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0d072c4f30dacd/Desktop/github-repos/wind_sprint/datasets/"/>
    </mc:Choice>
  </mc:AlternateContent>
  <xr:revisionPtr revIDLastSave="14" documentId="8_{A181E725-BD11-423C-8314-5B4DC3919C3E}" xr6:coauthVersionLast="47" xr6:coauthVersionMax="47" xr10:uidLastSave="{89DDCECC-0DD9-480D-8205-68AD76151759}"/>
  <bookViews>
    <workbookView xWindow="12825" yWindow="0" windowWidth="15795" windowHeight="15585" firstSheet="3" activeTab="3" xr2:uid="{FD84B046-89DB-4A3D-9328-84178B491E65}"/>
  </bookViews>
  <sheets>
    <sheet name="wind_capacity_growth" sheetId="1" r:id="rId1"/>
    <sheet name="cap_add_by_tech" sheetId="2" r:id="rId2"/>
    <sheet name="cap_add_by_reg_2013_2022" sheetId="3" r:id="rId3"/>
    <sheet name="wind_deploy_by_state" sheetId="4" r:id="rId4"/>
    <sheet name="oem_market_shar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I24" i="2"/>
  <c r="J24" i="2" s="1"/>
  <c r="K23" i="2"/>
  <c r="I23" i="2"/>
  <c r="J23" i="2" s="1"/>
  <c r="K22" i="2"/>
  <c r="I22" i="2"/>
  <c r="J22" i="2" s="1"/>
  <c r="K21" i="2"/>
  <c r="J21" i="2"/>
  <c r="I21" i="2"/>
  <c r="K20" i="2"/>
  <c r="J20" i="2"/>
  <c r="I20" i="2"/>
  <c r="K19" i="2"/>
  <c r="I19" i="2"/>
  <c r="J19" i="2" s="1"/>
  <c r="K18" i="2"/>
  <c r="I18" i="2"/>
  <c r="J18" i="2" s="1"/>
  <c r="K17" i="2"/>
  <c r="I17" i="2"/>
  <c r="J17" i="2" s="1"/>
  <c r="K16" i="2"/>
  <c r="I16" i="2"/>
  <c r="J16" i="2" s="1"/>
  <c r="K15" i="2"/>
  <c r="I15" i="2"/>
  <c r="J15" i="2" s="1"/>
  <c r="K14" i="2"/>
  <c r="I14" i="2"/>
  <c r="J14" i="2" s="1"/>
  <c r="K13" i="2"/>
  <c r="I13" i="2"/>
  <c r="J13" i="2" s="1"/>
  <c r="K12" i="2"/>
  <c r="I12" i="2"/>
  <c r="J12" i="2" s="1"/>
  <c r="K11" i="2"/>
  <c r="I11" i="2"/>
  <c r="J11" i="2" s="1"/>
  <c r="K10" i="2"/>
  <c r="J10" i="2"/>
  <c r="I10" i="2"/>
  <c r="K9" i="2"/>
  <c r="I9" i="2"/>
  <c r="J9" i="2" s="1"/>
  <c r="K8" i="2"/>
  <c r="I8" i="2"/>
  <c r="J8" i="2" s="1"/>
  <c r="K7" i="2"/>
  <c r="I7" i="2"/>
  <c r="J7" i="2" s="1"/>
  <c r="K6" i="2"/>
  <c r="I6" i="2"/>
  <c r="J6" i="2" s="1"/>
  <c r="K5" i="2"/>
  <c r="J5" i="2"/>
  <c r="I5" i="2"/>
  <c r="K4" i="2"/>
  <c r="I4" i="2"/>
  <c r="J4" i="2" s="1"/>
  <c r="K3" i="2"/>
  <c r="I3" i="2"/>
  <c r="J3" i="2" s="1"/>
  <c r="K2" i="2"/>
  <c r="I2" i="2"/>
  <c r="J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mabolinger</author>
  </authors>
  <commentList>
    <comment ref="M1" authorId="0" shapeId="0" xr:uid="{D283761C-D2DD-4A31-A131-1C8019B50D97}">
      <text>
        <r>
          <rPr>
            <sz val="9"/>
            <color indexed="81"/>
            <rFont val="Tahoma"/>
            <family val="2"/>
          </rPr>
          <t>Alaska, Hawaii, Puerto Rico</t>
        </r>
      </text>
    </comment>
  </commentList>
</comments>
</file>

<file path=xl/sharedStrings.xml><?xml version="1.0" encoding="utf-8"?>
<sst xmlns="http://schemas.openxmlformats.org/spreadsheetml/2006/main" count="106" uniqueCount="88">
  <si>
    <t>Cumulative</t>
  </si>
  <si>
    <t>Annual_US</t>
  </si>
  <si>
    <t>CAISO</t>
  </si>
  <si>
    <t>ERCOT</t>
  </si>
  <si>
    <t>SPP</t>
  </si>
  <si>
    <t>MISO</t>
  </si>
  <si>
    <t>PJM</t>
  </si>
  <si>
    <t>NYISO</t>
  </si>
  <si>
    <t>ISO-NE</t>
  </si>
  <si>
    <t>West (non-ISO)</t>
  </si>
  <si>
    <t>Southeast (non-ISO)</t>
  </si>
  <si>
    <t>Noncontiguous US</t>
  </si>
  <si>
    <t>Year</t>
  </si>
  <si>
    <t>Capacity Type</t>
  </si>
  <si>
    <t>Wind</t>
  </si>
  <si>
    <t>Solar</t>
  </si>
  <si>
    <t>Storage</t>
  </si>
  <si>
    <t>Gas</t>
  </si>
  <si>
    <t>Coal</t>
  </si>
  <si>
    <t>Total</t>
  </si>
  <si>
    <t>Other_Renewable</t>
  </si>
  <si>
    <t>Other_Non_Renewable</t>
  </si>
  <si>
    <t>Wind_Per_Total</t>
  </si>
  <si>
    <t>Renewables_Storage_Per_Total</t>
  </si>
  <si>
    <t>State</t>
  </si>
  <si>
    <t>TX</t>
  </si>
  <si>
    <t>IA</t>
  </si>
  <si>
    <t>OK</t>
  </si>
  <si>
    <t>KS</t>
  </si>
  <si>
    <t>IL</t>
  </si>
  <si>
    <t>CA</t>
  </si>
  <si>
    <t>CO</t>
  </si>
  <si>
    <t>MN</t>
  </si>
  <si>
    <t>NM</t>
  </si>
  <si>
    <t>ND</t>
  </si>
  <si>
    <t>OR</t>
  </si>
  <si>
    <t>NE</t>
  </si>
  <si>
    <t>IN</t>
  </si>
  <si>
    <t>WA</t>
  </si>
  <si>
    <t>MI</t>
  </si>
  <si>
    <t>SD</t>
  </si>
  <si>
    <t>WY</t>
  </si>
  <si>
    <t>MO</t>
  </si>
  <si>
    <t>NY</t>
  </si>
  <si>
    <t>MT</t>
  </si>
  <si>
    <t>PA</t>
  </si>
  <si>
    <t>OH</t>
  </si>
  <si>
    <t>ME</t>
  </si>
  <si>
    <t>ID</t>
  </si>
  <si>
    <t>WV</t>
  </si>
  <si>
    <t>WI</t>
  </si>
  <si>
    <t>AZ</t>
  </si>
  <si>
    <t>UT</t>
  </si>
  <si>
    <t>HI</t>
  </si>
  <si>
    <t>NH</t>
  </si>
  <si>
    <t>NC</t>
  </si>
  <si>
    <t>MD</t>
  </si>
  <si>
    <t>NV</t>
  </si>
  <si>
    <t>VT</t>
  </si>
  <si>
    <t>PR</t>
  </si>
  <si>
    <t>MA</t>
  </si>
  <si>
    <t>RI</t>
  </si>
  <si>
    <t>AK</t>
  </si>
  <si>
    <t>TN</t>
  </si>
  <si>
    <t>VA</t>
  </si>
  <si>
    <t>NJ</t>
  </si>
  <si>
    <t>CT</t>
  </si>
  <si>
    <t>DE</t>
  </si>
  <si>
    <t>AR</t>
  </si>
  <si>
    <t>AL</t>
  </si>
  <si>
    <t>FL</t>
  </si>
  <si>
    <t>GA</t>
  </si>
  <si>
    <t>KY</t>
  </si>
  <si>
    <t>LA</t>
  </si>
  <si>
    <t>MS</t>
  </si>
  <si>
    <t>SC</t>
  </si>
  <si>
    <t>annual_mw_in_2022</t>
  </si>
  <si>
    <t>cum_mw_by_2022</t>
  </si>
  <si>
    <t>GE Wind</t>
  </si>
  <si>
    <t>Vestas</t>
  </si>
  <si>
    <t>Siemens (pre-2017)</t>
  </si>
  <si>
    <t>Gamesa (pre-2017)</t>
  </si>
  <si>
    <t>SGRE</t>
  </si>
  <si>
    <t>Acciona (pre-2016)</t>
  </si>
  <si>
    <t>Nordex (pre-2016)</t>
  </si>
  <si>
    <t>Nordex Acciona</t>
  </si>
  <si>
    <t>Goldwind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</si>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</sst>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" fillId="0" borderId="1" xfId="1" applyBorder="1"/>
    <xf numFmtId="164" fontId="1" fillId="0" borderId="2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2" xfId="2" applyNumberFormat="1" applyBorder="1" applyAlignment="1">
      <alignment horizontal="center" vertical="center"/>
    </xf>
    <xf numFmtId="164" fontId="1" fillId="0" borderId="3" xfId="2" applyNumberFormat="1" applyBorder="1" applyAlignment="1">
      <alignment horizontal="center" vertical="center"/>
    </xf>
    <xf numFmtId="0" fontId="1" fillId="0" borderId="4" xfId="1" applyBorder="1"/>
    <xf numFmtId="164" fontId="1" fillId="0" borderId="0" xfId="1" applyNumberFormat="1" applyAlignment="1">
      <alignment horizontal="center"/>
    </xf>
    <xf numFmtId="164" fontId="1" fillId="0" borderId="4" xfId="1" applyNumberFormat="1" applyBorder="1" applyAlignment="1">
      <alignment horizontal="center"/>
    </xf>
    <xf numFmtId="164" fontId="1" fillId="0" borderId="0" xfId="2" applyNumberFormat="1" applyBorder="1" applyAlignment="1">
      <alignment horizontal="center" vertical="center"/>
    </xf>
    <xf numFmtId="164" fontId="1" fillId="0" borderId="5" xfId="2" applyNumberFormat="1" applyBorder="1" applyAlignment="1">
      <alignment horizontal="center" vertical="center"/>
    </xf>
    <xf numFmtId="0" fontId="1" fillId="0" borderId="6" xfId="1" applyBorder="1"/>
    <xf numFmtId="164" fontId="1" fillId="0" borderId="7" xfId="1" applyNumberFormat="1" applyBorder="1" applyAlignment="1">
      <alignment horizontal="center"/>
    </xf>
    <xf numFmtId="164" fontId="1" fillId="0" borderId="6" xfId="1" applyNumberFormat="1" applyBorder="1" applyAlignment="1">
      <alignment horizontal="center"/>
    </xf>
    <xf numFmtId="164" fontId="1" fillId="0" borderId="7" xfId="2" applyNumberFormat="1" applyBorder="1" applyAlignment="1">
      <alignment horizontal="center" vertical="center"/>
    </xf>
    <xf numFmtId="164" fontId="1" fillId="0" borderId="8" xfId="2" applyNumberFormat="1" applyBorder="1" applyAlignment="1">
      <alignment horizontal="center" vertic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11" xfId="1" applyBorder="1"/>
    <xf numFmtId="0" fontId="1" fillId="0" borderId="10" xfId="1" applyBorder="1"/>
    <xf numFmtId="0" fontId="1" fillId="0" borderId="12" xfId="1" applyBorder="1"/>
    <xf numFmtId="0" fontId="1" fillId="0" borderId="13" xfId="3" applyBorder="1"/>
    <xf numFmtId="0" fontId="1" fillId="0" borderId="11" xfId="1" applyBorder="1" applyAlignment="1">
      <alignment horizontal="center"/>
    </xf>
    <xf numFmtId="165" fontId="1" fillId="0" borderId="10" xfId="1" applyNumberFormat="1" applyBorder="1" applyAlignment="1">
      <alignment horizontal="center"/>
    </xf>
    <xf numFmtId="165" fontId="1" fillId="0" borderId="11" xfId="1" applyNumberFormat="1" applyBorder="1" applyAlignment="1">
      <alignment horizontal="center"/>
    </xf>
    <xf numFmtId="9" fontId="1" fillId="0" borderId="12" xfId="4" applyFont="1" applyFill="1" applyBorder="1" applyAlignment="1">
      <alignment horizontal="center"/>
    </xf>
    <xf numFmtId="9" fontId="1" fillId="0" borderId="14" xfId="5" applyFont="1" applyBorder="1" applyAlignment="1">
      <alignment horizontal="center"/>
    </xf>
    <xf numFmtId="0" fontId="1" fillId="0" borderId="14" xfId="1" applyBorder="1" applyAlignment="1">
      <alignment horizontal="center"/>
    </xf>
    <xf numFmtId="165" fontId="1" fillId="0" borderId="0" xfId="1" applyNumberFormat="1" applyAlignment="1">
      <alignment horizontal="center"/>
    </xf>
    <xf numFmtId="165" fontId="1" fillId="0" borderId="14" xfId="1" applyNumberFormat="1" applyBorder="1" applyAlignment="1">
      <alignment horizontal="center"/>
    </xf>
    <xf numFmtId="9" fontId="1" fillId="0" borderId="7" xfId="4" applyFont="1" applyFill="1" applyBorder="1" applyAlignment="1">
      <alignment horizontal="center"/>
    </xf>
    <xf numFmtId="0" fontId="1" fillId="0" borderId="15" xfId="1" applyBorder="1" applyAlignment="1">
      <alignment horizontal="center"/>
    </xf>
    <xf numFmtId="165" fontId="1" fillId="0" borderId="5" xfId="1" applyNumberFormat="1" applyBorder="1" applyAlignment="1">
      <alignment horizontal="center"/>
    </xf>
    <xf numFmtId="165" fontId="1" fillId="0" borderId="15" xfId="1" applyNumberFormat="1" applyBorder="1" applyAlignment="1">
      <alignment horizontal="center"/>
    </xf>
    <xf numFmtId="9" fontId="1" fillId="0" borderId="8" xfId="4" applyFont="1" applyFill="1" applyBorder="1" applyAlignment="1">
      <alignment horizontal="center"/>
    </xf>
    <xf numFmtId="9" fontId="1" fillId="0" borderId="15" xfId="5" applyFont="1" applyBorder="1" applyAlignment="1">
      <alignment horizontal="center"/>
    </xf>
    <xf numFmtId="0" fontId="1" fillId="0" borderId="11" xfId="1" applyBorder="1" applyAlignment="1">
      <alignment vertical="center"/>
    </xf>
    <xf numFmtId="0" fontId="1" fillId="0" borderId="11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4" xfId="1" applyBorder="1" applyAlignment="1">
      <alignment horizontal="center" vertical="center" wrapText="1"/>
    </xf>
    <xf numFmtId="3" fontId="1" fillId="0" borderId="12" xfId="3" applyNumberFormat="1" applyBorder="1" applyAlignment="1">
      <alignment horizontal="center"/>
    </xf>
    <xf numFmtId="3" fontId="1" fillId="0" borderId="7" xfId="3" applyNumberFormat="1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3" fontId="1" fillId="0" borderId="10" xfId="3" applyNumberFormat="1" applyBorder="1" applyAlignment="1">
      <alignment horizontal="center"/>
    </xf>
    <xf numFmtId="3" fontId="1" fillId="0" borderId="0" xfId="3" applyNumberFormat="1" applyAlignment="1">
      <alignment horizontal="center" vertical="center"/>
    </xf>
    <xf numFmtId="3" fontId="1" fillId="0" borderId="5" xfId="3" applyNumberFormat="1" applyBorder="1" applyAlignment="1">
      <alignment horizontal="center" vertical="center"/>
    </xf>
    <xf numFmtId="0" fontId="1" fillId="0" borderId="10" xfId="3" applyBorder="1" applyAlignment="1">
      <alignment horizontal="center"/>
    </xf>
    <xf numFmtId="0" fontId="1" fillId="0" borderId="12" xfId="3" applyBorder="1" applyAlignment="1">
      <alignment horizontal="center"/>
    </xf>
    <xf numFmtId="0" fontId="1" fillId="0" borderId="13" xfId="1" applyBorder="1"/>
    <xf numFmtId="0" fontId="1" fillId="0" borderId="4" xfId="1" applyBorder="1" applyAlignment="1">
      <alignment horizontal="left"/>
    </xf>
    <xf numFmtId="3" fontId="1" fillId="0" borderId="0" xfId="1" applyNumberFormat="1" applyAlignment="1">
      <alignment horizontal="center"/>
    </xf>
    <xf numFmtId="3" fontId="1" fillId="2" borderId="0" xfId="1" applyNumberFormat="1" applyFill="1" applyAlignment="1">
      <alignment horizontal="center"/>
    </xf>
    <xf numFmtId="3" fontId="1" fillId="0" borderId="7" xfId="1" applyNumberFormat="1" applyBorder="1" applyAlignment="1">
      <alignment horizontal="center"/>
    </xf>
    <xf numFmtId="0" fontId="1" fillId="0" borderId="15" xfId="1" applyBorder="1" applyAlignment="1">
      <alignment horizontal="center" vertical="center"/>
    </xf>
    <xf numFmtId="3" fontId="1" fillId="0" borderId="5" xfId="1" applyNumberFormat="1" applyBorder="1" applyAlignment="1">
      <alignment horizontal="center"/>
    </xf>
    <xf numFmtId="3" fontId="1" fillId="2" borderId="5" xfId="1" applyNumberFormat="1" applyFill="1" applyBorder="1" applyAlignment="1">
      <alignment horizontal="center"/>
    </xf>
    <xf numFmtId="3" fontId="1" fillId="0" borderId="8" xfId="1" applyNumberFormat="1" applyBorder="1" applyAlignment="1">
      <alignment horizontal="center"/>
    </xf>
  </cellXfs>
  <cellStyles count="6">
    <cellStyle name="Normal" xfId="0" builtinId="0"/>
    <cellStyle name="Normal 2 2" xfId="3" xr:uid="{FF43BBD5-B959-43A8-9A30-2E9FB7CA44F9}"/>
    <cellStyle name="Normal 4" xfId="1" xr:uid="{3842AF30-B1C0-4651-9056-CA8FF4466EF3}"/>
    <cellStyle name="Percent 2 2" xfId="4" xr:uid="{F93CECB8-8A3D-4B1F-9F4A-C91519B780F4}"/>
    <cellStyle name="Percent 4" xfId="2" xr:uid="{B817DA77-C6AE-4927-9C01-183A74A374C5}"/>
    <cellStyle name="Percent 7" xfId="5" xr:uid="{9342B06C-656F-4E64-9B5D-27268C1BB7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A883-9333-4197-84B7-023828817A0D}">
  <dimension ref="A1:M26"/>
  <sheetViews>
    <sheetView workbookViewId="0">
      <selection activeCell="K24" sqref="K24"/>
    </sheetView>
  </sheetViews>
  <sheetFormatPr defaultRowHeight="15" x14ac:dyDescent="0.25"/>
  <cols>
    <col min="2" max="2" width="10" bestFit="1" customWidth="1"/>
    <col min="3" max="3" width="10.5703125" bestFit="1" customWidth="1"/>
  </cols>
  <sheetData>
    <row r="1" spans="1:13" x14ac:dyDescent="0.25">
      <c r="A1" t="s">
        <v>12</v>
      </c>
      <c r="B1" s="16" t="s">
        <v>0</v>
      </c>
      <c r="C1" t="s">
        <v>1</v>
      </c>
      <c r="D1" s="17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9" t="s">
        <v>11</v>
      </c>
    </row>
    <row r="2" spans="1:13" x14ac:dyDescent="0.25">
      <c r="A2" s="1">
        <v>1998</v>
      </c>
      <c r="B2" s="2">
        <v>1.512</v>
      </c>
      <c r="C2" s="3">
        <v>0.14232</v>
      </c>
      <c r="D2" s="4">
        <v>0</v>
      </c>
      <c r="E2" s="4">
        <v>0</v>
      </c>
      <c r="F2" s="4">
        <v>2.16E-3</v>
      </c>
      <c r="G2" s="4">
        <v>0.11343</v>
      </c>
      <c r="H2" s="4">
        <v>0</v>
      </c>
      <c r="I2" s="4">
        <v>0</v>
      </c>
      <c r="J2" s="4">
        <v>0</v>
      </c>
      <c r="K2" s="4">
        <v>2.6729999999999997E-2</v>
      </c>
      <c r="L2" s="4">
        <v>0</v>
      </c>
      <c r="M2" s="5">
        <v>0</v>
      </c>
    </row>
    <row r="3" spans="1:13" x14ac:dyDescent="0.25">
      <c r="A3" s="6">
        <v>1999</v>
      </c>
      <c r="B3" s="7">
        <v>2.431</v>
      </c>
      <c r="C3" s="8">
        <v>0.89246999999999999</v>
      </c>
      <c r="D3" s="9">
        <v>0.25441999999999998</v>
      </c>
      <c r="E3" s="9">
        <v>0.14432</v>
      </c>
      <c r="F3" s="9">
        <v>3.5700000000000003E-3</v>
      </c>
      <c r="G3" s="9">
        <v>0.38930999999999999</v>
      </c>
      <c r="H3" s="9">
        <v>0</v>
      </c>
      <c r="I3" s="9">
        <v>0</v>
      </c>
      <c r="J3" s="9">
        <v>0</v>
      </c>
      <c r="K3" s="9">
        <v>9.3074999999999991E-2</v>
      </c>
      <c r="L3" s="9">
        <v>0</v>
      </c>
      <c r="M3" s="10">
        <v>5.7499999999999999E-4</v>
      </c>
    </row>
    <row r="4" spans="1:13" x14ac:dyDescent="0.25">
      <c r="A4" s="6">
        <v>2000</v>
      </c>
      <c r="B4" s="7">
        <v>2.5019999999999998</v>
      </c>
      <c r="C4" s="8">
        <v>7.0955000000000004E-2</v>
      </c>
      <c r="D4" s="9">
        <v>0.01</v>
      </c>
      <c r="E4" s="9">
        <v>0</v>
      </c>
      <c r="F4" s="9">
        <v>0</v>
      </c>
      <c r="G4" s="9">
        <v>1.188E-2</v>
      </c>
      <c r="H4" s="9">
        <v>1.04E-2</v>
      </c>
      <c r="I4" s="9">
        <v>1.8149999999999999E-2</v>
      </c>
      <c r="J4" s="9">
        <v>0</v>
      </c>
      <c r="K4" s="9">
        <v>1.8345000000000004E-2</v>
      </c>
      <c r="L4" s="9">
        <v>1.98E-3</v>
      </c>
      <c r="M4" s="10">
        <v>1E-4</v>
      </c>
    </row>
    <row r="5" spans="1:13" x14ac:dyDescent="0.25">
      <c r="A5" s="6">
        <v>2001</v>
      </c>
      <c r="B5" s="7">
        <v>4.1950000000000003</v>
      </c>
      <c r="C5" s="8">
        <v>1.6919999999999999</v>
      </c>
      <c r="D5" s="9">
        <v>6.6599999999999993E-2</v>
      </c>
      <c r="E5" s="9">
        <v>0.8309200000000001</v>
      </c>
      <c r="F5" s="9">
        <v>0.19642599999999999</v>
      </c>
      <c r="G5" s="9">
        <v>0.14229000000000003</v>
      </c>
      <c r="H5" s="9">
        <v>2.4E-2</v>
      </c>
      <c r="I5" s="9">
        <v>0.03</v>
      </c>
      <c r="J5" s="9">
        <v>6.6E-4</v>
      </c>
      <c r="K5" s="9">
        <v>0.39956000000000003</v>
      </c>
      <c r="L5" s="9">
        <v>0</v>
      </c>
      <c r="M5" s="10">
        <v>0</v>
      </c>
    </row>
    <row r="6" spans="1:13" x14ac:dyDescent="0.25">
      <c r="A6" s="6">
        <v>2002</v>
      </c>
      <c r="B6" s="7">
        <v>4.6029999999999998</v>
      </c>
      <c r="C6" s="8">
        <v>0.40899999999999997</v>
      </c>
      <c r="D6" s="9">
        <v>0.10242</v>
      </c>
      <c r="E6" s="9">
        <v>0</v>
      </c>
      <c r="F6" s="9">
        <v>2.7080000000000003E-3</v>
      </c>
      <c r="G6" s="9">
        <v>0.11573</v>
      </c>
      <c r="H6" s="9">
        <v>6.6000000000000003E-2</v>
      </c>
      <c r="I6" s="9">
        <v>2.5000000000000001E-4</v>
      </c>
      <c r="J6" s="9">
        <v>0</v>
      </c>
      <c r="K6" s="9">
        <v>0.12340000000000001</v>
      </c>
      <c r="L6" s="9">
        <v>0</v>
      </c>
      <c r="M6" s="10">
        <v>1E-4</v>
      </c>
    </row>
    <row r="7" spans="1:13" x14ac:dyDescent="0.25">
      <c r="A7" s="6">
        <v>2003</v>
      </c>
      <c r="B7" s="7">
        <v>6.2679999999999998</v>
      </c>
      <c r="C7" s="8">
        <v>1.665</v>
      </c>
      <c r="D7" s="9">
        <v>0.20250000000000001</v>
      </c>
      <c r="E7" s="9">
        <v>0.19750000000000001</v>
      </c>
      <c r="F7" s="9">
        <v>0.18131999999999998</v>
      </c>
      <c r="G7" s="9">
        <v>0.32762000000000002</v>
      </c>
      <c r="H7" s="9">
        <v>0.14849999999999999</v>
      </c>
      <c r="I7" s="9">
        <v>0</v>
      </c>
      <c r="J7" s="9">
        <v>0</v>
      </c>
      <c r="K7" s="9">
        <v>0.60731600000000008</v>
      </c>
      <c r="L7" s="9">
        <v>1E-4</v>
      </c>
      <c r="M7" s="10">
        <v>0</v>
      </c>
    </row>
    <row r="8" spans="1:13" x14ac:dyDescent="0.25">
      <c r="A8" s="6">
        <v>2004</v>
      </c>
      <c r="B8" s="7">
        <v>6.665</v>
      </c>
      <c r="C8" s="8">
        <v>0.39600000000000002</v>
      </c>
      <c r="D8" s="9">
        <v>9.3530000000000016E-2</v>
      </c>
      <c r="E8" s="9">
        <v>0</v>
      </c>
      <c r="F8" s="9">
        <v>0.06</v>
      </c>
      <c r="G8" s="9">
        <v>0.20461800000000002</v>
      </c>
      <c r="H8" s="9">
        <v>3.5999999999999999E-3</v>
      </c>
      <c r="I8" s="9">
        <v>0</v>
      </c>
      <c r="J8" s="9">
        <v>0</v>
      </c>
      <c r="K8" s="9">
        <v>7.4999999999999997E-3</v>
      </c>
      <c r="L8" s="9">
        <v>2.7E-2</v>
      </c>
      <c r="M8" s="10">
        <v>1.4999999999999999E-4</v>
      </c>
    </row>
    <row r="9" spans="1:13" x14ac:dyDescent="0.25">
      <c r="A9" s="6">
        <v>2005</v>
      </c>
      <c r="B9" s="7">
        <v>9.0459999999999994</v>
      </c>
      <c r="C9" s="8">
        <v>2.3820000000000001</v>
      </c>
      <c r="D9" s="9">
        <v>5.9749999999999998E-2</v>
      </c>
      <c r="E9" s="9">
        <v>0.67176000000000013</v>
      </c>
      <c r="F9" s="9">
        <v>0.64759999999999995</v>
      </c>
      <c r="G9" s="9">
        <v>0.35576000000000002</v>
      </c>
      <c r="H9" s="9">
        <v>6.2145000000000006E-2</v>
      </c>
      <c r="I9" s="9">
        <v>0.13694999999999999</v>
      </c>
      <c r="J9" s="9">
        <v>1E-4</v>
      </c>
      <c r="K9" s="9">
        <v>0.44005</v>
      </c>
      <c r="L9" s="9">
        <v>0</v>
      </c>
      <c r="M9" s="10">
        <v>2.9999999999999997E-4</v>
      </c>
    </row>
    <row r="10" spans="1:13" x14ac:dyDescent="0.25">
      <c r="A10" s="6">
        <v>2006</v>
      </c>
      <c r="B10" s="7">
        <v>11.512</v>
      </c>
      <c r="C10" s="8">
        <v>2.4660000000000002</v>
      </c>
      <c r="D10" s="9">
        <v>0.21199999999999999</v>
      </c>
      <c r="E10" s="9">
        <v>0.73370000000000002</v>
      </c>
      <c r="F10" s="9">
        <v>0.20050000000000001</v>
      </c>
      <c r="G10" s="9">
        <v>0.33038000000000001</v>
      </c>
      <c r="H10" s="9">
        <v>5.0224999999999999E-2</v>
      </c>
      <c r="I10" s="9">
        <v>0.18480000000000002</v>
      </c>
      <c r="J10" s="9">
        <v>1.3470000000000001E-2</v>
      </c>
      <c r="K10" s="9">
        <v>0.68759999999999999</v>
      </c>
      <c r="L10" s="9">
        <v>0</v>
      </c>
      <c r="M10" s="10">
        <v>4.0775000000000006E-2</v>
      </c>
    </row>
    <row r="11" spans="1:13" x14ac:dyDescent="0.25">
      <c r="A11" s="6">
        <v>2007</v>
      </c>
      <c r="B11" s="7">
        <v>16.765000000000001</v>
      </c>
      <c r="C11" s="8">
        <v>5.2530000000000001</v>
      </c>
      <c r="D11" s="9">
        <v>6.3E-2</v>
      </c>
      <c r="E11" s="9">
        <v>1.5366</v>
      </c>
      <c r="F11" s="9">
        <v>0.40720000000000001</v>
      </c>
      <c r="G11" s="9">
        <v>0.86194999999999999</v>
      </c>
      <c r="H11" s="9">
        <v>0.70669999999999999</v>
      </c>
      <c r="I11" s="9">
        <v>5.45E-2</v>
      </c>
      <c r="J11" s="9">
        <v>3.4500000000000003E-2</v>
      </c>
      <c r="K11" s="9">
        <v>1.5670500000000003</v>
      </c>
      <c r="L11" s="9">
        <v>0</v>
      </c>
      <c r="M11" s="10">
        <v>2.1000000000000001E-2</v>
      </c>
    </row>
    <row r="12" spans="1:13" x14ac:dyDescent="0.25">
      <c r="A12" s="6">
        <v>2008</v>
      </c>
      <c r="B12" s="7">
        <v>25.135000000000002</v>
      </c>
      <c r="C12" s="8">
        <v>8.3699999999999992</v>
      </c>
      <c r="D12" s="9">
        <v>8.8999999999999996E-2</v>
      </c>
      <c r="E12" s="9">
        <v>2.5615000000000001</v>
      </c>
      <c r="F12" s="9">
        <v>0.89429999999999987</v>
      </c>
      <c r="G12" s="9">
        <v>3.0618099999999999</v>
      </c>
      <c r="H12" s="9">
        <v>0.53970000000000007</v>
      </c>
      <c r="I12" s="9">
        <v>0.28199999999999997</v>
      </c>
      <c r="J12" s="9">
        <v>2.9799999999999997E-2</v>
      </c>
      <c r="K12" s="9">
        <v>0.90259999999999996</v>
      </c>
      <c r="L12" s="9">
        <v>0</v>
      </c>
      <c r="M12" s="10">
        <v>1.7250000000000002E-3</v>
      </c>
    </row>
    <row r="13" spans="1:13" x14ac:dyDescent="0.25">
      <c r="A13" s="6">
        <v>2009</v>
      </c>
      <c r="B13" s="7">
        <v>35.130000000000003</v>
      </c>
      <c r="C13" s="8">
        <v>9.9969999999999999</v>
      </c>
      <c r="D13" s="9">
        <v>0.16122500000000001</v>
      </c>
      <c r="E13" s="9">
        <v>2.0191599999999998</v>
      </c>
      <c r="F13" s="9">
        <v>1.0690999999999999</v>
      </c>
      <c r="G13" s="9">
        <v>1.7644499999999996</v>
      </c>
      <c r="H13" s="9">
        <v>1.7202579999999998</v>
      </c>
      <c r="I13" s="9">
        <v>0.5675</v>
      </c>
      <c r="J13" s="9">
        <v>0.13764999999999994</v>
      </c>
      <c r="K13" s="9">
        <v>2.5601500000000001</v>
      </c>
      <c r="L13" s="9">
        <v>1E-4</v>
      </c>
      <c r="M13" s="10">
        <v>5.5999999999999999E-3</v>
      </c>
    </row>
    <row r="14" spans="1:13" x14ac:dyDescent="0.25">
      <c r="A14" s="6">
        <v>2010</v>
      </c>
      <c r="B14" s="7">
        <v>40.345999999999997</v>
      </c>
      <c r="C14" s="8">
        <v>5.218</v>
      </c>
      <c r="D14" s="9">
        <v>0.4395</v>
      </c>
      <c r="E14" s="9">
        <v>0.65397000000000005</v>
      </c>
      <c r="F14" s="9">
        <v>0.8298000000000002</v>
      </c>
      <c r="G14" s="9">
        <v>0.88752000000000009</v>
      </c>
      <c r="H14" s="9">
        <v>0.97720000000000029</v>
      </c>
      <c r="I14" s="9">
        <v>2.0000000000000001E-4</v>
      </c>
      <c r="J14" s="9">
        <v>9.8099999999999979E-2</v>
      </c>
      <c r="K14" s="9">
        <v>1.3317000000000001</v>
      </c>
      <c r="L14" s="9">
        <v>0</v>
      </c>
      <c r="M14" s="10">
        <v>2E-3</v>
      </c>
    </row>
    <row r="15" spans="1:13" x14ac:dyDescent="0.25">
      <c r="A15" s="6">
        <v>2011</v>
      </c>
      <c r="B15" s="7">
        <v>46.779000000000003</v>
      </c>
      <c r="C15" s="8">
        <v>6.6040000000000001</v>
      </c>
      <c r="D15" s="9">
        <v>0.92330000000000012</v>
      </c>
      <c r="E15" s="9">
        <v>0.19950000000000001</v>
      </c>
      <c r="F15" s="9">
        <v>1.0231000000000001</v>
      </c>
      <c r="G15" s="9">
        <v>2.0381</v>
      </c>
      <c r="H15" s="9">
        <v>0.56725000000000003</v>
      </c>
      <c r="I15" s="9">
        <v>0.12855</v>
      </c>
      <c r="J15" s="9">
        <v>0.1983</v>
      </c>
      <c r="K15" s="9">
        <v>1.7114500000000001</v>
      </c>
      <c r="L15" s="9">
        <v>0</v>
      </c>
      <c r="M15" s="10">
        <v>0.03</v>
      </c>
    </row>
    <row r="16" spans="1:13" x14ac:dyDescent="0.25">
      <c r="A16" s="6">
        <v>2012</v>
      </c>
      <c r="B16" s="7">
        <v>60.067</v>
      </c>
      <c r="C16" s="8">
        <v>13.34</v>
      </c>
      <c r="D16" s="9">
        <v>1.6581799999999998</v>
      </c>
      <c r="E16" s="9">
        <v>1.5040800000000001</v>
      </c>
      <c r="F16" s="9">
        <v>3.0378499999999997</v>
      </c>
      <c r="G16" s="9">
        <v>2.246855</v>
      </c>
      <c r="H16" s="9">
        <v>1.612355</v>
      </c>
      <c r="I16" s="9">
        <v>0.23669999999999999</v>
      </c>
      <c r="J16" s="9">
        <v>0.31697500000000001</v>
      </c>
      <c r="K16" s="9">
        <v>2.2355750000000003</v>
      </c>
      <c r="L16" s="9">
        <v>0</v>
      </c>
      <c r="M16" s="10">
        <v>0.28710000000000002</v>
      </c>
    </row>
    <row r="17" spans="1:13" x14ac:dyDescent="0.25">
      <c r="A17" s="6">
        <v>2013</v>
      </c>
      <c r="B17" s="7">
        <v>61.137</v>
      </c>
      <c r="C17" s="8">
        <v>1.087</v>
      </c>
      <c r="D17" s="9">
        <v>0.26911000000000002</v>
      </c>
      <c r="E17" s="9">
        <v>0.1411</v>
      </c>
      <c r="F17" s="9">
        <v>0.32855000000000001</v>
      </c>
      <c r="G17" s="9">
        <v>0.22134999999999999</v>
      </c>
      <c r="H17" s="9">
        <v>4.3E-3</v>
      </c>
      <c r="I17" s="9">
        <v>8.4240000000000009E-2</v>
      </c>
      <c r="J17" s="9">
        <v>3.3599999999999997E-3</v>
      </c>
      <c r="K17" s="9">
        <v>3.1800000000000002E-2</v>
      </c>
      <c r="L17" s="9">
        <v>0</v>
      </c>
      <c r="M17" s="10">
        <v>3.5250000000000004E-3</v>
      </c>
    </row>
    <row r="18" spans="1:13" x14ac:dyDescent="0.25">
      <c r="A18" s="6">
        <v>2014</v>
      </c>
      <c r="B18" s="7">
        <v>65.873999999999995</v>
      </c>
      <c r="C18" s="8">
        <v>4.8570000000000002</v>
      </c>
      <c r="D18" s="9">
        <v>0.1069</v>
      </c>
      <c r="E18" s="9">
        <v>1.54939</v>
      </c>
      <c r="F18" s="9">
        <v>1.2412000000000001</v>
      </c>
      <c r="G18" s="9">
        <v>1.1324080000000001</v>
      </c>
      <c r="H18" s="9">
        <v>0.24174999999999999</v>
      </c>
      <c r="I18" s="9">
        <v>2.5920000000000002E-2</v>
      </c>
      <c r="J18" s="9">
        <v>9.1500000000000001E-3</v>
      </c>
      <c r="K18" s="9">
        <v>0.54712000000000016</v>
      </c>
      <c r="L18" s="9">
        <v>0</v>
      </c>
      <c r="M18" s="10">
        <v>0</v>
      </c>
    </row>
    <row r="19" spans="1:13" x14ac:dyDescent="0.25">
      <c r="A19" s="6">
        <v>2015</v>
      </c>
      <c r="B19" s="7">
        <v>73.891000000000005</v>
      </c>
      <c r="C19" s="8">
        <v>8.5990000000000002</v>
      </c>
      <c r="D19" s="9">
        <v>0.19390000000000002</v>
      </c>
      <c r="E19" s="9">
        <v>3.5954800000000002</v>
      </c>
      <c r="F19" s="9">
        <v>2.7406599999999997</v>
      </c>
      <c r="G19" s="9">
        <v>1.08</v>
      </c>
      <c r="H19" s="9">
        <v>0.36210000000000003</v>
      </c>
      <c r="I19" s="9">
        <v>1.1000000000000001E-3</v>
      </c>
      <c r="J19" s="9">
        <v>0.1925</v>
      </c>
      <c r="K19" s="9">
        <v>0.42879999999999996</v>
      </c>
      <c r="L19" s="9">
        <v>0</v>
      </c>
      <c r="M19" s="10">
        <v>0</v>
      </c>
    </row>
    <row r="20" spans="1:13" x14ac:dyDescent="0.25">
      <c r="A20" s="6">
        <v>2016</v>
      </c>
      <c r="B20" s="7">
        <v>82.037000000000006</v>
      </c>
      <c r="C20" s="8">
        <v>8.2329999999999988</v>
      </c>
      <c r="D20" s="9">
        <v>0</v>
      </c>
      <c r="E20" s="9">
        <v>2.6109400000000003</v>
      </c>
      <c r="F20" s="9">
        <v>3.117235</v>
      </c>
      <c r="G20" s="9">
        <v>1.278797</v>
      </c>
      <c r="H20" s="9">
        <v>0.42869999999999997</v>
      </c>
      <c r="I20" s="9">
        <v>7.7700000000000005E-2</v>
      </c>
      <c r="J20" s="9">
        <v>0.3407</v>
      </c>
      <c r="K20" s="9">
        <v>0.34855000000000003</v>
      </c>
      <c r="L20" s="9">
        <v>0</v>
      </c>
      <c r="M20" s="10">
        <v>0</v>
      </c>
    </row>
    <row r="21" spans="1:13" x14ac:dyDescent="0.25">
      <c r="A21" s="6">
        <v>2017</v>
      </c>
      <c r="B21" s="7">
        <v>88.963999999999999</v>
      </c>
      <c r="C21" s="8">
        <v>7.0170000000000003</v>
      </c>
      <c r="D21" s="9">
        <v>4.9700000000000001E-2</v>
      </c>
      <c r="E21" s="9">
        <v>1.946315</v>
      </c>
      <c r="F21" s="9">
        <v>2.363985</v>
      </c>
      <c r="G21" s="9">
        <v>1.0436700000000001</v>
      </c>
      <c r="H21" s="9">
        <v>0.80625000000000002</v>
      </c>
      <c r="I21" s="9">
        <v>1.5E-3</v>
      </c>
      <c r="J21" s="9">
        <v>5.4299999999999994E-2</v>
      </c>
      <c r="K21" s="9">
        <v>0.74750000000000005</v>
      </c>
      <c r="L21" s="9">
        <v>0</v>
      </c>
      <c r="M21" s="10">
        <v>3.3E-3</v>
      </c>
    </row>
    <row r="22" spans="1:13" x14ac:dyDescent="0.25">
      <c r="A22" s="6">
        <v>2018</v>
      </c>
      <c r="B22" s="7">
        <v>96.382999999999996</v>
      </c>
      <c r="C22" s="8">
        <v>7.5880000000000001</v>
      </c>
      <c r="D22" s="9">
        <v>0.32985000000000003</v>
      </c>
      <c r="E22" s="9">
        <v>2.1244000000000001</v>
      </c>
      <c r="F22" s="9">
        <v>1.9669749999999997</v>
      </c>
      <c r="G22" s="9">
        <v>1.6901499999999998</v>
      </c>
      <c r="H22" s="9">
        <v>0.50949999999999995</v>
      </c>
      <c r="I22" s="9">
        <v>0.15840000000000001</v>
      </c>
      <c r="J22" s="9">
        <v>2.2499999999999999E-2</v>
      </c>
      <c r="K22" s="9">
        <v>0.78570999999999991</v>
      </c>
      <c r="L22" s="9">
        <v>0</v>
      </c>
      <c r="M22" s="10">
        <v>8.9999999999999998E-4</v>
      </c>
    </row>
    <row r="23" spans="1:13" x14ac:dyDescent="0.25">
      <c r="A23" s="6">
        <v>2019</v>
      </c>
      <c r="B23" s="7">
        <v>105.59099999999999</v>
      </c>
      <c r="C23" s="8">
        <v>9.1319999999999997</v>
      </c>
      <c r="D23" s="9">
        <v>0.13279999999999997</v>
      </c>
      <c r="E23" s="9">
        <v>3.4553699999999998</v>
      </c>
      <c r="F23" s="9">
        <v>1.2129699999999999</v>
      </c>
      <c r="G23" s="9">
        <v>3.0743049999999998</v>
      </c>
      <c r="H23" s="9">
        <v>0.63985500000000006</v>
      </c>
      <c r="I23" s="9">
        <v>0</v>
      </c>
      <c r="J23" s="9">
        <v>3.8399999999999997E-2</v>
      </c>
      <c r="K23" s="9">
        <v>0.57745000000000002</v>
      </c>
      <c r="L23" s="9">
        <v>0</v>
      </c>
      <c r="M23" s="10">
        <v>8.9999999999999998E-4</v>
      </c>
    </row>
    <row r="24" spans="1:13" x14ac:dyDescent="0.25">
      <c r="A24" s="6">
        <v>2020</v>
      </c>
      <c r="B24" s="7">
        <v>122.464</v>
      </c>
      <c r="C24" s="8">
        <v>17.213000000000001</v>
      </c>
      <c r="D24" s="9">
        <v>0.111</v>
      </c>
      <c r="E24" s="9">
        <v>4.1371749999999992</v>
      </c>
      <c r="F24" s="9">
        <v>3.8824700000000005</v>
      </c>
      <c r="G24" s="9">
        <v>4.1147400000000003</v>
      </c>
      <c r="H24" s="9">
        <v>0.83605999999999991</v>
      </c>
      <c r="I24" s="9">
        <v>0</v>
      </c>
      <c r="J24" s="9">
        <v>7.2599999999999998E-2</v>
      </c>
      <c r="K24" s="9">
        <v>3.5524550000000006</v>
      </c>
      <c r="L24" s="9">
        <v>0.47849999999999998</v>
      </c>
      <c r="M24" s="10">
        <v>2.7600000000000003E-2</v>
      </c>
    </row>
    <row r="25" spans="1:13" x14ac:dyDescent="0.25">
      <c r="A25" s="6">
        <v>2021</v>
      </c>
      <c r="B25" s="7">
        <v>135.886</v>
      </c>
      <c r="C25" s="8">
        <v>13.413</v>
      </c>
      <c r="D25" s="9">
        <v>0.28844999999999998</v>
      </c>
      <c r="E25" s="9">
        <v>3.3430849999999994</v>
      </c>
      <c r="F25" s="9">
        <v>3.9190499999999999</v>
      </c>
      <c r="G25" s="9">
        <v>2.7545399999999995</v>
      </c>
      <c r="H25" s="9">
        <v>0.62570500000000007</v>
      </c>
      <c r="I25" s="9">
        <v>0.20519999999999999</v>
      </c>
      <c r="J25" s="9">
        <v>1.52E-2</v>
      </c>
      <c r="K25" s="9">
        <v>2.2619000000000002</v>
      </c>
      <c r="L25" s="9">
        <v>0</v>
      </c>
      <c r="M25" s="10">
        <v>0</v>
      </c>
    </row>
    <row r="26" spans="1:13" x14ac:dyDescent="0.25">
      <c r="A26" s="11">
        <v>2022</v>
      </c>
      <c r="B26" s="12">
        <v>144.173</v>
      </c>
      <c r="C26" s="13">
        <v>8.5110819999999983</v>
      </c>
      <c r="D26" s="14">
        <v>7.2339999999999988E-2</v>
      </c>
      <c r="E26" s="14">
        <v>3.3599520000000003</v>
      </c>
      <c r="F26" s="14">
        <v>3.1817299999999995</v>
      </c>
      <c r="G26" s="14">
        <v>0.92202999999999979</v>
      </c>
      <c r="H26" s="14">
        <v>0</v>
      </c>
      <c r="I26" s="14">
        <v>0</v>
      </c>
      <c r="J26" s="14">
        <v>0.02</v>
      </c>
      <c r="K26" s="14">
        <v>0.95502999999999949</v>
      </c>
      <c r="L26" s="14">
        <v>0</v>
      </c>
      <c r="M26" s="1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0133-B995-4B2B-9EC0-DB2245FDEE0A}">
  <dimension ref="A1:K24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3" width="5.28515625" bestFit="1" customWidth="1"/>
    <col min="4" max="4" width="7.42578125" bestFit="1" customWidth="1"/>
    <col min="5" max="5" width="15.7109375" bestFit="1" customWidth="1"/>
    <col min="6" max="6" width="4.5703125" bestFit="1" customWidth="1"/>
    <col min="7" max="7" width="4.7109375" bestFit="1" customWidth="1"/>
    <col min="8" max="8" width="20.140625" bestFit="1" customWidth="1"/>
    <col min="9" max="9" width="5" bestFit="1" customWidth="1"/>
    <col min="10" max="10" width="14.28515625" bestFit="1" customWidth="1"/>
    <col min="11" max="11" width="27.85546875" bestFit="1" customWidth="1"/>
  </cols>
  <sheetData>
    <row r="1" spans="1:11" x14ac:dyDescent="0.25">
      <c r="A1" s="20" t="s">
        <v>12</v>
      </c>
      <c r="B1" s="21" t="s">
        <v>14</v>
      </c>
      <c r="C1" s="21" t="s">
        <v>15</v>
      </c>
      <c r="D1" s="21" t="s">
        <v>16</v>
      </c>
      <c r="E1" s="21" t="s">
        <v>20</v>
      </c>
      <c r="F1" s="21" t="s">
        <v>17</v>
      </c>
      <c r="G1" s="21" t="s">
        <v>18</v>
      </c>
      <c r="H1" s="21" t="s">
        <v>21</v>
      </c>
      <c r="I1" s="20" t="s">
        <v>19</v>
      </c>
      <c r="J1" s="22" t="s">
        <v>22</v>
      </c>
      <c r="K1" s="23" t="s">
        <v>23</v>
      </c>
    </row>
    <row r="2" spans="1:11" x14ac:dyDescent="0.25">
      <c r="A2" s="24">
        <v>2000</v>
      </c>
      <c r="B2" s="25">
        <v>7.0955000000000004E-2</v>
      </c>
      <c r="C2" s="25">
        <v>3.8227107760751408E-3</v>
      </c>
      <c r="D2" s="25">
        <v>0</v>
      </c>
      <c r="E2" s="25">
        <v>0.17577000000000001</v>
      </c>
      <c r="F2" s="25">
        <v>28.882732999999995</v>
      </c>
      <c r="G2" s="25">
        <v>0.18049999999999999</v>
      </c>
      <c r="H2" s="25">
        <v>1.3348009999999977</v>
      </c>
      <c r="I2" s="26">
        <f>SUM(B2:H2)</f>
        <v>30.648581710776067</v>
      </c>
      <c r="J2" s="27">
        <f>B2/I2</f>
        <v>2.3151152855811325E-3</v>
      </c>
      <c r="K2" s="28">
        <f>SUM(B2:E2)/SUM(B2:H2)</f>
        <v>8.1748549782968381E-3</v>
      </c>
    </row>
    <row r="3" spans="1:11" x14ac:dyDescent="0.25">
      <c r="A3" s="29">
        <v>2001</v>
      </c>
      <c r="B3" s="30">
        <v>1.6919999999999999</v>
      </c>
      <c r="C3" s="30">
        <v>1.1127183096768122E-2</v>
      </c>
      <c r="D3" s="30">
        <v>0</v>
      </c>
      <c r="E3" s="30">
        <v>0.62333999999999778</v>
      </c>
      <c r="F3" s="30">
        <v>49.29940000000002</v>
      </c>
      <c r="G3" s="30">
        <v>0</v>
      </c>
      <c r="H3" s="30">
        <v>0.81949999999999856</v>
      </c>
      <c r="I3" s="31">
        <f>SUM(B3:H3)</f>
        <v>52.445367183096785</v>
      </c>
      <c r="J3" s="32">
        <f>B3/I3</f>
        <v>3.2262144225111533E-2</v>
      </c>
      <c r="K3" s="28">
        <f>SUM(B3:E3)/SUM(B3:H3)</f>
        <v>4.4359822574501669E-2</v>
      </c>
    </row>
    <row r="4" spans="1:11" x14ac:dyDescent="0.25">
      <c r="A4" s="29">
        <v>2002</v>
      </c>
      <c r="B4" s="30">
        <v>0.40899999999999997</v>
      </c>
      <c r="C4" s="30">
        <v>2.2280932395311082E-2</v>
      </c>
      <c r="D4" s="30">
        <v>0.32800000000000001</v>
      </c>
      <c r="E4" s="30">
        <v>0.42131500000000011</v>
      </c>
      <c r="F4" s="30">
        <v>71.517495000000039</v>
      </c>
      <c r="G4" s="30">
        <v>0.5242</v>
      </c>
      <c r="H4" s="30">
        <v>1.2325500000000005</v>
      </c>
      <c r="I4" s="31">
        <f>SUM(B4:H4)</f>
        <v>74.454840932395342</v>
      </c>
      <c r="J4" s="32">
        <f>B4/I4</f>
        <v>5.49326269290361E-3</v>
      </c>
      <c r="K4" s="28">
        <f>SUM(B4:E4)/SUM(B4:H4)</f>
        <v>1.5856536896872657E-2</v>
      </c>
    </row>
    <row r="5" spans="1:11" x14ac:dyDescent="0.25">
      <c r="A5" s="29">
        <v>2003</v>
      </c>
      <c r="B5" s="30">
        <v>1.665</v>
      </c>
      <c r="C5" s="30">
        <v>4.4504863686651103E-2</v>
      </c>
      <c r="D5" s="30">
        <v>0.04</v>
      </c>
      <c r="E5" s="30">
        <v>0.33204000000000056</v>
      </c>
      <c r="F5" s="30">
        <v>55.470125999999993</v>
      </c>
      <c r="G5" s="30">
        <v>0.09</v>
      </c>
      <c r="H5" s="30">
        <v>0.40589999999999993</v>
      </c>
      <c r="I5" s="31">
        <f>SUM(B5:H5)</f>
        <v>58.047570863686651</v>
      </c>
      <c r="J5" s="32">
        <f>B5/I5</f>
        <v>2.8683370815118625E-2</v>
      </c>
      <c r="K5" s="28">
        <f>SUM(B5:E5)/SUM(B5:H5)</f>
        <v>3.5859293209267146E-2</v>
      </c>
    </row>
    <row r="6" spans="1:11" x14ac:dyDescent="0.25">
      <c r="A6" s="29">
        <v>2004</v>
      </c>
      <c r="B6" s="30">
        <v>0.39600000000000002</v>
      </c>
      <c r="C6" s="30">
        <v>5.6587204046324419E-2</v>
      </c>
      <c r="D6" s="30">
        <v>0</v>
      </c>
      <c r="E6" s="30">
        <v>0.20831499999999997</v>
      </c>
      <c r="F6" s="30">
        <v>27.229130000000005</v>
      </c>
      <c r="G6" s="30">
        <v>0.74199999999999999</v>
      </c>
      <c r="H6" s="30">
        <v>0.52429999999999999</v>
      </c>
      <c r="I6" s="31">
        <f>SUM(B6:H6)</f>
        <v>29.156332204046329</v>
      </c>
      <c r="J6" s="32">
        <f>B6/I6</f>
        <v>1.3581955275740855E-2</v>
      </c>
      <c r="K6" s="28">
        <f>SUM(B6:E6)/SUM(B6:H6)</f>
        <v>2.2667535800494278E-2</v>
      </c>
    </row>
    <row r="7" spans="1:11" x14ac:dyDescent="0.25">
      <c r="A7" s="29">
        <v>2005</v>
      </c>
      <c r="B7" s="30">
        <v>2.3820000000000001</v>
      </c>
      <c r="C7" s="30">
        <v>7.7616039921333257E-2</v>
      </c>
      <c r="D7" s="30">
        <v>0</v>
      </c>
      <c r="E7" s="30">
        <v>0.11659999999999997</v>
      </c>
      <c r="F7" s="30">
        <v>19.47868999999999</v>
      </c>
      <c r="G7" s="30">
        <v>0.37269999999999998</v>
      </c>
      <c r="H7" s="30">
        <v>0.25777000000000017</v>
      </c>
      <c r="I7" s="31">
        <f>SUM(B7:H7)</f>
        <v>22.685376039921323</v>
      </c>
      <c r="J7" s="32">
        <f>B7/I7</f>
        <v>0.10500156558164161</v>
      </c>
      <c r="K7" s="28">
        <f>SUM(B7:E7)/SUM(B7:H7)</f>
        <v>0.11356285368105665</v>
      </c>
    </row>
    <row r="8" spans="1:11" x14ac:dyDescent="0.25">
      <c r="A8" s="29">
        <v>2006</v>
      </c>
      <c r="B8" s="30">
        <v>2.4660000000000002</v>
      </c>
      <c r="C8" s="30">
        <v>0.10258654652475377</v>
      </c>
      <c r="D8" s="30">
        <v>0</v>
      </c>
      <c r="E8" s="30">
        <v>0.42244399999999993</v>
      </c>
      <c r="F8" s="30">
        <v>10.773480000000001</v>
      </c>
      <c r="G8" s="30">
        <v>0.60470000000000002</v>
      </c>
      <c r="H8" s="30">
        <v>0.34459800000000013</v>
      </c>
      <c r="I8" s="31">
        <f>SUM(B8:H8)</f>
        <v>14.713808546524755</v>
      </c>
      <c r="J8" s="32">
        <f>B8/I8</f>
        <v>0.1675976680138633</v>
      </c>
      <c r="K8" s="28">
        <f>SUM(B8:E8)/SUM(B8:H8)</f>
        <v>0.20328051279634218</v>
      </c>
    </row>
    <row r="9" spans="1:11" x14ac:dyDescent="0.25">
      <c r="A9" s="29">
        <v>2007</v>
      </c>
      <c r="B9" s="30">
        <v>5.2530000000000001</v>
      </c>
      <c r="C9" s="30">
        <v>0.24144107990925101</v>
      </c>
      <c r="D9" s="30">
        <v>0</v>
      </c>
      <c r="E9" s="30">
        <v>0.55429500000000087</v>
      </c>
      <c r="F9" s="30">
        <v>8.440016</v>
      </c>
      <c r="G9" s="30">
        <v>1.513504</v>
      </c>
      <c r="H9" s="30">
        <v>0.37298499999999996</v>
      </c>
      <c r="I9" s="31">
        <f>SUM(B9:H9)</f>
        <v>16.375241079909252</v>
      </c>
      <c r="J9" s="32">
        <f>B9/I9</f>
        <v>0.32078917033135435</v>
      </c>
      <c r="K9" s="28">
        <f>SUM(B9:E9)/SUM(B9:H9)</f>
        <v>0.36938302467683565</v>
      </c>
    </row>
    <row r="10" spans="1:11" x14ac:dyDescent="0.25">
      <c r="A10" s="29">
        <v>2008</v>
      </c>
      <c r="B10" s="30">
        <v>8.3699999999999992</v>
      </c>
      <c r="C10" s="30">
        <v>0.30296078431372542</v>
      </c>
      <c r="D10" s="30">
        <v>0</v>
      </c>
      <c r="E10" s="30">
        <v>0.46920800000000107</v>
      </c>
      <c r="F10" s="30">
        <v>10.521252</v>
      </c>
      <c r="G10" s="30">
        <v>1.591</v>
      </c>
      <c r="H10" s="30">
        <v>0.14530100000000004</v>
      </c>
      <c r="I10" s="31">
        <f>SUM(B10:H10)</f>
        <v>21.39972178431373</v>
      </c>
      <c r="J10" s="32">
        <f>B10/I10</f>
        <v>0.39112658025934322</v>
      </c>
      <c r="K10" s="28">
        <f>SUM(B10:E10)/SUM(B10:H10)</f>
        <v>0.42720970283898985</v>
      </c>
    </row>
    <row r="11" spans="1:11" x14ac:dyDescent="0.25">
      <c r="A11" s="29">
        <v>2009</v>
      </c>
      <c r="B11" s="30">
        <v>9.9969999999999999</v>
      </c>
      <c r="C11" s="30">
        <v>0.41693775250657766</v>
      </c>
      <c r="D11" s="30">
        <v>0</v>
      </c>
      <c r="E11" s="30">
        <v>0.69165999999999916</v>
      </c>
      <c r="F11" s="30">
        <v>12.027625</v>
      </c>
      <c r="G11" s="30">
        <v>3.5987000000000005</v>
      </c>
      <c r="H11" s="30">
        <v>0.25318499999999994</v>
      </c>
      <c r="I11" s="31">
        <f>SUM(B11:H11)</f>
        <v>26.985107752506575</v>
      </c>
      <c r="J11" s="32">
        <f>B11/I11</f>
        <v>0.37046359390843658</v>
      </c>
      <c r="K11" s="28">
        <f>SUM(B11:E11)/SUM(B11:H11)</f>
        <v>0.4115454292182697</v>
      </c>
    </row>
    <row r="12" spans="1:11" x14ac:dyDescent="0.25">
      <c r="A12" s="29">
        <v>2010</v>
      </c>
      <c r="B12" s="30">
        <v>5.218</v>
      </c>
      <c r="C12" s="30">
        <v>0.89056896305908029</v>
      </c>
      <c r="D12" s="30">
        <v>4.0000000000000001E-3</v>
      </c>
      <c r="E12" s="30">
        <v>0.42108600000000102</v>
      </c>
      <c r="F12" s="30">
        <v>7.3611120000000021</v>
      </c>
      <c r="G12" s="30">
        <v>6.0042979999999995</v>
      </c>
      <c r="H12" s="30">
        <v>1.2189899999999985</v>
      </c>
      <c r="I12" s="31">
        <f>SUM(B12:H12)</f>
        <v>21.11805496305908</v>
      </c>
      <c r="J12" s="32">
        <f>B12/I12</f>
        <v>0.24708714931974685</v>
      </c>
      <c r="K12" s="28">
        <f>SUM(B12:E12)/SUM(B12:H12)</f>
        <v>0.30938715589518667</v>
      </c>
    </row>
    <row r="13" spans="1:11" x14ac:dyDescent="0.25">
      <c r="A13" s="29">
        <v>2011</v>
      </c>
      <c r="B13" s="30">
        <v>6.6040000000000001</v>
      </c>
      <c r="C13" s="30">
        <v>1.8918000000000157</v>
      </c>
      <c r="D13" s="30">
        <v>3.6999999999999998E-2</v>
      </c>
      <c r="E13" s="30">
        <v>0.80460400000000021</v>
      </c>
      <c r="F13" s="30">
        <v>12.032776999999999</v>
      </c>
      <c r="G13" s="30">
        <v>1.7349989999999997</v>
      </c>
      <c r="H13" s="30">
        <v>0.84347499999999975</v>
      </c>
      <c r="I13" s="31">
        <f>SUM(B13:H13)</f>
        <v>23.948655000000016</v>
      </c>
      <c r="J13" s="32">
        <f>B13/I13</f>
        <v>0.27575661347161229</v>
      </c>
      <c r="K13" s="28">
        <f>SUM(B13:E13)/SUM(B13:H13)</f>
        <v>0.38989262653789991</v>
      </c>
    </row>
    <row r="14" spans="1:11" x14ac:dyDescent="0.25">
      <c r="A14" s="29">
        <v>2012</v>
      </c>
      <c r="B14" s="30">
        <v>13.34</v>
      </c>
      <c r="C14" s="30">
        <v>3.0325200000000021</v>
      </c>
      <c r="D14" s="30">
        <v>0.1265</v>
      </c>
      <c r="E14" s="30">
        <v>1.1651980000000002</v>
      </c>
      <c r="F14" s="30">
        <v>9.7510380000000012</v>
      </c>
      <c r="G14" s="30">
        <v>4.76</v>
      </c>
      <c r="H14" s="30">
        <v>0.30758000000000008</v>
      </c>
      <c r="I14" s="31">
        <f>SUM(B14:H14)</f>
        <v>32.482836000000006</v>
      </c>
      <c r="J14" s="32">
        <f>B14/I14</f>
        <v>0.41067842721614572</v>
      </c>
      <c r="K14" s="28">
        <f>SUM(B14:E14)/SUM(B14:H14)</f>
        <v>0.54380159417114926</v>
      </c>
    </row>
    <row r="15" spans="1:11" x14ac:dyDescent="0.25">
      <c r="A15" s="29">
        <v>2013</v>
      </c>
      <c r="B15" s="30">
        <v>1.087</v>
      </c>
      <c r="C15" s="30">
        <v>5.6801499999999923</v>
      </c>
      <c r="D15" s="30">
        <v>0.29629999999999929</v>
      </c>
      <c r="E15" s="30">
        <v>1.4719469999999981</v>
      </c>
      <c r="F15" s="30">
        <v>7.8740479999999993</v>
      </c>
      <c r="G15" s="30">
        <v>1.8125</v>
      </c>
      <c r="H15" s="30">
        <v>0.30049000000000076</v>
      </c>
      <c r="I15" s="31">
        <f>SUM(B15:H15)</f>
        <v>18.522434999999987</v>
      </c>
      <c r="J15" s="32">
        <f>B15/I15</f>
        <v>5.8685588584870226E-2</v>
      </c>
      <c r="K15" s="28">
        <f>SUM(B15:E15)/SUM(B15:H15)</f>
        <v>0.46081398045127409</v>
      </c>
    </row>
    <row r="16" spans="1:11" x14ac:dyDescent="0.25">
      <c r="A16" s="29">
        <v>2014</v>
      </c>
      <c r="B16" s="30">
        <v>4.8570000000000002</v>
      </c>
      <c r="C16" s="30">
        <v>5.2593479999999913</v>
      </c>
      <c r="D16" s="30">
        <v>3.1299999999999273E-2</v>
      </c>
      <c r="E16" s="30">
        <v>0.68162500000000037</v>
      </c>
      <c r="F16" s="30">
        <v>9.0261099999999992</v>
      </c>
      <c r="G16" s="30">
        <v>0.1062</v>
      </c>
      <c r="H16" s="30">
        <v>0.19394799999999998</v>
      </c>
      <c r="I16" s="31">
        <f>SUM(B16:H16)</f>
        <v>20.155530999999989</v>
      </c>
      <c r="J16" s="32">
        <f>B16/I16</f>
        <v>0.24097603779329865</v>
      </c>
      <c r="K16" s="28">
        <f>SUM(B16:E16)/SUM(B16:H16)</f>
        <v>0.53728542304343152</v>
      </c>
    </row>
    <row r="17" spans="1:11" x14ac:dyDescent="0.25">
      <c r="A17" s="29">
        <v>2015</v>
      </c>
      <c r="B17" s="30">
        <v>8.5990000000000002</v>
      </c>
      <c r="C17" s="30">
        <v>6.3692179999999903</v>
      </c>
      <c r="D17" s="30">
        <v>0.251</v>
      </c>
      <c r="E17" s="30">
        <v>0.49753700000000034</v>
      </c>
      <c r="F17" s="30">
        <v>6.6867999999999999</v>
      </c>
      <c r="G17" s="30">
        <v>5.4999999999999997E-3</v>
      </c>
      <c r="H17" s="30">
        <v>0.18890000000000007</v>
      </c>
      <c r="I17" s="31">
        <f>SUM(B17:H17)</f>
        <v>22.597954999999992</v>
      </c>
      <c r="J17" s="32">
        <f>B17/I17</f>
        <v>0.38052115777732998</v>
      </c>
      <c r="K17" s="28">
        <f>SUM(B17:E17)/SUM(B17:H17)</f>
        <v>0.6954945701945151</v>
      </c>
    </row>
    <row r="18" spans="1:11" x14ac:dyDescent="0.25">
      <c r="A18" s="29">
        <v>2016</v>
      </c>
      <c r="B18" s="30">
        <v>8.2329999999999988</v>
      </c>
      <c r="C18" s="30">
        <v>11.331485000000001</v>
      </c>
      <c r="D18" s="30">
        <v>0.23346999999999751</v>
      </c>
      <c r="E18" s="30">
        <v>0.51558800000000016</v>
      </c>
      <c r="F18" s="30">
        <v>9.5373000000000001</v>
      </c>
      <c r="G18" s="30">
        <v>0</v>
      </c>
      <c r="H18" s="30">
        <v>1.4442000000000002</v>
      </c>
      <c r="I18" s="31">
        <f>SUM(B18:H18)</f>
        <v>31.295042999999996</v>
      </c>
      <c r="J18" s="32">
        <f>B18/I18</f>
        <v>0.26307680740365175</v>
      </c>
      <c r="K18" s="28">
        <f>SUM(B18:E18)/SUM(B18:H18)</f>
        <v>0.64909778203532098</v>
      </c>
    </row>
    <row r="19" spans="1:11" x14ac:dyDescent="0.25">
      <c r="A19" s="29">
        <v>2017</v>
      </c>
      <c r="B19" s="30">
        <v>7.0170000000000003</v>
      </c>
      <c r="C19" s="30">
        <v>8.7214030000000413</v>
      </c>
      <c r="D19" s="30">
        <v>0.15680500000000394</v>
      </c>
      <c r="E19" s="30">
        <v>0.535833</v>
      </c>
      <c r="F19" s="30">
        <v>12.593720000000003</v>
      </c>
      <c r="G19" s="30">
        <v>0</v>
      </c>
      <c r="H19" s="30">
        <v>0.11104999999999994</v>
      </c>
      <c r="I19" s="31">
        <f>SUM(B19:H19)</f>
        <v>29.135811000000047</v>
      </c>
      <c r="J19" s="32">
        <f>B19/I19</f>
        <v>0.24083764134796143</v>
      </c>
      <c r="K19" s="28">
        <f>SUM(B19:E19)/SUM(B19:H19)</f>
        <v>0.56394658106479401</v>
      </c>
    </row>
    <row r="20" spans="1:11" x14ac:dyDescent="0.25">
      <c r="A20" s="29">
        <v>2018</v>
      </c>
      <c r="B20" s="30">
        <v>7.5880000000000001</v>
      </c>
      <c r="C20" s="30">
        <v>8.3472989999999623</v>
      </c>
      <c r="D20" s="30">
        <v>0.35471800000000075</v>
      </c>
      <c r="E20" s="30">
        <v>0.37910000000000005</v>
      </c>
      <c r="F20" s="30">
        <v>21.919691999999998</v>
      </c>
      <c r="G20" s="30">
        <v>0</v>
      </c>
      <c r="H20" s="30">
        <v>9.1400000000000009E-2</v>
      </c>
      <c r="I20" s="31">
        <f>SUM(B20:H20)</f>
        <v>38.680208999999962</v>
      </c>
      <c r="J20" s="32">
        <f>B20/I20</f>
        <v>0.19617267321383935</v>
      </c>
      <c r="K20" s="28">
        <f>SUM(B20:E20)/SUM(B20:H20)</f>
        <v>0.43094692171906263</v>
      </c>
    </row>
    <row r="21" spans="1:11" x14ac:dyDescent="0.25">
      <c r="A21" s="29">
        <v>2019</v>
      </c>
      <c r="B21" s="30">
        <v>9.1319999999999997</v>
      </c>
      <c r="C21" s="30">
        <v>9.7493790000000367</v>
      </c>
      <c r="D21" s="30">
        <v>0.35877100000000062</v>
      </c>
      <c r="E21" s="30">
        <v>0.28527300000000017</v>
      </c>
      <c r="F21" s="30">
        <v>8.9285070000000015</v>
      </c>
      <c r="G21" s="30">
        <v>1.7000000000000001E-2</v>
      </c>
      <c r="H21" s="30">
        <v>9.4199999999999992E-2</v>
      </c>
      <c r="I21" s="31">
        <f>SUM(B21:H21)</f>
        <v>28.565130000000043</v>
      </c>
      <c r="J21" s="32">
        <f>B21/I21</f>
        <v>0.31969047576538201</v>
      </c>
      <c r="K21" s="28">
        <f>SUM(B21:E21)/SUM(B21:H21)</f>
        <v>0.68354049150135188</v>
      </c>
    </row>
    <row r="22" spans="1:11" x14ac:dyDescent="0.25">
      <c r="A22" s="29">
        <v>2020</v>
      </c>
      <c r="B22" s="30">
        <v>17.213000000000001</v>
      </c>
      <c r="C22" s="30">
        <v>15.138515000000073</v>
      </c>
      <c r="D22" s="30">
        <v>0.72432799999999775</v>
      </c>
      <c r="E22" s="30">
        <v>0.33606999999999998</v>
      </c>
      <c r="F22" s="30">
        <v>7.7279630000000061</v>
      </c>
      <c r="G22" s="30">
        <v>0</v>
      </c>
      <c r="H22" s="30">
        <v>4.859999999999999E-2</v>
      </c>
      <c r="I22" s="31">
        <f>SUM(B22:H22)</f>
        <v>41.188476000000087</v>
      </c>
      <c r="J22" s="32">
        <f>B22/I22</f>
        <v>0.41790815469841525</v>
      </c>
      <c r="K22" s="28">
        <f>SUM(B22:E22)/SUM(B22:H22)</f>
        <v>0.81119566065032378</v>
      </c>
    </row>
    <row r="23" spans="1:11" x14ac:dyDescent="0.25">
      <c r="A23" s="29">
        <v>2021</v>
      </c>
      <c r="B23" s="30">
        <v>13.413</v>
      </c>
      <c r="C23" s="30">
        <v>19.287059000000053</v>
      </c>
      <c r="D23" s="30">
        <v>3.8502519999999931</v>
      </c>
      <c r="E23" s="30">
        <v>0.10661799999999999</v>
      </c>
      <c r="F23" s="30">
        <v>6.3801740000000118</v>
      </c>
      <c r="G23" s="30">
        <v>0</v>
      </c>
      <c r="H23" s="30">
        <v>3.9389999999999994E-2</v>
      </c>
      <c r="I23" s="31">
        <f>SUM(B23:H23)</f>
        <v>43.076493000000049</v>
      </c>
      <c r="J23" s="32">
        <f>B23/I23</f>
        <v>0.31137632304468205</v>
      </c>
      <c r="K23" s="28">
        <f>SUM(B23:E23)/SUM(B23:H23)</f>
        <v>0.85097291926712793</v>
      </c>
    </row>
    <row r="24" spans="1:11" x14ac:dyDescent="0.25">
      <c r="A24" s="33">
        <v>2022</v>
      </c>
      <c r="B24" s="34">
        <v>8.5110819999999983</v>
      </c>
      <c r="C24" s="34">
        <v>19.300626999999977</v>
      </c>
      <c r="D24" s="34">
        <v>4.5239279999999962</v>
      </c>
      <c r="E24" s="34">
        <v>0.13801999999999998</v>
      </c>
      <c r="F24" s="34">
        <v>6.7992000000000017</v>
      </c>
      <c r="G24" s="34">
        <v>0</v>
      </c>
      <c r="H24" s="34">
        <v>3.8600000000000009E-2</v>
      </c>
      <c r="I24" s="35">
        <f>SUM(B24:H24)</f>
        <v>39.311456999999969</v>
      </c>
      <c r="J24" s="36">
        <f>B24/I24</f>
        <v>0.21650385535188901</v>
      </c>
      <c r="K24" s="37">
        <f>SUM(B24:E24)/SUM(B24:H24)</f>
        <v>0.82606088601600269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DCC2-7A0F-40D9-8C1F-8FD52729C7B2}">
  <dimension ref="A1:H10"/>
  <sheetViews>
    <sheetView workbookViewId="0">
      <selection activeCell="C9" sqref="C9"/>
    </sheetView>
  </sheetViews>
  <sheetFormatPr defaultRowHeight="15" x14ac:dyDescent="0.25"/>
  <cols>
    <col min="1" max="1" width="12.85546875" bestFit="1" customWidth="1"/>
    <col min="2" max="3" width="5.28515625" bestFit="1" customWidth="1"/>
    <col min="4" max="4" width="7.42578125" bestFit="1" customWidth="1"/>
    <col min="5" max="5" width="15.7109375" bestFit="1" customWidth="1"/>
    <col min="6" max="6" width="4.5703125" bestFit="1" customWidth="1"/>
    <col min="7" max="7" width="4.7109375" bestFit="1" customWidth="1"/>
    <col min="8" max="8" width="20.140625" bestFit="1" customWidth="1"/>
  </cols>
  <sheetData>
    <row r="1" spans="1:8" x14ac:dyDescent="0.25">
      <c r="A1" s="38" t="s">
        <v>13</v>
      </c>
      <c r="B1" s="21" t="s">
        <v>14</v>
      </c>
      <c r="C1" s="21" t="s">
        <v>15</v>
      </c>
      <c r="D1" s="21" t="s">
        <v>16</v>
      </c>
      <c r="E1" s="21" t="s">
        <v>20</v>
      </c>
      <c r="F1" s="21" t="s">
        <v>17</v>
      </c>
      <c r="G1" s="21" t="s">
        <v>18</v>
      </c>
      <c r="H1" s="21" t="s">
        <v>21</v>
      </c>
    </row>
    <row r="2" spans="1:8" x14ac:dyDescent="0.25">
      <c r="A2" s="39" t="s">
        <v>4</v>
      </c>
      <c r="B2" s="25">
        <v>23.954824999999996</v>
      </c>
      <c r="C2" s="25">
        <v>0.80363100000000032</v>
      </c>
      <c r="D2" s="25">
        <v>2.7648000000000023E-2</v>
      </c>
      <c r="E2" s="25">
        <v>0.10279899999999996</v>
      </c>
      <c r="F2" s="25">
        <v>3.2578820000000031</v>
      </c>
      <c r="G2" s="25">
        <v>0</v>
      </c>
      <c r="H2" s="25">
        <v>0.10469799999999997</v>
      </c>
    </row>
    <row r="3" spans="1:8" x14ac:dyDescent="0.25">
      <c r="A3" s="40" t="s">
        <v>3</v>
      </c>
      <c r="B3" s="30">
        <v>26.263206999999998</v>
      </c>
      <c r="C3" s="30">
        <v>12.886571999999999</v>
      </c>
      <c r="D3" s="30">
        <v>2.1033350000000004</v>
      </c>
      <c r="E3" s="30">
        <v>1.11E-2</v>
      </c>
      <c r="F3" s="30">
        <v>11.580559999999908</v>
      </c>
      <c r="G3" s="30">
        <v>1.008</v>
      </c>
      <c r="H3" s="30">
        <v>0.25509999999999894</v>
      </c>
    </row>
    <row r="4" spans="1:8" x14ac:dyDescent="0.25">
      <c r="A4" s="40" t="s">
        <v>5</v>
      </c>
      <c r="B4" s="30">
        <v>17.311989999999998</v>
      </c>
      <c r="C4" s="30">
        <v>6.0182589999999987</v>
      </c>
      <c r="D4" s="30">
        <v>8.8488000000000289E-2</v>
      </c>
      <c r="E4" s="30">
        <v>0.66616200000000003</v>
      </c>
      <c r="F4" s="30">
        <v>11.411089999999991</v>
      </c>
      <c r="G4" s="30">
        <v>0.91070000000000007</v>
      </c>
      <c r="H4" s="30">
        <v>0.14499999999999996</v>
      </c>
    </row>
    <row r="5" spans="1:8" ht="25.5" x14ac:dyDescent="0.25">
      <c r="A5" s="41" t="s">
        <v>9</v>
      </c>
      <c r="B5" s="30">
        <v>10.236315000000001</v>
      </c>
      <c r="C5" s="30">
        <v>16.828409000000008</v>
      </c>
      <c r="D5" s="30">
        <v>0.94798099999999974</v>
      </c>
      <c r="E5" s="30">
        <v>1.6512410000000002</v>
      </c>
      <c r="F5" s="30">
        <v>4.9251200000000006</v>
      </c>
      <c r="G5" s="30">
        <v>0</v>
      </c>
      <c r="H5" s="30">
        <v>8.0000000000000002E-3</v>
      </c>
    </row>
    <row r="6" spans="1:8" x14ac:dyDescent="0.25">
      <c r="A6" s="40" t="s">
        <v>6</v>
      </c>
      <c r="B6" s="30">
        <v>4.4542199999999994</v>
      </c>
      <c r="C6" s="30">
        <v>11.515986999999999</v>
      </c>
      <c r="D6" s="30">
        <v>0.32861200000000107</v>
      </c>
      <c r="E6" s="30">
        <v>0.57780300000000073</v>
      </c>
      <c r="F6" s="30">
        <v>33.069367000000042</v>
      </c>
      <c r="G6" s="30">
        <v>2.5000000000000001E-3</v>
      </c>
      <c r="H6" s="30">
        <v>0.20460000000000014</v>
      </c>
    </row>
    <row r="7" spans="1:8" x14ac:dyDescent="0.25">
      <c r="A7" s="40" t="s">
        <v>7</v>
      </c>
      <c r="B7" s="30">
        <v>0.55406</v>
      </c>
      <c r="C7" s="30">
        <v>4.7607540000000004</v>
      </c>
      <c r="D7" s="30">
        <v>0.176288</v>
      </c>
      <c r="E7" s="30">
        <v>6.6960000000000006E-2</v>
      </c>
      <c r="F7" s="30">
        <v>2.0430699999999997</v>
      </c>
      <c r="G7" s="30">
        <v>3.0000000000000001E-3</v>
      </c>
      <c r="H7" s="30">
        <v>8.4200000000000025E-2</v>
      </c>
    </row>
    <row r="8" spans="1:8" x14ac:dyDescent="0.25">
      <c r="A8" s="40" t="s">
        <v>8</v>
      </c>
      <c r="B8" s="30">
        <v>0.76871</v>
      </c>
      <c r="C8" s="30">
        <v>6.4487350000000001</v>
      </c>
      <c r="D8" s="30">
        <v>0.3419810000000002</v>
      </c>
      <c r="E8" s="30">
        <v>0.19153500000000004</v>
      </c>
      <c r="F8" s="30">
        <v>3.0367839999999999</v>
      </c>
      <c r="G8" s="30">
        <v>0</v>
      </c>
      <c r="H8" s="30">
        <v>9.3271000000000021E-2</v>
      </c>
    </row>
    <row r="9" spans="1:8" x14ac:dyDescent="0.25">
      <c r="A9" s="40" t="s">
        <v>2</v>
      </c>
      <c r="B9" s="30">
        <v>1.5540500000000002</v>
      </c>
      <c r="C9" s="30">
        <v>28.441628999999981</v>
      </c>
      <c r="D9" s="30">
        <v>5.8247450000000018</v>
      </c>
      <c r="E9" s="30">
        <v>0.33246000000000003</v>
      </c>
      <c r="F9" s="30">
        <v>6.9051000000000036</v>
      </c>
      <c r="G9" s="30">
        <v>0</v>
      </c>
      <c r="H9" s="30">
        <v>9.4489999999999949E-2</v>
      </c>
    </row>
    <row r="10" spans="1:8" ht="38.25" x14ac:dyDescent="0.25">
      <c r="A10" s="41" t="s">
        <v>10</v>
      </c>
      <c r="B10" s="30">
        <v>0.47849999999999998</v>
      </c>
      <c r="C10" s="30">
        <v>18.456504999999986</v>
      </c>
      <c r="D10" s="30">
        <v>0.6529039999999996</v>
      </c>
      <c r="E10" s="30">
        <v>1.0989959999999979</v>
      </c>
      <c r="F10" s="30">
        <v>20.620907000000003</v>
      </c>
      <c r="G10" s="30">
        <v>0</v>
      </c>
      <c r="H10" s="30">
        <v>1.4390190000000003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B077-4E48-45C2-B125-9EF4E8EE460A}">
  <dimension ref="A1:C52"/>
  <sheetViews>
    <sheetView tabSelected="1" workbookViewId="0">
      <selection activeCell="K24" sqref="K24"/>
    </sheetView>
  </sheetViews>
  <sheetFormatPr defaultRowHeight="15" x14ac:dyDescent="0.25"/>
  <cols>
    <col min="1" max="1" width="5.42578125" bestFit="1" customWidth="1"/>
    <col min="2" max="2" width="16.5703125" bestFit="1" customWidth="1"/>
    <col min="3" max="3" width="18" bestFit="1" customWidth="1"/>
  </cols>
  <sheetData>
    <row r="1" spans="1:3" x14ac:dyDescent="0.25">
      <c r="A1" s="42" t="s">
        <v>24</v>
      </c>
      <c r="B1" s="43" t="s">
        <v>77</v>
      </c>
      <c r="C1" s="44" t="s">
        <v>76</v>
      </c>
    </row>
    <row r="2" spans="1:3" x14ac:dyDescent="0.25">
      <c r="A2" s="45" t="s">
        <v>25</v>
      </c>
      <c r="B2" s="46">
        <v>40151</v>
      </c>
      <c r="C2" s="47">
        <v>4028.2919999999995</v>
      </c>
    </row>
    <row r="3" spans="1:3" x14ac:dyDescent="0.25">
      <c r="A3" s="45" t="s">
        <v>26</v>
      </c>
      <c r="B3" s="46">
        <v>12783</v>
      </c>
      <c r="C3" s="47">
        <v>483.89999999999975</v>
      </c>
    </row>
    <row r="4" spans="1:3" x14ac:dyDescent="0.25">
      <c r="A4" s="45" t="s">
        <v>27</v>
      </c>
      <c r="B4" s="46">
        <v>12222</v>
      </c>
      <c r="C4" s="47">
        <v>1607.3599999999994</v>
      </c>
    </row>
    <row r="5" spans="1:3" x14ac:dyDescent="0.25">
      <c r="A5" s="45" t="s">
        <v>28</v>
      </c>
      <c r="B5" s="46">
        <v>8240</v>
      </c>
      <c r="C5" s="47">
        <v>0</v>
      </c>
    </row>
    <row r="6" spans="1:3" x14ac:dyDescent="0.25">
      <c r="A6" s="45" t="s">
        <v>29</v>
      </c>
      <c r="B6" s="46">
        <v>7129</v>
      </c>
      <c r="C6" s="47">
        <v>120.39999999999992</v>
      </c>
    </row>
    <row r="7" spans="1:3" x14ac:dyDescent="0.25">
      <c r="A7" s="45" t="s">
        <v>30</v>
      </c>
      <c r="B7" s="46">
        <v>6118</v>
      </c>
      <c r="C7" s="47">
        <v>72.339999999999989</v>
      </c>
    </row>
    <row r="8" spans="1:3" x14ac:dyDescent="0.25">
      <c r="A8" s="45" t="s">
        <v>31</v>
      </c>
      <c r="B8" s="46">
        <v>5194</v>
      </c>
      <c r="C8" s="47">
        <v>145.00000000000003</v>
      </c>
    </row>
    <row r="9" spans="1:3" x14ac:dyDescent="0.25">
      <c r="A9" s="45" t="s">
        <v>32</v>
      </c>
      <c r="B9" s="46">
        <v>4749</v>
      </c>
      <c r="C9" s="47">
        <v>245.28</v>
      </c>
    </row>
    <row r="10" spans="1:3" x14ac:dyDescent="0.25">
      <c r="A10" s="45" t="s">
        <v>33</v>
      </c>
      <c r="B10" s="46">
        <v>4327</v>
      </c>
      <c r="C10" s="47">
        <v>234.55999999999989</v>
      </c>
    </row>
    <row r="11" spans="1:3" x14ac:dyDescent="0.25">
      <c r="A11" s="45" t="s">
        <v>34</v>
      </c>
      <c r="B11" s="46">
        <v>4302</v>
      </c>
      <c r="C11" s="47">
        <v>0</v>
      </c>
    </row>
    <row r="12" spans="1:3" x14ac:dyDescent="0.25">
      <c r="A12" s="45" t="s">
        <v>35</v>
      </c>
      <c r="B12" s="46">
        <v>4055</v>
      </c>
      <c r="C12" s="47">
        <v>209.95000000000007</v>
      </c>
    </row>
    <row r="13" spans="1:3" x14ac:dyDescent="0.25">
      <c r="A13" s="45" t="s">
        <v>36</v>
      </c>
      <c r="B13" s="46">
        <v>3519</v>
      </c>
      <c r="C13" s="47">
        <v>602.02999999999975</v>
      </c>
    </row>
    <row r="14" spans="1:3" x14ac:dyDescent="0.25">
      <c r="A14" s="48" t="s">
        <v>37</v>
      </c>
      <c r="B14" s="46">
        <v>3468</v>
      </c>
      <c r="C14" s="47">
        <v>0</v>
      </c>
    </row>
    <row r="15" spans="1:3" x14ac:dyDescent="0.25">
      <c r="A15" s="45" t="s">
        <v>38</v>
      </c>
      <c r="B15" s="46">
        <v>3407</v>
      </c>
      <c r="C15" s="47">
        <v>0</v>
      </c>
    </row>
    <row r="16" spans="1:3" x14ac:dyDescent="0.25">
      <c r="A16" s="45" t="s">
        <v>39</v>
      </c>
      <c r="B16" s="46">
        <v>3231</v>
      </c>
      <c r="C16" s="47">
        <v>72.450000000000031</v>
      </c>
    </row>
    <row r="17" spans="1:3" x14ac:dyDescent="0.25">
      <c r="A17" s="45" t="s">
        <v>40</v>
      </c>
      <c r="B17" s="46">
        <v>3219</v>
      </c>
      <c r="C17" s="47">
        <v>304.00000000000034</v>
      </c>
    </row>
    <row r="18" spans="1:3" x14ac:dyDescent="0.25">
      <c r="A18" s="45" t="s">
        <v>41</v>
      </c>
      <c r="B18" s="46">
        <v>3176</v>
      </c>
      <c r="C18" s="47">
        <v>0</v>
      </c>
    </row>
    <row r="19" spans="1:3" x14ac:dyDescent="0.25">
      <c r="A19" s="45" t="s">
        <v>42</v>
      </c>
      <c r="B19" s="46">
        <v>2435</v>
      </c>
      <c r="C19" s="47">
        <v>0</v>
      </c>
    </row>
    <row r="20" spans="1:3" x14ac:dyDescent="0.25">
      <c r="A20" s="45" t="s">
        <v>43</v>
      </c>
      <c r="B20" s="46">
        <v>2192</v>
      </c>
      <c r="C20" s="47">
        <v>0</v>
      </c>
    </row>
    <row r="21" spans="1:3" x14ac:dyDescent="0.25">
      <c r="A21" s="45" t="s">
        <v>44</v>
      </c>
      <c r="B21" s="46">
        <v>1487</v>
      </c>
      <c r="C21" s="47">
        <v>365.51999999999953</v>
      </c>
    </row>
    <row r="22" spans="1:3" x14ac:dyDescent="0.25">
      <c r="A22" s="45" t="s">
        <v>45</v>
      </c>
      <c r="B22" s="46">
        <v>1457</v>
      </c>
      <c r="C22" s="47">
        <v>0</v>
      </c>
    </row>
    <row r="23" spans="1:3" x14ac:dyDescent="0.25">
      <c r="A23" s="45" t="s">
        <v>46</v>
      </c>
      <c r="B23" s="46">
        <v>1111</v>
      </c>
      <c r="C23" s="47">
        <v>0</v>
      </c>
    </row>
    <row r="24" spans="1:3" x14ac:dyDescent="0.25">
      <c r="A24" s="45" t="s">
        <v>47</v>
      </c>
      <c r="B24" s="46">
        <v>1031</v>
      </c>
      <c r="C24" s="47">
        <v>20</v>
      </c>
    </row>
    <row r="25" spans="1:3" x14ac:dyDescent="0.25">
      <c r="A25" s="45" t="s">
        <v>48</v>
      </c>
      <c r="B25" s="46">
        <v>973</v>
      </c>
      <c r="C25" s="47">
        <v>0</v>
      </c>
    </row>
    <row r="26" spans="1:3" x14ac:dyDescent="0.25">
      <c r="A26" s="45" t="s">
        <v>49</v>
      </c>
      <c r="B26" s="46">
        <v>859</v>
      </c>
      <c r="C26" s="47">
        <v>0</v>
      </c>
    </row>
    <row r="27" spans="1:3" x14ac:dyDescent="0.25">
      <c r="A27" s="45" t="s">
        <v>50</v>
      </c>
      <c r="B27" s="46">
        <v>737</v>
      </c>
      <c r="C27" s="47">
        <v>0</v>
      </c>
    </row>
    <row r="28" spans="1:3" x14ac:dyDescent="0.25">
      <c r="A28" s="48" t="s">
        <v>51</v>
      </c>
      <c r="B28" s="46">
        <v>618</v>
      </c>
      <c r="C28" s="47">
        <v>0</v>
      </c>
    </row>
    <row r="29" spans="1:3" x14ac:dyDescent="0.25">
      <c r="A29" s="45" t="s">
        <v>52</v>
      </c>
      <c r="B29" s="46">
        <v>391</v>
      </c>
      <c r="C29" s="47">
        <v>0</v>
      </c>
    </row>
    <row r="30" spans="1:3" x14ac:dyDescent="0.25">
      <c r="A30" s="48" t="s">
        <v>53</v>
      </c>
      <c r="B30" s="46">
        <v>233</v>
      </c>
      <c r="C30" s="47">
        <v>0</v>
      </c>
    </row>
    <row r="31" spans="1:3" x14ac:dyDescent="0.25">
      <c r="A31" s="45" t="s">
        <v>54</v>
      </c>
      <c r="B31" s="46">
        <v>214</v>
      </c>
      <c r="C31" s="47">
        <v>0</v>
      </c>
    </row>
    <row r="32" spans="1:3" x14ac:dyDescent="0.25">
      <c r="A32" s="45" t="s">
        <v>55</v>
      </c>
      <c r="B32" s="46">
        <v>208</v>
      </c>
      <c r="C32" s="47">
        <v>0</v>
      </c>
    </row>
    <row r="33" spans="1:3" x14ac:dyDescent="0.25">
      <c r="A33" s="45" t="s">
        <v>56</v>
      </c>
      <c r="B33" s="46">
        <v>191</v>
      </c>
      <c r="C33" s="47">
        <v>0</v>
      </c>
    </row>
    <row r="34" spans="1:3" x14ac:dyDescent="0.25">
      <c r="A34" s="45" t="s">
        <v>57</v>
      </c>
      <c r="B34" s="46">
        <v>152</v>
      </c>
      <c r="C34" s="47">
        <v>0</v>
      </c>
    </row>
    <row r="35" spans="1:3" x14ac:dyDescent="0.25">
      <c r="A35" s="45" t="s">
        <v>58</v>
      </c>
      <c r="B35" s="46">
        <v>149</v>
      </c>
      <c r="C35" s="47">
        <v>0</v>
      </c>
    </row>
    <row r="36" spans="1:3" x14ac:dyDescent="0.25">
      <c r="A36" s="48" t="s">
        <v>59</v>
      </c>
      <c r="B36" s="46">
        <v>125</v>
      </c>
      <c r="C36" s="47">
        <v>0</v>
      </c>
    </row>
    <row r="37" spans="1:3" x14ac:dyDescent="0.25">
      <c r="A37" s="48" t="s">
        <v>60</v>
      </c>
      <c r="B37" s="46">
        <v>120</v>
      </c>
      <c r="C37" s="47">
        <v>0</v>
      </c>
    </row>
    <row r="38" spans="1:3" x14ac:dyDescent="0.25">
      <c r="A38" s="48" t="s">
        <v>61</v>
      </c>
      <c r="B38" s="46">
        <v>79</v>
      </c>
      <c r="C38" s="47">
        <v>0</v>
      </c>
    </row>
    <row r="39" spans="1:3" x14ac:dyDescent="0.25">
      <c r="A39" s="48" t="s">
        <v>62</v>
      </c>
      <c r="B39" s="46">
        <v>64</v>
      </c>
      <c r="C39" s="47">
        <v>0</v>
      </c>
    </row>
    <row r="40" spans="1:3" x14ac:dyDescent="0.25">
      <c r="A40" s="45" t="s">
        <v>63</v>
      </c>
      <c r="B40" s="46">
        <v>29</v>
      </c>
      <c r="C40" s="47">
        <v>0</v>
      </c>
    </row>
    <row r="41" spans="1:3" x14ac:dyDescent="0.25">
      <c r="A41" s="45" t="s">
        <v>64</v>
      </c>
      <c r="B41" s="46">
        <v>12</v>
      </c>
      <c r="C41" s="47">
        <v>0</v>
      </c>
    </row>
    <row r="42" spans="1:3" x14ac:dyDescent="0.25">
      <c r="A42" s="45" t="s">
        <v>65</v>
      </c>
      <c r="B42" s="46">
        <v>9</v>
      </c>
      <c r="C42" s="47">
        <v>0</v>
      </c>
    </row>
    <row r="43" spans="1:3" x14ac:dyDescent="0.25">
      <c r="A43" s="45" t="s">
        <v>66</v>
      </c>
      <c r="B43" s="46">
        <v>5</v>
      </c>
      <c r="C43" s="47">
        <v>0</v>
      </c>
    </row>
    <row r="44" spans="1:3" x14ac:dyDescent="0.25">
      <c r="A44" s="45" t="s">
        <v>67</v>
      </c>
      <c r="B44" s="46">
        <v>2</v>
      </c>
      <c r="C44" s="47">
        <v>0</v>
      </c>
    </row>
    <row r="45" spans="1:3" x14ac:dyDescent="0.25">
      <c r="A45" s="45" t="s">
        <v>68</v>
      </c>
      <c r="B45" s="46">
        <v>0</v>
      </c>
      <c r="C45" s="47">
        <v>0</v>
      </c>
    </row>
    <row r="46" spans="1:3" x14ac:dyDescent="0.25">
      <c r="A46" s="45" t="s">
        <v>69</v>
      </c>
      <c r="B46" s="46">
        <v>0</v>
      </c>
      <c r="C46" s="47">
        <v>0</v>
      </c>
    </row>
    <row r="47" spans="1:3" x14ac:dyDescent="0.25">
      <c r="A47" s="45" t="s">
        <v>70</v>
      </c>
      <c r="B47" s="46">
        <v>0</v>
      </c>
      <c r="C47" s="47">
        <v>0</v>
      </c>
    </row>
    <row r="48" spans="1:3" x14ac:dyDescent="0.25">
      <c r="A48" s="48" t="s">
        <v>71</v>
      </c>
      <c r="B48" s="46">
        <v>0</v>
      </c>
      <c r="C48" s="47">
        <v>0</v>
      </c>
    </row>
    <row r="49" spans="1:3" x14ac:dyDescent="0.25">
      <c r="A49" s="45" t="s">
        <v>72</v>
      </c>
      <c r="B49" s="46">
        <v>0</v>
      </c>
      <c r="C49" s="47">
        <v>0</v>
      </c>
    </row>
    <row r="50" spans="1:3" x14ac:dyDescent="0.25">
      <c r="A50" s="48" t="s">
        <v>73</v>
      </c>
      <c r="B50" s="46">
        <v>0</v>
      </c>
      <c r="C50" s="47">
        <v>0</v>
      </c>
    </row>
    <row r="51" spans="1:3" x14ac:dyDescent="0.25">
      <c r="A51" s="48" t="s">
        <v>74</v>
      </c>
      <c r="B51" s="46">
        <v>0</v>
      </c>
      <c r="C51" s="47">
        <v>0</v>
      </c>
    </row>
    <row r="52" spans="1:3" x14ac:dyDescent="0.25">
      <c r="A52" s="49" t="s">
        <v>75</v>
      </c>
      <c r="B52" s="43">
        <v>0</v>
      </c>
      <c r="C52" s="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901B-2D49-42B8-8D4B-CEED6968C513}">
  <dimension ref="A1:K19"/>
  <sheetViews>
    <sheetView workbookViewId="0">
      <selection activeCell="B34" sqref="B34"/>
    </sheetView>
  </sheetViews>
  <sheetFormatPr defaultRowHeight="15" x14ac:dyDescent="0.25"/>
  <sheetData>
    <row r="1" spans="1:11" x14ac:dyDescent="0.25">
      <c r="A1" s="50" t="s">
        <v>12</v>
      </c>
      <c r="B1" s="1" t="s">
        <v>78</v>
      </c>
      <c r="C1" s="51" t="s">
        <v>79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11" t="s">
        <v>87</v>
      </c>
    </row>
    <row r="2" spans="1:11" x14ac:dyDescent="0.25">
      <c r="A2" s="40">
        <v>2005</v>
      </c>
      <c r="B2" s="52">
        <v>1431</v>
      </c>
      <c r="C2" s="52">
        <v>699.15</v>
      </c>
      <c r="D2" s="52">
        <v>0</v>
      </c>
      <c r="E2" s="52">
        <v>50</v>
      </c>
      <c r="F2" s="53"/>
      <c r="G2" s="52">
        <v>0</v>
      </c>
      <c r="H2" s="52">
        <v>0</v>
      </c>
      <c r="I2" s="53"/>
      <c r="J2" s="52">
        <v>0</v>
      </c>
      <c r="K2" s="54">
        <v>194.26499999999987</v>
      </c>
    </row>
    <row r="3" spans="1:11" x14ac:dyDescent="0.25">
      <c r="A3" s="40">
        <v>2006</v>
      </c>
      <c r="B3" s="52">
        <v>1146</v>
      </c>
      <c r="C3" s="52">
        <v>439.25</v>
      </c>
      <c r="D3" s="52">
        <v>572.70000000000005</v>
      </c>
      <c r="E3" s="52">
        <v>74</v>
      </c>
      <c r="F3" s="53"/>
      <c r="G3" s="52">
        <v>0</v>
      </c>
      <c r="H3" s="52">
        <v>0</v>
      </c>
      <c r="I3" s="53"/>
      <c r="J3" s="52">
        <v>0</v>
      </c>
      <c r="K3" s="54">
        <v>221.5</v>
      </c>
    </row>
    <row r="4" spans="1:11" x14ac:dyDescent="0.25">
      <c r="A4" s="40">
        <v>2007</v>
      </c>
      <c r="B4" s="52">
        <v>2341.5</v>
      </c>
      <c r="C4" s="52">
        <v>948.35</v>
      </c>
      <c r="D4" s="52">
        <v>862.5</v>
      </c>
      <c r="E4" s="52">
        <v>494</v>
      </c>
      <c r="F4" s="53"/>
      <c r="G4" s="52">
        <v>0</v>
      </c>
      <c r="H4" s="52">
        <v>2.5</v>
      </c>
      <c r="I4" s="53"/>
      <c r="J4" s="52">
        <v>0</v>
      </c>
      <c r="K4" s="54">
        <v>603.64999999999964</v>
      </c>
    </row>
    <row r="5" spans="1:11" x14ac:dyDescent="0.25">
      <c r="A5" s="40">
        <v>2008</v>
      </c>
      <c r="B5" s="52">
        <v>3585</v>
      </c>
      <c r="C5" s="52">
        <v>1120.0350000000001</v>
      </c>
      <c r="D5" s="52">
        <v>791.2</v>
      </c>
      <c r="E5" s="52">
        <v>616</v>
      </c>
      <c r="F5" s="53"/>
      <c r="G5" s="52">
        <v>409.5</v>
      </c>
      <c r="H5" s="52">
        <v>0</v>
      </c>
      <c r="I5" s="53"/>
      <c r="J5" s="52">
        <v>0</v>
      </c>
      <c r="K5" s="54">
        <v>1840.6999999999998</v>
      </c>
    </row>
    <row r="6" spans="1:11" x14ac:dyDescent="0.25">
      <c r="A6" s="40">
        <v>2009</v>
      </c>
      <c r="B6" s="52">
        <v>3994.5</v>
      </c>
      <c r="C6" s="52">
        <v>1488.61</v>
      </c>
      <c r="D6" s="52">
        <v>1161.5</v>
      </c>
      <c r="E6" s="52">
        <v>600</v>
      </c>
      <c r="F6" s="53"/>
      <c r="G6" s="52">
        <v>204</v>
      </c>
      <c r="H6" s="52">
        <v>62.5</v>
      </c>
      <c r="I6" s="53"/>
      <c r="J6" s="52">
        <v>4.5</v>
      </c>
      <c r="K6" s="54">
        <v>2489.5830000000014</v>
      </c>
    </row>
    <row r="7" spans="1:11" x14ac:dyDescent="0.25">
      <c r="A7" s="40">
        <v>2010</v>
      </c>
      <c r="B7" s="52">
        <v>2543.2000000000003</v>
      </c>
      <c r="C7" s="52">
        <v>221.1</v>
      </c>
      <c r="D7" s="52">
        <v>828</v>
      </c>
      <c r="E7" s="52">
        <v>566</v>
      </c>
      <c r="F7" s="53"/>
      <c r="G7" s="52">
        <v>99</v>
      </c>
      <c r="H7" s="52">
        <v>20</v>
      </c>
      <c r="I7" s="53"/>
      <c r="J7" s="52">
        <v>0</v>
      </c>
      <c r="K7" s="54">
        <v>942.6899999999996</v>
      </c>
    </row>
    <row r="8" spans="1:11" x14ac:dyDescent="0.25">
      <c r="A8" s="40">
        <v>2011</v>
      </c>
      <c r="B8" s="52">
        <v>2006.1</v>
      </c>
      <c r="C8" s="52">
        <v>1969.35</v>
      </c>
      <c r="D8" s="52">
        <v>1233.0999999999999</v>
      </c>
      <c r="E8" s="52">
        <v>154</v>
      </c>
      <c r="F8" s="53"/>
      <c r="G8" s="52">
        <v>0</v>
      </c>
      <c r="H8" s="52">
        <v>287.5</v>
      </c>
      <c r="I8" s="53"/>
      <c r="J8" s="52">
        <v>4.5</v>
      </c>
      <c r="K8" s="54">
        <v>1165.4800000000014</v>
      </c>
    </row>
    <row r="9" spans="1:11" x14ac:dyDescent="0.25">
      <c r="A9" s="40">
        <v>2012</v>
      </c>
      <c r="B9" s="52">
        <v>5016.3599999999997</v>
      </c>
      <c r="C9" s="52">
        <v>1818.0800000000002</v>
      </c>
      <c r="D9" s="52">
        <v>2637.93</v>
      </c>
      <c r="E9" s="52">
        <v>1341.1</v>
      </c>
      <c r="F9" s="53"/>
      <c r="G9" s="52">
        <v>195</v>
      </c>
      <c r="H9" s="52">
        <v>275.10000000000002</v>
      </c>
      <c r="I9" s="53"/>
      <c r="J9" s="52">
        <v>157.5</v>
      </c>
      <c r="K9" s="54">
        <v>1694.6000000000004</v>
      </c>
    </row>
    <row r="10" spans="1:11" x14ac:dyDescent="0.25">
      <c r="A10" s="40">
        <v>2013</v>
      </c>
      <c r="B10" s="52">
        <v>983.6</v>
      </c>
      <c r="C10" s="52">
        <v>4</v>
      </c>
      <c r="D10" s="52">
        <v>87.31</v>
      </c>
      <c r="E10" s="52">
        <v>0</v>
      </c>
      <c r="F10" s="53"/>
      <c r="G10" s="52">
        <v>0</v>
      </c>
      <c r="H10" s="52">
        <v>0</v>
      </c>
      <c r="I10" s="53"/>
      <c r="J10" s="52">
        <v>0</v>
      </c>
      <c r="K10" s="54">
        <v>12.424999999999955</v>
      </c>
    </row>
    <row r="11" spans="1:11" x14ac:dyDescent="0.25">
      <c r="A11" s="40">
        <v>2014</v>
      </c>
      <c r="B11" s="52">
        <v>2912.21</v>
      </c>
      <c r="C11" s="52">
        <v>584.25</v>
      </c>
      <c r="D11" s="52">
        <v>1240.6279999999999</v>
      </c>
      <c r="E11" s="52">
        <v>22.85</v>
      </c>
      <c r="F11" s="53"/>
      <c r="G11" s="52">
        <v>0</v>
      </c>
      <c r="H11" s="52">
        <v>90.4</v>
      </c>
      <c r="I11" s="53"/>
      <c r="J11" s="52">
        <v>0</v>
      </c>
      <c r="K11" s="54">
        <v>1.5</v>
      </c>
    </row>
    <row r="12" spans="1:11" x14ac:dyDescent="0.25">
      <c r="A12" s="40">
        <v>2015</v>
      </c>
      <c r="B12" s="52">
        <v>3468.0650000000001</v>
      </c>
      <c r="C12" s="52">
        <v>2869.6</v>
      </c>
      <c r="D12" s="52">
        <v>1218.924</v>
      </c>
      <c r="E12" s="52">
        <v>401.85</v>
      </c>
      <c r="F12" s="53"/>
      <c r="G12" s="52">
        <v>465</v>
      </c>
      <c r="H12" s="52">
        <v>137.5</v>
      </c>
      <c r="I12" s="53"/>
      <c r="J12" s="52">
        <v>7.5</v>
      </c>
      <c r="K12" s="54">
        <v>21.5</v>
      </c>
    </row>
    <row r="13" spans="1:11" x14ac:dyDescent="0.25">
      <c r="A13" s="40">
        <v>2016</v>
      </c>
      <c r="B13" s="52">
        <v>3421.0450000000001</v>
      </c>
      <c r="C13" s="52">
        <v>3530.4500000000003</v>
      </c>
      <c r="D13" s="52">
        <v>829.12699999999995</v>
      </c>
      <c r="E13" s="52">
        <v>318.39999999999998</v>
      </c>
      <c r="F13" s="53"/>
      <c r="G13" s="53"/>
      <c r="H13" s="53"/>
      <c r="I13" s="52">
        <v>93</v>
      </c>
      <c r="J13" s="52">
        <v>1.5</v>
      </c>
      <c r="K13" s="54">
        <v>15</v>
      </c>
    </row>
    <row r="14" spans="1:11" x14ac:dyDescent="0.25">
      <c r="A14" s="40">
        <v>2017</v>
      </c>
      <c r="B14" s="52">
        <v>2066.2199999999998</v>
      </c>
      <c r="C14" s="52">
        <v>2481.0500000000002</v>
      </c>
      <c r="D14" s="53"/>
      <c r="E14" s="53"/>
      <c r="F14" s="52">
        <v>1625.1750000000002</v>
      </c>
      <c r="G14" s="53"/>
      <c r="H14" s="53"/>
      <c r="I14" s="52">
        <v>806.32500000000005</v>
      </c>
      <c r="J14" s="52">
        <v>6</v>
      </c>
      <c r="K14" s="54">
        <v>31.75</v>
      </c>
    </row>
    <row r="15" spans="1:11" x14ac:dyDescent="0.25">
      <c r="A15" s="40">
        <v>2018</v>
      </c>
      <c r="B15" s="52">
        <v>3010.915</v>
      </c>
      <c r="C15" s="52">
        <v>2886.25</v>
      </c>
      <c r="D15" s="53"/>
      <c r="E15" s="53"/>
      <c r="F15" s="52">
        <v>629.6</v>
      </c>
      <c r="G15" s="53"/>
      <c r="H15" s="53"/>
      <c r="I15" s="52">
        <v>866.4</v>
      </c>
      <c r="J15" s="52">
        <v>171.07</v>
      </c>
      <c r="K15" s="54">
        <v>24.150000000000908</v>
      </c>
    </row>
    <row r="16" spans="1:11" x14ac:dyDescent="0.25">
      <c r="A16" s="40">
        <v>2019</v>
      </c>
      <c r="B16" s="52">
        <v>4141.51</v>
      </c>
      <c r="C16" s="52">
        <v>3002.6499999999996</v>
      </c>
      <c r="D16" s="53"/>
      <c r="E16" s="53"/>
      <c r="F16" s="52">
        <v>1424.1550000000002</v>
      </c>
      <c r="G16" s="53"/>
      <c r="H16" s="53"/>
      <c r="I16" s="52">
        <v>548.83500000000004</v>
      </c>
      <c r="J16" s="52">
        <v>14</v>
      </c>
      <c r="K16" s="54">
        <v>0.9</v>
      </c>
    </row>
    <row r="17" spans="1:11" x14ac:dyDescent="0.25">
      <c r="A17" s="40">
        <v>2020</v>
      </c>
      <c r="B17" s="52">
        <v>9069.7099999999991</v>
      </c>
      <c r="C17" s="52">
        <v>6006.05</v>
      </c>
      <c r="D17" s="53"/>
      <c r="E17" s="53"/>
      <c r="F17" s="52">
        <v>1467.04</v>
      </c>
      <c r="G17" s="53"/>
      <c r="H17" s="53"/>
      <c r="I17" s="52">
        <v>451.2</v>
      </c>
      <c r="J17" s="52">
        <v>201.6</v>
      </c>
      <c r="K17" s="54">
        <v>0</v>
      </c>
    </row>
    <row r="18" spans="1:11" x14ac:dyDescent="0.25">
      <c r="A18" s="40">
        <v>2021</v>
      </c>
      <c r="B18" s="52">
        <v>6367</v>
      </c>
      <c r="C18" s="52">
        <v>3499.3500000000004</v>
      </c>
      <c r="D18" s="53"/>
      <c r="E18" s="53"/>
      <c r="F18" s="52">
        <v>1875</v>
      </c>
      <c r="G18" s="53"/>
      <c r="H18" s="53"/>
      <c r="I18" s="52">
        <v>1764.675</v>
      </c>
      <c r="J18" s="52">
        <v>0</v>
      </c>
      <c r="K18" s="54">
        <v>0</v>
      </c>
    </row>
    <row r="19" spans="1:11" x14ac:dyDescent="0.25">
      <c r="A19" s="55">
        <v>2022</v>
      </c>
      <c r="B19" s="56">
        <v>4917.652</v>
      </c>
      <c r="C19" s="56">
        <v>2047.5500000000002</v>
      </c>
      <c r="D19" s="57"/>
      <c r="E19" s="57"/>
      <c r="F19" s="56">
        <v>691.48</v>
      </c>
      <c r="G19" s="57"/>
      <c r="H19" s="57"/>
      <c r="I19" s="56">
        <v>854.4</v>
      </c>
      <c r="J19" s="56">
        <v>0</v>
      </c>
      <c r="K19" s="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wind_capacity_growth</vt:lpstr>
      <vt:lpstr>cap_add_by_tech</vt:lpstr>
      <vt:lpstr>cap_add_by_reg_2013_2022</vt:lpstr>
      <vt:lpstr>wind_deploy_by_state</vt:lpstr>
      <vt:lpstr>oem_market_share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Joehnk</dc:creator>
  <cp:lastModifiedBy>Jonas Joehnk</cp:lastModifiedBy>
  <dcterms:created xsi:type="dcterms:W3CDTF">2023-09-05T18:33:51Z</dcterms:created>
  <dcterms:modified xsi:type="dcterms:W3CDTF">2023-09-05T18:45:50Z</dcterms:modified>
</cp:coreProperties>
</file>