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240" yWindow="240" windowWidth="31420" windowHeight="187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7" i="1" l="1"/>
  <c r="H75" i="1"/>
  <c r="H73" i="1"/>
  <c r="D93" i="1"/>
  <c r="D91" i="1"/>
  <c r="D94" i="1"/>
  <c r="D95" i="1"/>
  <c r="D97" i="1"/>
  <c r="D70" i="1"/>
  <c r="D68" i="1"/>
  <c r="D71" i="1"/>
  <c r="D72" i="1"/>
  <c r="D74" i="1"/>
  <c r="D10" i="1"/>
  <c r="D8" i="1"/>
  <c r="D11" i="1"/>
  <c r="D12" i="1"/>
  <c r="D14" i="1"/>
  <c r="D28" i="1"/>
  <c r="D31" i="1"/>
  <c r="D48" i="1"/>
  <c r="D51" i="1"/>
  <c r="D30" i="1"/>
  <c r="D32" i="1"/>
  <c r="D34" i="1"/>
  <c r="D50" i="1"/>
  <c r="D52" i="1"/>
  <c r="D54" i="1"/>
</calcChain>
</file>

<file path=xl/sharedStrings.xml><?xml version="1.0" encoding="utf-8"?>
<sst xmlns="http://schemas.openxmlformats.org/spreadsheetml/2006/main" count="68" uniqueCount="32">
  <si>
    <t>E(Question Score):</t>
  </si>
  <si>
    <t>Var(Question Score):</t>
  </si>
  <si>
    <t>E(Exam Score):</t>
  </si>
  <si>
    <t>Var(Exam Score):</t>
  </si>
  <si>
    <t>Std(Exam Score):</t>
  </si>
  <si>
    <t>Observed Exam Score:</t>
  </si>
  <si>
    <t>Z-score for Observed Exam Score:</t>
  </si>
  <si>
    <t>Z-score for p-value of 1%</t>
  </si>
  <si>
    <t>Concept Match V2 vs. Max Frequency</t>
  </si>
  <si>
    <t>Concept Match V3 vs. Concept Match V2</t>
  </si>
  <si>
    <t>Conclusion:  Accept H0.</t>
  </si>
  <si>
    <t>Concept Match Not vs. Random</t>
  </si>
  <si>
    <t>Z-score for p-value of 2%</t>
  </si>
  <si>
    <t>Conclusion:  Reject H0 in favor of H1 at the 98% confidence level</t>
  </si>
  <si>
    <t>Conclusion:  Reject H0 in favor of H1 at the 99% confidence level</t>
  </si>
  <si>
    <t>H0:  Agent accuracy = 25%</t>
  </si>
  <si>
    <t>H1: Agent accuracy &gt; 25%</t>
  </si>
  <si>
    <t>Number of Exam Questions:</t>
  </si>
  <si>
    <t>Conclusion:  Reject H0 in favor of H1 at the 99% confidence level (p-value &lt; 0.01)</t>
  </si>
  <si>
    <t>Concept Match NOTA vs. Max Freq</t>
  </si>
  <si>
    <t>(0.01 &lt; p-value &lt; 0.02)</t>
  </si>
  <si>
    <t>CFE Agent Version 2 vs. CFE Agent Version 1</t>
  </si>
  <si>
    <t>Multiple Choice Questions</t>
  </si>
  <si>
    <t>H0:  Agent accuracy = 48.0%</t>
  </si>
  <si>
    <t>H1: Agent accuracy &gt; 48.0%</t>
  </si>
  <si>
    <t>H0:  Agent accuracy = 67.3%</t>
  </si>
  <si>
    <t>H1: Agent accuracy &gt; 67.3%</t>
  </si>
  <si>
    <t>Conclusion: Accept H0.</t>
  </si>
  <si>
    <t>H0:  Agent accuracy = 56.5%</t>
  </si>
  <si>
    <t>H1: Agent accuracy &gt; 56.5%</t>
  </si>
  <si>
    <t>H0:  Agent accuracy = 47%</t>
  </si>
  <si>
    <t>H1: Agent accuracy &gt; 47%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</si>
</sst>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0"/>
  <sheetViews>
    <sheetView showGridLines="0" tabSelected="1" topLeftCell="A23" workbookViewId="0">
      <selection activeCell="K95" sqref="K95"/>
    </sheetView>
  </sheetViews>
  <sheetFormatPr baseColWidth="10" defaultRowHeight="15" x14ac:dyDescent="0"/>
  <cols>
    <col min="2" max="2" width="16.6640625" customWidth="1"/>
    <col min="10" max="10" width="21.1640625" customWidth="1"/>
    <col min="14" max="14" width="23.5" customWidth="1"/>
  </cols>
  <sheetData>
    <row r="2" spans="2:4">
      <c r="B2" t="s">
        <v>8</v>
      </c>
    </row>
    <row r="4" spans="2:4">
      <c r="B4" t="s">
        <v>23</v>
      </c>
    </row>
    <row r="5" spans="2:4">
      <c r="B5" t="s">
        <v>24</v>
      </c>
    </row>
    <row r="7" spans="2:4">
      <c r="B7" t="s">
        <v>0</v>
      </c>
      <c r="D7">
        <v>0.48</v>
      </c>
    </row>
    <row r="8" spans="2:4">
      <c r="B8" t="s">
        <v>1</v>
      </c>
      <c r="D8">
        <f>D7*(1-D7)</f>
        <v>0.24959999999999999</v>
      </c>
    </row>
    <row r="9" spans="2:4">
      <c r="B9" t="s">
        <v>17</v>
      </c>
      <c r="D9">
        <v>150</v>
      </c>
    </row>
    <row r="10" spans="2:4">
      <c r="B10" t="s">
        <v>2</v>
      </c>
      <c r="D10">
        <f>D9*D7</f>
        <v>72</v>
      </c>
    </row>
    <row r="11" spans="2:4">
      <c r="B11" t="s">
        <v>3</v>
      </c>
      <c r="D11">
        <f>D9*D8</f>
        <v>37.44</v>
      </c>
    </row>
    <row r="12" spans="2:4">
      <c r="B12" t="s">
        <v>4</v>
      </c>
      <c r="D12">
        <f>SQRT(D11)</f>
        <v>6.1188234163113417</v>
      </c>
    </row>
    <row r="13" spans="2:4">
      <c r="B13" t="s">
        <v>5</v>
      </c>
      <c r="D13">
        <v>101</v>
      </c>
    </row>
    <row r="14" spans="2:4">
      <c r="B14" t="s">
        <v>6</v>
      </c>
      <c r="D14">
        <f>(D13-D10)/D12</f>
        <v>4.7394732658394476</v>
      </c>
    </row>
    <row r="15" spans="2:4">
      <c r="B15" t="s">
        <v>7</v>
      </c>
      <c r="D15">
        <v>2.3250000000000002</v>
      </c>
    </row>
    <row r="17" spans="2:4">
      <c r="B17" t="s">
        <v>18</v>
      </c>
    </row>
    <row r="22" spans="2:4">
      <c r="B22" t="s">
        <v>9</v>
      </c>
    </row>
    <row r="24" spans="2:4">
      <c r="B24" t="s">
        <v>25</v>
      </c>
    </row>
    <row r="25" spans="2:4">
      <c r="B25" t="s">
        <v>26</v>
      </c>
    </row>
    <row r="27" spans="2:4">
      <c r="B27" t="s">
        <v>0</v>
      </c>
      <c r="D27">
        <v>0.67300000000000004</v>
      </c>
    </row>
    <row r="28" spans="2:4">
      <c r="B28" t="s">
        <v>1</v>
      </c>
      <c r="D28">
        <f>D27*(1-D27)</f>
        <v>0.22007099999999999</v>
      </c>
    </row>
    <row r="29" spans="2:4">
      <c r="B29" t="s">
        <v>17</v>
      </c>
      <c r="D29">
        <v>150</v>
      </c>
    </row>
    <row r="30" spans="2:4">
      <c r="B30" t="s">
        <v>2</v>
      </c>
      <c r="D30">
        <f>D29*D27</f>
        <v>100.95</v>
      </c>
    </row>
    <row r="31" spans="2:4">
      <c r="B31" t="s">
        <v>3</v>
      </c>
      <c r="D31">
        <f>D29*D28</f>
        <v>33.010649999999998</v>
      </c>
    </row>
    <row r="32" spans="2:4">
      <c r="B32" t="s">
        <v>4</v>
      </c>
      <c r="D32">
        <f>SQRT(D31)</f>
        <v>5.7454895352789563</v>
      </c>
    </row>
    <row r="33" spans="2:4">
      <c r="B33" t="s">
        <v>5</v>
      </c>
      <c r="D33">
        <v>105</v>
      </c>
    </row>
    <row r="34" spans="2:4">
      <c r="B34" t="s">
        <v>6</v>
      </c>
      <c r="D34">
        <f>(D33-D30)/D32</f>
        <v>0.70490077044468247</v>
      </c>
    </row>
    <row r="35" spans="2:4">
      <c r="B35" t="s">
        <v>7</v>
      </c>
      <c r="D35">
        <v>2.3250000000000002</v>
      </c>
    </row>
    <row r="37" spans="2:4">
      <c r="B37" t="s">
        <v>10</v>
      </c>
    </row>
    <row r="42" spans="2:4">
      <c r="B42" t="s">
        <v>11</v>
      </c>
    </row>
    <row r="44" spans="2:4">
      <c r="B44" t="s">
        <v>15</v>
      </c>
    </row>
    <row r="45" spans="2:4">
      <c r="B45" t="s">
        <v>16</v>
      </c>
    </row>
    <row r="47" spans="2:4">
      <c r="B47" t="s">
        <v>0</v>
      </c>
      <c r="D47">
        <v>0.25</v>
      </c>
    </row>
    <row r="48" spans="2:4">
      <c r="B48" t="s">
        <v>1</v>
      </c>
      <c r="D48">
        <f>D47*(1-D47)</f>
        <v>0.1875</v>
      </c>
    </row>
    <row r="49" spans="2:4">
      <c r="B49" t="s">
        <v>17</v>
      </c>
      <c r="D49">
        <v>27</v>
      </c>
    </row>
    <row r="50" spans="2:4">
      <c r="B50" t="s">
        <v>2</v>
      </c>
      <c r="D50">
        <f>D49*D47</f>
        <v>6.75</v>
      </c>
    </row>
    <row r="51" spans="2:4">
      <c r="B51" t="s">
        <v>3</v>
      </c>
      <c r="D51">
        <f>D49*D48</f>
        <v>5.0625</v>
      </c>
    </row>
    <row r="52" spans="2:4">
      <c r="B52" t="s">
        <v>4</v>
      </c>
      <c r="D52">
        <f>SQRT(D51)</f>
        <v>2.25</v>
      </c>
    </row>
    <row r="53" spans="2:4">
      <c r="B53" t="s">
        <v>5</v>
      </c>
      <c r="D53">
        <v>8</v>
      </c>
    </row>
    <row r="54" spans="2:4">
      <c r="B54" t="s">
        <v>6</v>
      </c>
      <c r="D54">
        <f>(D53-D50)/D52</f>
        <v>0.55555555555555558</v>
      </c>
    </row>
    <row r="55" spans="2:4">
      <c r="B55" t="s">
        <v>7</v>
      </c>
      <c r="D55">
        <v>2.3250000000000002</v>
      </c>
    </row>
    <row r="57" spans="2:4">
      <c r="B57" t="s">
        <v>27</v>
      </c>
    </row>
    <row r="62" spans="2:4">
      <c r="B62" t="s">
        <v>19</v>
      </c>
    </row>
    <row r="64" spans="2:4">
      <c r="B64" t="s">
        <v>28</v>
      </c>
    </row>
    <row r="65" spans="2:8">
      <c r="B65" t="s">
        <v>29</v>
      </c>
    </row>
    <row r="67" spans="2:8">
      <c r="B67" t="s">
        <v>0</v>
      </c>
      <c r="D67">
        <v>0.56499999999999995</v>
      </c>
    </row>
    <row r="68" spans="2:8">
      <c r="B68" t="s">
        <v>1</v>
      </c>
      <c r="D68">
        <f>D67*(1-D67)</f>
        <v>0.24577499999999999</v>
      </c>
    </row>
    <row r="69" spans="2:8">
      <c r="B69" t="s">
        <v>17</v>
      </c>
      <c r="D69">
        <v>162</v>
      </c>
    </row>
    <row r="70" spans="2:8">
      <c r="B70" t="s">
        <v>2</v>
      </c>
      <c r="D70">
        <f>D69*D67</f>
        <v>91.529999999999987</v>
      </c>
    </row>
    <row r="71" spans="2:8">
      <c r="B71" t="s">
        <v>3</v>
      </c>
      <c r="D71">
        <f>D69*D68</f>
        <v>39.815550000000002</v>
      </c>
    </row>
    <row r="72" spans="2:8">
      <c r="B72" t="s">
        <v>4</v>
      </c>
      <c r="D72">
        <f>SQRT(D71)</f>
        <v>6.3099564182330132</v>
      </c>
    </row>
    <row r="73" spans="2:8">
      <c r="B73" t="s">
        <v>5</v>
      </c>
      <c r="D73">
        <v>106</v>
      </c>
      <c r="H73">
        <f>9*1663</f>
        <v>14967</v>
      </c>
    </row>
    <row r="74" spans="2:8">
      <c r="B74" t="s">
        <v>6</v>
      </c>
      <c r="D74">
        <f>(D73-D70)/D72</f>
        <v>2.2932012585995118</v>
      </c>
      <c r="H74">
        <v>6</v>
      </c>
    </row>
    <row r="75" spans="2:8">
      <c r="B75" t="s">
        <v>7</v>
      </c>
      <c r="D75">
        <v>2.3250000000000002</v>
      </c>
      <c r="H75">
        <f>H73/H74</f>
        <v>2494.5</v>
      </c>
    </row>
    <row r="76" spans="2:8">
      <c r="B76" t="s">
        <v>12</v>
      </c>
      <c r="D76">
        <v>2.0550000000000002</v>
      </c>
    </row>
    <row r="78" spans="2:8">
      <c r="B78" t="s">
        <v>13</v>
      </c>
    </row>
    <row r="79" spans="2:8">
      <c r="B79" t="s">
        <v>20</v>
      </c>
    </row>
    <row r="84" spans="2:4">
      <c r="B84" t="s">
        <v>21</v>
      </c>
    </row>
    <row r="85" spans="2:4">
      <c r="B85" t="s">
        <v>22</v>
      </c>
    </row>
    <row r="87" spans="2:4">
      <c r="B87" t="s">
        <v>30</v>
      </c>
    </row>
    <row r="88" spans="2:4">
      <c r="B88" t="s">
        <v>31</v>
      </c>
    </row>
    <row r="90" spans="2:4">
      <c r="B90" t="s">
        <v>0</v>
      </c>
      <c r="D90">
        <v>0.47699999999999998</v>
      </c>
    </row>
    <row r="91" spans="2:4">
      <c r="B91" t="s">
        <v>1</v>
      </c>
      <c r="D91">
        <f>D90*(1-D90)</f>
        <v>0.249471</v>
      </c>
    </row>
    <row r="92" spans="2:4">
      <c r="B92" t="s">
        <v>17</v>
      </c>
      <c r="D92">
        <v>867</v>
      </c>
    </row>
    <row r="93" spans="2:4">
      <c r="B93" t="s">
        <v>2</v>
      </c>
      <c r="D93">
        <f>D92*D90</f>
        <v>413.55899999999997</v>
      </c>
    </row>
    <row r="94" spans="2:4">
      <c r="B94" t="s">
        <v>3</v>
      </c>
      <c r="D94">
        <f>D92*D91</f>
        <v>216.291357</v>
      </c>
    </row>
    <row r="95" spans="2:4">
      <c r="B95" t="s">
        <v>4</v>
      </c>
      <c r="D95">
        <f>SQRT(D94)</f>
        <v>14.706847282813539</v>
      </c>
    </row>
    <row r="96" spans="2:4">
      <c r="B96" t="s">
        <v>5</v>
      </c>
      <c r="D96">
        <v>502</v>
      </c>
    </row>
    <row r="97" spans="2:9">
      <c r="B97" t="s">
        <v>6</v>
      </c>
      <c r="D97">
        <f>(D96-D93)/D95</f>
        <v>6.0135934166768985</v>
      </c>
      <c r="I97">
        <f>D92*0.579</f>
        <v>501.99299999999994</v>
      </c>
    </row>
    <row r="98" spans="2:9">
      <c r="B98" t="s">
        <v>7</v>
      </c>
      <c r="D98">
        <v>2.3250000000000002</v>
      </c>
    </row>
    <row r="100" spans="2:9">
      <c r="B100" t="s">
        <v>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Rensselaer Polytechnic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Johnson</dc:creator>
  <cp:lastModifiedBy>Joseph Johnson</cp:lastModifiedBy>
  <dcterms:created xsi:type="dcterms:W3CDTF">2016-01-28T01:06:38Z</dcterms:created>
  <dcterms:modified xsi:type="dcterms:W3CDTF">2016-06-06T14:11:28Z</dcterms:modified>
</cp:coreProperties>
</file>