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core\"/>
    </mc:Choice>
  </mc:AlternateContent>
  <xr:revisionPtr revIDLastSave="0" documentId="13_ncr:1_{D8D33074-20F8-40A2-ABB1-98C9B640A5A7}" xr6:coauthVersionLast="47" xr6:coauthVersionMax="47" xr10:uidLastSave="{00000000-0000-0000-0000-000000000000}"/>
  <bookViews>
    <workbookView xWindow="28680" yWindow="-120" windowWidth="20640" windowHeight="11160" activeTab="1" xr2:uid="{9DFE5D0A-5D82-4A68-9C09-AE0E0BBFB970}"/>
  </bookViews>
  <sheets>
    <sheet name="hoja1" sheetId="3" r:id="rId1"/>
    <sheet name="base" sheetId="1" r:id="rId2"/>
    <sheet name="concatenar" sheetId="2" r:id="rId3"/>
  </sheets>
  <definedNames>
    <definedName name="_xlnm._FilterDatabase" localSheetId="1" hidden="1">base!$A$1:$S$132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0" i="2" l="1"/>
  <c r="U130" i="2" s="1"/>
  <c r="T129" i="2"/>
  <c r="U129" i="2" s="1"/>
  <c r="T128" i="2"/>
  <c r="U128" i="2" s="1"/>
  <c r="T127" i="2"/>
  <c r="U127" i="2" s="1"/>
  <c r="T126" i="2"/>
  <c r="U126" i="2" s="1"/>
  <c r="T125" i="2"/>
  <c r="U125" i="2" s="1"/>
  <c r="T124" i="2"/>
  <c r="U124" i="2" s="1"/>
  <c r="T123" i="2"/>
  <c r="U123" i="2" s="1"/>
  <c r="T122" i="2"/>
  <c r="U122" i="2" s="1"/>
  <c r="T121" i="2"/>
  <c r="U121" i="2" s="1"/>
  <c r="T120" i="2"/>
  <c r="U120" i="2" s="1"/>
  <c r="T119" i="2"/>
  <c r="U119" i="2" s="1"/>
  <c r="T118" i="2"/>
  <c r="U118" i="2" s="1"/>
  <c r="T117" i="2"/>
  <c r="U117" i="2" s="1"/>
  <c r="T116" i="2"/>
  <c r="U116" i="2" s="1"/>
  <c r="T115" i="2"/>
  <c r="U115" i="2" s="1"/>
  <c r="T114" i="2"/>
  <c r="U114" i="2" s="1"/>
  <c r="T113" i="2"/>
  <c r="U113" i="2" s="1"/>
  <c r="T112" i="2"/>
  <c r="U112" i="2" s="1"/>
  <c r="T111" i="2"/>
  <c r="U111" i="2" s="1"/>
  <c r="T110" i="2"/>
  <c r="U110" i="2" s="1"/>
  <c r="T109" i="2"/>
  <c r="U109" i="2" s="1"/>
  <c r="T108" i="2"/>
  <c r="U108" i="2" s="1"/>
  <c r="T107" i="2"/>
  <c r="U107" i="2" s="1"/>
  <c r="T106" i="2"/>
  <c r="U106" i="2" s="1"/>
  <c r="T105" i="2"/>
  <c r="U105" i="2" s="1"/>
  <c r="T104" i="2"/>
  <c r="U104" i="2" s="1"/>
  <c r="T103" i="2"/>
  <c r="U103" i="2" s="1"/>
  <c r="T102" i="2"/>
  <c r="U102" i="2" s="1"/>
  <c r="T101" i="2"/>
  <c r="U101" i="2" s="1"/>
  <c r="T100" i="2"/>
  <c r="U100" i="2" s="1"/>
  <c r="T99" i="2"/>
  <c r="U99" i="2" s="1"/>
  <c r="T98" i="2"/>
  <c r="U98" i="2" s="1"/>
  <c r="T97" i="2"/>
  <c r="U97" i="2" s="1"/>
  <c r="T96" i="2"/>
  <c r="U96" i="2" s="1"/>
  <c r="T95" i="2"/>
  <c r="U95" i="2" s="1"/>
  <c r="T94" i="2"/>
  <c r="U94" i="2" s="1"/>
  <c r="T93" i="2"/>
  <c r="U93" i="2" s="1"/>
  <c r="T92" i="2"/>
  <c r="U92" i="2" s="1"/>
  <c r="T91" i="2"/>
  <c r="U91" i="2" s="1"/>
  <c r="T90" i="2"/>
  <c r="U90" i="2" s="1"/>
  <c r="T89" i="2"/>
  <c r="U89" i="2" s="1"/>
  <c r="T88" i="2"/>
  <c r="U88" i="2" s="1"/>
  <c r="T87" i="2"/>
  <c r="U87" i="2" s="1"/>
  <c r="T86" i="2"/>
  <c r="U86" i="2" s="1"/>
  <c r="T85" i="2"/>
  <c r="U85" i="2" s="1"/>
  <c r="T84" i="2"/>
  <c r="U84" i="2" s="1"/>
  <c r="T83" i="2"/>
  <c r="U83" i="2" s="1"/>
  <c r="T82" i="2"/>
  <c r="U82" i="2" s="1"/>
  <c r="T81" i="2"/>
  <c r="U81" i="2" s="1"/>
  <c r="T80" i="2"/>
  <c r="U80" i="2" s="1"/>
  <c r="T79" i="2"/>
  <c r="U79" i="2" s="1"/>
  <c r="T78" i="2"/>
  <c r="U78" i="2" s="1"/>
  <c r="T77" i="2"/>
  <c r="U77" i="2" s="1"/>
  <c r="T76" i="2"/>
  <c r="U76" i="2" s="1"/>
  <c r="T75" i="2"/>
  <c r="U75" i="2" s="1"/>
  <c r="T74" i="2"/>
  <c r="U74" i="2" s="1"/>
  <c r="T73" i="2"/>
  <c r="U73" i="2" s="1"/>
  <c r="T72" i="2"/>
  <c r="U72" i="2" s="1"/>
  <c r="T71" i="2"/>
  <c r="U71" i="2" s="1"/>
  <c r="T70" i="2"/>
  <c r="U70" i="2" s="1"/>
  <c r="T69" i="2"/>
  <c r="U69" i="2" s="1"/>
  <c r="T68" i="2"/>
  <c r="U68" i="2" s="1"/>
  <c r="T67" i="2"/>
  <c r="U67" i="2" s="1"/>
  <c r="T66" i="2"/>
  <c r="U66" i="2" s="1"/>
  <c r="T65" i="2"/>
  <c r="U65" i="2" s="1"/>
  <c r="T64" i="2"/>
  <c r="U64" i="2" s="1"/>
  <c r="T63" i="2"/>
  <c r="U63" i="2" s="1"/>
  <c r="T62" i="2"/>
  <c r="U62" i="2" s="1"/>
  <c r="T61" i="2"/>
  <c r="U61" i="2" s="1"/>
  <c r="T60" i="2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2" i="2"/>
  <c r="U52" i="2" s="1"/>
  <c r="T51" i="2"/>
  <c r="U51" i="2" s="1"/>
  <c r="T50" i="2"/>
  <c r="U50" i="2" s="1"/>
  <c r="T49" i="2"/>
  <c r="U49" i="2" s="1"/>
  <c r="T48" i="2"/>
  <c r="U48" i="2" s="1"/>
  <c r="T47" i="2"/>
  <c r="U47" i="2" s="1"/>
  <c r="T46" i="2"/>
  <c r="U46" i="2" s="1"/>
  <c r="T45" i="2"/>
  <c r="U45" i="2" s="1"/>
  <c r="T44" i="2"/>
  <c r="U44" i="2" s="1"/>
  <c r="T43" i="2"/>
  <c r="U43" i="2" s="1"/>
  <c r="T42" i="2"/>
  <c r="U42" i="2" s="1"/>
  <c r="T41" i="2"/>
  <c r="U41" i="2" s="1"/>
  <c r="T40" i="2"/>
  <c r="U40" i="2" s="1"/>
  <c r="T39" i="2"/>
  <c r="U39" i="2" s="1"/>
  <c r="T38" i="2"/>
  <c r="U38" i="2" s="1"/>
  <c r="T37" i="2"/>
  <c r="U37" i="2" s="1"/>
  <c r="T36" i="2"/>
  <c r="U36" i="2" s="1"/>
  <c r="T35" i="2"/>
  <c r="U35" i="2" s="1"/>
  <c r="T34" i="2"/>
  <c r="U34" i="2" s="1"/>
  <c r="T33" i="2"/>
  <c r="U33" i="2" s="1"/>
  <c r="T32" i="2"/>
  <c r="U32" i="2" s="1"/>
  <c r="T31" i="2"/>
  <c r="U31" i="2" s="1"/>
  <c r="T30" i="2"/>
  <c r="U30" i="2" s="1"/>
  <c r="T29" i="2"/>
  <c r="U29" i="2" s="1"/>
  <c r="T28" i="2"/>
  <c r="U28" i="2" s="1"/>
  <c r="T27" i="2"/>
  <c r="U27" i="2" s="1"/>
  <c r="T26" i="2"/>
  <c r="U26" i="2" s="1"/>
  <c r="T25" i="2"/>
  <c r="U25" i="2" s="1"/>
  <c r="T24" i="2"/>
  <c r="U24" i="2" s="1"/>
  <c r="T23" i="2"/>
  <c r="U23" i="2" s="1"/>
  <c r="T22" i="2"/>
  <c r="U22" i="2" s="1"/>
  <c r="T21" i="2"/>
  <c r="U21" i="2" s="1"/>
  <c r="T20" i="2"/>
  <c r="U20" i="2" s="1"/>
  <c r="T19" i="2"/>
  <c r="U19" i="2" s="1"/>
  <c r="T18" i="2"/>
  <c r="U18" i="2" s="1"/>
  <c r="T17" i="2"/>
  <c r="U17" i="2" s="1"/>
  <c r="T16" i="2"/>
  <c r="U16" i="2" s="1"/>
  <c r="T15" i="2"/>
  <c r="U15" i="2" s="1"/>
  <c r="T14" i="2"/>
  <c r="U14" i="2" s="1"/>
  <c r="T13" i="2"/>
  <c r="U13" i="2" s="1"/>
  <c r="T12" i="2"/>
  <c r="U12" i="2" s="1"/>
  <c r="T11" i="2"/>
  <c r="U11" i="2" s="1"/>
  <c r="T10" i="2"/>
  <c r="U10" i="2" s="1"/>
  <c r="T9" i="2"/>
  <c r="U9" i="2" s="1"/>
  <c r="T8" i="2"/>
  <c r="U8" i="2" s="1"/>
  <c r="T7" i="2"/>
  <c r="U7" i="2" s="1"/>
  <c r="T6" i="2"/>
  <c r="U6" i="2" s="1"/>
  <c r="T5" i="2"/>
  <c r="U5" i="2" s="1"/>
  <c r="T4" i="2"/>
  <c r="U4" i="2" s="1"/>
  <c r="T3" i="2"/>
  <c r="U3" i="2" s="1"/>
  <c r="T2" i="2"/>
  <c r="U2" i="2" s="1"/>
  <c r="Q2" i="3"/>
  <c r="R130" i="1"/>
  <c r="S130" i="1" s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2" i="3"/>
  <c r="R2" i="1"/>
  <c r="S2" i="1" s="1"/>
  <c r="R3" i="1" l="1"/>
  <c r="S3" i="1" s="1"/>
  <c r="R4" i="1" l="1"/>
  <c r="S4" i="1" s="1"/>
  <c r="R5" i="1" l="1"/>
  <c r="S5" i="1" s="1"/>
  <c r="R6" i="1" l="1"/>
  <c r="S6" i="1" s="1"/>
  <c r="R7" i="1" l="1"/>
  <c r="S7" i="1" s="1"/>
  <c r="R8" i="1" l="1"/>
  <c r="S8" i="1" s="1"/>
  <c r="R9" i="1" l="1"/>
  <c r="S9" i="1" s="1"/>
  <c r="R10" i="1" l="1"/>
  <c r="S10" i="1" s="1"/>
  <c r="R11" i="1" l="1"/>
  <c r="S11" i="1" s="1"/>
  <c r="R12" i="1" l="1"/>
  <c r="S12" i="1" s="1"/>
  <c r="R13" i="1" l="1"/>
  <c r="S13" i="1" s="1"/>
  <c r="R14" i="1" l="1"/>
  <c r="S14" i="1" s="1"/>
  <c r="R15" i="1" l="1"/>
  <c r="S15" i="1" s="1"/>
  <c r="R16" i="1" l="1"/>
  <c r="S16" i="1" s="1"/>
  <c r="R17" i="1" l="1"/>
  <c r="S17" i="1" s="1"/>
  <c r="R18" i="1" l="1"/>
  <c r="S18" i="1" s="1"/>
  <c r="R19" i="1" l="1"/>
  <c r="S19" i="1" s="1"/>
  <c r="R20" i="1" l="1"/>
  <c r="S20" i="1" s="1"/>
  <c r="R21" i="1" l="1"/>
  <c r="S21" i="1" s="1"/>
  <c r="R22" i="1" l="1"/>
  <c r="S22" i="1" s="1"/>
  <c r="R23" i="1" l="1"/>
  <c r="S23" i="1" s="1"/>
  <c r="R24" i="1" l="1"/>
  <c r="S24" i="1" s="1"/>
  <c r="R25" i="1" l="1"/>
  <c r="S25" i="1" s="1"/>
  <c r="R26" i="1" l="1"/>
  <c r="S26" i="1" s="1"/>
  <c r="R27" i="1" l="1"/>
  <c r="S27" i="1" s="1"/>
  <c r="R28" i="1" l="1"/>
  <c r="S28" i="1" s="1"/>
  <c r="R29" i="1" l="1"/>
  <c r="S29" i="1" s="1"/>
  <c r="R30" i="1" l="1"/>
  <c r="S30" i="1" s="1"/>
  <c r="R31" i="1" l="1"/>
  <c r="S31" i="1" s="1"/>
  <c r="R32" i="1" l="1"/>
  <c r="S32" i="1" s="1"/>
  <c r="R33" i="1" l="1"/>
  <c r="S33" i="1" s="1"/>
  <c r="R34" i="1" l="1"/>
  <c r="S34" i="1" s="1"/>
  <c r="R35" i="1" l="1"/>
  <c r="S35" i="1" s="1"/>
  <c r="R36" i="1" l="1"/>
  <c r="S36" i="1" s="1"/>
  <c r="R37" i="1" l="1"/>
  <c r="S37" i="1" s="1"/>
  <c r="R38" i="1" l="1"/>
  <c r="S38" i="1" s="1"/>
  <c r="R39" i="1" l="1"/>
  <c r="S39" i="1" s="1"/>
  <c r="R40" i="1" l="1"/>
  <c r="S40" i="1" s="1"/>
  <c r="R41" i="1" l="1"/>
  <c r="S41" i="1" s="1"/>
  <c r="R42" i="1" l="1"/>
  <c r="S42" i="1" s="1"/>
  <c r="R43" i="1" l="1"/>
  <c r="S43" i="1" s="1"/>
  <c r="R44" i="1" l="1"/>
  <c r="S44" i="1" s="1"/>
  <c r="R45" i="1" l="1"/>
  <c r="S45" i="1" s="1"/>
  <c r="R46" i="1" l="1"/>
  <c r="S46" i="1" s="1"/>
  <c r="R47" i="1" l="1"/>
  <c r="S47" i="1" s="1"/>
  <c r="R48" i="1" l="1"/>
  <c r="S48" i="1" s="1"/>
  <c r="R49" i="1" l="1"/>
  <c r="S49" i="1" s="1"/>
  <c r="R50" i="1" l="1"/>
  <c r="S50" i="1" s="1"/>
  <c r="R51" i="1" l="1"/>
  <c r="S51" i="1" s="1"/>
  <c r="R52" i="1" l="1"/>
  <c r="S52" i="1" s="1"/>
  <c r="R53" i="1" l="1"/>
  <c r="S53" i="1" s="1"/>
  <c r="R54" i="1" l="1"/>
  <c r="S54" i="1" s="1"/>
  <c r="R55" i="1" l="1"/>
  <c r="S55" i="1" s="1"/>
  <c r="R56" i="1" l="1"/>
  <c r="S56" i="1" s="1"/>
  <c r="R57" i="1" l="1"/>
  <c r="S57" i="1" s="1"/>
  <c r="R58" i="1" l="1"/>
  <c r="S58" i="1" s="1"/>
  <c r="R59" i="1" l="1"/>
  <c r="S59" i="1" s="1"/>
  <c r="R60" i="1" l="1"/>
  <c r="S60" i="1" s="1"/>
  <c r="R61" i="1" l="1"/>
  <c r="S61" i="1" s="1"/>
  <c r="R64" i="1" l="1"/>
  <c r="S64" i="1" s="1"/>
  <c r="R63" i="1"/>
  <c r="S63" i="1" s="1"/>
  <c r="R65" i="1" l="1"/>
  <c r="S65" i="1" s="1"/>
  <c r="R66" i="1" l="1"/>
  <c r="S66" i="1" s="1"/>
  <c r="R67" i="1" l="1"/>
  <c r="S67" i="1" s="1"/>
  <c r="R68" i="1" l="1"/>
  <c r="S68" i="1" s="1"/>
  <c r="R69" i="1" l="1"/>
  <c r="S69" i="1" s="1"/>
  <c r="R70" i="1" l="1"/>
  <c r="S70" i="1" s="1"/>
  <c r="R71" i="1" l="1"/>
  <c r="S71" i="1" s="1"/>
  <c r="R72" i="1" l="1"/>
  <c r="S72" i="1" s="1"/>
  <c r="R73" i="1" l="1"/>
  <c r="S73" i="1" s="1"/>
  <c r="R74" i="1" l="1"/>
  <c r="S74" i="1" s="1"/>
  <c r="R75" i="1" l="1"/>
  <c r="S75" i="1" s="1"/>
  <c r="R76" i="1" l="1"/>
  <c r="S76" i="1" s="1"/>
  <c r="R77" i="1" l="1"/>
  <c r="S77" i="1" s="1"/>
  <c r="R78" i="1" l="1"/>
  <c r="S78" i="1" s="1"/>
  <c r="R79" i="1" l="1"/>
  <c r="S79" i="1" s="1"/>
  <c r="R80" i="1" l="1"/>
  <c r="S80" i="1" s="1"/>
  <c r="R81" i="1" l="1"/>
  <c r="S81" i="1" s="1"/>
  <c r="R82" i="1" l="1"/>
  <c r="S82" i="1" s="1"/>
  <c r="R83" i="1" l="1"/>
  <c r="S83" i="1" s="1"/>
  <c r="R84" i="1" l="1"/>
  <c r="S84" i="1" s="1"/>
  <c r="R85" i="1" l="1"/>
  <c r="S85" i="1" s="1"/>
  <c r="R86" i="1" l="1"/>
  <c r="S86" i="1" s="1"/>
  <c r="R87" i="1" l="1"/>
  <c r="S87" i="1" s="1"/>
  <c r="R88" i="1" l="1"/>
  <c r="S88" i="1" s="1"/>
  <c r="R89" i="1" l="1"/>
  <c r="S89" i="1" s="1"/>
  <c r="R90" i="1" l="1"/>
  <c r="S90" i="1" s="1"/>
  <c r="R91" i="1" l="1"/>
  <c r="S91" i="1" s="1"/>
  <c r="R92" i="1" l="1"/>
  <c r="S92" i="1" s="1"/>
  <c r="R93" i="1" l="1"/>
  <c r="S93" i="1" s="1"/>
  <c r="R94" i="1" l="1"/>
  <c r="S94" i="1" s="1"/>
  <c r="R62" i="1" l="1"/>
  <c r="S62" i="1" s="1"/>
  <c r="R95" i="1" l="1"/>
  <c r="S95" i="1" s="1"/>
  <c r="R96" i="1" l="1"/>
  <c r="S96" i="1" s="1"/>
  <c r="R97" i="1" l="1"/>
  <c r="S97" i="1" s="1"/>
  <c r="R98" i="1" l="1"/>
  <c r="S98" i="1" s="1"/>
  <c r="R99" i="1" l="1"/>
  <c r="S99" i="1" s="1"/>
  <c r="R100" i="1" l="1"/>
  <c r="S100" i="1" s="1"/>
  <c r="R101" i="1" l="1"/>
  <c r="S101" i="1" s="1"/>
  <c r="R102" i="1" l="1"/>
  <c r="S102" i="1" s="1"/>
  <c r="R103" i="1" l="1"/>
  <c r="S103" i="1" s="1"/>
  <c r="R104" i="1" l="1"/>
  <c r="S104" i="1" s="1"/>
  <c r="R105" i="1" l="1"/>
  <c r="S105" i="1" s="1"/>
  <c r="R106" i="1" l="1"/>
  <c r="S106" i="1" s="1"/>
  <c r="R109" i="1" l="1"/>
  <c r="S109" i="1" s="1"/>
  <c r="R107" i="1"/>
  <c r="S107" i="1" s="1"/>
  <c r="R108" i="1" l="1"/>
  <c r="S108" i="1" s="1"/>
  <c r="R110" i="1" l="1"/>
  <c r="S110" i="1" s="1"/>
  <c r="R111" i="1" l="1"/>
  <c r="S111" i="1" s="1"/>
  <c r="R112" i="1" l="1"/>
  <c r="S112" i="1" s="1"/>
  <c r="R113" i="1" l="1"/>
  <c r="S113" i="1" s="1"/>
  <c r="R114" i="1" l="1"/>
  <c r="S114" i="1" s="1"/>
  <c r="R115" i="1" l="1"/>
  <c r="S115" i="1" s="1"/>
  <c r="R116" i="1" l="1"/>
  <c r="S116" i="1" s="1"/>
  <c r="R117" i="1" l="1"/>
  <c r="S117" i="1" s="1"/>
  <c r="R118" i="1" l="1"/>
  <c r="S118" i="1" s="1"/>
  <c r="R119" i="1" l="1"/>
  <c r="S119" i="1" s="1"/>
  <c r="R120" i="1" l="1"/>
  <c r="S120" i="1" s="1"/>
  <c r="R121" i="1" l="1"/>
  <c r="S121" i="1" s="1"/>
  <c r="R122" i="1" l="1"/>
  <c r="S122" i="1" s="1"/>
  <c r="R123" i="1" l="1"/>
  <c r="S123" i="1" s="1"/>
  <c r="R124" i="1" l="1"/>
  <c r="S124" i="1" s="1"/>
  <c r="R125" i="1" l="1"/>
  <c r="S125" i="1" s="1"/>
  <c r="R126" i="1" l="1"/>
  <c r="S126" i="1" s="1"/>
  <c r="R127" i="1" l="1"/>
  <c r="S127" i="1" s="1"/>
  <c r="R129" i="1" l="1"/>
  <c r="S129" i="1" s="1"/>
  <c r="R128" i="1"/>
  <c r="S1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nadia matilla</author>
  </authors>
  <commentList>
    <comment ref="F1" authorId="0" shapeId="0" xr:uid="{EA5BED82-9FD2-4A53-ACC3-FC62C80793F7}">
      <text>
        <r>
          <rPr>
            <b/>
            <sz val="9"/>
            <color indexed="81"/>
            <rFont val="Tahoma"/>
            <family val="2"/>
          </rPr>
          <t>Honorarios brutos - Retención de seguro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nadia matilla</author>
  </authors>
  <commentList>
    <comment ref="F1" authorId="0" shapeId="0" xr:uid="{35D4AEDF-68F5-44E6-9B14-AE58F0B6A575}">
      <text>
        <r>
          <rPr>
            <b/>
            <sz val="9"/>
            <color indexed="81"/>
            <rFont val="Tahoma"/>
            <family val="2"/>
          </rPr>
          <t>Honorarios brutos - Retención de seguro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nadia matilla</author>
  </authors>
  <commentList>
    <comment ref="H1" authorId="0" shapeId="0" xr:uid="{D105ECFB-B9D0-4DB3-B135-656669FC47A5}">
      <text>
        <r>
          <rPr>
            <b/>
            <sz val="9"/>
            <color indexed="81"/>
            <rFont val="Tahoma"/>
            <family val="2"/>
          </rPr>
          <t>Honorarios brutos - Retención de seguro</t>
        </r>
      </text>
    </comment>
  </commentList>
</comments>
</file>

<file path=xl/sharedStrings.xml><?xml version="1.0" encoding="utf-8"?>
<sst xmlns="http://schemas.openxmlformats.org/spreadsheetml/2006/main" count="2895" uniqueCount="201">
  <si>
    <t>01</t>
  </si>
  <si>
    <t>0000</t>
  </si>
  <si>
    <t>000030000002</t>
  </si>
  <si>
    <t>0,00</t>
  </si>
  <si>
    <t>CUIL</t>
  </si>
  <si>
    <t>Fila</t>
  </si>
  <si>
    <t>000</t>
  </si>
  <si>
    <t>010</t>
  </si>
  <si>
    <t>000030000000</t>
  </si>
  <si>
    <t>000020000009</t>
  </si>
  <si>
    <t>000030000009</t>
  </si>
  <si>
    <t>000030000003</t>
  </si>
  <si>
    <t>000030000028</t>
  </si>
  <si>
    <t>000030000011</t>
  </si>
  <si>
    <t>000050000005</t>
  </si>
  <si>
    <t>000040000000</t>
  </si>
  <si>
    <t>000040000009</t>
  </si>
  <si>
    <t>000020000014</t>
  </si>
  <si>
    <t>000020000010</t>
  </si>
  <si>
    <t>000030000001</t>
  </si>
  <si>
    <t>000020000000</t>
  </si>
  <si>
    <t>000040000001</t>
  </si>
  <si>
    <t>000020000005</t>
  </si>
  <si>
    <t>000020000002</t>
  </si>
  <si>
    <t>000020000018</t>
  </si>
  <si>
    <t>000020000008</t>
  </si>
  <si>
    <t>000030000054</t>
  </si>
  <si>
    <t>000040000003</t>
  </si>
  <si>
    <t>000030000014</t>
  </si>
  <si>
    <t>000030000005</t>
  </si>
  <si>
    <t>000030000012</t>
  </si>
  <si>
    <t>000020000003</t>
  </si>
  <si>
    <t>000030000006</t>
  </si>
  <si>
    <t>000020000006</t>
  </si>
  <si>
    <t>000030000034</t>
  </si>
  <si>
    <t>000030000007</t>
  </si>
  <si>
    <t>000020000025</t>
  </si>
  <si>
    <t>000020000011</t>
  </si>
  <si>
    <t>000040000002</t>
  </si>
  <si>
    <t>000020000020</t>
  </si>
  <si>
    <t>000030000010</t>
  </si>
  <si>
    <t>000030000018</t>
  </si>
  <si>
    <t>000030000008</t>
  </si>
  <si>
    <t>000020000016</t>
  </si>
  <si>
    <t>000010000002</t>
  </si>
  <si>
    <t>000030000020</t>
  </si>
  <si>
    <t>000040000008</t>
  </si>
  <si>
    <t>000030000029</t>
  </si>
  <si>
    <t>000040000010</t>
  </si>
  <si>
    <t>000040000006</t>
  </si>
  <si>
    <t>000020000012</t>
  </si>
  <si>
    <t>000030000016</t>
  </si>
  <si>
    <t>000040000005</t>
  </si>
  <si>
    <t>000010000010</t>
  </si>
  <si>
    <t>000050000001</t>
  </si>
  <si>
    <t>000070000001</t>
  </si>
  <si>
    <t>000020000015</t>
  </si>
  <si>
    <t>000010000001</t>
  </si>
  <si>
    <t>000030000023</t>
  </si>
  <si>
    <t>000030000024</t>
  </si>
  <si>
    <t>000020000035</t>
  </si>
  <si>
    <t>000020000053</t>
  </si>
  <si>
    <t>000010000003</t>
  </si>
  <si>
    <t>Control Largo</t>
  </si>
  <si>
    <t>00</t>
  </si>
  <si>
    <t>11/03/2023</t>
  </si>
  <si>
    <t>08/03/2023</t>
  </si>
  <si>
    <t>09/03/2023</t>
  </si>
  <si>
    <t>12/03/2023</t>
  </si>
  <si>
    <t>10/03/2023</t>
  </si>
  <si>
    <t>000030000041</t>
  </si>
  <si>
    <t>000050000040</t>
  </si>
  <si>
    <t>000020000019</t>
  </si>
  <si>
    <t>000030000015</t>
  </si>
  <si>
    <t>000050000011</t>
  </si>
  <si>
    <t>000020000001</t>
  </si>
  <si>
    <t>000040000044</t>
  </si>
  <si>
    <t>000030000004</t>
  </si>
  <si>
    <t>000020000041</t>
  </si>
  <si>
    <t>000050000035</t>
  </si>
  <si>
    <t>000030000049</t>
  </si>
  <si>
    <t>000060000002</t>
  </si>
  <si>
    <t>000040000016</t>
  </si>
  <si>
    <t>000060000007</t>
  </si>
  <si>
    <t>734380,50</t>
  </si>
  <si>
    <t>26795,00</t>
  </si>
  <si>
    <t>231320,00</t>
  </si>
  <si>
    <t>40775,00</t>
  </si>
  <si>
    <t>1434580,40</t>
  </si>
  <si>
    <t>163881,00</t>
  </si>
  <si>
    <t>266439,60</t>
  </si>
  <si>
    <t>264352,90</t>
  </si>
  <si>
    <t>88540,00</t>
  </si>
  <si>
    <t>160880,10</t>
  </si>
  <si>
    <t>190243,90</t>
  </si>
  <si>
    <t>806858,50</t>
  </si>
  <si>
    <t>107502,50</t>
  </si>
  <si>
    <t>517966,40</t>
  </si>
  <si>
    <t>564596,00</t>
  </si>
  <si>
    <t>24465,00</t>
  </si>
  <si>
    <t>541072,80</t>
  </si>
  <si>
    <t>83157,00</t>
  </si>
  <si>
    <t>597619,70</t>
  </si>
  <si>
    <t>288775,10</t>
  </si>
  <si>
    <t>151083,00</t>
  </si>
  <si>
    <t>765540,50</t>
  </si>
  <si>
    <t>39276,50</t>
  </si>
  <si>
    <t>219754,00</t>
  </si>
  <si>
    <t>169494,00</t>
  </si>
  <si>
    <t>84113,00</t>
  </si>
  <si>
    <t>468852,00</t>
  </si>
  <si>
    <t>326060,20</t>
  </si>
  <si>
    <t>518350,70</t>
  </si>
  <si>
    <t>536366,20</t>
  </si>
  <si>
    <t>273132,90</t>
  </si>
  <si>
    <t>1090315,30</t>
  </si>
  <si>
    <t>1169,50</t>
  </si>
  <si>
    <t>100409,30</t>
  </si>
  <si>
    <t>249575,70</t>
  </si>
  <si>
    <t>61628,20</t>
  </si>
  <si>
    <t>1464,00</t>
  </si>
  <si>
    <t>107022,60</t>
  </si>
  <si>
    <t>172747,10</t>
  </si>
  <si>
    <t>79731,00</t>
  </si>
  <si>
    <t>171723,50</t>
  </si>
  <si>
    <t>144054,40</t>
  </si>
  <si>
    <t>9578,90</t>
  </si>
  <si>
    <t>159661,70</t>
  </si>
  <si>
    <t>68333,90</t>
  </si>
  <si>
    <t>101993,00</t>
  </si>
  <si>
    <t>134668,70</t>
  </si>
  <si>
    <t>6002,70</t>
  </si>
  <si>
    <t>74027,52</t>
  </si>
  <si>
    <t>21730,59</t>
  </si>
  <si>
    <t>41278,93</t>
  </si>
  <si>
    <t>84545,30</t>
  </si>
  <si>
    <t>245345,58</t>
  </si>
  <si>
    <t>Retencion</t>
  </si>
  <si>
    <t>Digito1</t>
  </si>
  <si>
    <t>Anio</t>
  </si>
  <si>
    <t>Digito2</t>
  </si>
  <si>
    <t>Digito3</t>
  </si>
  <si>
    <t>Cod-6</t>
  </si>
  <si>
    <t>Cod-1</t>
  </si>
  <si>
    <t>Cod-2</t>
  </si>
  <si>
    <t>Cod-3</t>
  </si>
  <si>
    <t>Cod-4</t>
  </si>
  <si>
    <t>Cod-5</t>
  </si>
  <si>
    <t>Fecha-Comprobante</t>
  </si>
  <si>
    <t>Cod-Comprobante</t>
  </si>
  <si>
    <t>Honorarios-brutos</t>
  </si>
  <si>
    <t>Base-de-calculo</t>
  </si>
  <si>
    <t>Fecha-fin-de-mes</t>
  </si>
  <si>
    <t>"</t>
  </si>
  <si>
    <t>258258,51</t>
  </si>
  <si>
    <t>59719,83</t>
  </si>
  <si>
    <t>27202131773</t>
  </si>
  <si>
    <t>08/03/2024</t>
  </si>
  <si>
    <t>12/03/2024</t>
  </si>
  <si>
    <t>09/03/2024</t>
  </si>
  <si>
    <t>10/03/2024</t>
  </si>
  <si>
    <t>08/03/2025</t>
  </si>
  <si>
    <t>12/03/2025</t>
  </si>
  <si>
    <t>09/03/2025</t>
  </si>
  <si>
    <t>10/03/2025</t>
  </si>
  <si>
    <t>08/03/2026</t>
  </si>
  <si>
    <t>12/03/2026</t>
  </si>
  <si>
    <t>09/03/2026</t>
  </si>
  <si>
    <t>10/03/2026</t>
  </si>
  <si>
    <t>08/03/2027</t>
  </si>
  <si>
    <t>12/03/2027</t>
  </si>
  <si>
    <t>09/03/2027</t>
  </si>
  <si>
    <t>10/03/2027</t>
  </si>
  <si>
    <t>08/03/2028</t>
  </si>
  <si>
    <t>12/03/2028</t>
  </si>
  <si>
    <t>09/03/2028</t>
  </si>
  <si>
    <t>10/03/2028</t>
  </si>
  <si>
    <t>08/03/2029</t>
  </si>
  <si>
    <t>12/03/2029</t>
  </si>
  <si>
    <t>09/03/2029</t>
  </si>
  <si>
    <t>10/03/2029</t>
  </si>
  <si>
    <t>08/03/2030</t>
  </si>
  <si>
    <t>12/03/2030</t>
  </si>
  <si>
    <t>09/03/2030</t>
  </si>
  <si>
    <t>10/03/2030</t>
  </si>
  <si>
    <t>08/03/2031</t>
  </si>
  <si>
    <t>12/03/2031</t>
  </si>
  <si>
    <t>09/03/2031</t>
  </si>
  <si>
    <t>10/03/2031</t>
  </si>
  <si>
    <t>08/03/2032</t>
  </si>
  <si>
    <t>12/03/2032</t>
  </si>
  <si>
    <t>09/03/2032</t>
  </si>
  <si>
    <t>10/03/2032</t>
  </si>
  <si>
    <t>08/03/2033</t>
  </si>
  <si>
    <t>12/03/2033</t>
  </si>
  <si>
    <t>09/03/2033</t>
  </si>
  <si>
    <t>10/03/2033</t>
  </si>
  <si>
    <t>08/03/2034</t>
  </si>
  <si>
    <t>12/03/2034</t>
  </si>
  <si>
    <t>0</t>
  </si>
  <si>
    <t>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</si>
</sst>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14" fontId="2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2" fillId="0" borderId="0" xfId="1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49" fontId="1" fillId="0" borderId="0" xfId="1" applyNumberFormat="1" applyFont="1" applyBorder="1" applyAlignment="1">
      <alignment horizontal="left"/>
    </xf>
    <xf numFmtId="49" fontId="1" fillId="3" borderId="0" xfId="1" applyNumberFormat="1" applyFont="1" applyFill="1" applyBorder="1" applyAlignment="1">
      <alignment horizontal="left"/>
    </xf>
    <xf numFmtId="1" fontId="2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/>
    <xf numFmtId="1" fontId="1" fillId="0" borderId="0" xfId="0" applyNumberFormat="1" applyFont="1"/>
    <xf numFmtId="1" fontId="1" fillId="0" borderId="0" xfId="0" applyNumberFormat="1" applyFont="1" applyAlignment="1">
      <alignment horizontal="left"/>
    </xf>
    <xf numFmtId="49" fontId="2" fillId="3" borderId="0" xfId="0" applyNumberFormat="1" applyFont="1" applyFill="1" applyAlignment="1">
      <alignment horizontal="left" vertical="center"/>
    </xf>
    <xf numFmtId="49" fontId="2" fillId="3" borderId="0" xfId="1" applyNumberFormat="1" applyFont="1" applyFill="1" applyBorder="1" applyAlignment="1">
      <alignment horizontal="left" vertical="center"/>
    </xf>
    <xf numFmtId="14" fontId="2" fillId="3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left"/>
    </xf>
    <xf numFmtId="1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49" fontId="1" fillId="3" borderId="0" xfId="0" quotePrefix="1" applyNumberFormat="1" applyFont="1" applyFill="1" applyAlignment="1">
      <alignment horizontal="left"/>
    </xf>
    <xf numFmtId="14" fontId="1" fillId="3" borderId="0" xfId="0" applyNumberFormat="1" applyFont="1" applyFill="1" applyAlignment="1">
      <alignment horizontal="left"/>
    </xf>
    <xf numFmtId="49" fontId="1" fillId="0" borderId="0" xfId="1" applyNumberFormat="1" applyFont="1" applyFill="1" applyBorder="1" applyAlignment="1">
      <alignment horizontal="left"/>
    </xf>
    <xf numFmtId="14" fontId="1" fillId="0" borderId="0" xfId="0" applyNumberFormat="1" applyFont="1" applyAlignment="1">
      <alignment horizontal="left"/>
    </xf>
  </cellXfs>
  <cellStyles count="2">
    <cellStyle name="Millares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E74E-D033-4C1F-A05C-086FBE85B716}">
  <dimension ref="A1:Q130"/>
  <sheetViews>
    <sheetView topLeftCell="C76" workbookViewId="0">
      <selection activeCell="Q4" sqref="Q4"/>
    </sheetView>
  </sheetViews>
  <sheetFormatPr baseColWidth="10" defaultRowHeight="15" x14ac:dyDescent="0.25"/>
  <cols>
    <col min="2" max="2" width="17" bestFit="1" customWidth="1"/>
    <col min="3" max="3" width="15.42578125" bestFit="1" customWidth="1"/>
    <col min="4" max="4" width="15.28515625" bestFit="1" customWidth="1"/>
    <col min="5" max="5" width="10.7109375" bestFit="1" customWidth="1"/>
    <col min="6" max="6" width="12.85546875" bestFit="1" customWidth="1"/>
    <col min="7" max="7" width="14.42578125" bestFit="1" customWidth="1"/>
    <col min="12" max="12" width="13.7109375" bestFit="1" customWidth="1"/>
  </cols>
  <sheetData>
    <row r="1" spans="1:17" x14ac:dyDescent="0.25">
      <c r="A1" s="11" t="s">
        <v>143</v>
      </c>
      <c r="B1" s="14" t="s">
        <v>148</v>
      </c>
      <c r="C1" s="14" t="s">
        <v>149</v>
      </c>
      <c r="D1" s="15" t="s">
        <v>150</v>
      </c>
      <c r="E1" s="11" t="s">
        <v>144</v>
      </c>
      <c r="F1" s="11" t="s">
        <v>151</v>
      </c>
      <c r="G1" s="13" t="s">
        <v>152</v>
      </c>
      <c r="H1" s="11" t="s">
        <v>145</v>
      </c>
      <c r="I1" s="11" t="s">
        <v>137</v>
      </c>
      <c r="J1" s="11" t="s">
        <v>146</v>
      </c>
      <c r="K1" s="11" t="s">
        <v>147</v>
      </c>
      <c r="L1" s="11" t="s">
        <v>4</v>
      </c>
      <c r="M1" s="11" t="s">
        <v>138</v>
      </c>
      <c r="N1" s="11" t="s">
        <v>142</v>
      </c>
      <c r="O1" s="11" t="s">
        <v>139</v>
      </c>
      <c r="P1" s="11" t="s">
        <v>140</v>
      </c>
      <c r="Q1" s="11" t="s">
        <v>141</v>
      </c>
    </row>
    <row r="2" spans="1:17" x14ac:dyDescent="0.25">
      <c r="A2" t="str">
        <f>CONCATENATE(concatenar!A2,concatenar!C2,concatenar!B2)</f>
        <v>"01"</v>
      </c>
      <c r="B2" t="str">
        <f>CONCATENATE(concatenar!A2,concatenar!D2,concatenar!B2)</f>
        <v>"11/03/2023"</v>
      </c>
      <c r="C2" t="str">
        <f>CONCATENATE(concatenar!A2,concatenar!E2,concatenar!B2)</f>
        <v>"000030000002"</v>
      </c>
      <c r="D2" t="str">
        <f>CONCATENATE(concatenar!A2,concatenar!F2,concatenar!B2)</f>
        <v>"734380,50"</v>
      </c>
      <c r="E2" t="str">
        <f>CONCATENATE(concatenar!A2,concatenar!G2,concatenar!B2)</f>
        <v>"2171161"</v>
      </c>
      <c r="F2" t="str">
        <f>CONCATENATE(concatenar!A2,concatenar!H2,concatenar!B2)</f>
        <v>"697661,57"</v>
      </c>
      <c r="G2" t="str">
        <f>CONCATENATE(concatenar!A2,concatenar!I2,concatenar!B2)</f>
        <v>"45016"</v>
      </c>
      <c r="H2" t="str">
        <f>CONCATENATE(concatenar!A2,concatenar!J2,concatenar!B2)</f>
        <v>"010"</v>
      </c>
      <c r="I2" t="str">
        <f>CONCATENATE(concatenar!A2,concatenar!K2,concatenar!B2)</f>
        <v>"9440,91"</v>
      </c>
      <c r="J2" t="str">
        <f>CONCATENATE(concatenar!A2,concatenar!L2,concatenar!B2)</f>
        <v>"0,00"</v>
      </c>
      <c r="K2" t="str">
        <f>CONCATENATE(concatenar!A2,concatenar!M2,concatenar!B2)</f>
        <v>"80"</v>
      </c>
      <c r="L2" t="str">
        <f>CONCATENATE(concatenar!A2,concatenar!N2,concatenar!B2)</f>
        <v>"20283692729"</v>
      </c>
      <c r="M2" t="str">
        <f>CONCATENATE(concatenar!A2,concatenar!O2,concatenar!B2)</f>
        <v>"1"</v>
      </c>
      <c r="N2" t="str">
        <f>CONCATENATE(concatenar!A2,concatenar!P2,concatenar!B2)</f>
        <v>"0000"</v>
      </c>
      <c r="O2" t="str">
        <f>CONCATENATE(concatenar!A2,concatenar!Q2,concatenar!B2)</f>
        <v>"202310"</v>
      </c>
      <c r="P2" t="str">
        <f>CONCATENATE(concatenar!A2,concatenar!R2,concatenar!B2)</f>
        <v>"0000"</v>
      </c>
      <c r="Q2" t="str">
        <f>CONCATENATE(concatenar!A2,base!Q2,concatenar!B2)</f>
        <v>"1"</v>
      </c>
    </row>
    <row r="3" spans="1:17" x14ac:dyDescent="0.25">
      <c r="A3" t="str">
        <f>CONCATENATE(concatenar!A3,concatenar!C3,concatenar!B3)</f>
        <v>"01"</v>
      </c>
      <c r="B3" t="str">
        <f>CONCATENATE(concatenar!A3,concatenar!D3,concatenar!B3)</f>
        <v>"11/03/2023"</v>
      </c>
      <c r="C3" t="str">
        <f>CONCATENATE(concatenar!A3,concatenar!E3,concatenar!B3)</f>
        <v>"000030000014"</v>
      </c>
      <c r="D3" t="str">
        <f>CONCATENATE(concatenar!A3,concatenar!F3,concatenar!B3)</f>
        <v>"34992,12"</v>
      </c>
      <c r="E3" t="str">
        <f>CONCATENATE(concatenar!A3,concatenar!G3,concatenar!B3)</f>
        <v>"2171161"</v>
      </c>
      <c r="F3" t="str">
        <f>CONCATENATE(concatenar!A3,concatenar!H3,concatenar!B3)</f>
        <v>"33242,51"</v>
      </c>
      <c r="G3" t="str">
        <f>CONCATENATE(concatenar!A3,concatenar!I3,concatenar!B3)</f>
        <v>"45016"</v>
      </c>
      <c r="H3" t="str">
        <f>CONCATENATE(concatenar!A3,concatenar!J3,concatenar!B3)</f>
        <v>"010"</v>
      </c>
      <c r="I3" t="str">
        <f>CONCATENATE(concatenar!A3,concatenar!K3,concatenar!B3)</f>
        <v>"1169,50"</v>
      </c>
      <c r="J3" t="str">
        <f>CONCATENATE(concatenar!A3,concatenar!L3,concatenar!B3)</f>
        <v>"0,00"</v>
      </c>
      <c r="K3" t="str">
        <f>CONCATENATE(concatenar!A3,concatenar!M3,concatenar!B3)</f>
        <v>"80"</v>
      </c>
      <c r="L3" t="str">
        <f>CONCATENATE(concatenar!A3,concatenar!N3,concatenar!B3)</f>
        <v>"20269490013"</v>
      </c>
      <c r="M3" t="str">
        <f>CONCATENATE(concatenar!A3,concatenar!O3,concatenar!B3)</f>
        <v>"2"</v>
      </c>
      <c r="N3" t="str">
        <f>CONCATENATE(concatenar!A3,concatenar!P3,concatenar!B3)</f>
        <v>"0000"</v>
      </c>
      <c r="O3" t="str">
        <f>CONCATENATE(concatenar!A3,concatenar!Q3,concatenar!B3)</f>
        <v>"202310"</v>
      </c>
      <c r="P3" t="str">
        <f>CONCATENATE(concatenar!A3,concatenar!R3,concatenar!B3)</f>
        <v>"0000"</v>
      </c>
      <c r="Q3" t="str">
        <f>CONCATENATE(concatenar!A3,concatenar!S3,concatenar!B3)</f>
        <v>"2"</v>
      </c>
    </row>
    <row r="4" spans="1:17" x14ac:dyDescent="0.25">
      <c r="A4" t="str">
        <f>CONCATENATE(concatenar!A4,concatenar!C4,concatenar!B4)</f>
        <v>"01"</v>
      </c>
      <c r="B4" t="str">
        <f>CONCATENATE(concatenar!A4,concatenar!D4,concatenar!B4)</f>
        <v>"08/03/2023"</v>
      </c>
      <c r="C4" t="str">
        <f>CONCATENATE(concatenar!A4,concatenar!E4,concatenar!B4)</f>
        <v>"000030000001"</v>
      </c>
      <c r="D4" t="str">
        <f>CONCATENATE(concatenar!A4,concatenar!F4,concatenar!B4)</f>
        <v>"26795,00"</v>
      </c>
      <c r="E4" t="str">
        <f>CONCATENATE(concatenar!A4,concatenar!G4,concatenar!B4)</f>
        <v>"2171161"</v>
      </c>
      <c r="F4" t="str">
        <f>CONCATENATE(concatenar!A4,concatenar!H4,concatenar!B4)</f>
        <v>"25455,25"</v>
      </c>
      <c r="G4" t="str">
        <f>CONCATENATE(concatenar!A4,concatenar!I4,concatenar!B4)</f>
        <v>"45016"</v>
      </c>
      <c r="H4" t="str">
        <f>CONCATENATE(concatenar!A4,concatenar!J4,concatenar!B4)</f>
        <v>"010"</v>
      </c>
      <c r="I4" t="str">
        <f>CONCATENATE(concatenar!A4,concatenar!K4,concatenar!B4)</f>
        <v>"350,46"</v>
      </c>
      <c r="J4" t="str">
        <f>CONCATENATE(concatenar!A4,concatenar!L4,concatenar!B4)</f>
        <v>"0,00"</v>
      </c>
      <c r="K4" t="str">
        <f>CONCATENATE(concatenar!A4,concatenar!M4,concatenar!B4)</f>
        <v>"80"</v>
      </c>
      <c r="L4" t="str">
        <f>CONCATENATE(concatenar!A4,concatenar!N4,concatenar!B4)</f>
        <v>"20267326682"</v>
      </c>
      <c r="M4" t="str">
        <f>CONCATENATE(concatenar!A4,concatenar!O4,concatenar!B4)</f>
        <v>"3"</v>
      </c>
      <c r="N4" t="str">
        <f>CONCATENATE(concatenar!A4,concatenar!P4,concatenar!B4)</f>
        <v>"0000"</v>
      </c>
      <c r="O4" t="str">
        <f>CONCATENATE(concatenar!A4,concatenar!Q4,concatenar!B4)</f>
        <v>"202310"</v>
      </c>
      <c r="P4" t="str">
        <f>CONCATENATE(concatenar!A4,concatenar!R4,concatenar!B4)</f>
        <v>"00000"</v>
      </c>
      <c r="Q4" t="str">
        <f>CONCATENATE(concatenar!A4,concatenar!S4,concatenar!B4)</f>
        <v>"3"</v>
      </c>
    </row>
    <row r="5" spans="1:17" x14ac:dyDescent="0.25">
      <c r="A5" t="str">
        <f>CONCATENATE(concatenar!A5,concatenar!C5,concatenar!B5)</f>
        <v>"01"</v>
      </c>
      <c r="B5" t="str">
        <f>CONCATENATE(concatenar!A5,concatenar!D5,concatenar!B5)</f>
        <v>"09/03/2023"</v>
      </c>
      <c r="C5" t="str">
        <f>CONCATENATE(concatenar!A5,concatenar!E5,concatenar!B5)</f>
        <v>"000030000041"</v>
      </c>
      <c r="D5" t="str">
        <f>CONCATENATE(concatenar!A5,concatenar!F5,concatenar!B5)</f>
        <v>"866250,06"</v>
      </c>
      <c r="E5" t="str">
        <f>CONCATENATE(concatenar!A5,concatenar!G5,concatenar!B5)</f>
        <v>"2171161"</v>
      </c>
      <c r="F5" t="str">
        <f>CONCATENATE(concatenar!A5,concatenar!H5,concatenar!B5)</f>
        <v>"824147,79"</v>
      </c>
      <c r="G5" t="str">
        <f>CONCATENATE(concatenar!A5,concatenar!I5,concatenar!B5)</f>
        <v>"45016"</v>
      </c>
      <c r="H5" t="str">
        <f>CONCATENATE(concatenar!A5,concatenar!J5,concatenar!B5)</f>
        <v>"010"</v>
      </c>
      <c r="I5" t="str">
        <f>CONCATENATE(concatenar!A5,concatenar!K5,concatenar!B5)</f>
        <v>"239148,51"</v>
      </c>
      <c r="J5" t="str">
        <f>CONCATENATE(concatenar!A5,concatenar!L5,concatenar!B5)</f>
        <v>"0,00"</v>
      </c>
      <c r="K5" t="str">
        <f>CONCATENATE(concatenar!A5,concatenar!M5,concatenar!B5)</f>
        <v>"80"</v>
      </c>
      <c r="L5" t="str">
        <f>CONCATENATE(concatenar!A5,concatenar!N5,concatenar!B5)</f>
        <v>"23176134739"</v>
      </c>
      <c r="M5" t="str">
        <f>CONCATENATE(concatenar!A5,concatenar!O5,concatenar!B5)</f>
        <v>"4"</v>
      </c>
      <c r="N5" t="str">
        <f>CONCATENATE(concatenar!A5,concatenar!P5,concatenar!B5)</f>
        <v>"0000"</v>
      </c>
      <c r="O5" t="str">
        <f>CONCATENATE(concatenar!A5,concatenar!Q5,concatenar!B5)</f>
        <v>"202310"</v>
      </c>
      <c r="P5" t="str">
        <f>CONCATENATE(concatenar!A5,concatenar!R5,concatenar!B5)</f>
        <v>"0000"</v>
      </c>
      <c r="Q5" t="str">
        <f>CONCATENATE(concatenar!A5,concatenar!S5,concatenar!B5)</f>
        <v>"4"</v>
      </c>
    </row>
    <row r="6" spans="1:17" x14ac:dyDescent="0.25">
      <c r="A6" t="str">
        <f>CONCATENATE(concatenar!A6,concatenar!C6,concatenar!B6)</f>
        <v>"01"</v>
      </c>
      <c r="B6" t="str">
        <f>CONCATENATE(concatenar!A6,concatenar!D6,concatenar!B6)</f>
        <v>"09/03/2023"</v>
      </c>
      <c r="C6" t="str">
        <f>CONCATENATE(concatenar!A6,concatenar!E6,concatenar!B6)</f>
        <v>"000020000010"</v>
      </c>
      <c r="D6" t="str">
        <f>CONCATENATE(concatenar!A6,concatenar!F6,concatenar!B6)</f>
        <v>"231320,00"</v>
      </c>
      <c r="E6" t="str">
        <f>CONCATENATE(concatenar!A6,concatenar!G6,concatenar!B6)</f>
        <v>"2171161"</v>
      </c>
      <c r="F6" t="str">
        <f>CONCATENATE(concatenar!A6,concatenar!H6,concatenar!B6)</f>
        <v>"219754,00"</v>
      </c>
      <c r="G6" t="str">
        <f>CONCATENATE(concatenar!A6,concatenar!I6,concatenar!B6)</f>
        <v>"45016"</v>
      </c>
      <c r="H6" t="str">
        <f>CONCATENATE(concatenar!A6,concatenar!J6,concatenar!B6)</f>
        <v>"010"</v>
      </c>
      <c r="I6" t="str">
        <f>CONCATENATE(concatenar!A6,concatenar!K6,concatenar!B6)</f>
        <v>"51786,44"</v>
      </c>
      <c r="J6" t="str">
        <f>CONCATENATE(concatenar!A6,concatenar!L6,concatenar!B6)</f>
        <v>"0,00"</v>
      </c>
      <c r="K6" t="str">
        <f>CONCATENATE(concatenar!A6,concatenar!M6,concatenar!B6)</f>
        <v>"80"</v>
      </c>
      <c r="L6" t="str">
        <f>CONCATENATE(concatenar!A6,concatenar!N6,concatenar!B6)</f>
        <v>"20256944570"</v>
      </c>
      <c r="M6" t="str">
        <f>CONCATENATE(concatenar!A6,concatenar!O6,concatenar!B6)</f>
        <v>"5"</v>
      </c>
      <c r="N6" t="str">
        <f>CONCATENATE(concatenar!A6,concatenar!P6,concatenar!B6)</f>
        <v>"0000"</v>
      </c>
      <c r="O6" t="str">
        <f>CONCATENATE(concatenar!A6,concatenar!Q6,concatenar!B6)</f>
        <v>"202310"</v>
      </c>
      <c r="P6" t="str">
        <f>CONCATENATE(concatenar!A6,concatenar!R6,concatenar!B6)</f>
        <v>"0000"</v>
      </c>
      <c r="Q6" t="str">
        <f>CONCATENATE(concatenar!A6,concatenar!S6,concatenar!B6)</f>
        <v>"5"</v>
      </c>
    </row>
    <row r="7" spans="1:17" x14ac:dyDescent="0.25">
      <c r="A7" t="str">
        <f>CONCATENATE(concatenar!A7,concatenar!C7,concatenar!B7)</f>
        <v>"01"</v>
      </c>
      <c r="B7" t="str">
        <f>CONCATENATE(concatenar!A7,concatenar!D7,concatenar!B7)</f>
        <v>"08/03/2023"</v>
      </c>
      <c r="C7" t="str">
        <f>CONCATENATE(concatenar!A7,concatenar!E7,concatenar!B7)</f>
        <v>"000030000009"</v>
      </c>
      <c r="D7" t="str">
        <f>CONCATENATE(concatenar!A7,concatenar!F7,concatenar!B7)</f>
        <v>"789606,67"</v>
      </c>
      <c r="E7" t="str">
        <f>CONCATENATE(concatenar!A7,concatenar!G7,concatenar!B7)</f>
        <v>"2171161"</v>
      </c>
      <c r="F7" t="str">
        <f>CONCATENATE(concatenar!A7,concatenar!H7,concatenar!B7)</f>
        <v>"750736,57"</v>
      </c>
      <c r="G7" t="str">
        <f>CONCATENATE(concatenar!A7,concatenar!I7,concatenar!B7)</f>
        <v>"45016"</v>
      </c>
      <c r="H7" t="str">
        <f>CONCATENATE(concatenar!A7,concatenar!J7,concatenar!B7)</f>
        <v>"010"</v>
      </c>
      <c r="I7" t="str">
        <f>CONCATENATE(concatenar!A7,concatenar!K7,concatenar!B7)</f>
        <v>"216391,04"</v>
      </c>
      <c r="J7" t="str">
        <f>CONCATENATE(concatenar!A7,concatenar!L7,concatenar!B7)</f>
        <v>"0,00"</v>
      </c>
      <c r="K7" t="str">
        <f>CONCATENATE(concatenar!A7,concatenar!M7,concatenar!B7)</f>
        <v>"80"</v>
      </c>
      <c r="L7" t="str">
        <f>CONCATENATE(concatenar!A7,concatenar!N7,concatenar!B7)</f>
        <v>"20111997048"</v>
      </c>
      <c r="M7" t="str">
        <f>CONCATENATE(concatenar!A7,concatenar!O7,concatenar!B7)</f>
        <v>"6"</v>
      </c>
      <c r="N7" t="str">
        <f>CONCATENATE(concatenar!A7,concatenar!P7,concatenar!B7)</f>
        <v>"0000"</v>
      </c>
      <c r="O7" t="str">
        <f>CONCATENATE(concatenar!A7,concatenar!Q7,concatenar!B7)</f>
        <v>"202310"</v>
      </c>
      <c r="P7" t="str">
        <f>CONCATENATE(concatenar!A7,concatenar!R7,concatenar!B7)</f>
        <v>"0000"</v>
      </c>
      <c r="Q7" t="str">
        <f>CONCATENATE(concatenar!A7,concatenar!S7,concatenar!B7)</f>
        <v>"6"</v>
      </c>
    </row>
    <row r="8" spans="1:17" x14ac:dyDescent="0.25">
      <c r="A8" t="str">
        <f>CONCATENATE(concatenar!A8,concatenar!C8,concatenar!B8)</f>
        <v>"01"</v>
      </c>
      <c r="B8" t="str">
        <f>CONCATENATE(concatenar!A8,concatenar!D8,concatenar!B8)</f>
        <v>"12/03/2023"</v>
      </c>
      <c r="C8" t="str">
        <f>CONCATENATE(concatenar!A8,concatenar!E8,concatenar!B8)</f>
        <v>"000030000003"</v>
      </c>
      <c r="D8" t="str">
        <f>CONCATENATE(concatenar!A8,concatenar!F8,concatenar!B8)</f>
        <v>"40775,00"</v>
      </c>
      <c r="E8" t="str">
        <f>CONCATENATE(concatenar!A8,concatenar!G8,concatenar!B8)</f>
        <v>"2171161"</v>
      </c>
      <c r="F8" t="str">
        <f>CONCATENATE(concatenar!A8,concatenar!H8,concatenar!B8)</f>
        <v>"38736,25"</v>
      </c>
      <c r="G8" t="str">
        <f>CONCATENATE(concatenar!A8,concatenar!I8,concatenar!B8)</f>
        <v>"45016"</v>
      </c>
      <c r="H8" t="str">
        <f>CONCATENATE(concatenar!A8,concatenar!J8,concatenar!B8)</f>
        <v>"010"</v>
      </c>
      <c r="I8" t="str">
        <f>CONCATENATE(concatenar!A8,concatenar!K8,concatenar!B8)</f>
        <v>"1634,83"</v>
      </c>
      <c r="J8" t="str">
        <f>CONCATENATE(concatenar!A8,concatenar!L8,concatenar!B8)</f>
        <v>"0,00"</v>
      </c>
      <c r="K8" t="str">
        <f>CONCATENATE(concatenar!A8,concatenar!M8,concatenar!B8)</f>
        <v>"80"</v>
      </c>
      <c r="L8" t="str">
        <f>CONCATENATE(concatenar!A8,concatenar!N8,concatenar!B8)</f>
        <v>"20270683046"</v>
      </c>
      <c r="M8" t="str">
        <f>CONCATENATE(concatenar!A8,concatenar!O8,concatenar!B8)</f>
        <v>"7"</v>
      </c>
      <c r="N8" t="str">
        <f>CONCATENATE(concatenar!A8,concatenar!P8,concatenar!B8)</f>
        <v>"0000"</v>
      </c>
      <c r="O8" t="str">
        <f>CONCATENATE(concatenar!A8,concatenar!Q8,concatenar!B8)</f>
        <v>"202310"</v>
      </c>
      <c r="P8" t="str">
        <f>CONCATENATE(concatenar!A8,concatenar!R8,concatenar!B8)</f>
        <v>"0000"</v>
      </c>
      <c r="Q8" t="str">
        <f>CONCATENATE(concatenar!A8,concatenar!S8,concatenar!B8)</f>
        <v>"7"</v>
      </c>
    </row>
    <row r="9" spans="1:17" x14ac:dyDescent="0.25">
      <c r="A9" t="str">
        <f>CONCATENATE(concatenar!A9,concatenar!C9,concatenar!B9)</f>
        <v>"01"</v>
      </c>
      <c r="B9" t="str">
        <f>CONCATENATE(concatenar!A9,concatenar!D9,concatenar!B9)</f>
        <v>"08/03/2023"</v>
      </c>
      <c r="C9" t="str">
        <f>CONCATENATE(concatenar!A9,concatenar!E9,concatenar!B9)</f>
        <v>"000030000012"</v>
      </c>
      <c r="D9" t="str">
        <f>CONCATENATE(concatenar!A9,concatenar!F9,concatenar!B9)</f>
        <v>"203408,62"</v>
      </c>
      <c r="E9" t="str">
        <f>CONCATENATE(concatenar!A9,concatenar!G9,concatenar!B9)</f>
        <v>"2171161"</v>
      </c>
      <c r="F9" t="str">
        <f>CONCATENATE(concatenar!A9,concatenar!H9,concatenar!B9)</f>
        <v>"193238,19"</v>
      </c>
      <c r="G9" t="str">
        <f>CONCATENATE(concatenar!A9,concatenar!I9,concatenar!B9)</f>
        <v>"45016"</v>
      </c>
      <c r="H9" t="str">
        <f>CONCATENATE(concatenar!A9,concatenar!J9,concatenar!B9)</f>
        <v>"010"</v>
      </c>
      <c r="I9" t="str">
        <f>CONCATENATE(concatenar!A9,concatenar!K9,concatenar!B9)</f>
        <v>"43566,54"</v>
      </c>
      <c r="J9" t="str">
        <f>CONCATENATE(concatenar!A9,concatenar!L9,concatenar!B9)</f>
        <v>"0,00"</v>
      </c>
      <c r="K9" t="str">
        <f>CONCATENATE(concatenar!A9,concatenar!M9,concatenar!B9)</f>
        <v>"80"</v>
      </c>
      <c r="L9" t="str">
        <f>CONCATENATE(concatenar!A9,concatenar!N9,concatenar!B9)</f>
        <v>"20187783292"</v>
      </c>
      <c r="M9" t="str">
        <f>CONCATENATE(concatenar!A9,concatenar!O9,concatenar!B9)</f>
        <v>"8"</v>
      </c>
      <c r="N9" t="str">
        <f>CONCATENATE(concatenar!A9,concatenar!P9,concatenar!B9)</f>
        <v>"0000"</v>
      </c>
      <c r="O9" t="str">
        <f>CONCATENATE(concatenar!A9,concatenar!Q9,concatenar!B9)</f>
        <v>"202310"</v>
      </c>
      <c r="P9" t="str">
        <f>CONCATENATE(concatenar!A9,concatenar!R9,concatenar!B9)</f>
        <v>"0000"</v>
      </c>
      <c r="Q9" t="str">
        <f>CONCATENATE(concatenar!A9,concatenar!S9,concatenar!B9)</f>
        <v>"8"</v>
      </c>
    </row>
    <row r="10" spans="1:17" x14ac:dyDescent="0.25">
      <c r="A10" t="str">
        <f>CONCATENATE(concatenar!A10,concatenar!C10,concatenar!B10)</f>
        <v>"01"</v>
      </c>
      <c r="B10" t="str">
        <f>CONCATENATE(concatenar!A10,concatenar!D10,concatenar!B10)</f>
        <v>"09/03/2023"</v>
      </c>
      <c r="C10" t="str">
        <f>CONCATENATE(concatenar!A10,concatenar!E10,concatenar!B10)</f>
        <v>"000050000005"</v>
      </c>
      <c r="D10" t="str">
        <f>CONCATENATE(concatenar!A10,concatenar!F10,concatenar!B10)</f>
        <v>"581073,15"</v>
      </c>
      <c r="E10" t="str">
        <f>CONCATENATE(concatenar!A10,concatenar!G10,concatenar!B10)</f>
        <v>"2171161"</v>
      </c>
      <c r="F10" t="str">
        <f>CONCATENATE(concatenar!A10,concatenar!H10,concatenar!B10)</f>
        <v>"1094078,23"</v>
      </c>
      <c r="G10" t="str">
        <f>CONCATENATE(concatenar!A10,concatenar!I10,concatenar!B10)</f>
        <v>"45016"</v>
      </c>
      <c r="H10" t="str">
        <f>CONCATENATE(concatenar!A10,concatenar!J10,concatenar!B10)</f>
        <v>"010"</v>
      </c>
      <c r="I10" t="str">
        <f>CONCATENATE(concatenar!A10,concatenar!K10,concatenar!B10)</f>
        <v>"154788,74"</v>
      </c>
      <c r="J10" t="str">
        <f>CONCATENATE(concatenar!A10,concatenar!L10,concatenar!B10)</f>
        <v>"0,00"</v>
      </c>
      <c r="K10" t="str">
        <f>CONCATENATE(concatenar!A10,concatenar!M10,concatenar!B10)</f>
        <v>"80"</v>
      </c>
      <c r="L10" t="str">
        <f>CONCATENATE(concatenar!A10,concatenar!N10,concatenar!B10)</f>
        <v>"20253038617"</v>
      </c>
      <c r="M10" t="str">
        <f>CONCATENATE(concatenar!A10,concatenar!O10,concatenar!B10)</f>
        <v>"9"</v>
      </c>
      <c r="N10" t="str">
        <f>CONCATENATE(concatenar!A10,concatenar!P10,concatenar!B10)</f>
        <v>"0000"</v>
      </c>
      <c r="O10" t="str">
        <f>CONCATENATE(concatenar!A10,concatenar!Q10,concatenar!B10)</f>
        <v>"202310"</v>
      </c>
      <c r="P10" t="str">
        <f>CONCATENATE(concatenar!A10,concatenar!R10,concatenar!B10)</f>
        <v>"0000"</v>
      </c>
      <c r="Q10" t="str">
        <f>CONCATENATE(concatenar!A10,concatenar!S10,concatenar!B10)</f>
        <v>"9"</v>
      </c>
    </row>
    <row r="11" spans="1:17" x14ac:dyDescent="0.25">
      <c r="A11" t="str">
        <f>CONCATENATE(concatenar!A11,concatenar!C11,concatenar!B11)</f>
        <v>"01"</v>
      </c>
      <c r="B11" t="str">
        <f>CONCATENATE(concatenar!A11,concatenar!D11,concatenar!B11)</f>
        <v>"10/03/2023"</v>
      </c>
      <c r="C11" t="str">
        <f>CONCATENATE(concatenar!A11,concatenar!E11,concatenar!B11)</f>
        <v>"000040000000"</v>
      </c>
      <c r="D11" t="str">
        <f>CONCATENATE(concatenar!A11,concatenar!F11,concatenar!B11)</f>
        <v>"343669,38"</v>
      </c>
      <c r="E11" t="str">
        <f>CONCATENATE(concatenar!A11,concatenar!G11,concatenar!B11)</f>
        <v>"2171161"</v>
      </c>
      <c r="F11" t="str">
        <f>CONCATENATE(concatenar!A11,concatenar!H11,concatenar!B11)</f>
        <v>"326485,91"</v>
      </c>
      <c r="G11" t="str">
        <f>CONCATENATE(concatenar!A11,concatenar!I11,concatenar!B11)</f>
        <v>"45016"</v>
      </c>
      <c r="H11" t="str">
        <f>CONCATENATE(concatenar!A11,concatenar!J11,concatenar!B11)</f>
        <v>"010"</v>
      </c>
      <c r="I11" t="str">
        <f>CONCATENATE(concatenar!A11,concatenar!K11,concatenar!B11)</f>
        <v>"84372,37"</v>
      </c>
      <c r="J11" t="str">
        <f>CONCATENATE(concatenar!A11,concatenar!L11,concatenar!B11)</f>
        <v>"0,00"</v>
      </c>
      <c r="K11" t="str">
        <f>CONCATENATE(concatenar!A11,concatenar!M11,concatenar!B11)</f>
        <v>"80"</v>
      </c>
      <c r="L11" t="str">
        <f>CONCATENATE(concatenar!A11,concatenar!N11,concatenar!B11)</f>
        <v>"20305653471"</v>
      </c>
      <c r="M11" t="str">
        <f>CONCATENATE(concatenar!A11,concatenar!O11,concatenar!B11)</f>
        <v>"10"</v>
      </c>
      <c r="N11" t="str">
        <f>CONCATENATE(concatenar!A11,concatenar!P11,concatenar!B11)</f>
        <v>"0000"</v>
      </c>
      <c r="O11" t="str">
        <f>CONCATENATE(concatenar!A11,concatenar!Q11,concatenar!B11)</f>
        <v>"202310"</v>
      </c>
      <c r="P11" t="str">
        <f>CONCATENATE(concatenar!A11,concatenar!R11,concatenar!B11)</f>
        <v>"000"</v>
      </c>
      <c r="Q11" t="str">
        <f>CONCATENATE(concatenar!A11,concatenar!S11,concatenar!B11)</f>
        <v>"10"</v>
      </c>
    </row>
    <row r="12" spans="1:17" x14ac:dyDescent="0.25">
      <c r="A12" t="str">
        <f>CONCATENATE(concatenar!A12,concatenar!C12,concatenar!B12)</f>
        <v>"01"</v>
      </c>
      <c r="B12" t="str">
        <f>CONCATENATE(concatenar!A12,concatenar!D12,concatenar!B12)</f>
        <v>"09/03/2023"</v>
      </c>
      <c r="C12" t="str">
        <f>CONCATENATE(concatenar!A12,concatenar!E12,concatenar!B12)</f>
        <v>"000040000009"</v>
      </c>
      <c r="D12" t="str">
        <f>CONCATENATE(concatenar!A12,concatenar!F12,concatenar!B12)</f>
        <v>"1007497,87"</v>
      </c>
      <c r="E12" t="str">
        <f>CONCATENATE(concatenar!A12,concatenar!G12,concatenar!B12)</f>
        <v>"2171161"</v>
      </c>
      <c r="F12" t="str">
        <f>CONCATENATE(concatenar!A12,concatenar!H12,concatenar!B12)</f>
        <v>"957122,98"</v>
      </c>
      <c r="G12" t="str">
        <f>CONCATENATE(concatenar!A12,concatenar!I12,concatenar!B12)</f>
        <v>"45016"</v>
      </c>
      <c r="H12" t="str">
        <f>CONCATENATE(concatenar!A12,concatenar!J12,concatenar!B12)</f>
        <v>"010"</v>
      </c>
      <c r="I12" t="str">
        <f>CONCATENATE(concatenar!A12,concatenar!K12,concatenar!B12)</f>
        <v>"280370,82"</v>
      </c>
      <c r="J12" t="str">
        <f>CONCATENATE(concatenar!A12,concatenar!L12,concatenar!B12)</f>
        <v>"0,00"</v>
      </c>
      <c r="K12" t="str">
        <f>CONCATENATE(concatenar!A12,concatenar!M12,concatenar!B12)</f>
        <v>"80"</v>
      </c>
      <c r="L12" t="str">
        <f>CONCATENATE(concatenar!A12,concatenar!N12,concatenar!B12)</f>
        <v>"23168787804"</v>
      </c>
      <c r="M12" t="str">
        <f>CONCATENATE(concatenar!A12,concatenar!O12,concatenar!B12)</f>
        <v>"11"</v>
      </c>
      <c r="N12" t="str">
        <f>CONCATENATE(concatenar!A12,concatenar!P12,concatenar!B12)</f>
        <v>"0000"</v>
      </c>
      <c r="O12" t="str">
        <f>CONCATENATE(concatenar!A12,concatenar!Q12,concatenar!B12)</f>
        <v>"202310"</v>
      </c>
      <c r="P12" t="str">
        <f>CONCATENATE(concatenar!A12,concatenar!R12,concatenar!B12)</f>
        <v>"000"</v>
      </c>
      <c r="Q12" t="str">
        <f>CONCATENATE(concatenar!A12,concatenar!S12,concatenar!B12)</f>
        <v>"11"</v>
      </c>
    </row>
    <row r="13" spans="1:17" x14ac:dyDescent="0.25">
      <c r="A13" t="str">
        <f>CONCATENATE(concatenar!A13,concatenar!C13,concatenar!B13)</f>
        <v>"01"</v>
      </c>
      <c r="B13" t="str">
        <f>CONCATENATE(concatenar!A13,concatenar!D13,concatenar!B13)</f>
        <v>"11/03/2023"</v>
      </c>
      <c r="C13" t="str">
        <f>CONCATENATE(concatenar!A13,concatenar!E13,concatenar!B13)</f>
        <v>"000020000014"</v>
      </c>
      <c r="D13" t="str">
        <f>CONCATENATE(concatenar!A13,concatenar!F13,concatenar!B13)</f>
        <v>"823301,28"</v>
      </c>
      <c r="E13" t="str">
        <f>CONCATENATE(concatenar!A13,concatenar!G13,concatenar!B13)</f>
        <v>"2171161"</v>
      </c>
      <c r="F13" t="str">
        <f>CONCATENATE(concatenar!A13,concatenar!H13,concatenar!B13)</f>
        <v>"782859,21"</v>
      </c>
      <c r="G13" t="str">
        <f>CONCATENATE(concatenar!A13,concatenar!I13,concatenar!B13)</f>
        <v>"45016"</v>
      </c>
      <c r="H13" t="str">
        <f>CONCATENATE(concatenar!A13,concatenar!J13,concatenar!B13)</f>
        <v>"010"</v>
      </c>
      <c r="I13" t="str">
        <f>CONCATENATE(concatenar!A13,concatenar!K13,concatenar!B13)</f>
        <v>"226349,06"</v>
      </c>
      <c r="J13" t="str">
        <f>CONCATENATE(concatenar!A13,concatenar!L13,concatenar!B13)</f>
        <v>"0,00"</v>
      </c>
      <c r="K13" t="str">
        <f>CONCATENATE(concatenar!A13,concatenar!M13,concatenar!B13)</f>
        <v>"80"</v>
      </c>
      <c r="L13" t="str">
        <f>CONCATENATE(concatenar!A13,concatenar!N13,concatenar!B13)</f>
        <v>"30712139117"</v>
      </c>
      <c r="M13" t="str">
        <f>CONCATENATE(concatenar!A13,concatenar!O13,concatenar!B13)</f>
        <v>"12"</v>
      </c>
      <c r="N13" t="str">
        <f>CONCATENATE(concatenar!A13,concatenar!P13,concatenar!B13)</f>
        <v>"0000"</v>
      </c>
      <c r="O13" t="str">
        <f>CONCATENATE(concatenar!A13,concatenar!Q13,concatenar!B13)</f>
        <v>"202310"</v>
      </c>
      <c r="P13" t="str">
        <f>CONCATENATE(concatenar!A13,concatenar!R13,concatenar!B13)</f>
        <v>"000"</v>
      </c>
      <c r="Q13" t="str">
        <f>CONCATENATE(concatenar!A13,concatenar!S13,concatenar!B13)</f>
        <v>"12"</v>
      </c>
    </row>
    <row r="14" spans="1:17" x14ac:dyDescent="0.25">
      <c r="A14" t="str">
        <f>CONCATENATE(concatenar!A14,concatenar!C14,concatenar!B14)</f>
        <v>"01"</v>
      </c>
      <c r="B14" t="str">
        <f>CONCATENATE(concatenar!A14,concatenar!D14,concatenar!B14)</f>
        <v>"11/03/2023"</v>
      </c>
      <c r="C14" t="str">
        <f>CONCATENATE(concatenar!A14,concatenar!E14,concatenar!B14)</f>
        <v>"000020000010"</v>
      </c>
      <c r="D14" t="str">
        <f>CONCATENATE(concatenar!A14,concatenar!F14,concatenar!B14)</f>
        <v>"86026,78"</v>
      </c>
      <c r="E14" t="str">
        <f>CONCATENATE(concatenar!A14,concatenar!G14,concatenar!B14)</f>
        <v>"2171161"</v>
      </c>
      <c r="F14" t="str">
        <f>CONCATENATE(concatenar!A14,concatenar!H14,concatenar!B14)</f>
        <v>"81725,44"</v>
      </c>
      <c r="G14" t="str">
        <f>CONCATENATE(concatenar!A14,concatenar!I14,concatenar!B14)</f>
        <v>"45016"</v>
      </c>
      <c r="H14" t="str">
        <f>CONCATENATE(concatenar!A14,concatenar!J14,concatenar!B14)</f>
        <v>"010"</v>
      </c>
      <c r="I14" t="str">
        <f>CONCATENATE(concatenar!A14,concatenar!K14,concatenar!B14)</f>
        <v>"10241,77"</v>
      </c>
      <c r="J14" t="str">
        <f>CONCATENATE(concatenar!A14,concatenar!L14,concatenar!B14)</f>
        <v>"0,00"</v>
      </c>
      <c r="K14" t="str">
        <f>CONCATENATE(concatenar!A14,concatenar!M14,concatenar!B14)</f>
        <v>"80"</v>
      </c>
      <c r="L14" t="str">
        <f>CONCATENATE(concatenar!A14,concatenar!N14,concatenar!B14)</f>
        <v>"20144773153"</v>
      </c>
      <c r="M14" t="str">
        <f>CONCATENATE(concatenar!A14,concatenar!O14,concatenar!B14)</f>
        <v>"13"</v>
      </c>
      <c r="N14" t="str">
        <f>CONCATENATE(concatenar!A14,concatenar!P14,concatenar!B14)</f>
        <v>"0000"</v>
      </c>
      <c r="O14" t="str">
        <f>CONCATENATE(concatenar!A14,concatenar!Q14,concatenar!B14)</f>
        <v>"202310"</v>
      </c>
      <c r="P14" t="str">
        <f>CONCATENATE(concatenar!A14,concatenar!R14,concatenar!B14)</f>
        <v>"000"</v>
      </c>
      <c r="Q14" t="str">
        <f>CONCATENATE(concatenar!A14,concatenar!S14,concatenar!B14)</f>
        <v>"13"</v>
      </c>
    </row>
    <row r="15" spans="1:17" x14ac:dyDescent="0.25">
      <c r="A15" t="str">
        <f>CONCATENATE(concatenar!A15,concatenar!C15,concatenar!B15)</f>
        <v>"01"</v>
      </c>
      <c r="B15" t="str">
        <f>CONCATENATE(concatenar!A15,concatenar!D15,concatenar!B15)</f>
        <v>"08/03/2024"</v>
      </c>
      <c r="C15" t="str">
        <f>CONCATENATE(concatenar!A15,concatenar!E15,concatenar!B15)</f>
        <v>"000030000001"</v>
      </c>
      <c r="D15" t="str">
        <f>CONCATENATE(concatenar!A15,concatenar!F15,concatenar!B15)</f>
        <v>"190099,92"</v>
      </c>
      <c r="E15" t="str">
        <f>CONCATENATE(concatenar!A15,concatenar!G15,concatenar!B15)</f>
        <v>"2171161"</v>
      </c>
      <c r="F15" t="str">
        <f>CONCATENATE(concatenar!A15,concatenar!H15,concatenar!B15)</f>
        <v>"30114,92"</v>
      </c>
      <c r="G15" t="str">
        <f>CONCATENATE(concatenar!A15,concatenar!I15,concatenar!B15)</f>
        <v>"45016"</v>
      </c>
      <c r="H15" t="str">
        <f>CONCATENATE(concatenar!A15,concatenar!J15,concatenar!B15)</f>
        <v>"010"</v>
      </c>
      <c r="I15" t="str">
        <f>CONCATENATE(concatenar!A15,concatenar!K15,concatenar!B15)</f>
        <v>"39647,13"</v>
      </c>
      <c r="J15" t="str">
        <f>CONCATENATE(concatenar!A15,concatenar!L15,concatenar!B15)</f>
        <v>"0,00"</v>
      </c>
      <c r="K15" t="str">
        <f>CONCATENATE(concatenar!A15,concatenar!M15,concatenar!B15)</f>
        <v>"80"</v>
      </c>
      <c r="L15" t="str">
        <f>CONCATENATE(concatenar!A15,concatenar!N15,concatenar!B15)</f>
        <v>"20234645391"</v>
      </c>
      <c r="M15" t="str">
        <f>CONCATENATE(concatenar!A15,concatenar!O15,concatenar!B15)</f>
        <v>"14"</v>
      </c>
      <c r="N15" t="str">
        <f>CONCATENATE(concatenar!A15,concatenar!P15,concatenar!B15)</f>
        <v>"0000"</v>
      </c>
      <c r="O15" t="str">
        <f>CONCATENATE(concatenar!A15,concatenar!Q15,concatenar!B15)</f>
        <v>"202310"</v>
      </c>
      <c r="P15" t="str">
        <f>CONCATENATE(concatenar!A15,concatenar!R15,concatenar!B15)</f>
        <v>"000"</v>
      </c>
      <c r="Q15" t="str">
        <f>CONCATENATE(concatenar!A15,concatenar!S15,concatenar!B15)</f>
        <v>"14"</v>
      </c>
    </row>
    <row r="16" spans="1:17" x14ac:dyDescent="0.25">
      <c r="A16" t="str">
        <f>CONCATENATE(concatenar!A16,concatenar!C16,concatenar!B16)</f>
        <v>"01"</v>
      </c>
      <c r="B16" t="str">
        <f>CONCATENATE(concatenar!A16,concatenar!D16,concatenar!B16)</f>
        <v>"09/03/2023"</v>
      </c>
      <c r="C16" t="str">
        <f>CONCATENATE(concatenar!A16,concatenar!E16,concatenar!B16)</f>
        <v>"000030000001"</v>
      </c>
      <c r="D16" t="str">
        <f>CONCATENATE(concatenar!A16,concatenar!F16,concatenar!B16)</f>
        <v>"403019,27"</v>
      </c>
      <c r="E16" t="str">
        <f>CONCATENATE(concatenar!A16,concatenar!G16,concatenar!B16)</f>
        <v>"2171161"</v>
      </c>
      <c r="F16" t="str">
        <f>CONCATENATE(concatenar!A16,concatenar!H16,concatenar!B16)</f>
        <v>"382868,31"</v>
      </c>
      <c r="G16" t="str">
        <f>CONCATENATE(concatenar!A16,concatenar!I16,concatenar!B16)</f>
        <v>"45016"</v>
      </c>
      <c r="H16" t="str">
        <f>CONCATENATE(concatenar!A16,concatenar!J16,concatenar!B16)</f>
        <v>"010"</v>
      </c>
      <c r="I16" t="str">
        <f>CONCATENATE(concatenar!A16,concatenar!K16,concatenar!B16)</f>
        <v>"102351,88"</v>
      </c>
      <c r="J16" t="str">
        <f>CONCATENATE(concatenar!A16,concatenar!L16,concatenar!B16)</f>
        <v>"0,00"</v>
      </c>
      <c r="K16" t="str">
        <f>CONCATENATE(concatenar!A16,concatenar!M16,concatenar!B16)</f>
        <v>"80"</v>
      </c>
      <c r="L16" t="str">
        <f>CONCATENATE(concatenar!A16,concatenar!N16,concatenar!B16)</f>
        <v>"20354133084"</v>
      </c>
      <c r="M16" t="str">
        <f>CONCATENATE(concatenar!A16,concatenar!O16,concatenar!B16)</f>
        <v>"15"</v>
      </c>
      <c r="N16" t="str">
        <f>CONCATENATE(concatenar!A16,concatenar!P16,concatenar!B16)</f>
        <v>"0000"</v>
      </c>
      <c r="O16" t="str">
        <f>CONCATENATE(concatenar!A16,concatenar!Q16,concatenar!B16)</f>
        <v>"202310"</v>
      </c>
      <c r="P16" t="str">
        <f>CONCATENATE(concatenar!A16,concatenar!R16,concatenar!B16)</f>
        <v>"000"</v>
      </c>
      <c r="Q16" t="str">
        <f>CONCATENATE(concatenar!A16,concatenar!S16,concatenar!B16)</f>
        <v>"15"</v>
      </c>
    </row>
    <row r="17" spans="1:17" x14ac:dyDescent="0.25">
      <c r="A17" t="str">
        <f>CONCATENATE(concatenar!A17,concatenar!C17,concatenar!B17)</f>
        <v>"01"</v>
      </c>
      <c r="B17" t="str">
        <f>CONCATENATE(concatenar!A17,concatenar!D17,concatenar!B17)</f>
        <v>"09/03/2023"</v>
      </c>
      <c r="C17" t="str">
        <f>CONCATENATE(concatenar!A17,concatenar!E17,concatenar!B17)</f>
        <v>"000020000000"</v>
      </c>
      <c r="D17" t="str">
        <f>CONCATENATE(concatenar!A17,concatenar!F17,concatenar!B17)</f>
        <v>"140120,02"</v>
      </c>
      <c r="E17" t="str">
        <f>CONCATENATE(concatenar!A17,concatenar!G17,concatenar!B17)</f>
        <v>"2171161"</v>
      </c>
      <c r="F17" t="str">
        <f>CONCATENATE(concatenar!A17,concatenar!H17,concatenar!B17)</f>
        <v>"149938,94"</v>
      </c>
      <c r="G17" t="str">
        <f>CONCATENATE(concatenar!A17,concatenar!I17,concatenar!B17)</f>
        <v>"45016"</v>
      </c>
      <c r="H17" t="str">
        <f>CONCATENATE(concatenar!A17,concatenar!J17,concatenar!B17)</f>
        <v>"010"</v>
      </c>
      <c r="I17" t="str">
        <f>CONCATENATE(concatenar!A17,concatenar!K17,concatenar!B17)</f>
        <v>"24928,05"</v>
      </c>
      <c r="J17" t="str">
        <f>CONCATENATE(concatenar!A17,concatenar!L17,concatenar!B17)</f>
        <v>"0,00"</v>
      </c>
      <c r="K17" t="str">
        <f>CONCATENATE(concatenar!A17,concatenar!M17,concatenar!B17)</f>
        <v>"80"</v>
      </c>
      <c r="L17" t="str">
        <f>CONCATENATE(concatenar!A17,concatenar!N17,concatenar!B17)</f>
        <v>"27952565279"</v>
      </c>
      <c r="M17" t="str">
        <f>CONCATENATE(concatenar!A17,concatenar!O17,concatenar!B17)</f>
        <v>"16"</v>
      </c>
      <c r="N17" t="str">
        <f>CONCATENATE(concatenar!A17,concatenar!P17,concatenar!B17)</f>
        <v>"0000"</v>
      </c>
      <c r="O17" t="str">
        <f>CONCATENATE(concatenar!A17,concatenar!Q17,concatenar!B17)</f>
        <v>"202310"</v>
      </c>
      <c r="P17" t="str">
        <f>CONCATENATE(concatenar!A17,concatenar!R17,concatenar!B17)</f>
        <v>"000"</v>
      </c>
      <c r="Q17" t="str">
        <f>CONCATENATE(concatenar!A17,concatenar!S17,concatenar!B17)</f>
        <v>"16"</v>
      </c>
    </row>
    <row r="18" spans="1:17" x14ac:dyDescent="0.25">
      <c r="A18" t="str">
        <f>CONCATENATE(concatenar!A18,concatenar!C18,concatenar!B18)</f>
        <v>"01"</v>
      </c>
      <c r="B18" t="str">
        <f>CONCATENATE(concatenar!A18,concatenar!D18,concatenar!B18)</f>
        <v>"08/03/2024"</v>
      </c>
      <c r="C18" t="str">
        <f>CONCATENATE(concatenar!A18,concatenar!E18,concatenar!B18)</f>
        <v>"000030000006"</v>
      </c>
      <c r="D18" t="str">
        <f>CONCATENATE(concatenar!A18,concatenar!F18,concatenar!B18)</f>
        <v>"245039,61"</v>
      </c>
      <c r="E18" t="str">
        <f>CONCATENATE(concatenar!A18,concatenar!G18,concatenar!B18)</f>
        <v>"2171161"</v>
      </c>
      <c r="F18" t="str">
        <f>CONCATENATE(concatenar!A18,concatenar!H18,concatenar!B18)</f>
        <v>"157585,63"</v>
      </c>
      <c r="G18" t="str">
        <f>CONCATENATE(concatenar!A18,concatenar!I18,concatenar!B18)</f>
        <v>"45016"</v>
      </c>
      <c r="H18" t="str">
        <f>CONCATENATE(concatenar!A18,concatenar!J18,concatenar!B18)</f>
        <v>"010"</v>
      </c>
      <c r="I18" t="str">
        <f>CONCATENATE(concatenar!A18,concatenar!K18,concatenar!B18)</f>
        <v>"55826,25"</v>
      </c>
      <c r="J18" t="str">
        <f>CONCATENATE(concatenar!A18,concatenar!L18,concatenar!B18)</f>
        <v>"0,00"</v>
      </c>
      <c r="K18" t="str">
        <f>CONCATENATE(concatenar!A18,concatenar!M18,concatenar!B18)</f>
        <v>"80"</v>
      </c>
      <c r="L18" t="str">
        <f>CONCATENATE(concatenar!A18,concatenar!N18,concatenar!B18)</f>
        <v>"20124494479"</v>
      </c>
      <c r="M18" t="str">
        <f>CONCATENATE(concatenar!A18,concatenar!O18,concatenar!B18)</f>
        <v>"17"</v>
      </c>
      <c r="N18" t="str">
        <f>CONCATENATE(concatenar!A18,concatenar!P18,concatenar!B18)</f>
        <v>"0000"</v>
      </c>
      <c r="O18" t="str">
        <f>CONCATENATE(concatenar!A18,concatenar!Q18,concatenar!B18)</f>
        <v>"202310"</v>
      </c>
      <c r="P18" t="str">
        <f>CONCATENATE(concatenar!A18,concatenar!R18,concatenar!B18)</f>
        <v>"000"</v>
      </c>
      <c r="Q18" t="str">
        <f>CONCATENATE(concatenar!A18,concatenar!S18,concatenar!B18)</f>
        <v>"17"</v>
      </c>
    </row>
    <row r="19" spans="1:17" x14ac:dyDescent="0.25">
      <c r="A19" t="str">
        <f>CONCATENATE(concatenar!A19,concatenar!C19,concatenar!B19)</f>
        <v>"01"</v>
      </c>
      <c r="B19" t="str">
        <f>CONCATENATE(concatenar!A19,concatenar!D19,concatenar!B19)</f>
        <v>"12/03/2024"</v>
      </c>
      <c r="C19" t="str">
        <f>CONCATENATE(concatenar!A19,concatenar!E19,concatenar!B19)</f>
        <v>"000040000001"</v>
      </c>
      <c r="D19" t="str">
        <f>CONCATENATE(concatenar!A19,concatenar!F19,concatenar!B19)</f>
        <v>"398124,14"</v>
      </c>
      <c r="E19" t="str">
        <f>CONCATENATE(concatenar!A19,concatenar!G19,concatenar!B19)</f>
        <v>"2171161"</v>
      </c>
      <c r="F19" t="str">
        <f>CONCATENATE(concatenar!A19,concatenar!H19,concatenar!B19)</f>
        <v>"378217,93"</v>
      </c>
      <c r="G19" t="str">
        <f>CONCATENATE(concatenar!A19,concatenar!I19,concatenar!B19)</f>
        <v>"45016"</v>
      </c>
      <c r="H19" t="str">
        <f>CONCATENATE(concatenar!A19,concatenar!J19,concatenar!B19)</f>
        <v>"010"</v>
      </c>
      <c r="I19" t="str">
        <f>CONCATENATE(concatenar!A19,concatenar!K19,concatenar!B19)</f>
        <v>"100409,30"</v>
      </c>
      <c r="J19" t="str">
        <f>CONCATENATE(concatenar!A19,concatenar!L19,concatenar!B19)</f>
        <v>"0,00"</v>
      </c>
      <c r="K19" t="str">
        <f>CONCATENATE(concatenar!A19,concatenar!M19,concatenar!B19)</f>
        <v>"80"</v>
      </c>
      <c r="L19" t="str">
        <f>CONCATENATE(concatenar!A19,concatenar!N19,concatenar!B19)</f>
        <v>"27302233808"</v>
      </c>
      <c r="M19" t="str">
        <f>CONCATENATE(concatenar!A19,concatenar!O19,concatenar!B19)</f>
        <v>"18"</v>
      </c>
      <c r="N19" t="str">
        <f>CONCATENATE(concatenar!A19,concatenar!P19,concatenar!B19)</f>
        <v>"0000"</v>
      </c>
      <c r="O19" t="str">
        <f>CONCATENATE(concatenar!A19,concatenar!Q19,concatenar!B19)</f>
        <v>"202310"</v>
      </c>
      <c r="P19" t="str">
        <f>CONCATENATE(concatenar!A19,concatenar!R19,concatenar!B19)</f>
        <v>"000"</v>
      </c>
      <c r="Q19" t="str">
        <f>CONCATENATE(concatenar!A19,concatenar!S19,concatenar!B19)</f>
        <v>"18"</v>
      </c>
    </row>
    <row r="20" spans="1:17" x14ac:dyDescent="0.25">
      <c r="A20" t="str">
        <f>CONCATENATE(concatenar!A20,concatenar!C20,concatenar!B20)</f>
        <v>"01"</v>
      </c>
      <c r="B20" t="str">
        <f>CONCATENATE(concatenar!A20,concatenar!D20,concatenar!B20)</f>
        <v>"08/03/2024"</v>
      </c>
      <c r="C20" t="str">
        <f>CONCATENATE(concatenar!A20,concatenar!E20,concatenar!B20)</f>
        <v>"000040000001"</v>
      </c>
      <c r="D20" t="str">
        <f>CONCATENATE(concatenar!A20,concatenar!F20,concatenar!B20)</f>
        <v>"517714,01"</v>
      </c>
      <c r="E20" t="str">
        <f>CONCATENATE(concatenar!A20,concatenar!G20,concatenar!B20)</f>
        <v>"2171161"</v>
      </c>
      <c r="F20" t="str">
        <f>CONCATENATE(concatenar!A20,concatenar!H20,concatenar!B20)</f>
        <v>"491828,31"</v>
      </c>
      <c r="G20" t="str">
        <f>CONCATENATE(concatenar!A20,concatenar!I20,concatenar!B20)</f>
        <v>"45016"</v>
      </c>
      <c r="H20" t="str">
        <f>CONCATENATE(concatenar!A20,concatenar!J20,concatenar!B20)</f>
        <v>"010"</v>
      </c>
      <c r="I20" t="str">
        <f>CONCATENATE(concatenar!A20,concatenar!K20,concatenar!B20)</f>
        <v>"135628,52"</v>
      </c>
      <c r="J20" t="str">
        <f>CONCATENATE(concatenar!A20,concatenar!L20,concatenar!B20)</f>
        <v>"0,00"</v>
      </c>
      <c r="K20" t="str">
        <f>CONCATENATE(concatenar!A20,concatenar!M20,concatenar!B20)</f>
        <v>"80"</v>
      </c>
      <c r="L20" t="str">
        <f>CONCATENATE(concatenar!A20,concatenar!N20,concatenar!B20)</f>
        <v>"20283842313"</v>
      </c>
      <c r="M20" t="str">
        <f>CONCATENATE(concatenar!A20,concatenar!O20,concatenar!B20)</f>
        <v>"19"</v>
      </c>
      <c r="N20" t="str">
        <f>CONCATENATE(concatenar!A20,concatenar!P20,concatenar!B20)</f>
        <v>"0000"</v>
      </c>
      <c r="O20" t="str">
        <f>CONCATENATE(concatenar!A20,concatenar!Q20,concatenar!B20)</f>
        <v>"202310"</v>
      </c>
      <c r="P20" t="str">
        <f>CONCATENATE(concatenar!A20,concatenar!R20,concatenar!B20)</f>
        <v>"000"</v>
      </c>
      <c r="Q20" t="str">
        <f>CONCATENATE(concatenar!A20,concatenar!S20,concatenar!B20)</f>
        <v>"19"</v>
      </c>
    </row>
    <row r="21" spans="1:17" x14ac:dyDescent="0.25">
      <c r="A21" t="str">
        <f>CONCATENATE(concatenar!A21,concatenar!C21,concatenar!B21)</f>
        <v>"01"</v>
      </c>
      <c r="B21" t="str">
        <f>CONCATENATE(concatenar!A21,concatenar!D21,concatenar!B21)</f>
        <v>"09/03/2024"</v>
      </c>
      <c r="C21" t="str">
        <f>CONCATENATE(concatenar!A21,concatenar!E21,concatenar!B21)</f>
        <v>"000020000014"</v>
      </c>
      <c r="D21" t="str">
        <f>CONCATENATE(concatenar!A21,concatenar!F21,concatenar!B21)</f>
        <v>"275739,33"</v>
      </c>
      <c r="E21" t="str">
        <f>CONCATENATE(concatenar!A21,concatenar!G21,concatenar!B21)</f>
        <v>"2171161"</v>
      </c>
      <c r="F21" t="str">
        <f>CONCATENATE(concatenar!A21,concatenar!H21,concatenar!B21)</f>
        <v>"261952,36"</v>
      </c>
      <c r="G21" t="str">
        <f>CONCATENATE(concatenar!A21,concatenar!I21,concatenar!B21)</f>
        <v>"45016"</v>
      </c>
      <c r="H21" t="str">
        <f>CONCATENATE(concatenar!A21,concatenar!J21,concatenar!B21)</f>
        <v>"010"</v>
      </c>
      <c r="I21" t="str">
        <f>CONCATENATE(concatenar!A21,concatenar!K21,concatenar!B21)</f>
        <v>"64867,93"</v>
      </c>
      <c r="J21" t="str">
        <f>CONCATENATE(concatenar!A21,concatenar!L21,concatenar!B21)</f>
        <v>"0,00"</v>
      </c>
      <c r="K21" t="str">
        <f>CONCATENATE(concatenar!A21,concatenar!M21,concatenar!B21)</f>
        <v>"80"</v>
      </c>
      <c r="L21" t="str">
        <f>CONCATENATE(concatenar!A21,concatenar!N21,concatenar!B21)</f>
        <v>"20127021326"</v>
      </c>
      <c r="M21" t="str">
        <f>CONCATENATE(concatenar!A21,concatenar!O21,concatenar!B21)</f>
        <v>"20"</v>
      </c>
      <c r="N21" t="str">
        <f>CONCATENATE(concatenar!A21,concatenar!P21,concatenar!B21)</f>
        <v>"0000"</v>
      </c>
      <c r="O21" t="str">
        <f>CONCATENATE(concatenar!A21,concatenar!Q21,concatenar!B21)</f>
        <v>"202310"</v>
      </c>
      <c r="P21" t="str">
        <f>CONCATENATE(concatenar!A21,concatenar!R21,concatenar!B21)</f>
        <v>"000"</v>
      </c>
      <c r="Q21" t="str">
        <f>CONCATENATE(concatenar!A21,concatenar!S21,concatenar!B21)</f>
        <v>"20"</v>
      </c>
    </row>
    <row r="22" spans="1:17" x14ac:dyDescent="0.25">
      <c r="A22" t="str">
        <f>CONCATENATE(concatenar!A22,concatenar!C22,concatenar!B22)</f>
        <v>"01"</v>
      </c>
      <c r="B22" t="str">
        <f>CONCATENATE(concatenar!A22,concatenar!D22,concatenar!B22)</f>
        <v>"10/03/2024"</v>
      </c>
      <c r="C22" t="str">
        <f>CONCATENATE(concatenar!A22,concatenar!E22,concatenar!B22)</f>
        <v>"000050000040"</v>
      </c>
      <c r="D22" t="str">
        <f>CONCATENATE(concatenar!A22,concatenar!F22,concatenar!B22)</f>
        <v>"74027,52"</v>
      </c>
      <c r="E22" t="str">
        <f>CONCATENATE(concatenar!A22,concatenar!G22,concatenar!B22)</f>
        <v>"2171161"</v>
      </c>
      <c r="F22" t="str">
        <f>CONCATENATE(concatenar!A22,concatenar!H22,concatenar!B22)</f>
        <v>"74027,52"</v>
      </c>
      <c r="G22" t="str">
        <f>CONCATENATE(concatenar!A22,concatenar!I22,concatenar!B22)</f>
        <v>"45016"</v>
      </c>
      <c r="H22" t="str">
        <f>CONCATENATE(concatenar!A22,concatenar!J22,concatenar!B22)</f>
        <v>"010"</v>
      </c>
      <c r="I22" t="str">
        <f>CONCATENATE(concatenar!A22,concatenar!K22,concatenar!B22)</f>
        <v>"8435,43"</v>
      </c>
      <c r="J22" t="str">
        <f>CONCATENATE(concatenar!A22,concatenar!L22,concatenar!B22)</f>
        <v>"0,00"</v>
      </c>
      <c r="K22" t="str">
        <f>CONCATENATE(concatenar!A22,concatenar!M22,concatenar!B22)</f>
        <v>"80"</v>
      </c>
      <c r="L22" t="str">
        <f>CONCATENATE(concatenar!A22,concatenar!N22,concatenar!B22)</f>
        <v>"27279258474"</v>
      </c>
      <c r="M22" t="str">
        <f>CONCATENATE(concatenar!A22,concatenar!O22,concatenar!B22)</f>
        <v>"21"</v>
      </c>
      <c r="N22" t="str">
        <f>CONCATENATE(concatenar!A22,concatenar!P22,concatenar!B22)</f>
        <v>"0000"</v>
      </c>
      <c r="O22" t="str">
        <f>CONCATENATE(concatenar!A22,concatenar!Q22,concatenar!B22)</f>
        <v>"202310"</v>
      </c>
      <c r="P22" t="str">
        <f>CONCATENATE(concatenar!A22,concatenar!R22,concatenar!B22)</f>
        <v>"000"</v>
      </c>
      <c r="Q22" t="str">
        <f>CONCATENATE(concatenar!A22,concatenar!S22,concatenar!B22)</f>
        <v>"21"</v>
      </c>
    </row>
    <row r="23" spans="1:17" x14ac:dyDescent="0.25">
      <c r="A23" t="str">
        <f>CONCATENATE(concatenar!A23,concatenar!C23,concatenar!B23)</f>
        <v>"01"</v>
      </c>
      <c r="B23" t="str">
        <f>CONCATENATE(concatenar!A23,concatenar!D23,concatenar!B23)</f>
        <v>"09/03/2024"</v>
      </c>
      <c r="C23" t="str">
        <f>CONCATENATE(concatenar!A23,concatenar!E23,concatenar!B23)</f>
        <v>"000030000001"</v>
      </c>
      <c r="D23" t="str">
        <f>CONCATENATE(concatenar!A23,concatenar!F23,concatenar!B23)</f>
        <v>"242778,52"</v>
      </c>
      <c r="E23" t="str">
        <f>CONCATENATE(concatenar!A23,concatenar!G23,concatenar!B23)</f>
        <v>"2171161"</v>
      </c>
      <c r="F23" t="str">
        <f>CONCATENATE(concatenar!A23,concatenar!H23,concatenar!B23)</f>
        <v>"230639,59"</v>
      </c>
      <c r="G23" t="str">
        <f>CONCATENATE(concatenar!A23,concatenar!I23,concatenar!B23)</f>
        <v>"45016"</v>
      </c>
      <c r="H23" t="str">
        <f>CONCATENATE(concatenar!A23,concatenar!J23,concatenar!B23)</f>
        <v>"010"</v>
      </c>
      <c r="I23" t="str">
        <f>CONCATENATE(concatenar!A23,concatenar!K23,concatenar!B23)</f>
        <v>"54660,01"</v>
      </c>
      <c r="J23" t="str">
        <f>CONCATENATE(concatenar!A23,concatenar!L23,concatenar!B23)</f>
        <v>"0,00"</v>
      </c>
      <c r="K23" t="str">
        <f>CONCATENATE(concatenar!A23,concatenar!M23,concatenar!B23)</f>
        <v>"80"</v>
      </c>
      <c r="L23" t="str">
        <f>CONCATENATE(concatenar!A23,concatenar!N23,concatenar!B23)</f>
        <v>"20247589415"</v>
      </c>
      <c r="M23" t="str">
        <f>CONCATENATE(concatenar!A23,concatenar!O23,concatenar!B23)</f>
        <v>"22"</v>
      </c>
      <c r="N23" t="str">
        <f>CONCATENATE(concatenar!A23,concatenar!P23,concatenar!B23)</f>
        <v>"0000"</v>
      </c>
      <c r="O23" t="str">
        <f>CONCATENATE(concatenar!A23,concatenar!Q23,concatenar!B23)</f>
        <v>"202310"</v>
      </c>
      <c r="P23" t="str">
        <f>CONCATENATE(concatenar!A23,concatenar!R23,concatenar!B23)</f>
        <v>"000"</v>
      </c>
      <c r="Q23" t="str">
        <f>CONCATENATE(concatenar!A23,concatenar!S23,concatenar!B23)</f>
        <v>"22"</v>
      </c>
    </row>
    <row r="24" spans="1:17" x14ac:dyDescent="0.25">
      <c r="A24" t="str">
        <f>CONCATENATE(concatenar!A24,concatenar!C24,concatenar!B24)</f>
        <v>"01"</v>
      </c>
      <c r="B24" t="str">
        <f>CONCATENATE(concatenar!A24,concatenar!D24,concatenar!B24)</f>
        <v>"11/03/2023"</v>
      </c>
      <c r="C24" t="str">
        <f>CONCATENATE(concatenar!A24,concatenar!E24,concatenar!B24)</f>
        <v>"000030000011"</v>
      </c>
      <c r="D24" t="str">
        <f>CONCATENATE(concatenar!A24,concatenar!F24,concatenar!B24)</f>
        <v>"634275,76"</v>
      </c>
      <c r="E24" t="str">
        <f>CONCATENATE(concatenar!A24,concatenar!G24,concatenar!B24)</f>
        <v>"2171161"</v>
      </c>
      <c r="F24" t="str">
        <f>CONCATENATE(concatenar!A24,concatenar!H24,concatenar!B24)</f>
        <v>"603540,74"</v>
      </c>
      <c r="G24" t="str">
        <f>CONCATENATE(concatenar!A24,concatenar!I24,concatenar!B24)</f>
        <v>"45016"</v>
      </c>
      <c r="H24" t="str">
        <f>CONCATENATE(concatenar!A24,concatenar!J24,concatenar!B24)</f>
        <v>"010"</v>
      </c>
      <c r="I24" t="str">
        <f>CONCATENATE(concatenar!A24,concatenar!K24,concatenar!B24)</f>
        <v>"170760,33"</v>
      </c>
      <c r="J24" t="str">
        <f>CONCATENATE(concatenar!A24,concatenar!L24,concatenar!B24)</f>
        <v>"0,00"</v>
      </c>
      <c r="K24" t="str">
        <f>CONCATENATE(concatenar!A24,concatenar!M24,concatenar!B24)</f>
        <v>"80"</v>
      </c>
      <c r="L24" t="str">
        <f>CONCATENATE(concatenar!A24,concatenar!N24,concatenar!B24)</f>
        <v>"20263123825"</v>
      </c>
      <c r="M24" t="str">
        <f>CONCATENATE(concatenar!A24,concatenar!O24,concatenar!B24)</f>
        <v>"23"</v>
      </c>
      <c r="N24" t="str">
        <f>CONCATENATE(concatenar!A24,concatenar!P24,concatenar!B24)</f>
        <v>"0000"</v>
      </c>
      <c r="O24" t="str">
        <f>CONCATENATE(concatenar!A24,concatenar!Q24,concatenar!B24)</f>
        <v>"202310"</v>
      </c>
      <c r="P24" t="str">
        <f>CONCATENATE(concatenar!A24,concatenar!R24,concatenar!B24)</f>
        <v>"000"</v>
      </c>
      <c r="Q24" t="str">
        <f>CONCATENATE(concatenar!A24,concatenar!S24,concatenar!B24)</f>
        <v>"23"</v>
      </c>
    </row>
    <row r="25" spans="1:17" x14ac:dyDescent="0.25">
      <c r="A25" t="str">
        <f>CONCATENATE(concatenar!A25,concatenar!C25,concatenar!B25)</f>
        <v>"01"</v>
      </c>
      <c r="B25" t="str">
        <f>CONCATENATE(concatenar!A25,concatenar!D25,concatenar!B25)</f>
        <v>"11/03/2023"</v>
      </c>
      <c r="C25" t="str">
        <f>CONCATENATE(concatenar!A25,concatenar!E25,concatenar!B25)</f>
        <v>"000020000005"</v>
      </c>
      <c r="D25" t="str">
        <f>CONCATENATE(concatenar!A25,concatenar!F25,concatenar!B25)</f>
        <v>"1434580,40"</v>
      </c>
      <c r="E25" t="str">
        <f>CONCATENATE(concatenar!A25,concatenar!G25,concatenar!B25)</f>
        <v>"2171161"</v>
      </c>
      <c r="F25" t="str">
        <f>CONCATENATE(concatenar!A25,concatenar!H25,concatenar!B25)</f>
        <v>"1364049,18"</v>
      </c>
      <c r="G25" t="str">
        <f>CONCATENATE(concatenar!A25,concatenar!I25,concatenar!B25)</f>
        <v>"45016"</v>
      </c>
      <c r="H25" t="str">
        <f>CONCATENATE(concatenar!A25,concatenar!J25,concatenar!B25)</f>
        <v>"010"</v>
      </c>
      <c r="I25" t="str">
        <f>CONCATENATE(concatenar!A25,concatenar!K25,concatenar!B25)</f>
        <v>"406517,95"</v>
      </c>
      <c r="J25" t="str">
        <f>CONCATENATE(concatenar!A25,concatenar!L25,concatenar!B25)</f>
        <v>"0,00"</v>
      </c>
      <c r="K25" t="str">
        <f>CONCATENATE(concatenar!A25,concatenar!M25,concatenar!B25)</f>
        <v>"80"</v>
      </c>
      <c r="L25" t="str">
        <f>CONCATENATE(concatenar!A25,concatenar!N25,concatenar!B25)</f>
        <v>"20214285739"</v>
      </c>
      <c r="M25" t="str">
        <f>CONCATENATE(concatenar!A25,concatenar!O25,concatenar!B25)</f>
        <v>"24"</v>
      </c>
      <c r="N25" t="str">
        <f>CONCATENATE(concatenar!A25,concatenar!P25,concatenar!B25)</f>
        <v>"0000"</v>
      </c>
      <c r="O25" t="str">
        <f>CONCATENATE(concatenar!A25,concatenar!Q25,concatenar!B25)</f>
        <v>"202310"</v>
      </c>
      <c r="P25" t="str">
        <f>CONCATENATE(concatenar!A25,concatenar!R25,concatenar!B25)</f>
        <v>"000"</v>
      </c>
      <c r="Q25" t="str">
        <f>CONCATENATE(concatenar!A25,concatenar!S25,concatenar!B25)</f>
        <v>"24"</v>
      </c>
    </row>
    <row r="26" spans="1:17" x14ac:dyDescent="0.25">
      <c r="A26" t="str">
        <f>CONCATENATE(concatenar!A26,concatenar!C26,concatenar!B26)</f>
        <v>"01"</v>
      </c>
      <c r="B26" t="str">
        <f>CONCATENATE(concatenar!A26,concatenar!D26,concatenar!B26)</f>
        <v>"08/03/2025"</v>
      </c>
      <c r="C26" t="str">
        <f>CONCATENATE(concatenar!A26,concatenar!E26,concatenar!B26)</f>
        <v>"000020000002"</v>
      </c>
      <c r="D26" t="str">
        <f>CONCATENATE(concatenar!A26,concatenar!F26,concatenar!B26)</f>
        <v>"129516,89"</v>
      </c>
      <c r="E26" t="str">
        <f>CONCATENATE(concatenar!A26,concatenar!G26,concatenar!B26)</f>
        <v>"2171161"</v>
      </c>
      <c r="F26" t="str">
        <f>CONCATENATE(concatenar!A26,concatenar!H26,concatenar!B26)</f>
        <v>"219520,09"</v>
      </c>
      <c r="G26" t="str">
        <f>CONCATENATE(concatenar!A26,concatenar!I26,concatenar!B26)</f>
        <v>"45016"</v>
      </c>
      <c r="H26" t="str">
        <f>CONCATENATE(concatenar!A26,concatenar!J26,concatenar!B26)</f>
        <v>"010"</v>
      </c>
      <c r="I26" t="str">
        <f>CONCATENATE(concatenar!A26,concatenar!K26,concatenar!B26)</f>
        <v>"21304,47"</v>
      </c>
      <c r="J26" t="str">
        <f>CONCATENATE(concatenar!A26,concatenar!L26,concatenar!B26)</f>
        <v>"0,00"</v>
      </c>
      <c r="K26" t="str">
        <f>CONCATENATE(concatenar!A26,concatenar!M26,concatenar!B26)</f>
        <v>"80"</v>
      </c>
      <c r="L26" t="str">
        <f>CONCATENATE(concatenar!A26,concatenar!N26,concatenar!B26)</f>
        <v>"20223897445"</v>
      </c>
      <c r="M26" t="str">
        <f>CONCATENATE(concatenar!A26,concatenar!O26,concatenar!B26)</f>
        <v>"25"</v>
      </c>
      <c r="N26" t="str">
        <f>CONCATENATE(concatenar!A26,concatenar!P26,concatenar!B26)</f>
        <v>"0000"</v>
      </c>
      <c r="O26" t="str">
        <f>CONCATENATE(concatenar!A26,concatenar!Q26,concatenar!B26)</f>
        <v>"202310"</v>
      </c>
      <c r="P26" t="str">
        <f>CONCATENATE(concatenar!A26,concatenar!R26,concatenar!B26)</f>
        <v>"000"</v>
      </c>
      <c r="Q26" t="str">
        <f>CONCATENATE(concatenar!A26,concatenar!S26,concatenar!B26)</f>
        <v>"25"</v>
      </c>
    </row>
    <row r="27" spans="1:17" x14ac:dyDescent="0.25">
      <c r="A27" t="str">
        <f>CONCATENATE(concatenar!A27,concatenar!C27,concatenar!B27)</f>
        <v>"01"</v>
      </c>
      <c r="B27" t="str">
        <f>CONCATENATE(concatenar!A27,concatenar!D27,concatenar!B27)</f>
        <v>"09/03/2023"</v>
      </c>
      <c r="C27" t="str">
        <f>CONCATENATE(concatenar!A27,concatenar!E27,concatenar!B27)</f>
        <v>"000030000006"</v>
      </c>
      <c r="D27" t="str">
        <f>CONCATENATE(concatenar!A27,concatenar!F27,concatenar!B27)</f>
        <v>"163881,00"</v>
      </c>
      <c r="E27" t="str">
        <f>CONCATENATE(concatenar!A27,concatenar!G27,concatenar!B27)</f>
        <v>"2171161"</v>
      </c>
      <c r="F27" t="str">
        <f>CONCATENATE(concatenar!A27,concatenar!H27,concatenar!B27)</f>
        <v>"2988,25"</v>
      </c>
      <c r="G27" t="str">
        <f>CONCATENATE(concatenar!A27,concatenar!I27,concatenar!B27)</f>
        <v>"45016"</v>
      </c>
      <c r="H27" t="str">
        <f>CONCATENATE(concatenar!A27,concatenar!J27,concatenar!B27)</f>
        <v>"010"</v>
      </c>
      <c r="I27" t="str">
        <f>CONCATENATE(concatenar!A27,concatenar!K27,concatenar!B27)</f>
        <v>"31925,65"</v>
      </c>
      <c r="J27" t="str">
        <f>CONCATENATE(concatenar!A27,concatenar!L27,concatenar!B27)</f>
        <v>"0,00"</v>
      </c>
      <c r="K27" t="str">
        <f>CONCATENATE(concatenar!A27,concatenar!M27,concatenar!B27)</f>
        <v>"80"</v>
      </c>
      <c r="L27" t="str">
        <f>CONCATENATE(concatenar!A27,concatenar!N27,concatenar!B27)</f>
        <v>"20231232495"</v>
      </c>
      <c r="M27" t="str">
        <f>CONCATENATE(concatenar!A27,concatenar!O27,concatenar!B27)</f>
        <v>"26"</v>
      </c>
      <c r="N27" t="str">
        <f>CONCATENATE(concatenar!A27,concatenar!P27,concatenar!B27)</f>
        <v>"0000"</v>
      </c>
      <c r="O27" t="str">
        <f>CONCATENATE(concatenar!A27,concatenar!Q27,concatenar!B27)</f>
        <v>"202310"</v>
      </c>
      <c r="P27" t="str">
        <f>CONCATENATE(concatenar!A27,concatenar!R27,concatenar!B27)</f>
        <v>"000"</v>
      </c>
      <c r="Q27" t="str">
        <f>CONCATENATE(concatenar!A27,concatenar!S27,concatenar!B27)</f>
        <v>"26"</v>
      </c>
    </row>
    <row r="28" spans="1:17" x14ac:dyDescent="0.25">
      <c r="A28" t="str">
        <f>CONCATENATE(concatenar!A28,concatenar!C28,concatenar!B28)</f>
        <v>"01"</v>
      </c>
      <c r="B28" t="str">
        <f>CONCATENATE(concatenar!A28,concatenar!D28,concatenar!B28)</f>
        <v>"09/03/2023"</v>
      </c>
      <c r="C28" t="str">
        <f>CONCATENATE(concatenar!A28,concatenar!E28,concatenar!B28)</f>
        <v>"000020000019"</v>
      </c>
      <c r="D28" t="str">
        <f>CONCATENATE(concatenar!A28,concatenar!F28,concatenar!B28)</f>
        <v>"891301,69"</v>
      </c>
      <c r="E28" t="str">
        <f>CONCATENATE(concatenar!A28,concatenar!G28,concatenar!B28)</f>
        <v>"2171161"</v>
      </c>
      <c r="F28" t="str">
        <f>CONCATENATE(concatenar!A28,concatenar!H28,concatenar!B28)</f>
        <v>"857783,88"</v>
      </c>
      <c r="G28" t="str">
        <f>CONCATENATE(concatenar!A28,concatenar!I28,concatenar!B28)</f>
        <v>"45016"</v>
      </c>
      <c r="H28" t="str">
        <f>CONCATENATE(concatenar!A28,concatenar!J28,concatenar!B28)</f>
        <v>"010"</v>
      </c>
      <c r="I28" t="str">
        <f>CONCATENATE(concatenar!A28,concatenar!K28,concatenar!B28)</f>
        <v>"249575,70"</v>
      </c>
      <c r="J28" t="str">
        <f>CONCATENATE(concatenar!A28,concatenar!L28,concatenar!B28)</f>
        <v>"0,00"</v>
      </c>
      <c r="K28" t="str">
        <f>CONCATENATE(concatenar!A28,concatenar!M28,concatenar!B28)</f>
        <v>"80"</v>
      </c>
      <c r="L28" t="str">
        <f>CONCATENATE(concatenar!A28,concatenar!N28,concatenar!B28)</f>
        <v>"27210656222"</v>
      </c>
      <c r="M28" t="str">
        <f>CONCATENATE(concatenar!A28,concatenar!O28,concatenar!B28)</f>
        <v>"27"</v>
      </c>
      <c r="N28" t="str">
        <f>CONCATENATE(concatenar!A28,concatenar!P28,concatenar!B28)</f>
        <v>"0000"</v>
      </c>
      <c r="O28" t="str">
        <f>CONCATENATE(concatenar!A28,concatenar!Q28,concatenar!B28)</f>
        <v>"202310"</v>
      </c>
      <c r="P28" t="str">
        <f>CONCATENATE(concatenar!A28,concatenar!R28,concatenar!B28)</f>
        <v>"000"</v>
      </c>
      <c r="Q28" t="str">
        <f>CONCATENATE(concatenar!A28,concatenar!S28,concatenar!B28)</f>
        <v>"27"</v>
      </c>
    </row>
    <row r="29" spans="1:17" x14ac:dyDescent="0.25">
      <c r="A29" t="str">
        <f>CONCATENATE(concatenar!A29,concatenar!C29,concatenar!B29)</f>
        <v>"01"</v>
      </c>
      <c r="B29" t="str">
        <f>CONCATENATE(concatenar!A29,concatenar!D29,concatenar!B29)</f>
        <v>"08/03/2025"</v>
      </c>
      <c r="C29" t="str">
        <f>CONCATENATE(concatenar!A29,concatenar!E29,concatenar!B29)</f>
        <v>"000020000008"</v>
      </c>
      <c r="D29" t="str">
        <f>CONCATENATE(concatenar!A29,concatenar!F29,concatenar!B29)</f>
        <v>"583403,15"</v>
      </c>
      <c r="E29" t="str">
        <f>CONCATENATE(concatenar!A29,concatenar!G29,concatenar!B29)</f>
        <v>"2171161"</v>
      </c>
      <c r="F29" t="str">
        <f>CONCATENATE(concatenar!A29,concatenar!H29,concatenar!B29)</f>
        <v>"1096291,73"</v>
      </c>
      <c r="G29" t="str">
        <f>CONCATENATE(concatenar!A29,concatenar!I29,concatenar!B29)</f>
        <v>"45016"</v>
      </c>
      <c r="H29" t="str">
        <f>CONCATENATE(concatenar!A29,concatenar!J29,concatenar!B29)</f>
        <v>"010"</v>
      </c>
      <c r="I29" t="str">
        <f>CONCATENATE(concatenar!A29,concatenar!K29,concatenar!B29)</f>
        <v>"155474,93"</v>
      </c>
      <c r="J29" t="str">
        <f>CONCATENATE(concatenar!A29,concatenar!L29,concatenar!B29)</f>
        <v>"0,00"</v>
      </c>
      <c r="K29" t="str">
        <f>CONCATENATE(concatenar!A29,concatenar!M29,concatenar!B29)</f>
        <v>"80"</v>
      </c>
      <c r="L29" t="str">
        <f>CONCATENATE(concatenar!A29,concatenar!N29,concatenar!B29)</f>
        <v>"20219673796"</v>
      </c>
      <c r="M29" t="str">
        <f>CONCATENATE(concatenar!A29,concatenar!O29,concatenar!B29)</f>
        <v>"28"</v>
      </c>
      <c r="N29" t="str">
        <f>CONCATENATE(concatenar!A29,concatenar!P29,concatenar!B29)</f>
        <v>"0000"</v>
      </c>
      <c r="O29" t="str">
        <f>CONCATENATE(concatenar!A29,concatenar!Q29,concatenar!B29)</f>
        <v>"202310"</v>
      </c>
      <c r="P29" t="str">
        <f>CONCATENATE(concatenar!A29,concatenar!R29,concatenar!B29)</f>
        <v>"00"</v>
      </c>
      <c r="Q29" t="str">
        <f>CONCATENATE(concatenar!A29,concatenar!S29,concatenar!B29)</f>
        <v>"28"</v>
      </c>
    </row>
    <row r="30" spans="1:17" x14ac:dyDescent="0.25">
      <c r="A30" t="str">
        <f>CONCATENATE(concatenar!A30,concatenar!C30,concatenar!B30)</f>
        <v>"01"</v>
      </c>
      <c r="B30" t="str">
        <f>CONCATENATE(concatenar!A30,concatenar!D30,concatenar!B30)</f>
        <v>"12/03/2025"</v>
      </c>
      <c r="C30" t="str">
        <f>CONCATENATE(concatenar!A30,concatenar!E30,concatenar!B30)</f>
        <v>"000030000054"</v>
      </c>
      <c r="D30" t="str">
        <f>CONCATENATE(concatenar!A30,concatenar!F30,concatenar!B30)</f>
        <v>"318263,19"</v>
      </c>
      <c r="E30" t="str">
        <f>CONCATENATE(concatenar!A30,concatenar!G30,concatenar!B30)</f>
        <v>"2171161"</v>
      </c>
      <c r="F30" t="str">
        <f>CONCATENATE(concatenar!A30,concatenar!H30,concatenar!B30)</f>
        <v>"302350,03"</v>
      </c>
      <c r="G30" t="str">
        <f>CONCATENATE(concatenar!A30,concatenar!I30,concatenar!B30)</f>
        <v>"45016"</v>
      </c>
      <c r="H30" t="str">
        <f>CONCATENATE(concatenar!A30,concatenar!J30,concatenar!B30)</f>
        <v>"010"</v>
      </c>
      <c r="I30" t="str">
        <f>CONCATENATE(concatenar!A30,concatenar!K30,concatenar!B30)</f>
        <v>"77391,21"</v>
      </c>
      <c r="J30" t="str">
        <f>CONCATENATE(concatenar!A30,concatenar!L30,concatenar!B30)</f>
        <v>"0,00"</v>
      </c>
      <c r="K30" t="str">
        <f>CONCATENATE(concatenar!A30,concatenar!M30,concatenar!B30)</f>
        <v>"80"</v>
      </c>
      <c r="L30" t="str">
        <f>CONCATENATE(concatenar!A30,concatenar!N30,concatenar!B30)</f>
        <v>"27181553125"</v>
      </c>
      <c r="M30" t="str">
        <f>CONCATENATE(concatenar!A30,concatenar!O30,concatenar!B30)</f>
        <v>"29"</v>
      </c>
      <c r="N30" t="str">
        <f>CONCATENATE(concatenar!A30,concatenar!P30,concatenar!B30)</f>
        <v>"0000"</v>
      </c>
      <c r="O30" t="str">
        <f>CONCATENATE(concatenar!A30,concatenar!Q30,concatenar!B30)</f>
        <v>"202310"</v>
      </c>
      <c r="P30" t="str">
        <f>CONCATENATE(concatenar!A30,concatenar!R30,concatenar!B30)</f>
        <v>"000"</v>
      </c>
      <c r="Q30" t="str">
        <f>CONCATENATE(concatenar!A30,concatenar!S30,concatenar!B30)</f>
        <v>"29"</v>
      </c>
    </row>
    <row r="31" spans="1:17" x14ac:dyDescent="0.25">
      <c r="A31" t="str">
        <f>CONCATENATE(concatenar!A31,concatenar!C31,concatenar!B31)</f>
        <v>"01"</v>
      </c>
      <c r="B31" t="str">
        <f>CONCATENATE(concatenar!A31,concatenar!D31,concatenar!B31)</f>
        <v>"08/03/2025"</v>
      </c>
      <c r="C31" t="str">
        <f>CONCATENATE(concatenar!A31,concatenar!E31,concatenar!B31)</f>
        <v>"000030000000"</v>
      </c>
      <c r="D31" t="str">
        <f>CONCATENATE(concatenar!A31,concatenar!F31,concatenar!B31)</f>
        <v>"178414,74"</v>
      </c>
      <c r="E31" t="str">
        <f>CONCATENATE(concatenar!A31,concatenar!G31,concatenar!B31)</f>
        <v>"2171161"</v>
      </c>
      <c r="F31" t="str">
        <f>CONCATENATE(concatenar!A31,concatenar!H31,concatenar!B31)</f>
        <v>"169494,00"</v>
      </c>
      <c r="G31" t="str">
        <f>CONCATENATE(concatenar!A31,concatenar!I31,concatenar!B31)</f>
        <v>"45016"</v>
      </c>
      <c r="H31" t="str">
        <f>CONCATENATE(concatenar!A31,concatenar!J31,concatenar!B31)</f>
        <v>"010"</v>
      </c>
      <c r="I31" t="str">
        <f>CONCATENATE(concatenar!A31,concatenar!K31,concatenar!B31)</f>
        <v>"36205,84"</v>
      </c>
      <c r="J31" t="str">
        <f>CONCATENATE(concatenar!A31,concatenar!L31,concatenar!B31)</f>
        <v>"0,00"</v>
      </c>
      <c r="K31" t="str">
        <f>CONCATENATE(concatenar!A31,concatenar!M31,concatenar!B31)</f>
        <v>"80"</v>
      </c>
      <c r="L31" t="str">
        <f>CONCATENATE(concatenar!A31,concatenar!N31,concatenar!B31)</f>
        <v>"20249076822"</v>
      </c>
      <c r="M31" t="str">
        <f>CONCATENATE(concatenar!A31,concatenar!O31,concatenar!B31)</f>
        <v>"30"</v>
      </c>
      <c r="N31" t="str">
        <f>CONCATENATE(concatenar!A31,concatenar!P31,concatenar!B31)</f>
        <v>"0000"</v>
      </c>
      <c r="O31" t="str">
        <f>CONCATENATE(concatenar!A31,concatenar!Q31,concatenar!B31)</f>
        <v>"202310"</v>
      </c>
      <c r="P31" t="str">
        <f>CONCATENATE(concatenar!A31,concatenar!R31,concatenar!B31)</f>
        <v>"000"</v>
      </c>
      <c r="Q31" t="str">
        <f>CONCATENATE(concatenar!A31,concatenar!S31,concatenar!B31)</f>
        <v>"30"</v>
      </c>
    </row>
    <row r="32" spans="1:17" x14ac:dyDescent="0.25">
      <c r="A32" t="str">
        <f>CONCATENATE(concatenar!A32,concatenar!C32,concatenar!B32)</f>
        <v>"01"</v>
      </c>
      <c r="B32" t="str">
        <f>CONCATENATE(concatenar!A32,concatenar!D32,concatenar!B32)</f>
        <v>"09/03/2025"</v>
      </c>
      <c r="C32" t="str">
        <f>CONCATENATE(concatenar!A32,concatenar!E32,concatenar!B32)</f>
        <v>"000040000003"</v>
      </c>
      <c r="D32" t="str">
        <f>CONCATENATE(concatenar!A32,concatenar!F32,concatenar!B32)</f>
        <v>"266439,60"</v>
      </c>
      <c r="E32" t="str">
        <f>CONCATENATE(concatenar!A32,concatenar!G32,concatenar!B32)</f>
        <v>"2171161"</v>
      </c>
      <c r="F32" t="str">
        <f>CONCATENATE(concatenar!A32,concatenar!H32,concatenar!B32)</f>
        <v>"218570,79"</v>
      </c>
      <c r="G32" t="str">
        <f>CONCATENATE(concatenar!A32,concatenar!I32,concatenar!B32)</f>
        <v>"45016"</v>
      </c>
      <c r="H32" t="str">
        <f>CONCATENATE(concatenar!A32,concatenar!J32,concatenar!B32)</f>
        <v>"010"</v>
      </c>
      <c r="I32" t="str">
        <f>CONCATENATE(concatenar!A32,concatenar!K32,concatenar!B32)</f>
        <v>"61628,20"</v>
      </c>
      <c r="J32" t="str">
        <f>CONCATENATE(concatenar!A32,concatenar!L32,concatenar!B32)</f>
        <v>"0,00"</v>
      </c>
      <c r="K32" t="str">
        <f>CONCATENATE(concatenar!A32,concatenar!M32,concatenar!B32)</f>
        <v>"80"</v>
      </c>
      <c r="L32" t="str">
        <f>CONCATENATE(concatenar!A32,concatenar!N32,concatenar!B32)</f>
        <v>"20263129521"</v>
      </c>
      <c r="M32" t="str">
        <f>CONCATENATE(concatenar!A32,concatenar!O32,concatenar!B32)</f>
        <v>"31"</v>
      </c>
      <c r="N32" t="str">
        <f>CONCATENATE(concatenar!A32,concatenar!P32,concatenar!B32)</f>
        <v>"0000"</v>
      </c>
      <c r="O32" t="str">
        <f>CONCATENATE(concatenar!A32,concatenar!Q32,concatenar!B32)</f>
        <v>"202310"</v>
      </c>
      <c r="P32" t="str">
        <f>CONCATENATE(concatenar!A32,concatenar!R32,concatenar!B32)</f>
        <v>"000"</v>
      </c>
      <c r="Q32" t="str">
        <f>CONCATENATE(concatenar!A32,concatenar!S32,concatenar!B32)</f>
        <v>"31"</v>
      </c>
    </row>
    <row r="33" spans="1:17" x14ac:dyDescent="0.25">
      <c r="A33" t="str">
        <f>CONCATENATE(concatenar!A33,concatenar!C33,concatenar!B33)</f>
        <v>"01"</v>
      </c>
      <c r="B33" t="str">
        <f>CONCATENATE(concatenar!A33,concatenar!D33,concatenar!B33)</f>
        <v>"10/03/2025"</v>
      </c>
      <c r="C33" t="str">
        <f>CONCATENATE(concatenar!A33,concatenar!E33,concatenar!B33)</f>
        <v>"000030000009"</v>
      </c>
      <c r="D33" t="str">
        <f>CONCATENATE(concatenar!A33,concatenar!F33,concatenar!B33)</f>
        <v>"1145177,53"</v>
      </c>
      <c r="E33" t="str">
        <f>CONCATENATE(concatenar!A33,concatenar!G33,concatenar!B33)</f>
        <v>"2171161"</v>
      </c>
      <c r="F33" t="str">
        <f>CONCATENATE(concatenar!A33,concatenar!H33,concatenar!B33)</f>
        <v>"1087918,65"</v>
      </c>
      <c r="G33" t="str">
        <f>CONCATENATE(concatenar!A33,concatenar!I33,concatenar!B33)</f>
        <v>"45016"</v>
      </c>
      <c r="H33" t="str">
        <f>CONCATENATE(concatenar!A33,concatenar!J33,concatenar!B33)</f>
        <v>"010"</v>
      </c>
      <c r="I33" t="str">
        <f>CONCATENATE(concatenar!A33,concatenar!K33,concatenar!B33)</f>
        <v>"320917,48"</v>
      </c>
      <c r="J33" t="str">
        <f>CONCATENATE(concatenar!A33,concatenar!L33,concatenar!B33)</f>
        <v>"0,00"</v>
      </c>
      <c r="K33" t="str">
        <f>CONCATENATE(concatenar!A33,concatenar!M33,concatenar!B33)</f>
        <v>"80"</v>
      </c>
      <c r="L33" t="str">
        <f>CONCATENATE(concatenar!A33,concatenar!N33,concatenar!B33)</f>
        <v>"20117034330"</v>
      </c>
      <c r="M33" t="str">
        <f>CONCATENATE(concatenar!A33,concatenar!O33,concatenar!B33)</f>
        <v>"32"</v>
      </c>
      <c r="N33" t="str">
        <f>CONCATENATE(concatenar!A33,concatenar!P33,concatenar!B33)</f>
        <v>"0000"</v>
      </c>
      <c r="O33" t="str">
        <f>CONCATENATE(concatenar!A33,concatenar!Q33,concatenar!B33)</f>
        <v>"202310"</v>
      </c>
      <c r="P33" t="str">
        <f>CONCATENATE(concatenar!A33,concatenar!R33,concatenar!B33)</f>
        <v>"000"</v>
      </c>
      <c r="Q33" t="str">
        <f>CONCATENATE(concatenar!A33,concatenar!S33,concatenar!B33)</f>
        <v>"32"</v>
      </c>
    </row>
    <row r="34" spans="1:17" x14ac:dyDescent="0.25">
      <c r="A34" t="str">
        <f>CONCATENATE(concatenar!A34,concatenar!C34,concatenar!B34)</f>
        <v>"01"</v>
      </c>
      <c r="B34" t="str">
        <f>CONCATENATE(concatenar!A34,concatenar!D34,concatenar!B34)</f>
        <v>"09/03/2025"</v>
      </c>
      <c r="C34" t="str">
        <f>CONCATENATE(concatenar!A34,concatenar!E34,concatenar!B34)</f>
        <v>"000030000015"</v>
      </c>
      <c r="D34" t="str">
        <f>CONCATENATE(concatenar!A34,concatenar!F34,concatenar!B34)</f>
        <v>"264352,90"</v>
      </c>
      <c r="E34" t="str">
        <f>CONCATENATE(concatenar!A34,concatenar!G34,concatenar!B34)</f>
        <v>"2171161"</v>
      </c>
      <c r="F34" t="str">
        <f>CONCATENATE(concatenar!A34,concatenar!H34,concatenar!B34)</f>
        <v>"251135,25"</v>
      </c>
      <c r="G34" t="str">
        <f>CONCATENATE(concatenar!A34,concatenar!I34,concatenar!B34)</f>
        <v>"45016"</v>
      </c>
      <c r="H34" t="str">
        <f>CONCATENATE(concatenar!A34,concatenar!J34,concatenar!B34)</f>
        <v>"010"</v>
      </c>
      <c r="I34" t="str">
        <f>CONCATENATE(concatenar!A34,concatenar!K34,concatenar!B34)</f>
        <v>"61514,63"</v>
      </c>
      <c r="J34" t="str">
        <f>CONCATENATE(concatenar!A34,concatenar!L34,concatenar!B34)</f>
        <v>"0,00"</v>
      </c>
      <c r="K34" t="str">
        <f>CONCATENATE(concatenar!A34,concatenar!M34,concatenar!B34)</f>
        <v>"80"</v>
      </c>
      <c r="L34" t="str">
        <f>CONCATENATE(concatenar!A34,concatenar!N34,concatenar!B34)</f>
        <v>"20245006021"</v>
      </c>
      <c r="M34" t="str">
        <f>CONCATENATE(concatenar!A34,concatenar!O34,concatenar!B34)</f>
        <v>"33"</v>
      </c>
      <c r="N34" t="str">
        <f>CONCATENATE(concatenar!A34,concatenar!P34,concatenar!B34)</f>
        <v>"0000"</v>
      </c>
      <c r="O34" t="str">
        <f>CONCATENATE(concatenar!A34,concatenar!Q34,concatenar!B34)</f>
        <v>"202310"</v>
      </c>
      <c r="P34" t="str">
        <f>CONCATENATE(concatenar!A34,concatenar!R34,concatenar!B34)</f>
        <v>"000"</v>
      </c>
      <c r="Q34" t="str">
        <f>CONCATENATE(concatenar!A34,concatenar!S34,concatenar!B34)</f>
        <v>"33"</v>
      </c>
    </row>
    <row r="35" spans="1:17" x14ac:dyDescent="0.25">
      <c r="A35" t="str">
        <f>CONCATENATE(concatenar!A35,concatenar!C35,concatenar!B35)</f>
        <v>"01"</v>
      </c>
      <c r="B35" t="str">
        <f>CONCATENATE(concatenar!A35,concatenar!D35,concatenar!B35)</f>
        <v>"11/03/2023"</v>
      </c>
      <c r="C35" t="str">
        <f>CONCATENATE(concatenar!A35,concatenar!E35,concatenar!B35)</f>
        <v>"000030000006"</v>
      </c>
      <c r="D35" t="str">
        <f>CONCATENATE(concatenar!A35,concatenar!F35,concatenar!B35)</f>
        <v>"88540,00"</v>
      </c>
      <c r="E35" t="str">
        <f>CONCATENATE(concatenar!A35,concatenar!G35,concatenar!B35)</f>
        <v>"2171161"</v>
      </c>
      <c r="F35" t="str">
        <f>CONCATENATE(concatenar!A35,concatenar!H35,concatenar!B35)</f>
        <v>"84113,00"</v>
      </c>
      <c r="G35" t="str">
        <f>CONCATENATE(concatenar!A35,concatenar!I35,concatenar!B35)</f>
        <v>"45016"</v>
      </c>
      <c r="H35" t="str">
        <f>CONCATENATE(concatenar!A35,concatenar!J35,concatenar!B35)</f>
        <v>"010"</v>
      </c>
      <c r="I35" t="str">
        <f>CONCATENATE(concatenar!A35,concatenar!K35,concatenar!B35)</f>
        <v>"10450,09"</v>
      </c>
      <c r="J35" t="str">
        <f>CONCATENATE(concatenar!A35,concatenar!L35,concatenar!B35)</f>
        <v>"0,00"</v>
      </c>
      <c r="K35" t="str">
        <f>CONCATENATE(concatenar!A35,concatenar!M35,concatenar!B35)</f>
        <v>"80"</v>
      </c>
      <c r="L35" t="str">
        <f>CONCATENATE(concatenar!A35,concatenar!N35,concatenar!B35)</f>
        <v>"27227021689"</v>
      </c>
      <c r="M35" t="str">
        <f>CONCATENATE(concatenar!A35,concatenar!O35,concatenar!B35)</f>
        <v>"34"</v>
      </c>
      <c r="N35" t="str">
        <f>CONCATENATE(concatenar!A35,concatenar!P35,concatenar!B35)</f>
        <v>"0000"</v>
      </c>
      <c r="O35" t="str">
        <f>CONCATENATE(concatenar!A35,concatenar!Q35,concatenar!B35)</f>
        <v>"202310"</v>
      </c>
      <c r="P35" t="str">
        <f>CONCATENATE(concatenar!A35,concatenar!R35,concatenar!B35)</f>
        <v>"000"</v>
      </c>
      <c r="Q35" t="str">
        <f>CONCATENATE(concatenar!A35,concatenar!S35,concatenar!B35)</f>
        <v>"34"</v>
      </c>
    </row>
    <row r="36" spans="1:17" x14ac:dyDescent="0.25">
      <c r="A36" t="str">
        <f>CONCATENATE(concatenar!A36,concatenar!C36,concatenar!B36)</f>
        <v>"01"</v>
      </c>
      <c r="B36" t="str">
        <f>CONCATENATE(concatenar!A36,concatenar!D36,concatenar!B36)</f>
        <v>"11/03/2023"</v>
      </c>
      <c r="C36" t="str">
        <f>CONCATENATE(concatenar!A36,concatenar!E36,concatenar!B36)</f>
        <v>"000020000010"</v>
      </c>
      <c r="D36" t="str">
        <f>CONCATENATE(concatenar!A36,concatenar!F36,concatenar!B36)</f>
        <v>"321383,67"</v>
      </c>
      <c r="E36" t="str">
        <f>CONCATENATE(concatenar!A36,concatenar!G36,concatenar!B36)</f>
        <v>"2171161"</v>
      </c>
      <c r="F36" t="str">
        <f>CONCATENATE(concatenar!A36,concatenar!H36,concatenar!B36)</f>
        <v>"305314,49"</v>
      </c>
      <c r="G36" t="str">
        <f>CONCATENATE(concatenar!A36,concatenar!I36,concatenar!B36)</f>
        <v>"45016"</v>
      </c>
      <c r="H36" t="str">
        <f>CONCATENATE(concatenar!A36,concatenar!J36,concatenar!B36)</f>
        <v>"010"</v>
      </c>
      <c r="I36" t="str">
        <f>CONCATENATE(concatenar!A36,concatenar!K36,concatenar!B36)</f>
        <v>"78310,19"</v>
      </c>
      <c r="J36" t="str">
        <f>CONCATENATE(concatenar!A36,concatenar!L36,concatenar!B36)</f>
        <v>"0,00"</v>
      </c>
      <c r="K36" t="str">
        <f>CONCATENATE(concatenar!A36,concatenar!M36,concatenar!B36)</f>
        <v>"80"</v>
      </c>
      <c r="L36" t="str">
        <f>CONCATENATE(concatenar!A36,concatenar!N36,concatenar!B36)</f>
        <v>"20289537679"</v>
      </c>
      <c r="M36" t="str">
        <f>CONCATENATE(concatenar!A36,concatenar!O36,concatenar!B36)</f>
        <v>"35"</v>
      </c>
      <c r="N36" t="str">
        <f>CONCATENATE(concatenar!A36,concatenar!P36,concatenar!B36)</f>
        <v>"0000"</v>
      </c>
      <c r="O36" t="str">
        <f>CONCATENATE(concatenar!A36,concatenar!Q36,concatenar!B36)</f>
        <v>"202310"</v>
      </c>
      <c r="P36" t="str">
        <f>CONCATENATE(concatenar!A36,concatenar!R36,concatenar!B36)</f>
        <v>"000"</v>
      </c>
      <c r="Q36" t="str">
        <f>CONCATENATE(concatenar!A36,concatenar!S36,concatenar!B36)</f>
        <v>"35"</v>
      </c>
    </row>
    <row r="37" spans="1:17" x14ac:dyDescent="0.25">
      <c r="A37" t="str">
        <f>CONCATENATE(concatenar!A37,concatenar!C37,concatenar!B37)</f>
        <v>"01"</v>
      </c>
      <c r="B37" t="str">
        <f>CONCATENATE(concatenar!A37,concatenar!D37,concatenar!B37)</f>
        <v>"08/03/2026"</v>
      </c>
      <c r="C37" t="str">
        <f>CONCATENATE(concatenar!A37,concatenar!E37,concatenar!B37)</f>
        <v>"000020000003"</v>
      </c>
      <c r="D37" t="str">
        <f>CONCATENATE(concatenar!A37,concatenar!F37,concatenar!B37)</f>
        <v>"39276,50"</v>
      </c>
      <c r="E37" t="str">
        <f>CONCATENATE(concatenar!A37,concatenar!G37,concatenar!B37)</f>
        <v>"2171161"</v>
      </c>
      <c r="F37" t="str">
        <f>CONCATENATE(concatenar!A37,concatenar!H37,concatenar!B37)</f>
        <v>"37312,67"</v>
      </c>
      <c r="G37" t="str">
        <f>CONCATENATE(concatenar!A37,concatenar!I37,concatenar!B37)</f>
        <v>"45016"</v>
      </c>
      <c r="H37" t="str">
        <f>CONCATENATE(concatenar!A37,concatenar!J37,concatenar!B37)</f>
        <v>"010"</v>
      </c>
      <c r="I37" t="str">
        <f>CONCATENATE(concatenar!A37,concatenar!K37,concatenar!B37)</f>
        <v>"1464,00"</v>
      </c>
      <c r="J37" t="str">
        <f>CONCATENATE(concatenar!A37,concatenar!L37,concatenar!B37)</f>
        <v>"0,00"</v>
      </c>
      <c r="K37" t="str">
        <f>CONCATENATE(concatenar!A37,concatenar!M37,concatenar!B37)</f>
        <v>"80"</v>
      </c>
      <c r="L37" t="str">
        <f>CONCATENATE(concatenar!A37,concatenar!N37,concatenar!B37)</f>
        <v>"27309784540"</v>
      </c>
      <c r="M37" t="str">
        <f>CONCATENATE(concatenar!A37,concatenar!O37,concatenar!B37)</f>
        <v>"36"</v>
      </c>
      <c r="N37" t="str">
        <f>CONCATENATE(concatenar!A37,concatenar!P37,concatenar!B37)</f>
        <v>"0000"</v>
      </c>
      <c r="O37" t="str">
        <f>CONCATENATE(concatenar!A37,concatenar!Q37,concatenar!B37)</f>
        <v>"202310"</v>
      </c>
      <c r="P37" t="str">
        <f>CONCATENATE(concatenar!A37,concatenar!R37,concatenar!B37)</f>
        <v>"000"</v>
      </c>
      <c r="Q37" t="str">
        <f>CONCATENATE(concatenar!A37,concatenar!S37,concatenar!B37)</f>
        <v>"36"</v>
      </c>
    </row>
    <row r="38" spans="1:17" x14ac:dyDescent="0.25">
      <c r="A38" t="str">
        <f>CONCATENATE(concatenar!A38,concatenar!C38,concatenar!B38)</f>
        <v>"01"</v>
      </c>
      <c r="B38" t="str">
        <f>CONCATENATE(concatenar!A38,concatenar!D38,concatenar!B38)</f>
        <v>"09/03/2023"</v>
      </c>
      <c r="C38" t="str">
        <f>CONCATENATE(concatenar!A38,concatenar!E38,concatenar!B38)</f>
        <v>"000030000007"</v>
      </c>
      <c r="D38" t="str">
        <f>CONCATENATE(concatenar!A38,concatenar!F38,concatenar!B38)</f>
        <v>"97873,41"</v>
      </c>
      <c r="E38" t="str">
        <f>CONCATENATE(concatenar!A38,concatenar!G38,concatenar!B38)</f>
        <v>"2171161"</v>
      </c>
      <c r="F38" t="str">
        <f>CONCATENATE(concatenar!A38,concatenar!H38,concatenar!B38)</f>
        <v>"92979,74"</v>
      </c>
      <c r="G38" t="str">
        <f>CONCATENATE(concatenar!A38,concatenar!I38,concatenar!B38)</f>
        <v>"45016"</v>
      </c>
      <c r="H38" t="str">
        <f>CONCATENATE(concatenar!A38,concatenar!J38,concatenar!B38)</f>
        <v>"010"</v>
      </c>
      <c r="I38" t="str">
        <f>CONCATENATE(concatenar!A38,concatenar!K38,concatenar!B38)</f>
        <v>"13280,43"</v>
      </c>
      <c r="J38" t="str">
        <f>CONCATENATE(concatenar!A38,concatenar!L38,concatenar!B38)</f>
        <v>"0,00"</v>
      </c>
      <c r="K38" t="str">
        <f>CONCATENATE(concatenar!A38,concatenar!M38,concatenar!B38)</f>
        <v>"80"</v>
      </c>
      <c r="L38" t="str">
        <f>CONCATENATE(concatenar!A38,concatenar!N38,concatenar!B38)</f>
        <v>"23044080869"</v>
      </c>
      <c r="M38" t="str">
        <f>CONCATENATE(concatenar!A38,concatenar!O38,concatenar!B38)</f>
        <v>"37"</v>
      </c>
      <c r="N38" t="str">
        <f>CONCATENATE(concatenar!A38,concatenar!P38,concatenar!B38)</f>
        <v>"0000"</v>
      </c>
      <c r="O38" t="str">
        <f>CONCATENATE(concatenar!A38,concatenar!Q38,concatenar!B38)</f>
        <v>"202310"</v>
      </c>
      <c r="P38" t="str">
        <f>CONCATENATE(concatenar!A38,concatenar!R38,concatenar!B38)</f>
        <v>"000"</v>
      </c>
      <c r="Q38" t="str">
        <f>CONCATENATE(concatenar!A38,concatenar!S38,concatenar!B38)</f>
        <v>"37"</v>
      </c>
    </row>
    <row r="39" spans="1:17" x14ac:dyDescent="0.25">
      <c r="A39" t="str">
        <f>CONCATENATE(concatenar!A39,concatenar!C39,concatenar!B39)</f>
        <v>"01"</v>
      </c>
      <c r="B39" t="str">
        <f>CONCATENATE(concatenar!A39,concatenar!D39,concatenar!B39)</f>
        <v>"09/03/2023"</v>
      </c>
      <c r="C39" t="str">
        <f>CONCATENATE(concatenar!A39,concatenar!E39,concatenar!B39)</f>
        <v>"000020000006"</v>
      </c>
      <c r="D39" t="str">
        <f>CONCATENATE(concatenar!A39,concatenar!F39,concatenar!B39)</f>
        <v>"160880,10"</v>
      </c>
      <c r="E39" t="str">
        <f>CONCATENATE(concatenar!A39,concatenar!G39,concatenar!B39)</f>
        <v>"2171161"</v>
      </c>
      <c r="F39" t="str">
        <f>CONCATENATE(concatenar!A39,concatenar!H39,concatenar!B39)</f>
        <v>"152851,55"</v>
      </c>
      <c r="G39" t="str">
        <f>CONCATENATE(concatenar!A39,concatenar!I39,concatenar!B39)</f>
        <v>"45016"</v>
      </c>
      <c r="H39" t="str">
        <f>CONCATENATE(concatenar!A39,concatenar!J39,concatenar!B39)</f>
        <v>"010"</v>
      </c>
      <c r="I39" t="str">
        <f>CONCATENATE(concatenar!A39,concatenar!K39,concatenar!B39)</f>
        <v>"31046,68"</v>
      </c>
      <c r="J39" t="str">
        <f>CONCATENATE(concatenar!A39,concatenar!L39,concatenar!B39)</f>
        <v>"0,00"</v>
      </c>
      <c r="K39" t="str">
        <f>CONCATENATE(concatenar!A39,concatenar!M39,concatenar!B39)</f>
        <v>"80"</v>
      </c>
      <c r="L39" t="str">
        <f>CONCATENATE(concatenar!A39,concatenar!N39,concatenar!B39)</f>
        <v>"20955039034"</v>
      </c>
      <c r="M39" t="str">
        <f>CONCATENATE(concatenar!A39,concatenar!O39,concatenar!B39)</f>
        <v>"38"</v>
      </c>
      <c r="N39" t="str">
        <f>CONCATENATE(concatenar!A39,concatenar!P39,concatenar!B39)</f>
        <v>"0000"</v>
      </c>
      <c r="O39" t="str">
        <f>CONCATENATE(concatenar!A39,concatenar!Q39,concatenar!B39)</f>
        <v>"202310"</v>
      </c>
      <c r="P39" t="str">
        <f>CONCATENATE(concatenar!A39,concatenar!R39,concatenar!B39)</f>
        <v>"000"</v>
      </c>
      <c r="Q39" t="str">
        <f>CONCATENATE(concatenar!A39,concatenar!S39,concatenar!B39)</f>
        <v>"38"</v>
      </c>
    </row>
    <row r="40" spans="1:17" x14ac:dyDescent="0.25">
      <c r="A40" t="str">
        <f>CONCATENATE(concatenar!A40,concatenar!C40,concatenar!B40)</f>
        <v>"01"</v>
      </c>
      <c r="B40" t="str">
        <f>CONCATENATE(concatenar!A40,concatenar!D40,concatenar!B40)</f>
        <v>"08/03/2026"</v>
      </c>
      <c r="C40" t="str">
        <f>CONCATENATE(concatenar!A40,concatenar!E40,concatenar!B40)</f>
        <v>"000020000018"</v>
      </c>
      <c r="D40" t="str">
        <f>CONCATENATE(concatenar!A40,concatenar!F40,concatenar!B40)</f>
        <v>"639272,46"</v>
      </c>
      <c r="E40" t="str">
        <f>CONCATENATE(concatenar!A40,concatenar!G40,concatenar!B40)</f>
        <v>"2171161"</v>
      </c>
      <c r="F40" t="str">
        <f>CONCATENATE(concatenar!A40,concatenar!H40,concatenar!B40)</f>
        <v>"607308,84"</v>
      </c>
      <c r="G40" t="str">
        <f>CONCATENATE(concatenar!A40,concatenar!I40,concatenar!B40)</f>
        <v>"45016"</v>
      </c>
      <c r="H40" t="str">
        <f>CONCATENATE(concatenar!A40,concatenar!J40,concatenar!B40)</f>
        <v>"010"</v>
      </c>
      <c r="I40" t="str">
        <f>CONCATENATE(concatenar!A40,concatenar!K40,concatenar!B40)</f>
        <v>"171928,44"</v>
      </c>
      <c r="J40" t="str">
        <f>CONCATENATE(concatenar!A40,concatenar!L40,concatenar!B40)</f>
        <v>"0,00"</v>
      </c>
      <c r="K40" t="str">
        <f>CONCATENATE(concatenar!A40,concatenar!M40,concatenar!B40)</f>
        <v>"80"</v>
      </c>
      <c r="L40" t="str">
        <f>CONCATENATE(concatenar!A40,concatenar!N40,concatenar!B40)</f>
        <v>"20226401092"</v>
      </c>
      <c r="M40" t="str">
        <f>CONCATENATE(concatenar!A40,concatenar!O40,concatenar!B40)</f>
        <v>"39"</v>
      </c>
      <c r="N40" t="str">
        <f>CONCATENATE(concatenar!A40,concatenar!P40,concatenar!B40)</f>
        <v>"0000"</v>
      </c>
      <c r="O40" t="str">
        <f>CONCATENATE(concatenar!A40,concatenar!Q40,concatenar!B40)</f>
        <v>"202310"</v>
      </c>
      <c r="P40" t="str">
        <f>CONCATENATE(concatenar!A40,concatenar!R40,concatenar!B40)</f>
        <v>"000"</v>
      </c>
      <c r="Q40" t="str">
        <f>CONCATENATE(concatenar!A40,concatenar!S40,concatenar!B40)</f>
        <v>"39"</v>
      </c>
    </row>
    <row r="41" spans="1:17" x14ac:dyDescent="0.25">
      <c r="A41" t="str">
        <f>CONCATENATE(concatenar!A41,concatenar!C41,concatenar!B41)</f>
        <v>"01"</v>
      </c>
      <c r="B41" t="str">
        <f>CONCATENATE(concatenar!A41,concatenar!D41,concatenar!B41)</f>
        <v>"12/03/2026"</v>
      </c>
      <c r="C41" t="str">
        <f>CONCATENATE(concatenar!A41,concatenar!E41,concatenar!B41)</f>
        <v>"000030000002"</v>
      </c>
      <c r="D41" t="str">
        <f>CONCATENATE(concatenar!A41,concatenar!F41,concatenar!B41)</f>
        <v>"190243,90"</v>
      </c>
      <c r="E41" t="str">
        <f>CONCATENATE(concatenar!A41,concatenar!G41,concatenar!B41)</f>
        <v>"2171161"</v>
      </c>
      <c r="F41" t="str">
        <f>CONCATENATE(concatenar!A41,concatenar!H41,concatenar!B41)</f>
        <v>"316937,41"</v>
      </c>
      <c r="G41" t="str">
        <f>CONCATENATE(concatenar!A41,concatenar!I41,concatenar!B41)</f>
        <v>"45016"</v>
      </c>
      <c r="H41" t="str">
        <f>CONCATENATE(concatenar!A41,concatenar!J41,concatenar!B41)</f>
        <v>"010"</v>
      </c>
      <c r="I41" t="str">
        <f>CONCATENATE(concatenar!A41,concatenar!K41,concatenar!B41)</f>
        <v>"39689,53"</v>
      </c>
      <c r="J41" t="str">
        <f>CONCATENATE(concatenar!A41,concatenar!L41,concatenar!B41)</f>
        <v>"0,00"</v>
      </c>
      <c r="K41" t="str">
        <f>CONCATENATE(concatenar!A41,concatenar!M41,concatenar!B41)</f>
        <v>"80"</v>
      </c>
      <c r="L41" t="str">
        <f>CONCATENATE(concatenar!A41,concatenar!N41,concatenar!B41)</f>
        <v>"20256108071"</v>
      </c>
      <c r="M41" t="str">
        <f>CONCATENATE(concatenar!A41,concatenar!O41,concatenar!B41)</f>
        <v>"40"</v>
      </c>
      <c r="N41" t="str">
        <f>CONCATENATE(concatenar!A41,concatenar!P41,concatenar!B41)</f>
        <v>"0000"</v>
      </c>
      <c r="O41" t="str">
        <f>CONCATENATE(concatenar!A41,concatenar!Q41,concatenar!B41)</f>
        <v>"202310"</v>
      </c>
      <c r="P41" t="str">
        <f>CONCATENATE(concatenar!A41,concatenar!R41,concatenar!B41)</f>
        <v>"000"</v>
      </c>
      <c r="Q41" t="str">
        <f>CONCATENATE(concatenar!A41,concatenar!S41,concatenar!B41)</f>
        <v>"40"</v>
      </c>
    </row>
    <row r="42" spans="1:17" x14ac:dyDescent="0.25">
      <c r="A42" t="str">
        <f>CONCATENATE(concatenar!A42,concatenar!C42,concatenar!B42)</f>
        <v>"01"</v>
      </c>
      <c r="B42" t="str">
        <f>CONCATENATE(concatenar!A42,concatenar!D42,concatenar!B42)</f>
        <v>"08/03/2026"</v>
      </c>
      <c r="C42" t="str">
        <f>CONCATENATE(concatenar!A42,concatenar!E42,concatenar!B42)</f>
        <v>"000030000001"</v>
      </c>
      <c r="D42" t="str">
        <f>CONCATENATE(concatenar!A42,concatenar!F42,concatenar!B42)</f>
        <v>"320537,15"</v>
      </c>
      <c r="E42" t="str">
        <f>CONCATENATE(concatenar!A42,concatenar!G42,concatenar!B42)</f>
        <v>"2171161"</v>
      </c>
      <c r="F42" t="str">
        <f>CONCATENATE(concatenar!A42,concatenar!H42,concatenar!B42)</f>
        <v>"304534,04"</v>
      </c>
      <c r="G42" t="str">
        <f>CONCATENATE(concatenar!A42,concatenar!I42,concatenar!B42)</f>
        <v>"45016"</v>
      </c>
      <c r="H42" t="str">
        <f>CONCATENATE(concatenar!A42,concatenar!J42,concatenar!B42)</f>
        <v>"010"</v>
      </c>
      <c r="I42" t="str">
        <f>CONCATENATE(concatenar!A42,concatenar!K42,concatenar!B42)</f>
        <v>"78068,25"</v>
      </c>
      <c r="J42" t="str">
        <f>CONCATENATE(concatenar!A42,concatenar!L42,concatenar!B42)</f>
        <v>"0,00"</v>
      </c>
      <c r="K42" t="str">
        <f>CONCATENATE(concatenar!A42,concatenar!M42,concatenar!B42)</f>
        <v>"80"</v>
      </c>
      <c r="L42" t="str">
        <f>CONCATENATE(concatenar!A42,concatenar!N42,concatenar!B42)</f>
        <v>"20925450708"</v>
      </c>
      <c r="M42" t="str">
        <f>CONCATENATE(concatenar!A42,concatenar!O42,concatenar!B42)</f>
        <v>"41"</v>
      </c>
      <c r="N42" t="str">
        <f>CONCATENATE(concatenar!A42,concatenar!P42,concatenar!B42)</f>
        <v>"0000"</v>
      </c>
      <c r="O42" t="str">
        <f>CONCATENATE(concatenar!A42,concatenar!Q42,concatenar!B42)</f>
        <v>"202310"</v>
      </c>
      <c r="P42" t="str">
        <f>CONCATENATE(concatenar!A42,concatenar!R42,concatenar!B42)</f>
        <v>"000"</v>
      </c>
      <c r="Q42" t="str">
        <f>CONCATENATE(concatenar!A42,concatenar!S42,concatenar!B42)</f>
        <v>"41"</v>
      </c>
    </row>
    <row r="43" spans="1:17" x14ac:dyDescent="0.25">
      <c r="A43" t="str">
        <f>CONCATENATE(concatenar!A43,concatenar!C43,concatenar!B43)</f>
        <v>"01"</v>
      </c>
      <c r="B43" t="str">
        <f>CONCATENATE(concatenar!A43,concatenar!D43,concatenar!B43)</f>
        <v>"09/03/2026"</v>
      </c>
      <c r="C43" t="str">
        <f>CONCATENATE(concatenar!A43,concatenar!E43,concatenar!B43)</f>
        <v>"000050000011"</v>
      </c>
      <c r="D43" t="str">
        <f>CONCATENATE(concatenar!A43,concatenar!F43,concatenar!B43)</f>
        <v>"342555,51"</v>
      </c>
      <c r="E43" t="str">
        <f>CONCATENATE(concatenar!A43,concatenar!G43,concatenar!B43)</f>
        <v>"2171161"</v>
      </c>
      <c r="F43" t="str">
        <f>CONCATENATE(concatenar!A43,concatenar!H43,concatenar!B43)</f>
        <v>"325427,73"</v>
      </c>
      <c r="G43" t="str">
        <f>CONCATENATE(concatenar!A43,concatenar!I43,concatenar!B43)</f>
        <v>"45016"</v>
      </c>
      <c r="H43" t="str">
        <f>CONCATENATE(concatenar!A43,concatenar!J43,concatenar!B43)</f>
        <v>"010"</v>
      </c>
      <c r="I43" t="str">
        <f>CONCATENATE(concatenar!A43,concatenar!K43,concatenar!B43)</f>
        <v>"84545,30"</v>
      </c>
      <c r="J43" t="str">
        <f>CONCATENATE(concatenar!A43,concatenar!L43,concatenar!B43)</f>
        <v>"0,00"</v>
      </c>
      <c r="K43" t="str">
        <f>CONCATENATE(concatenar!A43,concatenar!M43,concatenar!B43)</f>
        <v>"80"</v>
      </c>
      <c r="L43" t="str">
        <f>CONCATENATE(concatenar!A43,concatenar!N43,concatenar!B43)</f>
        <v>"27225917529"</v>
      </c>
      <c r="M43" t="str">
        <f>CONCATENATE(concatenar!A43,concatenar!O43,concatenar!B43)</f>
        <v>"42"</v>
      </c>
      <c r="N43" t="str">
        <f>CONCATENATE(concatenar!A43,concatenar!P43,concatenar!B43)</f>
        <v>"0000"</v>
      </c>
      <c r="O43" t="str">
        <f>CONCATENATE(concatenar!A43,concatenar!Q43,concatenar!B43)</f>
        <v>"202310"</v>
      </c>
      <c r="P43" t="str">
        <f>CONCATENATE(concatenar!A43,concatenar!R43,concatenar!B43)</f>
        <v>"000"</v>
      </c>
      <c r="Q43" t="str">
        <f>CONCATENATE(concatenar!A43,concatenar!S43,concatenar!B43)</f>
        <v>"42"</v>
      </c>
    </row>
    <row r="44" spans="1:17" x14ac:dyDescent="0.25">
      <c r="A44" t="str">
        <f>CONCATENATE(concatenar!A44,concatenar!C44,concatenar!B44)</f>
        <v>"01"</v>
      </c>
      <c r="B44" t="str">
        <f>CONCATENATE(concatenar!A44,concatenar!D44,concatenar!B44)</f>
        <v>"10/03/2026"</v>
      </c>
      <c r="C44" t="str">
        <f>CONCATENATE(concatenar!A44,concatenar!E44,concatenar!B44)</f>
        <v>"000020000008"</v>
      </c>
      <c r="D44" t="str">
        <f>CONCATENATE(concatenar!A44,concatenar!F44,concatenar!B44)</f>
        <v>"1422330,76"</v>
      </c>
      <c r="E44" t="str">
        <f>CONCATENATE(concatenar!A44,concatenar!G44,concatenar!B44)</f>
        <v>"2171161"</v>
      </c>
      <c r="F44" t="str">
        <f>CONCATENATE(concatenar!A44,concatenar!H44,concatenar!B44)</f>
        <v>"1351214,22"</v>
      </c>
      <c r="G44" t="str">
        <f>CONCATENATE(concatenar!A44,concatenar!I44,concatenar!B44)</f>
        <v>"45016"</v>
      </c>
      <c r="H44" t="str">
        <f>CONCATENATE(concatenar!A44,concatenar!J44,concatenar!B44)</f>
        <v>"010"</v>
      </c>
      <c r="I44" t="str">
        <f>CONCATENATE(concatenar!A44,concatenar!K44,concatenar!B44)</f>
        <v>"402539,11"</v>
      </c>
      <c r="J44" t="str">
        <f>CONCATENATE(concatenar!A44,concatenar!L44,concatenar!B44)</f>
        <v>"0,00"</v>
      </c>
      <c r="K44" t="str">
        <f>CONCATENATE(concatenar!A44,concatenar!M44,concatenar!B44)</f>
        <v>"80"</v>
      </c>
      <c r="L44" t="str">
        <f>CONCATENATE(concatenar!A44,concatenar!N44,concatenar!B44)</f>
        <v>"20082900005"</v>
      </c>
      <c r="M44" t="str">
        <f>CONCATENATE(concatenar!A44,concatenar!O44,concatenar!B44)</f>
        <v>"43"</v>
      </c>
      <c r="N44" t="str">
        <f>CONCATENATE(concatenar!A44,concatenar!P44,concatenar!B44)</f>
        <v>"0000"</v>
      </c>
      <c r="O44" t="str">
        <f>CONCATENATE(concatenar!A44,concatenar!Q44,concatenar!B44)</f>
        <v>"202310"</v>
      </c>
      <c r="P44" t="str">
        <f>CONCATENATE(concatenar!A44,concatenar!R44,concatenar!B44)</f>
        <v>"000"</v>
      </c>
      <c r="Q44" t="str">
        <f>CONCATENATE(concatenar!A44,concatenar!S44,concatenar!B44)</f>
        <v>"43"</v>
      </c>
    </row>
    <row r="45" spans="1:17" x14ac:dyDescent="0.25">
      <c r="A45" t="str">
        <f>CONCATENATE(concatenar!A45,concatenar!C45,concatenar!B45)</f>
        <v>"01"</v>
      </c>
      <c r="B45" t="str">
        <f>CONCATENATE(concatenar!A45,concatenar!D45,concatenar!B45)</f>
        <v>"09/03/2026"</v>
      </c>
      <c r="C45" t="str">
        <f>CONCATENATE(concatenar!A45,concatenar!E45,concatenar!B45)</f>
        <v>"000030000003"</v>
      </c>
      <c r="D45" t="str">
        <f>CONCATENATE(concatenar!A45,concatenar!F45,concatenar!B45)</f>
        <v>"65959,52"</v>
      </c>
      <c r="E45" t="str">
        <f>CONCATENATE(concatenar!A45,concatenar!G45,concatenar!B45)</f>
        <v>"2171161"</v>
      </c>
      <c r="F45" t="str">
        <f>CONCATENATE(concatenar!A45,concatenar!H45,concatenar!B45)</f>
        <v>"62661,54"</v>
      </c>
      <c r="G45" t="str">
        <f>CONCATENATE(concatenar!A45,concatenar!I45,concatenar!B45)</f>
        <v>"45016"</v>
      </c>
      <c r="H45" t="str">
        <f>CONCATENATE(concatenar!A45,concatenar!J45,concatenar!B45)</f>
        <v>"010"</v>
      </c>
      <c r="I45" t="str">
        <f>CONCATENATE(concatenar!A45,concatenar!K45,concatenar!B45)</f>
        <v>"5600,95"</v>
      </c>
      <c r="J45" t="str">
        <f>CONCATENATE(concatenar!A45,concatenar!L45,concatenar!B45)</f>
        <v>"0,00"</v>
      </c>
      <c r="K45" t="str">
        <f>CONCATENATE(concatenar!A45,concatenar!M45,concatenar!B45)</f>
        <v>"80"</v>
      </c>
      <c r="L45" t="str">
        <f>CONCATENATE(concatenar!A45,concatenar!N45,concatenar!B45)</f>
        <v>"20290574871"</v>
      </c>
      <c r="M45" t="str">
        <f>CONCATENATE(concatenar!A45,concatenar!O45,concatenar!B45)</f>
        <v>"44"</v>
      </c>
      <c r="N45" t="str">
        <f>CONCATENATE(concatenar!A45,concatenar!P45,concatenar!B45)</f>
        <v>"0000"</v>
      </c>
      <c r="O45" t="str">
        <f>CONCATENATE(concatenar!A45,concatenar!Q45,concatenar!B45)</f>
        <v>"202310"</v>
      </c>
      <c r="P45" t="str">
        <f>CONCATENATE(concatenar!A45,concatenar!R45,concatenar!B45)</f>
        <v>"000"</v>
      </c>
      <c r="Q45" t="str">
        <f>CONCATENATE(concatenar!A45,concatenar!S45,concatenar!B45)</f>
        <v>"44"</v>
      </c>
    </row>
    <row r="46" spans="1:17" x14ac:dyDescent="0.25">
      <c r="A46" t="str">
        <f>CONCATENATE(concatenar!A46,concatenar!C46,concatenar!B46)</f>
        <v>"01"</v>
      </c>
      <c r="B46" t="str">
        <f>CONCATENATE(concatenar!A46,concatenar!D46,concatenar!B46)</f>
        <v>"11/03/2023"</v>
      </c>
      <c r="C46" t="str">
        <f>CONCATENATE(concatenar!A46,concatenar!E46,concatenar!B46)</f>
        <v>"000030000002"</v>
      </c>
      <c r="D46" t="str">
        <f>CONCATENATE(concatenar!A46,concatenar!F46,concatenar!B46)</f>
        <v>"806858,50"</v>
      </c>
      <c r="E46" t="str">
        <f>CONCATENATE(concatenar!A46,concatenar!G46,concatenar!B46)</f>
        <v>"2171161"</v>
      </c>
      <c r="F46" t="str">
        <f>CONCATENATE(concatenar!A46,concatenar!H46,concatenar!B46)</f>
        <v>"766515,57"</v>
      </c>
      <c r="G46" t="str">
        <f>CONCATENATE(concatenar!A46,concatenar!I46,concatenar!B46)</f>
        <v>"45016"</v>
      </c>
      <c r="H46" t="str">
        <f>CONCATENATE(concatenar!A46,concatenar!J46,concatenar!B46)</f>
        <v>"010"</v>
      </c>
      <c r="I46" t="str">
        <f>CONCATENATE(concatenar!A46,concatenar!K46,concatenar!B46)</f>
        <v>"221282,53"</v>
      </c>
      <c r="J46" t="str">
        <f>CONCATENATE(concatenar!A46,concatenar!L46,concatenar!B46)</f>
        <v>"0,00"</v>
      </c>
      <c r="K46" t="str">
        <f>CONCATENATE(concatenar!A46,concatenar!M46,concatenar!B46)</f>
        <v>"80"</v>
      </c>
      <c r="L46" t="str">
        <f>CONCATENATE(concatenar!A46,concatenar!N46,concatenar!B46)</f>
        <v>"20189031441"</v>
      </c>
      <c r="M46" t="str">
        <f>CONCATENATE(concatenar!A46,concatenar!O46,concatenar!B46)</f>
        <v>"45"</v>
      </c>
      <c r="N46" t="str">
        <f>CONCATENATE(concatenar!A46,concatenar!P46,concatenar!B46)</f>
        <v>"0000"</v>
      </c>
      <c r="O46" t="str">
        <f>CONCATENATE(concatenar!A46,concatenar!Q46,concatenar!B46)</f>
        <v>"202310"</v>
      </c>
      <c r="P46" t="str">
        <f>CONCATENATE(concatenar!A46,concatenar!R46,concatenar!B46)</f>
        <v>"000"</v>
      </c>
      <c r="Q46" t="str">
        <f>CONCATENATE(concatenar!A46,concatenar!S46,concatenar!B46)</f>
        <v>"45"</v>
      </c>
    </row>
    <row r="47" spans="1:17" x14ac:dyDescent="0.25">
      <c r="A47" t="str">
        <f>CONCATENATE(concatenar!A47,concatenar!C47,concatenar!B47)</f>
        <v>"01"</v>
      </c>
      <c r="B47" t="str">
        <f>CONCATENATE(concatenar!A47,concatenar!D47,concatenar!B47)</f>
        <v>"11/03/2023"</v>
      </c>
      <c r="C47" t="str">
        <f>CONCATENATE(concatenar!A47,concatenar!E47,concatenar!B47)</f>
        <v>"000030000034"</v>
      </c>
      <c r="D47" t="str">
        <f>CONCATENATE(concatenar!A47,concatenar!F47,concatenar!B47)</f>
        <v>"795459,46"</v>
      </c>
      <c r="E47" t="str">
        <f>CONCATENATE(concatenar!A47,concatenar!G47,concatenar!B47)</f>
        <v>"2171161"</v>
      </c>
      <c r="F47" t="str">
        <f>CONCATENATE(concatenar!A47,concatenar!H47,concatenar!B47)</f>
        <v>"758340,18"</v>
      </c>
      <c r="G47" t="str">
        <f>CONCATENATE(concatenar!A47,concatenar!I47,concatenar!B47)</f>
        <v>"45016"</v>
      </c>
      <c r="H47" t="str">
        <f>CONCATENATE(concatenar!A47,concatenar!J47,concatenar!B47)</f>
        <v>"010"</v>
      </c>
      <c r="I47" t="str">
        <f>CONCATENATE(concatenar!A47,concatenar!K47,concatenar!B47)</f>
        <v>"218748,16"</v>
      </c>
      <c r="J47" t="str">
        <f>CONCATENATE(concatenar!A47,concatenar!L47,concatenar!B47)</f>
        <v>"0,00"</v>
      </c>
      <c r="K47" t="str">
        <f>CONCATENATE(concatenar!A47,concatenar!M47,concatenar!B47)</f>
        <v>"80"</v>
      </c>
      <c r="L47" t="str">
        <f>CONCATENATE(concatenar!A47,concatenar!N47,concatenar!B47)</f>
        <v>"20204934011"</v>
      </c>
      <c r="M47" t="str">
        <f>CONCATENATE(concatenar!A47,concatenar!O47,concatenar!B47)</f>
        <v>"46"</v>
      </c>
      <c r="N47" t="str">
        <f>CONCATENATE(concatenar!A47,concatenar!P47,concatenar!B47)</f>
        <v>"0000"</v>
      </c>
      <c r="O47" t="str">
        <f>CONCATENATE(concatenar!A47,concatenar!Q47,concatenar!B47)</f>
        <v>"202310"</v>
      </c>
      <c r="P47" t="str">
        <f>CONCATENATE(concatenar!A47,concatenar!R47,concatenar!B47)</f>
        <v>"000"</v>
      </c>
      <c r="Q47" t="str">
        <f>CONCATENATE(concatenar!A47,concatenar!S47,concatenar!B47)</f>
        <v>"46"</v>
      </c>
    </row>
    <row r="48" spans="1:17" x14ac:dyDescent="0.25">
      <c r="A48" t="str">
        <f>CONCATENATE(concatenar!A48,concatenar!C48,concatenar!B48)</f>
        <v>"01"</v>
      </c>
      <c r="B48" t="str">
        <f>CONCATENATE(concatenar!A48,concatenar!D48,concatenar!B48)</f>
        <v>"08/03/2027"</v>
      </c>
      <c r="C48" t="str">
        <f>CONCATENATE(concatenar!A48,concatenar!E48,concatenar!B48)</f>
        <v>"000020000001"</v>
      </c>
      <c r="D48" t="str">
        <f>CONCATENATE(concatenar!A48,concatenar!F48,concatenar!B48)</f>
        <v>"99086,05"</v>
      </c>
      <c r="E48" t="str">
        <f>CONCATENATE(concatenar!A48,concatenar!G48,concatenar!B48)</f>
        <v>"2171161"</v>
      </c>
      <c r="F48" t="str">
        <f>CONCATENATE(concatenar!A48,concatenar!H48,concatenar!B48)</f>
        <v>"94131,75"</v>
      </c>
      <c r="G48" t="str">
        <f>CONCATENATE(concatenar!A48,concatenar!I48,concatenar!B48)</f>
        <v>"45016"</v>
      </c>
      <c r="H48" t="str">
        <f>CONCATENATE(concatenar!A48,concatenar!J48,concatenar!B48)</f>
        <v>"010"</v>
      </c>
      <c r="I48" t="str">
        <f>CONCATENATE(concatenar!A48,concatenar!K48,concatenar!B48)</f>
        <v>"13591,47"</v>
      </c>
      <c r="J48" t="str">
        <f>CONCATENATE(concatenar!A48,concatenar!L48,concatenar!B48)</f>
        <v>"0,00"</v>
      </c>
      <c r="K48" t="str">
        <f>CONCATENATE(concatenar!A48,concatenar!M48,concatenar!B48)</f>
        <v>"80"</v>
      </c>
      <c r="L48" t="str">
        <f>CONCATENATE(concatenar!A48,concatenar!N48,concatenar!B48)</f>
        <v>"20137539625"</v>
      </c>
      <c r="M48" t="str">
        <f>CONCATENATE(concatenar!A48,concatenar!O48,concatenar!B48)</f>
        <v>"47"</v>
      </c>
      <c r="N48" t="str">
        <f>CONCATENATE(concatenar!A48,concatenar!P48,concatenar!B48)</f>
        <v>"0000"</v>
      </c>
      <c r="O48" t="str">
        <f>CONCATENATE(concatenar!A48,concatenar!Q48,concatenar!B48)</f>
        <v>"202310"</v>
      </c>
      <c r="P48" t="str">
        <f>CONCATENATE(concatenar!A48,concatenar!R48,concatenar!B48)</f>
        <v>"000"</v>
      </c>
      <c r="Q48" t="str">
        <f>CONCATENATE(concatenar!A48,concatenar!S48,concatenar!B48)</f>
        <v>"47"</v>
      </c>
    </row>
    <row r="49" spans="1:17" x14ac:dyDescent="0.25">
      <c r="A49" t="str">
        <f>CONCATENATE(concatenar!A49,concatenar!C49,concatenar!B49)</f>
        <v>"01"</v>
      </c>
      <c r="B49" t="str">
        <f>CONCATENATE(concatenar!A49,concatenar!D49,concatenar!B49)</f>
        <v>"09/03/2023"</v>
      </c>
      <c r="C49" t="str">
        <f>CONCATENATE(concatenar!A49,concatenar!E49,concatenar!B49)</f>
        <v>"000030000008"</v>
      </c>
      <c r="D49" t="str">
        <f>CONCATENATE(concatenar!A49,concatenar!F49,concatenar!B49)</f>
        <v>"457707,35"</v>
      </c>
      <c r="E49" t="str">
        <f>CONCATENATE(concatenar!A49,concatenar!G49,concatenar!B49)</f>
        <v>"2171161"</v>
      </c>
      <c r="F49" t="str">
        <f>CONCATENATE(concatenar!A49,concatenar!H49,concatenar!B49)</f>
        <v>"434821,98"</v>
      </c>
      <c r="G49" t="str">
        <f>CONCATENATE(concatenar!A49,concatenar!I49,concatenar!B49)</f>
        <v>"45016"</v>
      </c>
      <c r="H49" t="str">
        <f>CONCATENATE(concatenar!A49,concatenar!J49,concatenar!B49)</f>
        <v>"010"</v>
      </c>
      <c r="I49" t="str">
        <f>CONCATENATE(concatenar!A49,concatenar!K49,concatenar!B49)</f>
        <v>"118457,51"</v>
      </c>
      <c r="J49" t="str">
        <f>CONCATENATE(concatenar!A49,concatenar!L49,concatenar!B49)</f>
        <v>"0,00"</v>
      </c>
      <c r="K49" t="str">
        <f>CONCATENATE(concatenar!A49,concatenar!M49,concatenar!B49)</f>
        <v>"80"</v>
      </c>
      <c r="L49" t="str">
        <f>CONCATENATE(concatenar!A49,concatenar!N49,concatenar!B49)</f>
        <v>"20939767755"</v>
      </c>
      <c r="M49" t="str">
        <f>CONCATENATE(concatenar!A49,concatenar!O49,concatenar!B49)</f>
        <v>"48"</v>
      </c>
      <c r="N49" t="str">
        <f>CONCATENATE(concatenar!A49,concatenar!P49,concatenar!B49)</f>
        <v>"0000"</v>
      </c>
      <c r="O49" t="str">
        <f>CONCATENATE(concatenar!A49,concatenar!Q49,concatenar!B49)</f>
        <v>"202310"</v>
      </c>
      <c r="P49" t="str">
        <f>CONCATENATE(concatenar!A49,concatenar!R49,concatenar!B49)</f>
        <v>"000"</v>
      </c>
      <c r="Q49" t="str">
        <f>CONCATENATE(concatenar!A49,concatenar!S49,concatenar!B49)</f>
        <v>"48"</v>
      </c>
    </row>
    <row r="50" spans="1:17" x14ac:dyDescent="0.25">
      <c r="A50" t="str">
        <f>CONCATENATE(concatenar!A50,concatenar!C50,concatenar!B50)</f>
        <v>"01"</v>
      </c>
      <c r="B50" t="str">
        <f>CONCATENATE(concatenar!A50,concatenar!D50,concatenar!B50)</f>
        <v>"09/03/2023"</v>
      </c>
      <c r="C50" t="str">
        <f>CONCATENATE(concatenar!A50,concatenar!E50,concatenar!B50)</f>
        <v>"000030000003"</v>
      </c>
      <c r="D50" t="str">
        <f>CONCATENATE(concatenar!A50,concatenar!F50,concatenar!B50)</f>
        <v>"107502,50"</v>
      </c>
      <c r="E50" t="str">
        <f>CONCATENATE(concatenar!A50,concatenar!G50,concatenar!B50)</f>
        <v>"2171161"</v>
      </c>
      <c r="F50" t="str">
        <f>CONCATENATE(concatenar!A50,concatenar!H50,concatenar!B50)</f>
        <v>"102127,37"</v>
      </c>
      <c r="G50" t="str">
        <f>CONCATENATE(concatenar!A50,concatenar!I50,concatenar!B50)</f>
        <v>"45016"</v>
      </c>
      <c r="H50" t="str">
        <f>CONCATENATE(concatenar!A50,concatenar!J50,concatenar!B50)</f>
        <v>"010"</v>
      </c>
      <c r="I50" t="str">
        <f>CONCATENATE(concatenar!A50,concatenar!K50,concatenar!B50)</f>
        <v>"15750,29"</v>
      </c>
      <c r="J50" t="str">
        <f>CONCATENATE(concatenar!A50,concatenar!L50,concatenar!B50)</f>
        <v>"0,00"</v>
      </c>
      <c r="K50" t="str">
        <f>CONCATENATE(concatenar!A50,concatenar!M50,concatenar!B50)</f>
        <v>"80"</v>
      </c>
      <c r="L50" t="str">
        <f>CONCATENATE(concatenar!A50,concatenar!N50,concatenar!B50)</f>
        <v>"20073730857"</v>
      </c>
      <c r="M50" t="str">
        <f>CONCATENATE(concatenar!A50,concatenar!O50,concatenar!B50)</f>
        <v>"49"</v>
      </c>
      <c r="N50" t="str">
        <f>CONCATENATE(concatenar!A50,concatenar!P50,concatenar!B50)</f>
        <v>"0000"</v>
      </c>
      <c r="O50" t="str">
        <f>CONCATENATE(concatenar!A50,concatenar!Q50,concatenar!B50)</f>
        <v>"202310"</v>
      </c>
      <c r="P50" t="str">
        <f>CONCATENATE(concatenar!A50,concatenar!R50,concatenar!B50)</f>
        <v>"000"</v>
      </c>
      <c r="Q50" t="str">
        <f>CONCATENATE(concatenar!A50,concatenar!S50,concatenar!B50)</f>
        <v>"49"</v>
      </c>
    </row>
    <row r="51" spans="1:17" x14ac:dyDescent="0.25">
      <c r="A51" t="str">
        <f>CONCATENATE(concatenar!A51,concatenar!C51,concatenar!B51)</f>
        <v>"01"</v>
      </c>
      <c r="B51" t="str">
        <f>CONCATENATE(concatenar!A51,concatenar!D51,concatenar!B51)</f>
        <v>"08/03/2027"</v>
      </c>
      <c r="C51" t="str">
        <f>CONCATENATE(concatenar!A51,concatenar!E51,concatenar!B51)</f>
        <v>"000030000005"</v>
      </c>
      <c r="D51" t="str">
        <f>CONCATENATE(concatenar!A51,concatenar!F51,concatenar!B51)</f>
        <v>"413181,51"</v>
      </c>
      <c r="E51" t="str">
        <f>CONCATENATE(concatenar!A51,concatenar!G51,concatenar!B51)</f>
        <v>"2171161"</v>
      </c>
      <c r="F51" t="str">
        <f>CONCATENATE(concatenar!A51,concatenar!H51,concatenar!B51)</f>
        <v>"392884,96"</v>
      </c>
      <c r="G51" t="str">
        <f>CONCATENATE(concatenar!A51,concatenar!I51,concatenar!B51)</f>
        <v>"45016"</v>
      </c>
      <c r="H51" t="str">
        <f>CONCATENATE(concatenar!A51,concatenar!J51,concatenar!B51)</f>
        <v>"010"</v>
      </c>
      <c r="I51" t="str">
        <f>CONCATENATE(concatenar!A51,concatenar!K51,concatenar!B51)</f>
        <v>"105457,04"</v>
      </c>
      <c r="J51" t="str">
        <f>CONCATENATE(concatenar!A51,concatenar!L51,concatenar!B51)</f>
        <v>"0,00"</v>
      </c>
      <c r="K51" t="str">
        <f>CONCATENATE(concatenar!A51,concatenar!M51,concatenar!B51)</f>
        <v>"80"</v>
      </c>
      <c r="L51" t="str">
        <f>CONCATENATE(concatenar!A51,concatenar!N51,concatenar!B51)</f>
        <v>"27139123013"</v>
      </c>
      <c r="M51" t="str">
        <f>CONCATENATE(concatenar!A51,concatenar!O51,concatenar!B51)</f>
        <v>"50"</v>
      </c>
      <c r="N51" t="str">
        <f>CONCATENATE(concatenar!A51,concatenar!P51,concatenar!B51)</f>
        <v>"0000"</v>
      </c>
      <c r="O51" t="str">
        <f>CONCATENATE(concatenar!A51,concatenar!Q51,concatenar!B51)</f>
        <v>"202310"</v>
      </c>
      <c r="P51" t="str">
        <f>CONCATENATE(concatenar!A51,concatenar!R51,concatenar!B51)</f>
        <v>"000"</v>
      </c>
      <c r="Q51" t="str">
        <f>CONCATENATE(concatenar!A51,concatenar!S51,concatenar!B51)</f>
        <v>"50"</v>
      </c>
    </row>
    <row r="52" spans="1:17" x14ac:dyDescent="0.25">
      <c r="A52" t="str">
        <f>CONCATENATE(concatenar!A52,concatenar!C52,concatenar!B52)</f>
        <v>"01"</v>
      </c>
      <c r="B52" t="str">
        <f>CONCATENATE(concatenar!A52,concatenar!D52,concatenar!B52)</f>
        <v>"12/03/2027"</v>
      </c>
      <c r="C52" t="str">
        <f>CONCATENATE(concatenar!A52,concatenar!E52,concatenar!B52)</f>
        <v>"000020000025"</v>
      </c>
      <c r="D52" t="str">
        <f>CONCATENATE(concatenar!A52,concatenar!F52,concatenar!B52)</f>
        <v>"459783,38"</v>
      </c>
      <c r="E52" t="str">
        <f>CONCATENATE(concatenar!A52,concatenar!G52,concatenar!B52)</f>
        <v>"2171161"</v>
      </c>
      <c r="F52" t="str">
        <f>CONCATENATE(concatenar!A52,concatenar!H52,concatenar!B52)</f>
        <v>"436794,21"</v>
      </c>
      <c r="G52" t="str">
        <f>CONCATENATE(concatenar!A52,concatenar!I52,concatenar!B52)</f>
        <v>"45016"</v>
      </c>
      <c r="H52" t="str">
        <f>CONCATENATE(concatenar!A52,concatenar!J52,concatenar!B52)</f>
        <v>"010"</v>
      </c>
      <c r="I52" t="str">
        <f>CONCATENATE(concatenar!A52,concatenar!K52,concatenar!B52)</f>
        <v>"119068,91"</v>
      </c>
      <c r="J52" t="str">
        <f>CONCATENATE(concatenar!A52,concatenar!L52,concatenar!B52)</f>
        <v>"0,00"</v>
      </c>
      <c r="K52" t="str">
        <f>CONCATENATE(concatenar!A52,concatenar!M52,concatenar!B52)</f>
        <v>"80"</v>
      </c>
      <c r="L52" t="str">
        <f>CONCATENATE(concatenar!A52,concatenar!N52,concatenar!B52)</f>
        <v>"20137980011"</v>
      </c>
      <c r="M52" t="str">
        <f>CONCATENATE(concatenar!A52,concatenar!O52,concatenar!B52)</f>
        <v>"51"</v>
      </c>
      <c r="N52" t="str">
        <f>CONCATENATE(concatenar!A52,concatenar!P52,concatenar!B52)</f>
        <v>"0000"</v>
      </c>
      <c r="O52" t="str">
        <f>CONCATENATE(concatenar!A52,concatenar!Q52,concatenar!B52)</f>
        <v>"202310"</v>
      </c>
      <c r="P52" t="str">
        <f>CONCATENATE(concatenar!A52,concatenar!R52,concatenar!B52)</f>
        <v>"000"</v>
      </c>
      <c r="Q52" t="str">
        <f>CONCATENATE(concatenar!A52,concatenar!S52,concatenar!B52)</f>
        <v>"51"</v>
      </c>
    </row>
    <row r="53" spans="1:17" x14ac:dyDescent="0.25">
      <c r="A53" t="str">
        <f>CONCATENATE(concatenar!A53,concatenar!C53,concatenar!B53)</f>
        <v>"01"</v>
      </c>
      <c r="B53" t="str">
        <f>CONCATENATE(concatenar!A53,concatenar!D53,concatenar!B53)</f>
        <v>"08/03/2027"</v>
      </c>
      <c r="C53" t="str">
        <f>CONCATENATE(concatenar!A53,concatenar!E53,concatenar!B53)</f>
        <v>"000020000012"</v>
      </c>
      <c r="D53" t="str">
        <f>CONCATENATE(concatenar!A53,concatenar!F53,concatenar!B53)</f>
        <v>"420580,16"</v>
      </c>
      <c r="E53" t="str">
        <f>CONCATENATE(concatenar!A53,concatenar!G53,concatenar!B53)</f>
        <v>"2171161"</v>
      </c>
      <c r="F53" t="str">
        <f>CONCATENATE(concatenar!A53,concatenar!H53,concatenar!B53)</f>
        <v>"399551,15"</v>
      </c>
      <c r="G53" t="str">
        <f>CONCATENATE(concatenar!A53,concatenar!I53,concatenar!B53)</f>
        <v>"45016"</v>
      </c>
      <c r="H53" t="str">
        <f>CONCATENATE(concatenar!A53,concatenar!J53,concatenar!B53)</f>
        <v>"010"</v>
      </c>
      <c r="I53" t="str">
        <f>CONCATENATE(concatenar!A53,concatenar!K53,concatenar!B53)</f>
        <v>"107022,60"</v>
      </c>
      <c r="J53" t="str">
        <f>CONCATENATE(concatenar!A53,concatenar!L53,concatenar!B53)</f>
        <v>"0,00"</v>
      </c>
      <c r="K53" t="str">
        <f>CONCATENATE(concatenar!A53,concatenar!M53,concatenar!B53)</f>
        <v>"80"</v>
      </c>
      <c r="L53" t="str">
        <f>CONCATENATE(concatenar!A53,concatenar!N53,concatenar!B53)</f>
        <v>"27269522637"</v>
      </c>
      <c r="M53" t="str">
        <f>CONCATENATE(concatenar!A53,concatenar!O53,concatenar!B53)</f>
        <v>"52"</v>
      </c>
      <c r="N53" t="str">
        <f>CONCATENATE(concatenar!A53,concatenar!P53,concatenar!B53)</f>
        <v>"0000"</v>
      </c>
      <c r="O53" t="str">
        <f>CONCATENATE(concatenar!A53,concatenar!Q53,concatenar!B53)</f>
        <v>"202310"</v>
      </c>
      <c r="P53" t="str">
        <f>CONCATENATE(concatenar!A53,concatenar!R53,concatenar!B53)</f>
        <v>"000"</v>
      </c>
      <c r="Q53" t="str">
        <f>CONCATENATE(concatenar!A53,concatenar!S53,concatenar!B53)</f>
        <v>"52"</v>
      </c>
    </row>
    <row r="54" spans="1:17" x14ac:dyDescent="0.25">
      <c r="A54" t="str">
        <f>CONCATENATE(concatenar!A54,concatenar!C54,concatenar!B54)</f>
        <v>"01"</v>
      </c>
      <c r="B54" t="str">
        <f>CONCATENATE(concatenar!A54,concatenar!D54,concatenar!B54)</f>
        <v>"09/03/2027"</v>
      </c>
      <c r="C54" t="str">
        <f>CONCATENATE(concatenar!A54,concatenar!E54,concatenar!B54)</f>
        <v>"000040000003"</v>
      </c>
      <c r="D54" t="str">
        <f>CONCATENATE(concatenar!A54,concatenar!F54,concatenar!B54)</f>
        <v>"942579,81"</v>
      </c>
      <c r="E54" t="str">
        <f>CONCATENATE(concatenar!A54,concatenar!G54,concatenar!B54)</f>
        <v>"2171161"</v>
      </c>
      <c r="F54" t="str">
        <f>CONCATENATE(concatenar!A54,concatenar!H54,concatenar!B54)</f>
        <v>"897159,79"</v>
      </c>
      <c r="G54" t="str">
        <f>CONCATENATE(concatenar!A54,concatenar!I54,concatenar!B54)</f>
        <v>"45016"</v>
      </c>
      <c r="H54" t="str">
        <f>CONCATENATE(concatenar!A54,concatenar!J54,concatenar!B54)</f>
        <v>"010"</v>
      </c>
      <c r="I54" t="str">
        <f>CONCATENATE(concatenar!A54,concatenar!K54,concatenar!B54)</f>
        <v>"261281,27"</v>
      </c>
      <c r="J54" t="str">
        <f>CONCATENATE(concatenar!A54,concatenar!L54,concatenar!B54)</f>
        <v>"0,00"</v>
      </c>
      <c r="K54" t="str">
        <f>CONCATENATE(concatenar!A54,concatenar!M54,concatenar!B54)</f>
        <v>"80"</v>
      </c>
      <c r="L54" t="str">
        <f>CONCATENATE(concatenar!A54,concatenar!N54,concatenar!B54)</f>
        <v>"20293318841"</v>
      </c>
      <c r="M54" t="str">
        <f>CONCATENATE(concatenar!A54,concatenar!O54,concatenar!B54)</f>
        <v>"53"</v>
      </c>
      <c r="N54" t="str">
        <f>CONCATENATE(concatenar!A54,concatenar!P54,concatenar!B54)</f>
        <v>"0000"</v>
      </c>
      <c r="O54" t="str">
        <f>CONCATENATE(concatenar!A54,concatenar!Q54,concatenar!B54)</f>
        <v>"202310"</v>
      </c>
      <c r="P54" t="str">
        <f>CONCATENATE(concatenar!A54,concatenar!R54,concatenar!B54)</f>
        <v>"000"</v>
      </c>
      <c r="Q54" t="str">
        <f>CONCATENATE(concatenar!A54,concatenar!S54,concatenar!B54)</f>
        <v>"53"</v>
      </c>
    </row>
    <row r="55" spans="1:17" x14ac:dyDescent="0.25">
      <c r="A55" t="str">
        <f>CONCATENATE(concatenar!A55,concatenar!C55,concatenar!B55)</f>
        <v>"01"</v>
      </c>
      <c r="B55" t="str">
        <f>CONCATENATE(concatenar!A55,concatenar!D55,concatenar!B55)</f>
        <v>"10/03/2027"</v>
      </c>
      <c r="C55" t="str">
        <f>CONCATENATE(concatenar!A55,concatenar!E55,concatenar!B55)</f>
        <v>"000030000009"</v>
      </c>
      <c r="D55" t="str">
        <f>CONCATENATE(concatenar!A55,concatenar!F55,concatenar!B55)</f>
        <v>"807815,83"</v>
      </c>
      <c r="E55" t="str">
        <f>CONCATENATE(concatenar!A55,concatenar!G55,concatenar!B55)</f>
        <v>"2171161"</v>
      </c>
      <c r="F55" t="str">
        <f>CONCATENATE(concatenar!A55,concatenar!H55,concatenar!B55)</f>
        <v>"767425,04"</v>
      </c>
      <c r="G55" t="str">
        <f>CONCATENATE(concatenar!A55,concatenar!I55,concatenar!B55)</f>
        <v>"45016"</v>
      </c>
      <c r="H55" t="str">
        <f>CONCATENATE(concatenar!A55,concatenar!J55,concatenar!B55)</f>
        <v>"010"</v>
      </c>
      <c r="I55" t="str">
        <f>CONCATENATE(concatenar!A55,concatenar!K55,concatenar!B55)</f>
        <v>"221564,46"</v>
      </c>
      <c r="J55" t="str">
        <f>CONCATENATE(concatenar!A55,concatenar!L55,concatenar!B55)</f>
        <v>"0,00"</v>
      </c>
      <c r="K55" t="str">
        <f>CONCATENATE(concatenar!A55,concatenar!M55,concatenar!B55)</f>
        <v>"80"</v>
      </c>
      <c r="L55" t="str">
        <f>CONCATENATE(concatenar!A55,concatenar!N55,concatenar!B55)</f>
        <v>"27205745810"</v>
      </c>
      <c r="M55" t="str">
        <f>CONCATENATE(concatenar!A55,concatenar!O55,concatenar!B55)</f>
        <v>"54"</v>
      </c>
      <c r="N55" t="str">
        <f>CONCATENATE(concatenar!A55,concatenar!P55,concatenar!B55)</f>
        <v>"0000"</v>
      </c>
      <c r="O55" t="str">
        <f>CONCATENATE(concatenar!A55,concatenar!Q55,concatenar!B55)</f>
        <v>"202310"</v>
      </c>
      <c r="P55" t="str">
        <f>CONCATENATE(concatenar!A55,concatenar!R55,concatenar!B55)</f>
        <v>"000"</v>
      </c>
      <c r="Q55" t="str">
        <f>CONCATENATE(concatenar!A55,concatenar!S55,concatenar!B55)</f>
        <v>"54"</v>
      </c>
    </row>
    <row r="56" spans="1:17" x14ac:dyDescent="0.25">
      <c r="A56" t="str">
        <f>CONCATENATE(concatenar!A56,concatenar!C56,concatenar!B56)</f>
        <v>"01"</v>
      </c>
      <c r="B56" t="str">
        <f>CONCATENATE(concatenar!A56,concatenar!D56,concatenar!B56)</f>
        <v>"09/03/2027"</v>
      </c>
      <c r="C56" t="str">
        <f>CONCATENATE(concatenar!A56,concatenar!E56,concatenar!B56)</f>
        <v>"000020000010"</v>
      </c>
      <c r="D56" t="str">
        <f>CONCATENATE(concatenar!A56,concatenar!F56,concatenar!B56)</f>
        <v>"2566648,77"</v>
      </c>
      <c r="E56" t="str">
        <f>CONCATENATE(concatenar!A56,concatenar!G56,concatenar!B56)</f>
        <v>"2171161"</v>
      </c>
      <c r="F56" t="str">
        <f>CONCATENATE(concatenar!A56,concatenar!H56,concatenar!B56)</f>
        <v>"2438523,32"</v>
      </c>
      <c r="G56" t="str">
        <f>CONCATENATE(concatenar!A56,concatenar!I56,concatenar!B56)</f>
        <v>"45016"</v>
      </c>
      <c r="H56" t="str">
        <f>CONCATENATE(concatenar!A56,concatenar!J56,concatenar!B56)</f>
        <v>"010"</v>
      </c>
      <c r="I56" t="str">
        <f>CONCATENATE(concatenar!A56,concatenar!K56,concatenar!B56)</f>
        <v>"739604,93"</v>
      </c>
      <c r="J56" t="str">
        <f>CONCATENATE(concatenar!A56,concatenar!L56,concatenar!B56)</f>
        <v>"0,00"</v>
      </c>
      <c r="K56" t="str">
        <f>CONCATENATE(concatenar!A56,concatenar!M56,concatenar!B56)</f>
        <v>"80"</v>
      </c>
      <c r="L56" t="str">
        <f>CONCATENATE(concatenar!A56,concatenar!N56,concatenar!B56)</f>
        <v>"20257975631"</v>
      </c>
      <c r="M56" t="str">
        <f>CONCATENATE(concatenar!A56,concatenar!O56,concatenar!B56)</f>
        <v>"55"</v>
      </c>
      <c r="N56" t="str">
        <f>CONCATENATE(concatenar!A56,concatenar!P56,concatenar!B56)</f>
        <v>"0000"</v>
      </c>
      <c r="O56" t="str">
        <f>CONCATENATE(concatenar!A56,concatenar!Q56,concatenar!B56)</f>
        <v>"202310"</v>
      </c>
      <c r="P56" t="str">
        <f>CONCATENATE(concatenar!A56,concatenar!R56,concatenar!B56)</f>
        <v>"000"</v>
      </c>
      <c r="Q56" t="str">
        <f>CONCATENATE(concatenar!A56,concatenar!S56,concatenar!B56)</f>
        <v>"55"</v>
      </c>
    </row>
    <row r="57" spans="1:17" x14ac:dyDescent="0.25">
      <c r="A57" t="str">
        <f>CONCATENATE(concatenar!A57,concatenar!C57,concatenar!B57)</f>
        <v>"01"</v>
      </c>
      <c r="B57" t="str">
        <f>CONCATENATE(concatenar!A57,concatenar!D57,concatenar!B57)</f>
        <v>"11/03/2023"</v>
      </c>
      <c r="C57" t="str">
        <f>CONCATENATE(concatenar!A57,concatenar!E57,concatenar!B57)</f>
        <v>"000020000020"</v>
      </c>
      <c r="D57" t="str">
        <f>CONCATENATE(concatenar!A57,concatenar!F57,concatenar!B57)</f>
        <v>"593538,93"</v>
      </c>
      <c r="E57" t="str">
        <f>CONCATENATE(concatenar!A57,concatenar!G57,concatenar!B57)</f>
        <v>"2171161"</v>
      </c>
      <c r="F57" t="str">
        <f>CONCATENATE(concatenar!A57,concatenar!H57,concatenar!B57)</f>
        <v>"563861,98"</v>
      </c>
      <c r="G57" t="str">
        <f>CONCATENATE(concatenar!A57,concatenar!I57,concatenar!B57)</f>
        <v>"45016"</v>
      </c>
      <c r="H57" t="str">
        <f>CONCATENATE(concatenar!A57,concatenar!J57,concatenar!B57)</f>
        <v>"010"</v>
      </c>
      <c r="I57" t="str">
        <f>CONCATENATE(concatenar!A57,concatenar!K57,concatenar!B57)</f>
        <v>"158459,91"</v>
      </c>
      <c r="J57" t="str">
        <f>CONCATENATE(concatenar!A57,concatenar!L57,concatenar!B57)</f>
        <v>"0,00"</v>
      </c>
      <c r="K57" t="str">
        <f>CONCATENATE(concatenar!A57,concatenar!M57,concatenar!B57)</f>
        <v>"80"</v>
      </c>
      <c r="L57" t="str">
        <f>CONCATENATE(concatenar!A57,concatenar!N57,concatenar!B57)</f>
        <v>"20217142963"</v>
      </c>
      <c r="M57" t="str">
        <f>CONCATENATE(concatenar!A57,concatenar!O57,concatenar!B57)</f>
        <v>"56"</v>
      </c>
      <c r="N57" t="str">
        <f>CONCATENATE(concatenar!A57,concatenar!P57,concatenar!B57)</f>
        <v>"0000"</v>
      </c>
      <c r="O57" t="str">
        <f>CONCATENATE(concatenar!A57,concatenar!Q57,concatenar!B57)</f>
        <v>"202310"</v>
      </c>
      <c r="P57" t="str">
        <f>CONCATENATE(concatenar!A57,concatenar!R57,concatenar!B57)</f>
        <v>"000"</v>
      </c>
      <c r="Q57" t="str">
        <f>CONCATENATE(concatenar!A57,concatenar!S57,concatenar!B57)</f>
        <v>"56"</v>
      </c>
    </row>
    <row r="58" spans="1:17" x14ac:dyDescent="0.25">
      <c r="A58" t="str">
        <f>CONCATENATE(concatenar!A58,concatenar!C58,concatenar!B58)</f>
        <v>"01"</v>
      </c>
      <c r="B58" t="str">
        <f>CONCATENATE(concatenar!A58,concatenar!D58,concatenar!B58)</f>
        <v>"11/03/2023"</v>
      </c>
      <c r="C58" t="str">
        <f>CONCATENATE(concatenar!A58,concatenar!E58,concatenar!B58)</f>
        <v>"000030000010"</v>
      </c>
      <c r="D58" t="str">
        <f>CONCATENATE(concatenar!A58,concatenar!F58,concatenar!B58)</f>
        <v>"490803,39"</v>
      </c>
      <c r="E58" t="str">
        <f>CONCATENATE(concatenar!A58,concatenar!G58,concatenar!B58)</f>
        <v>"2171161"</v>
      </c>
      <c r="F58" t="str">
        <f>CONCATENATE(concatenar!A58,concatenar!H58,concatenar!B58)</f>
        <v>"468852,00"</v>
      </c>
      <c r="G58" t="str">
        <f>CONCATENATE(concatenar!A58,concatenar!I58,concatenar!B58)</f>
        <v>"45016"</v>
      </c>
      <c r="H58" t="str">
        <f>CONCATENATE(concatenar!A58,concatenar!J58,concatenar!B58)</f>
        <v>"010"</v>
      </c>
      <c r="I58" t="str">
        <f>CONCATENATE(concatenar!A58,concatenar!K58,concatenar!B58)</f>
        <v>"129006,82"</v>
      </c>
      <c r="J58" t="str">
        <f>CONCATENATE(concatenar!A58,concatenar!L58,concatenar!B58)</f>
        <v>"0,00"</v>
      </c>
      <c r="K58" t="str">
        <f>CONCATENATE(concatenar!A58,concatenar!M58,concatenar!B58)</f>
        <v>"80"</v>
      </c>
      <c r="L58" t="str">
        <f>CONCATENATE(concatenar!A58,concatenar!N58,concatenar!B58)</f>
        <v>"20218354263"</v>
      </c>
      <c r="M58" t="str">
        <f>CONCATENATE(concatenar!A58,concatenar!O58,concatenar!B58)</f>
        <v>"57"</v>
      </c>
      <c r="N58" t="str">
        <f>CONCATENATE(concatenar!A58,concatenar!P58,concatenar!B58)</f>
        <v>"0000"</v>
      </c>
      <c r="O58" t="str">
        <f>CONCATENATE(concatenar!A58,concatenar!Q58,concatenar!B58)</f>
        <v>"202310"</v>
      </c>
      <c r="P58" t="str">
        <f>CONCATENATE(concatenar!A58,concatenar!R58,concatenar!B58)</f>
        <v>"000"</v>
      </c>
      <c r="Q58" t="str">
        <f>CONCATENATE(concatenar!A58,concatenar!S58,concatenar!B58)</f>
        <v>"57"</v>
      </c>
    </row>
    <row r="59" spans="1:17" x14ac:dyDescent="0.25">
      <c r="A59" t="str">
        <f>CONCATENATE(concatenar!A59,concatenar!C59,concatenar!B59)</f>
        <v>"01"</v>
      </c>
      <c r="B59" t="str">
        <f>CONCATENATE(concatenar!A59,concatenar!D59,concatenar!B59)</f>
        <v>"08/03/2028"</v>
      </c>
      <c r="C59" t="str">
        <f>CONCATENATE(concatenar!A59,concatenar!E59,concatenar!B59)</f>
        <v>"000030000018"</v>
      </c>
      <c r="D59" t="str">
        <f>CONCATENATE(concatenar!A59,concatenar!F59,concatenar!B59)</f>
        <v>"922745,78"</v>
      </c>
      <c r="E59" t="str">
        <f>CONCATENATE(concatenar!A59,concatenar!G59,concatenar!B59)</f>
        <v>"2171161"</v>
      </c>
      <c r="F59" t="str">
        <f>CONCATENATE(concatenar!A59,concatenar!H59,concatenar!B59)</f>
        <v>"897767,65"</v>
      </c>
      <c r="G59" t="str">
        <f>CONCATENATE(concatenar!A59,concatenar!I59,concatenar!B59)</f>
        <v>"45016"</v>
      </c>
      <c r="H59" t="str">
        <f>CONCATENATE(concatenar!A59,concatenar!J59,concatenar!B59)</f>
        <v>"010"</v>
      </c>
      <c r="I59" t="str">
        <f>CONCATENATE(concatenar!A59,concatenar!K59,concatenar!B59)</f>
        <v>"261970,67"</v>
      </c>
      <c r="J59" t="str">
        <f>CONCATENATE(concatenar!A59,concatenar!L59,concatenar!B59)</f>
        <v>"0,00"</v>
      </c>
      <c r="K59" t="str">
        <f>CONCATENATE(concatenar!A59,concatenar!M59,concatenar!B59)</f>
        <v>"80"</v>
      </c>
      <c r="L59" t="str">
        <f>CONCATENATE(concatenar!A59,concatenar!N59,concatenar!B59)</f>
        <v>"20255448871"</v>
      </c>
      <c r="M59" t="str">
        <f>CONCATENATE(concatenar!A59,concatenar!O59,concatenar!B59)</f>
        <v>"58"</v>
      </c>
      <c r="N59" t="str">
        <f>CONCATENATE(concatenar!A59,concatenar!P59,concatenar!B59)</f>
        <v>"0000"</v>
      </c>
      <c r="O59" t="str">
        <f>CONCATENATE(concatenar!A59,concatenar!Q59,concatenar!B59)</f>
        <v>"202310"</v>
      </c>
      <c r="P59" t="str">
        <f>CONCATENATE(concatenar!A59,concatenar!R59,concatenar!B59)</f>
        <v>"000"</v>
      </c>
      <c r="Q59" t="str">
        <f>CONCATENATE(concatenar!A59,concatenar!S59,concatenar!B59)</f>
        <v>"58"</v>
      </c>
    </row>
    <row r="60" spans="1:17" x14ac:dyDescent="0.25">
      <c r="A60" t="str">
        <f>CONCATENATE(concatenar!A60,concatenar!C60,concatenar!B60)</f>
        <v>"01"</v>
      </c>
      <c r="B60" t="str">
        <f>CONCATENATE(concatenar!A60,concatenar!D60,concatenar!B60)</f>
        <v>"09/03/2023"</v>
      </c>
      <c r="C60" t="str">
        <f>CONCATENATE(concatenar!A60,concatenar!E60,concatenar!B60)</f>
        <v>"000020000002"</v>
      </c>
      <c r="D60" t="str">
        <f>CONCATENATE(concatenar!A60,concatenar!F60,concatenar!B60)</f>
        <v>"642052,31"</v>
      </c>
      <c r="E60" t="str">
        <f>CONCATENATE(concatenar!A60,concatenar!G60,concatenar!B60)</f>
        <v>"2171161"</v>
      </c>
      <c r="F60" t="str">
        <f>CONCATENATE(concatenar!A60,concatenar!H60,concatenar!B60)</f>
        <v>"609949,69"</v>
      </c>
      <c r="G60" t="str">
        <f>CONCATENATE(concatenar!A60,concatenar!I60,concatenar!B60)</f>
        <v>"45016"</v>
      </c>
      <c r="H60" t="str">
        <f>CONCATENATE(concatenar!A60,concatenar!J60,concatenar!B60)</f>
        <v>"010"</v>
      </c>
      <c r="I60" t="str">
        <f>CONCATENATE(concatenar!A60,concatenar!K60,concatenar!B60)</f>
        <v>"172747,10"</v>
      </c>
      <c r="J60" t="str">
        <f>CONCATENATE(concatenar!A60,concatenar!L60,concatenar!B60)</f>
        <v>"0,00"</v>
      </c>
      <c r="K60" t="str">
        <f>CONCATENATE(concatenar!A60,concatenar!M60,concatenar!B60)</f>
        <v>"80"</v>
      </c>
      <c r="L60" t="str">
        <f>CONCATENATE(concatenar!A60,concatenar!N60,concatenar!B60)</f>
        <v>"23207902659"</v>
      </c>
      <c r="M60" t="str">
        <f>CONCATENATE(concatenar!A60,concatenar!O60,concatenar!B60)</f>
        <v>"59"</v>
      </c>
      <c r="N60" t="str">
        <f>CONCATENATE(concatenar!A60,concatenar!P60,concatenar!B60)</f>
        <v>"0000"</v>
      </c>
      <c r="O60" t="str">
        <f>CONCATENATE(concatenar!A60,concatenar!Q60,concatenar!B60)</f>
        <v>"202310"</v>
      </c>
      <c r="P60" t="str">
        <f>CONCATENATE(concatenar!A60,concatenar!R60,concatenar!B60)</f>
        <v>"000"</v>
      </c>
      <c r="Q60" t="str">
        <f>CONCATENATE(concatenar!A60,concatenar!S60,concatenar!B60)</f>
        <v>"59"</v>
      </c>
    </row>
    <row r="61" spans="1:17" x14ac:dyDescent="0.25">
      <c r="A61" t="str">
        <f>CONCATENATE(concatenar!A61,concatenar!C61,concatenar!B61)</f>
        <v>"01"</v>
      </c>
      <c r="B61" t="str">
        <f>CONCATENATE(concatenar!A61,concatenar!D61,concatenar!B61)</f>
        <v>"09/03/2023"</v>
      </c>
      <c r="C61" t="str">
        <f>CONCATENATE(concatenar!A61,concatenar!E61,concatenar!B61)</f>
        <v>"000030000009"</v>
      </c>
      <c r="D61" t="str">
        <f>CONCATENATE(concatenar!A61,concatenar!F61,concatenar!B61)</f>
        <v>"1368208,76"</v>
      </c>
      <c r="E61" t="str">
        <f>CONCATENATE(concatenar!A61,concatenar!G61,concatenar!B61)</f>
        <v>"2171161"</v>
      </c>
      <c r="F61" t="str">
        <f>CONCATENATE(concatenar!A61,concatenar!H61,concatenar!B61)</f>
        <v>"1329324,67"</v>
      </c>
      <c r="G61" t="str">
        <f>CONCATENATE(concatenar!A61,concatenar!I61,concatenar!B61)</f>
        <v>"45016"</v>
      </c>
      <c r="H61" t="str">
        <f>CONCATENATE(concatenar!A61,concatenar!J61,concatenar!B61)</f>
        <v>"010"</v>
      </c>
      <c r="I61" t="str">
        <f>CONCATENATE(concatenar!A61,concatenar!K61,concatenar!B61)</f>
        <v>"395753,35"</v>
      </c>
      <c r="J61" t="str">
        <f>CONCATENATE(concatenar!A61,concatenar!L61,concatenar!B61)</f>
        <v>"0,00"</v>
      </c>
      <c r="K61" t="str">
        <f>CONCATENATE(concatenar!A61,concatenar!M61,concatenar!B61)</f>
        <v>"80"</v>
      </c>
      <c r="L61" t="str">
        <f>CONCATENATE(concatenar!A61,concatenar!N61,concatenar!B61)</f>
        <v>"27137240772"</v>
      </c>
      <c r="M61" t="str">
        <f>CONCATENATE(concatenar!A61,concatenar!O61,concatenar!B61)</f>
        <v>"60"</v>
      </c>
      <c r="N61" t="str">
        <f>CONCATENATE(concatenar!A61,concatenar!P61,concatenar!B61)</f>
        <v>"0000"</v>
      </c>
      <c r="O61" t="str">
        <f>CONCATENATE(concatenar!A61,concatenar!Q61,concatenar!B61)</f>
        <v>"202310"</v>
      </c>
      <c r="P61" t="str">
        <f>CONCATENATE(concatenar!A61,concatenar!R61,concatenar!B61)</f>
        <v>"000"</v>
      </c>
      <c r="Q61" t="str">
        <f>CONCATENATE(concatenar!A61,concatenar!S61,concatenar!B61)</f>
        <v>"60"</v>
      </c>
    </row>
    <row r="62" spans="1:17" x14ac:dyDescent="0.25">
      <c r="A62" t="str">
        <f>CONCATENATE(concatenar!A62,concatenar!C62,concatenar!B62)</f>
        <v>"01"</v>
      </c>
      <c r="B62" t="str">
        <f>CONCATENATE(concatenar!A62,concatenar!D62,concatenar!B62)</f>
        <v>"08/03/2028"</v>
      </c>
      <c r="C62" t="str">
        <f>CONCATENATE(concatenar!A62,concatenar!E62,concatenar!B62)</f>
        <v>"000020000009"</v>
      </c>
      <c r="D62" t="str">
        <f>CONCATENATE(concatenar!A62,concatenar!F62,concatenar!B62)</f>
        <v>"1202432,13"</v>
      </c>
      <c r="E62" t="str">
        <f>CONCATENATE(concatenar!A62,concatenar!G62,concatenar!B62)</f>
        <v>"2171161"</v>
      </c>
      <c r="F62" t="str">
        <f>CONCATENATE(concatenar!A62,concatenar!H62,concatenar!B62)</f>
        <v>"1142310,52"</v>
      </c>
      <c r="G62" t="str">
        <f>CONCATENATE(concatenar!A62,concatenar!I62,concatenar!B62)</f>
        <v>"45016"</v>
      </c>
      <c r="H62" t="str">
        <f>CONCATENATE(concatenar!A62,concatenar!J62,concatenar!B62)</f>
        <v>"010"</v>
      </c>
      <c r="I62" t="str">
        <f>CONCATENATE(concatenar!A62,concatenar!K62,concatenar!B62)</f>
        <v>"337778,96"</v>
      </c>
      <c r="J62" t="str">
        <f>CONCATENATE(concatenar!A62,concatenar!L62,concatenar!B62)</f>
        <v>"0,00"</v>
      </c>
      <c r="K62" t="str">
        <f>CONCATENATE(concatenar!A62,concatenar!M62,concatenar!B62)</f>
        <v>"80"</v>
      </c>
      <c r="L62" t="str">
        <f>CONCATENATE(concatenar!A62,concatenar!N62,concatenar!B62)</f>
        <v>"20125664386"</v>
      </c>
      <c r="M62" t="str">
        <f>CONCATENATE(concatenar!A62,concatenar!O62,concatenar!B62)</f>
        <v>"61"</v>
      </c>
      <c r="N62" t="str">
        <f>CONCATENATE(concatenar!A62,concatenar!P62,concatenar!B62)</f>
        <v>"0000"</v>
      </c>
      <c r="O62" t="str">
        <f>CONCATENATE(concatenar!A62,concatenar!Q62,concatenar!B62)</f>
        <v>"202310"</v>
      </c>
      <c r="P62" t="str">
        <f>CONCATENATE(concatenar!A62,concatenar!R62,concatenar!B62)</f>
        <v>"000"</v>
      </c>
      <c r="Q62" t="str">
        <f>CONCATENATE(concatenar!A62,concatenar!S62,concatenar!B62)</f>
        <v>"61"</v>
      </c>
    </row>
    <row r="63" spans="1:17" x14ac:dyDescent="0.25">
      <c r="A63" t="str">
        <f>CONCATENATE(concatenar!A63,concatenar!C63,concatenar!B63)</f>
        <v>"01"</v>
      </c>
      <c r="B63" t="str">
        <f>CONCATENATE(concatenar!A63,concatenar!D63,concatenar!B63)</f>
        <v>"12/03/2028"</v>
      </c>
      <c r="C63" t="str">
        <f>CONCATENATE(concatenar!A63,concatenar!E63,concatenar!B63)</f>
        <v>"000040000044"</v>
      </c>
      <c r="D63" t="str">
        <f>CONCATENATE(concatenar!A63,concatenar!F63,concatenar!B63)</f>
        <v>"160129,88"</v>
      </c>
      <c r="E63" t="str">
        <f>CONCATENATE(concatenar!A63,concatenar!G63,concatenar!B63)</f>
        <v>"2171161"</v>
      </c>
      <c r="F63" t="str">
        <f>CONCATENATE(concatenar!A63,concatenar!H63,concatenar!B63)</f>
        <v>"152123,39"</v>
      </c>
      <c r="G63" t="str">
        <f>CONCATENATE(concatenar!A63,concatenar!I63,concatenar!B63)</f>
        <v>"45016"</v>
      </c>
      <c r="H63" t="str">
        <f>CONCATENATE(concatenar!A63,concatenar!J63,concatenar!B63)</f>
        <v>"010"</v>
      </c>
      <c r="I63" t="str">
        <f>CONCATENATE(concatenar!A63,concatenar!K63,concatenar!B63)</f>
        <v>"30319,99"</v>
      </c>
      <c r="J63" t="str">
        <f>CONCATENATE(concatenar!A63,concatenar!L63,concatenar!B63)</f>
        <v>"0,00"</v>
      </c>
      <c r="K63" t="str">
        <f>CONCATENATE(concatenar!A63,concatenar!M63,concatenar!B63)</f>
        <v>"80"</v>
      </c>
      <c r="L63" t="str">
        <f>CONCATENATE(concatenar!A63,concatenar!N63,concatenar!B63)</f>
        <v>"20119242860"</v>
      </c>
      <c r="M63" t="str">
        <f>CONCATENATE(concatenar!A63,concatenar!O63,concatenar!B63)</f>
        <v>"62"</v>
      </c>
      <c r="N63" t="str">
        <f>CONCATENATE(concatenar!A63,concatenar!P63,concatenar!B63)</f>
        <v>"0000"</v>
      </c>
      <c r="O63" t="str">
        <f>CONCATENATE(concatenar!A63,concatenar!Q63,concatenar!B63)</f>
        <v>"202310"</v>
      </c>
      <c r="P63" t="str">
        <f>CONCATENATE(concatenar!A63,concatenar!R63,concatenar!B63)</f>
        <v>"000"</v>
      </c>
      <c r="Q63" t="str">
        <f>CONCATENATE(concatenar!A63,concatenar!S63,concatenar!B63)</f>
        <v>"62"</v>
      </c>
    </row>
    <row r="64" spans="1:17" x14ac:dyDescent="0.25">
      <c r="A64" t="str">
        <f>CONCATENATE(concatenar!A64,concatenar!C64,concatenar!B64)</f>
        <v>"01"</v>
      </c>
      <c r="B64" t="str">
        <f>CONCATENATE(concatenar!A64,concatenar!D64,concatenar!B64)</f>
        <v>"08/03/2028"</v>
      </c>
      <c r="C64" t="str">
        <f>CONCATENATE(concatenar!A64,concatenar!E64,concatenar!B64)</f>
        <v>"000030000006"</v>
      </c>
      <c r="D64" t="str">
        <f>CONCATENATE(concatenar!A64,concatenar!F64,concatenar!B64)</f>
        <v>"343221,26"</v>
      </c>
      <c r="E64" t="str">
        <f>CONCATENATE(concatenar!A64,concatenar!G64,concatenar!B64)</f>
        <v>"2171161"</v>
      </c>
      <c r="F64" t="str">
        <f>CONCATENATE(concatenar!A64,concatenar!H64,concatenar!B64)</f>
        <v>"326060,20"</v>
      </c>
      <c r="G64" t="str">
        <f>CONCATENATE(concatenar!A64,concatenar!I64,concatenar!B64)</f>
        <v>"45016"</v>
      </c>
      <c r="H64" t="str">
        <f>CONCATENATE(concatenar!A64,concatenar!J64,concatenar!B64)</f>
        <v>"010"</v>
      </c>
      <c r="I64" t="str">
        <f>CONCATENATE(concatenar!A64,concatenar!K64,concatenar!B64)</f>
        <v>"84741,36"</v>
      </c>
      <c r="J64" t="str">
        <f>CONCATENATE(concatenar!A64,concatenar!L64,concatenar!B64)</f>
        <v>"0,00"</v>
      </c>
      <c r="K64" t="str">
        <f>CONCATENATE(concatenar!A64,concatenar!M64,concatenar!B64)</f>
        <v>"80"</v>
      </c>
      <c r="L64" t="str">
        <f>CONCATENATE(concatenar!A64,concatenar!N64,concatenar!B64)</f>
        <v>"23287127324"</v>
      </c>
      <c r="M64" t="str">
        <f>CONCATENATE(concatenar!A64,concatenar!O64,concatenar!B64)</f>
        <v>"63"</v>
      </c>
      <c r="N64" t="str">
        <f>CONCATENATE(concatenar!A64,concatenar!P64,concatenar!B64)</f>
        <v>"0000"</v>
      </c>
      <c r="O64" t="str">
        <f>CONCATENATE(concatenar!A64,concatenar!Q64,concatenar!B64)</f>
        <v>"202310"</v>
      </c>
      <c r="P64" t="str">
        <f>CONCATENATE(concatenar!A64,concatenar!R64,concatenar!B64)</f>
        <v>"000"</v>
      </c>
      <c r="Q64" t="str">
        <f>CONCATENATE(concatenar!A64,concatenar!S64,concatenar!B64)</f>
        <v>"63"</v>
      </c>
    </row>
    <row r="65" spans="1:17" x14ac:dyDescent="0.25">
      <c r="A65" t="str">
        <f>CONCATENATE(concatenar!A65,concatenar!C65,concatenar!B65)</f>
        <v>"01"</v>
      </c>
      <c r="B65" t="str">
        <f>CONCATENATE(concatenar!A65,concatenar!D65,concatenar!B65)</f>
        <v>"09/03/2028"</v>
      </c>
      <c r="C65" t="str">
        <f>CONCATENATE(concatenar!A65,concatenar!E65,concatenar!B65)</f>
        <v>"000030000014"</v>
      </c>
      <c r="D65" t="str">
        <f>CONCATENATE(concatenar!A65,concatenar!F65,concatenar!B65)</f>
        <v>"228757,46"</v>
      </c>
      <c r="E65" t="str">
        <f>CONCATENATE(concatenar!A65,concatenar!G65,concatenar!B65)</f>
        <v>"2171161"</v>
      </c>
      <c r="F65" t="str">
        <f>CONCATENATE(concatenar!A65,concatenar!H65,concatenar!B65)</f>
        <v>"217319,59"</v>
      </c>
      <c r="G65" t="str">
        <f>CONCATENATE(concatenar!A65,concatenar!I65,concatenar!B65)</f>
        <v>"45016"</v>
      </c>
      <c r="H65" t="str">
        <f>CONCATENATE(concatenar!A65,concatenar!J65,concatenar!B65)</f>
        <v>"010"</v>
      </c>
      <c r="I65" t="str">
        <f>CONCATENATE(concatenar!A65,concatenar!K65,concatenar!B65)</f>
        <v>"51031,77"</v>
      </c>
      <c r="J65" t="str">
        <f>CONCATENATE(concatenar!A65,concatenar!L65,concatenar!B65)</f>
        <v>"0,00"</v>
      </c>
      <c r="K65" t="str">
        <f>CONCATENATE(concatenar!A65,concatenar!M65,concatenar!B65)</f>
        <v>"80"</v>
      </c>
      <c r="L65" t="str">
        <f>CONCATENATE(concatenar!A65,concatenar!N65,concatenar!B65)</f>
        <v>"23136360159"</v>
      </c>
      <c r="M65" t="str">
        <f>CONCATENATE(concatenar!A65,concatenar!O65,concatenar!B65)</f>
        <v>"64"</v>
      </c>
      <c r="N65" t="str">
        <f>CONCATENATE(concatenar!A65,concatenar!P65,concatenar!B65)</f>
        <v>"0000"</v>
      </c>
      <c r="O65" t="str">
        <f>CONCATENATE(concatenar!A65,concatenar!Q65,concatenar!B65)</f>
        <v>"202310"</v>
      </c>
      <c r="P65" t="str">
        <f>CONCATENATE(concatenar!A65,concatenar!R65,concatenar!B65)</f>
        <v>"000"</v>
      </c>
      <c r="Q65" t="str">
        <f>CONCATENATE(concatenar!A65,concatenar!S65,concatenar!B65)</f>
        <v>"64"</v>
      </c>
    </row>
    <row r="66" spans="1:17" x14ac:dyDescent="0.25">
      <c r="A66" t="str">
        <f>CONCATENATE(concatenar!A66,concatenar!C66,concatenar!B66)</f>
        <v>"01"</v>
      </c>
      <c r="B66" t="str">
        <f>CONCATENATE(concatenar!A66,concatenar!D66,concatenar!B66)</f>
        <v>"10/03/2028"</v>
      </c>
      <c r="C66" t="str">
        <f>CONCATENATE(concatenar!A66,concatenar!E66,concatenar!B66)</f>
        <v>"000030000004"</v>
      </c>
      <c r="D66" t="str">
        <f>CONCATENATE(concatenar!A66,concatenar!F66,concatenar!B66)</f>
        <v>"85910,81"</v>
      </c>
      <c r="E66" t="str">
        <f>CONCATENATE(concatenar!A66,concatenar!G66,concatenar!B66)</f>
        <v>"2171161"</v>
      </c>
      <c r="F66" t="str">
        <f>CONCATENATE(concatenar!A66,concatenar!H66,concatenar!B66)</f>
        <v>"81615,27"</v>
      </c>
      <c r="G66" t="str">
        <f>CONCATENATE(concatenar!A66,concatenar!I66,concatenar!B66)</f>
        <v>"45016"</v>
      </c>
      <c r="H66" t="str">
        <f>CONCATENATE(concatenar!A66,concatenar!J66,concatenar!B66)</f>
        <v>"010"</v>
      </c>
      <c r="I66" t="str">
        <f>CONCATENATE(concatenar!A66,concatenar!K66,concatenar!B66)</f>
        <v>"10212,02"</v>
      </c>
      <c r="J66" t="str">
        <f>CONCATENATE(concatenar!A66,concatenar!L66,concatenar!B66)</f>
        <v>"0,00"</v>
      </c>
      <c r="K66" t="str">
        <f>CONCATENATE(concatenar!A66,concatenar!M66,concatenar!B66)</f>
        <v>"80"</v>
      </c>
      <c r="L66" t="str">
        <f>CONCATENATE(concatenar!A66,concatenar!N66,concatenar!B66)</f>
        <v>"20316040994"</v>
      </c>
      <c r="M66" t="str">
        <f>CONCATENATE(concatenar!A66,concatenar!O66,concatenar!B66)</f>
        <v>"65"</v>
      </c>
      <c r="N66" t="str">
        <f>CONCATENATE(concatenar!A66,concatenar!P66,concatenar!B66)</f>
        <v>"0000"</v>
      </c>
      <c r="O66" t="str">
        <f>CONCATENATE(concatenar!A66,concatenar!Q66,concatenar!B66)</f>
        <v>"202310"</v>
      </c>
      <c r="P66" t="str">
        <f>CONCATENATE(concatenar!A66,concatenar!R66,concatenar!B66)</f>
        <v>"000"</v>
      </c>
      <c r="Q66" t="str">
        <f>CONCATENATE(concatenar!A66,concatenar!S66,concatenar!B66)</f>
        <v>"65"</v>
      </c>
    </row>
    <row r="67" spans="1:17" x14ac:dyDescent="0.25">
      <c r="A67" t="str">
        <f>CONCATENATE(concatenar!A67,concatenar!C67,concatenar!B67)</f>
        <v>"01"</v>
      </c>
      <c r="B67" t="str">
        <f>CONCATENATE(concatenar!A67,concatenar!D67,concatenar!B67)</f>
        <v>"09/03/2028"</v>
      </c>
      <c r="C67" t="str">
        <f>CONCATENATE(concatenar!A67,concatenar!E67,concatenar!B67)</f>
        <v>"000030000008"</v>
      </c>
      <c r="D67" t="str">
        <f>CONCATENATE(concatenar!A67,concatenar!F67,concatenar!B67)</f>
        <v>"229043,55"</v>
      </c>
      <c r="E67" t="str">
        <f>CONCATENATE(concatenar!A67,concatenar!G67,concatenar!B67)</f>
        <v>"2171161"</v>
      </c>
      <c r="F67" t="str">
        <f>CONCATENATE(concatenar!A67,concatenar!H67,concatenar!B67)</f>
        <v>"217591,37"</v>
      </c>
      <c r="G67" t="str">
        <f>CONCATENATE(concatenar!A67,concatenar!I67,concatenar!B67)</f>
        <v>"45016"</v>
      </c>
      <c r="H67" t="str">
        <f>CONCATENATE(concatenar!A67,concatenar!J67,concatenar!B67)</f>
        <v>"010"</v>
      </c>
      <c r="I67" t="str">
        <f>CONCATENATE(concatenar!A67,concatenar!K67,concatenar!B67)</f>
        <v>"51116,02"</v>
      </c>
      <c r="J67" t="str">
        <f>CONCATENATE(concatenar!A67,concatenar!L67,concatenar!B67)</f>
        <v>"0,00"</v>
      </c>
      <c r="K67" t="str">
        <f>CONCATENATE(concatenar!A67,concatenar!M67,concatenar!B67)</f>
        <v>"80"</v>
      </c>
      <c r="L67" t="str">
        <f>CONCATENATE(concatenar!A67,concatenar!N67,concatenar!B67)</f>
        <v>"20234771184"</v>
      </c>
      <c r="M67" t="str">
        <f>CONCATENATE(concatenar!A67,concatenar!O67,concatenar!B67)</f>
        <v>"66"</v>
      </c>
      <c r="N67" t="str">
        <f>CONCATENATE(concatenar!A67,concatenar!P67,concatenar!B67)</f>
        <v>"0000"</v>
      </c>
      <c r="O67" t="str">
        <f>CONCATENATE(concatenar!A67,concatenar!Q67,concatenar!B67)</f>
        <v>"202310"</v>
      </c>
      <c r="P67" t="str">
        <f>CONCATENATE(concatenar!A67,concatenar!R67,concatenar!B67)</f>
        <v>"000"</v>
      </c>
      <c r="Q67" t="str">
        <f>CONCATENATE(concatenar!A67,concatenar!S67,concatenar!B67)</f>
        <v>"66"</v>
      </c>
    </row>
    <row r="68" spans="1:17" x14ac:dyDescent="0.25">
      <c r="A68" t="str">
        <f>CONCATENATE(concatenar!A68,concatenar!C68,concatenar!B68)</f>
        <v>"01"</v>
      </c>
      <c r="B68" t="str">
        <f>CONCATENATE(concatenar!A68,concatenar!D68,concatenar!B68)</f>
        <v>"11/03/2023"</v>
      </c>
      <c r="C68" t="str">
        <f>CONCATENATE(concatenar!A68,concatenar!E68,concatenar!B68)</f>
        <v>"000030000002"</v>
      </c>
      <c r="D68" t="str">
        <f>CONCATENATE(concatenar!A68,concatenar!F68,concatenar!B68)</f>
        <v>"408543,71"</v>
      </c>
      <c r="E68" t="str">
        <f>CONCATENATE(concatenar!A68,concatenar!G68,concatenar!B68)</f>
        <v>"2171161"</v>
      </c>
      <c r="F68" t="str">
        <f>CONCATENATE(concatenar!A68,concatenar!H68,concatenar!B68)</f>
        <v>"388116,52"</v>
      </c>
      <c r="G68" t="str">
        <f>CONCATENATE(concatenar!A68,concatenar!I68,concatenar!B68)</f>
        <v>"45016"</v>
      </c>
      <c r="H68" t="str">
        <f>CONCATENATE(concatenar!A68,concatenar!J68,concatenar!B68)</f>
        <v>"010"</v>
      </c>
      <c r="I68" t="str">
        <f>CONCATENATE(concatenar!A68,concatenar!K68,concatenar!B68)</f>
        <v>"103978,82"</v>
      </c>
      <c r="J68" t="str">
        <f>CONCATENATE(concatenar!A68,concatenar!L68,concatenar!B68)</f>
        <v>"0,00"</v>
      </c>
      <c r="K68" t="str">
        <f>CONCATENATE(concatenar!A68,concatenar!M68,concatenar!B68)</f>
        <v>"80"</v>
      </c>
      <c r="L68" t="str">
        <f>CONCATENATE(concatenar!A68,concatenar!N68,concatenar!B68)</f>
        <v>"27264177095"</v>
      </c>
      <c r="M68" t="str">
        <f>CONCATENATE(concatenar!A68,concatenar!O68,concatenar!B68)</f>
        <v>"67"</v>
      </c>
      <c r="N68" t="str">
        <f>CONCATENATE(concatenar!A68,concatenar!P68,concatenar!B68)</f>
        <v>"0000"</v>
      </c>
      <c r="O68" t="str">
        <f>CONCATENATE(concatenar!A68,concatenar!Q68,concatenar!B68)</f>
        <v>"202310"</v>
      </c>
      <c r="P68" t="str">
        <f>CONCATENATE(concatenar!A68,concatenar!R68,concatenar!B68)</f>
        <v>"000"</v>
      </c>
      <c r="Q68" t="str">
        <f>CONCATENATE(concatenar!A68,concatenar!S68,concatenar!B68)</f>
        <v>"67"</v>
      </c>
    </row>
    <row r="69" spans="1:17" x14ac:dyDescent="0.25">
      <c r="A69" t="str">
        <f>CONCATENATE(concatenar!A69,concatenar!C69,concatenar!B69)</f>
        <v>"01"</v>
      </c>
      <c r="B69" t="str">
        <f>CONCATENATE(concatenar!A69,concatenar!D69,concatenar!B69)</f>
        <v>"11/03/2023"</v>
      </c>
      <c r="C69" t="str">
        <f>CONCATENATE(concatenar!A69,concatenar!E69,concatenar!B69)</f>
        <v>"000030000009"</v>
      </c>
      <c r="D69" t="str">
        <f>CONCATENATE(concatenar!A69,concatenar!F69,concatenar!B69)</f>
        <v>"465371,86"</v>
      </c>
      <c r="E69" t="str">
        <f>CONCATENATE(concatenar!A69,concatenar!G69,concatenar!B69)</f>
        <v>"2171161"</v>
      </c>
      <c r="F69" t="str">
        <f>CONCATENATE(concatenar!A69,concatenar!H69,concatenar!B69)</f>
        <v>"442103,27"</v>
      </c>
      <c r="G69" t="str">
        <f>CONCATENATE(concatenar!A69,concatenar!I69,concatenar!B69)</f>
        <v>"45016"</v>
      </c>
      <c r="H69" t="str">
        <f>CONCATENATE(concatenar!A69,concatenar!J69,concatenar!B69)</f>
        <v>"010"</v>
      </c>
      <c r="I69" t="str">
        <f>CONCATENATE(concatenar!A69,concatenar!K69,concatenar!B69)</f>
        <v>"120714,71"</v>
      </c>
      <c r="J69" t="str">
        <f>CONCATENATE(concatenar!A69,concatenar!L69,concatenar!B69)</f>
        <v>"0,00"</v>
      </c>
      <c r="K69" t="str">
        <f>CONCATENATE(concatenar!A69,concatenar!M69,concatenar!B69)</f>
        <v>"80"</v>
      </c>
      <c r="L69" t="str">
        <f>CONCATENATE(concatenar!A69,concatenar!N69,concatenar!B69)</f>
        <v>"23179415089"</v>
      </c>
      <c r="M69" t="str">
        <f>CONCATENATE(concatenar!A69,concatenar!O69,concatenar!B69)</f>
        <v>"68"</v>
      </c>
      <c r="N69" t="str">
        <f>CONCATENATE(concatenar!A69,concatenar!P69,concatenar!B69)</f>
        <v>"0000"</v>
      </c>
      <c r="O69" t="str">
        <f>CONCATENATE(concatenar!A69,concatenar!Q69,concatenar!B69)</f>
        <v>"202310"</v>
      </c>
      <c r="P69" t="str">
        <f>CONCATENATE(concatenar!A69,concatenar!R69,concatenar!B69)</f>
        <v>"000"</v>
      </c>
      <c r="Q69" t="str">
        <f>CONCATENATE(concatenar!A69,concatenar!S69,concatenar!B69)</f>
        <v>"68"</v>
      </c>
    </row>
    <row r="70" spans="1:17" x14ac:dyDescent="0.25">
      <c r="A70" t="str">
        <f>CONCATENATE(concatenar!A70,concatenar!C70,concatenar!B70)</f>
        <v>"01"</v>
      </c>
      <c r="B70" t="str">
        <f>CONCATENATE(concatenar!A70,concatenar!D70,concatenar!B70)</f>
        <v>"08/03/2029"</v>
      </c>
      <c r="C70" t="str">
        <f>CONCATENATE(concatenar!A70,concatenar!E70,concatenar!B70)</f>
        <v>"000020000016"</v>
      </c>
      <c r="D70" t="str">
        <f>CONCATENATE(concatenar!A70,concatenar!F70,concatenar!B70)</f>
        <v>"641433,48"</v>
      </c>
      <c r="E70" t="str">
        <f>CONCATENATE(concatenar!A70,concatenar!G70,concatenar!B70)</f>
        <v>"2171161"</v>
      </c>
      <c r="F70" t="str">
        <f>CONCATENATE(concatenar!A70,concatenar!H70,concatenar!B70)</f>
        <v>"607190,72"</v>
      </c>
      <c r="G70" t="str">
        <f>CONCATENATE(concatenar!A70,concatenar!I70,concatenar!B70)</f>
        <v>"45016"</v>
      </c>
      <c r="H70" t="str">
        <f>CONCATENATE(concatenar!A70,concatenar!J70,concatenar!B70)</f>
        <v>"010"</v>
      </c>
      <c r="I70" t="str">
        <f>CONCATENATE(concatenar!A70,concatenar!K70,concatenar!B70)</f>
        <v>"172564,86"</v>
      </c>
      <c r="J70" t="str">
        <f>CONCATENATE(concatenar!A70,concatenar!L70,concatenar!B70)</f>
        <v>"0,00"</v>
      </c>
      <c r="K70" t="str">
        <f>CONCATENATE(concatenar!A70,concatenar!M70,concatenar!B70)</f>
        <v>"80"</v>
      </c>
      <c r="L70" t="str">
        <f>CONCATENATE(concatenar!A70,concatenar!N70,concatenar!B70)</f>
        <v>"20214054621"</v>
      </c>
      <c r="M70" t="str">
        <f>CONCATENATE(concatenar!A70,concatenar!O70,concatenar!B70)</f>
        <v>"69"</v>
      </c>
      <c r="N70" t="str">
        <f>CONCATENATE(concatenar!A70,concatenar!P70,concatenar!B70)</f>
        <v>"0000"</v>
      </c>
      <c r="O70" t="str">
        <f>CONCATENATE(concatenar!A70,concatenar!Q70,concatenar!B70)</f>
        <v>"202310"</v>
      </c>
      <c r="P70" t="str">
        <f>CONCATENATE(concatenar!A70,concatenar!R70,concatenar!B70)</f>
        <v>"000"</v>
      </c>
      <c r="Q70" t="str">
        <f>CONCATENATE(concatenar!A70,concatenar!S70,concatenar!B70)</f>
        <v>"69"</v>
      </c>
    </row>
    <row r="71" spans="1:17" x14ac:dyDescent="0.25">
      <c r="A71" t="str">
        <f>CONCATENATE(concatenar!A71,concatenar!C71,concatenar!B71)</f>
        <v>"01"</v>
      </c>
      <c r="B71" t="str">
        <f>CONCATENATE(concatenar!A71,concatenar!D71,concatenar!B71)</f>
        <v>"09/03/2023"</v>
      </c>
      <c r="C71" t="str">
        <f>CONCATENATE(concatenar!A71,concatenar!E71,concatenar!B71)</f>
        <v>"000010000002"</v>
      </c>
      <c r="D71" t="str">
        <f>CONCATENATE(concatenar!A71,concatenar!F71,concatenar!B71)</f>
        <v>"55266,82"</v>
      </c>
      <c r="E71" t="str">
        <f>CONCATENATE(concatenar!A71,concatenar!G71,concatenar!B71)</f>
        <v>"2171161"</v>
      </c>
      <c r="F71" t="str">
        <f>CONCATENATE(concatenar!A71,concatenar!H71,concatenar!B71)</f>
        <v>"52503,48"</v>
      </c>
      <c r="G71" t="str">
        <f>CONCATENATE(concatenar!A71,concatenar!I71,concatenar!B71)</f>
        <v>"45016"</v>
      </c>
      <c r="H71" t="str">
        <f>CONCATENATE(concatenar!A71,concatenar!J71,concatenar!B71)</f>
        <v>"010"</v>
      </c>
      <c r="I71" t="str">
        <f>CONCATENATE(concatenar!A71,concatenar!K71,concatenar!B71)</f>
        <v>"3977,96"</v>
      </c>
      <c r="J71" t="str">
        <f>CONCATENATE(concatenar!A71,concatenar!L71,concatenar!B71)</f>
        <v>"0,00"</v>
      </c>
      <c r="K71" t="str">
        <f>CONCATENATE(concatenar!A71,concatenar!M71,concatenar!B71)</f>
        <v>"80"</v>
      </c>
      <c r="L71" t="str">
        <f>CONCATENATE(concatenar!A71,concatenar!N71,concatenar!B71)</f>
        <v>"27928148896"</v>
      </c>
      <c r="M71" t="str">
        <f>CONCATENATE(concatenar!A71,concatenar!O71,concatenar!B71)</f>
        <v>"70"</v>
      </c>
      <c r="N71" t="str">
        <f>CONCATENATE(concatenar!A71,concatenar!P71,concatenar!B71)</f>
        <v>"0000"</v>
      </c>
      <c r="O71" t="str">
        <f>CONCATENATE(concatenar!A71,concatenar!Q71,concatenar!B71)</f>
        <v>"202310"</v>
      </c>
      <c r="P71" t="str">
        <f>CONCATENATE(concatenar!A71,concatenar!R71,concatenar!B71)</f>
        <v>"000"</v>
      </c>
      <c r="Q71" t="str">
        <f>CONCATENATE(concatenar!A71,concatenar!S71,concatenar!B71)</f>
        <v>"70"</v>
      </c>
    </row>
    <row r="72" spans="1:17" x14ac:dyDescent="0.25">
      <c r="A72" t="str">
        <f>CONCATENATE(concatenar!A72,concatenar!C72,concatenar!B72)</f>
        <v>"01"</v>
      </c>
      <c r="B72" t="str">
        <f>CONCATENATE(concatenar!A72,concatenar!D72,concatenar!B72)</f>
        <v>"09/03/2023"</v>
      </c>
      <c r="C72" t="str">
        <f>CONCATENATE(concatenar!A72,concatenar!E72,concatenar!B72)</f>
        <v>"000030000005"</v>
      </c>
      <c r="D72" t="str">
        <f>CONCATENATE(concatenar!A72,concatenar!F72,concatenar!B72)</f>
        <v>"545632,32"</v>
      </c>
      <c r="E72" t="str">
        <f>CONCATENATE(concatenar!A72,concatenar!G72,concatenar!B72)</f>
        <v>"2171161"</v>
      </c>
      <c r="F72" t="str">
        <f>CONCATENATE(concatenar!A72,concatenar!H72,concatenar!B72)</f>
        <v>"518350,70"</v>
      </c>
      <c r="G72" t="str">
        <f>CONCATENATE(concatenar!A72,concatenar!I72,concatenar!B72)</f>
        <v>"45016"</v>
      </c>
      <c r="H72" t="str">
        <f>CONCATENATE(concatenar!A72,concatenar!J72,concatenar!B72)</f>
        <v>"010"</v>
      </c>
      <c r="I72" t="str">
        <f>CONCATENATE(concatenar!A72,concatenar!K72,concatenar!B72)</f>
        <v>"144351,42"</v>
      </c>
      <c r="J72" t="str">
        <f>CONCATENATE(concatenar!A72,concatenar!L72,concatenar!B72)</f>
        <v>"0,00"</v>
      </c>
      <c r="K72" t="str">
        <f>CONCATENATE(concatenar!A72,concatenar!M72,concatenar!B72)</f>
        <v>"80"</v>
      </c>
      <c r="L72" t="str">
        <f>CONCATENATE(concatenar!A72,concatenar!N72,concatenar!B72)</f>
        <v>"20184158184"</v>
      </c>
      <c r="M72" t="str">
        <f>CONCATENATE(concatenar!A72,concatenar!O72,concatenar!B72)</f>
        <v>"71"</v>
      </c>
      <c r="N72" t="str">
        <f>CONCATENATE(concatenar!A72,concatenar!P72,concatenar!B72)</f>
        <v>"0000"</v>
      </c>
      <c r="O72" t="str">
        <f>CONCATENATE(concatenar!A72,concatenar!Q72,concatenar!B72)</f>
        <v>"202310"</v>
      </c>
      <c r="P72" t="str">
        <f>CONCATENATE(concatenar!A72,concatenar!R72,concatenar!B72)</f>
        <v>"000"</v>
      </c>
      <c r="Q72" t="str">
        <f>CONCATENATE(concatenar!A72,concatenar!S72,concatenar!B72)</f>
        <v>"71"</v>
      </c>
    </row>
    <row r="73" spans="1:17" x14ac:dyDescent="0.25">
      <c r="A73" t="str">
        <f>CONCATENATE(concatenar!A73,concatenar!C73,concatenar!B73)</f>
        <v>"01"</v>
      </c>
      <c r="B73" t="str">
        <f>CONCATENATE(concatenar!A73,concatenar!D73,concatenar!B73)</f>
        <v>"08/03/2029"</v>
      </c>
      <c r="C73" t="str">
        <f>CONCATENATE(concatenar!A73,concatenar!E73,concatenar!B73)</f>
        <v>"000030000020"</v>
      </c>
      <c r="D73" t="str">
        <f>CONCATENATE(concatenar!A73,concatenar!F73,concatenar!B73)</f>
        <v>"517966,40"</v>
      </c>
      <c r="E73" t="str">
        <f>CONCATENATE(concatenar!A73,concatenar!G73,concatenar!B73)</f>
        <v>"2171161"</v>
      </c>
      <c r="F73" t="str">
        <f>CONCATENATE(concatenar!A73,concatenar!H73,concatenar!B73)</f>
        <v>"517966,40"</v>
      </c>
      <c r="G73" t="str">
        <f>CONCATENATE(concatenar!A73,concatenar!I73,concatenar!B73)</f>
        <v>"45016"</v>
      </c>
      <c r="H73" t="str">
        <f>CONCATENATE(concatenar!A73,concatenar!J73,concatenar!B73)</f>
        <v>"010"</v>
      </c>
      <c r="I73" t="str">
        <f>CONCATENATE(concatenar!A73,concatenar!K73,concatenar!B73)</f>
        <v>"144232,28"</v>
      </c>
      <c r="J73" t="str">
        <f>CONCATENATE(concatenar!A73,concatenar!L73,concatenar!B73)</f>
        <v>"0,00"</v>
      </c>
      <c r="K73" t="str">
        <f>CONCATENATE(concatenar!A73,concatenar!M73,concatenar!B73)</f>
        <v>"80"</v>
      </c>
      <c r="L73" t="str">
        <f>CONCATENATE(concatenar!A73,concatenar!N73,concatenar!B73)</f>
        <v>"27142843604"</v>
      </c>
      <c r="M73" t="str">
        <f>CONCATENATE(concatenar!A73,concatenar!O73,concatenar!B73)</f>
        <v>"72"</v>
      </c>
      <c r="N73" t="str">
        <f>CONCATENATE(concatenar!A73,concatenar!P73,concatenar!B73)</f>
        <v>"0000"</v>
      </c>
      <c r="O73" t="str">
        <f>CONCATENATE(concatenar!A73,concatenar!Q73,concatenar!B73)</f>
        <v>"202310"</v>
      </c>
      <c r="P73" t="str">
        <f>CONCATENATE(concatenar!A73,concatenar!R73,concatenar!B73)</f>
        <v>"000"</v>
      </c>
      <c r="Q73" t="str">
        <f>CONCATENATE(concatenar!A73,concatenar!S73,concatenar!B73)</f>
        <v>"72"</v>
      </c>
    </row>
    <row r="74" spans="1:17" x14ac:dyDescent="0.25">
      <c r="A74" t="str">
        <f>CONCATENATE(concatenar!A74,concatenar!C74,concatenar!B74)</f>
        <v>"01"</v>
      </c>
      <c r="B74" t="str">
        <f>CONCATENATE(concatenar!A74,concatenar!D74,concatenar!B74)</f>
        <v>"12/03/2029"</v>
      </c>
      <c r="C74" t="str">
        <f>CONCATENATE(concatenar!A74,concatenar!E74,concatenar!B74)</f>
        <v>"000030000011"</v>
      </c>
      <c r="D74" t="str">
        <f>CONCATENATE(concatenar!A74,concatenar!F74,concatenar!B74)</f>
        <v>"564596,00"</v>
      </c>
      <c r="E74" t="str">
        <f>CONCATENATE(concatenar!A74,concatenar!G74,concatenar!B74)</f>
        <v>"2171161"</v>
      </c>
      <c r="F74" t="str">
        <f>CONCATENATE(concatenar!A74,concatenar!H74,concatenar!B74)</f>
        <v>"536366,20"</v>
      </c>
      <c r="G74" t="str">
        <f>CONCATENATE(concatenar!A74,concatenar!I74,concatenar!B74)</f>
        <v>"45016"</v>
      </c>
      <c r="H74" t="str">
        <f>CONCATENATE(concatenar!A74,concatenar!J74,concatenar!B74)</f>
        <v>"010"</v>
      </c>
      <c r="I74" t="str">
        <f>CONCATENATE(concatenar!A74,concatenar!K74,concatenar!B74)</f>
        <v>"149936,22"</v>
      </c>
      <c r="J74" t="str">
        <f>CONCATENATE(concatenar!A74,concatenar!L74,concatenar!B74)</f>
        <v>"0,00"</v>
      </c>
      <c r="K74" t="str">
        <f>CONCATENATE(concatenar!A74,concatenar!M74,concatenar!B74)</f>
        <v>"80"</v>
      </c>
      <c r="L74" t="str">
        <f>CONCATENATE(concatenar!A74,concatenar!N74,concatenar!B74)</f>
        <v>"27253131964"</v>
      </c>
      <c r="M74" t="str">
        <f>CONCATENATE(concatenar!A74,concatenar!O74,concatenar!B74)</f>
        <v>"73"</v>
      </c>
      <c r="N74" t="str">
        <f>CONCATENATE(concatenar!A74,concatenar!P74,concatenar!B74)</f>
        <v>"0000"</v>
      </c>
      <c r="O74" t="str">
        <f>CONCATENATE(concatenar!A74,concatenar!Q74,concatenar!B74)</f>
        <v>"202310"</v>
      </c>
      <c r="P74" t="str">
        <f>CONCATENATE(concatenar!A74,concatenar!R74,concatenar!B74)</f>
        <v>"000"</v>
      </c>
      <c r="Q74" t="str">
        <f>CONCATENATE(concatenar!A74,concatenar!S74,concatenar!B74)</f>
        <v>"73"</v>
      </c>
    </row>
    <row r="75" spans="1:17" x14ac:dyDescent="0.25">
      <c r="A75" t="str">
        <f>CONCATENATE(concatenar!A75,concatenar!C75,concatenar!B75)</f>
        <v>"01"</v>
      </c>
      <c r="B75" t="str">
        <f>CONCATENATE(concatenar!A75,concatenar!D75,concatenar!B75)</f>
        <v>"08/03/2029"</v>
      </c>
      <c r="C75" t="str">
        <f>CONCATENATE(concatenar!A75,concatenar!E75,concatenar!B75)</f>
        <v>"000040000002"</v>
      </c>
      <c r="D75" t="str">
        <f>CONCATENATE(concatenar!A75,concatenar!F75,concatenar!B75)</f>
        <v>"74429,44"</v>
      </c>
      <c r="E75" t="str">
        <f>CONCATENATE(concatenar!A75,concatenar!G75,concatenar!B75)</f>
        <v>"2171161"</v>
      </c>
      <c r="F75" t="str">
        <f>CONCATENATE(concatenar!A75,concatenar!H75,concatenar!B75)</f>
        <v>"74429,44"</v>
      </c>
      <c r="G75" t="str">
        <f>CONCATENATE(concatenar!A75,concatenar!I75,concatenar!B75)</f>
        <v>"45016"</v>
      </c>
      <c r="H75" t="str">
        <f>CONCATENATE(concatenar!A75,concatenar!J75,concatenar!B75)</f>
        <v>"010"</v>
      </c>
      <c r="I75" t="str">
        <f>CONCATENATE(concatenar!A75,concatenar!K75,concatenar!B75)</f>
        <v>"8527,87"</v>
      </c>
      <c r="J75" t="str">
        <f>CONCATENATE(concatenar!A75,concatenar!L75,concatenar!B75)</f>
        <v>"0,00"</v>
      </c>
      <c r="K75" t="str">
        <f>CONCATENATE(concatenar!A75,concatenar!M75,concatenar!B75)</f>
        <v>"80"</v>
      </c>
      <c r="L75" t="str">
        <f>CONCATENATE(concatenar!A75,concatenar!N75,concatenar!B75)</f>
        <v>"27952623201"</v>
      </c>
      <c r="M75" t="str">
        <f>CONCATENATE(concatenar!A75,concatenar!O75,concatenar!B75)</f>
        <v>"74"</v>
      </c>
      <c r="N75" t="str">
        <f>CONCATENATE(concatenar!A75,concatenar!P75,concatenar!B75)</f>
        <v>"0000"</v>
      </c>
      <c r="O75" t="str">
        <f>CONCATENATE(concatenar!A75,concatenar!Q75,concatenar!B75)</f>
        <v>"202310"</v>
      </c>
      <c r="P75" t="str">
        <f>CONCATENATE(concatenar!A75,concatenar!R75,concatenar!B75)</f>
        <v>"000"</v>
      </c>
      <c r="Q75" t="str">
        <f>CONCATENATE(concatenar!A75,concatenar!S75,concatenar!B75)</f>
        <v>"74"</v>
      </c>
    </row>
    <row r="76" spans="1:17" x14ac:dyDescent="0.25">
      <c r="A76" t="str">
        <f>CONCATENATE(concatenar!A76,concatenar!C76,concatenar!B76)</f>
        <v>"01"</v>
      </c>
      <c r="B76" t="str">
        <f>CONCATENATE(concatenar!A76,concatenar!D76,concatenar!B76)</f>
        <v>"09/03/2029"</v>
      </c>
      <c r="C76" t="str">
        <f>CONCATENATE(concatenar!A76,concatenar!E76,concatenar!B76)</f>
        <v>"000040000008"</v>
      </c>
      <c r="D76" t="str">
        <f>CONCATENATE(concatenar!A76,concatenar!F76,concatenar!B76)</f>
        <v>"24465,00"</v>
      </c>
      <c r="E76" t="str">
        <f>CONCATENATE(concatenar!A76,concatenar!G76,concatenar!B76)</f>
        <v>"2171161"</v>
      </c>
      <c r="F76" t="str">
        <f>CONCATENATE(concatenar!A76,concatenar!H76,concatenar!B76)</f>
        <v>"23241,75"</v>
      </c>
      <c r="G76" t="str">
        <f>CONCATENATE(concatenar!A76,concatenar!I76,concatenar!B76)</f>
        <v>"45016"</v>
      </c>
      <c r="H76" t="str">
        <f>CONCATENATE(concatenar!A76,concatenar!J76,concatenar!B76)</f>
        <v>"010"</v>
      </c>
      <c r="I76" t="str">
        <f>CONCATENATE(concatenar!A76,concatenar!K76,concatenar!B76)</f>
        <v>"320,59"</v>
      </c>
      <c r="J76" t="str">
        <f>CONCATENATE(concatenar!A76,concatenar!L76,concatenar!B76)</f>
        <v>"0,00"</v>
      </c>
      <c r="K76" t="str">
        <f>CONCATENATE(concatenar!A76,concatenar!M76,concatenar!B76)</f>
        <v>"80"</v>
      </c>
      <c r="L76" t="str">
        <f>CONCATENATE(concatenar!A76,concatenar!N76,concatenar!B76)</f>
        <v>"20294176641"</v>
      </c>
      <c r="M76" t="str">
        <f>CONCATENATE(concatenar!A76,concatenar!O76,concatenar!B76)</f>
        <v>"75"</v>
      </c>
      <c r="N76" t="str">
        <f>CONCATENATE(concatenar!A76,concatenar!P76,concatenar!B76)</f>
        <v>"0000"</v>
      </c>
      <c r="O76" t="str">
        <f>CONCATENATE(concatenar!A76,concatenar!Q76,concatenar!B76)</f>
        <v>"202310"</v>
      </c>
      <c r="P76" t="str">
        <f>CONCATENATE(concatenar!A76,concatenar!R76,concatenar!B76)</f>
        <v>"000"</v>
      </c>
      <c r="Q76" t="str">
        <f>CONCATENATE(concatenar!A76,concatenar!S76,concatenar!B76)</f>
        <v>"75"</v>
      </c>
    </row>
    <row r="77" spans="1:17" x14ac:dyDescent="0.25">
      <c r="A77" t="str">
        <f>CONCATENATE(concatenar!A77,concatenar!C77,concatenar!B77)</f>
        <v>"01"</v>
      </c>
      <c r="B77" t="str">
        <f>CONCATENATE(concatenar!A77,concatenar!D77,concatenar!B77)</f>
        <v>"10/03/2029"</v>
      </c>
      <c r="C77" t="str">
        <f>CONCATENATE(concatenar!A77,concatenar!E77,concatenar!B77)</f>
        <v>"000020000041"</v>
      </c>
      <c r="D77" t="str">
        <f>CONCATENATE(concatenar!A77,concatenar!F77,concatenar!B77)</f>
        <v>"326208,16"</v>
      </c>
      <c r="E77" t="str">
        <f>CONCATENATE(concatenar!A77,concatenar!G77,concatenar!B77)</f>
        <v>"2171161"</v>
      </c>
      <c r="F77" t="str">
        <f>CONCATENATE(concatenar!A77,concatenar!H77,concatenar!B77)</f>
        <v>"309897,75"</v>
      </c>
      <c r="G77" t="str">
        <f>CONCATENATE(concatenar!A77,concatenar!I77,concatenar!B77)</f>
        <v>"45016"</v>
      </c>
      <c r="H77" t="str">
        <f>CONCATENATE(concatenar!A77,concatenar!J77,concatenar!B77)</f>
        <v>"010"</v>
      </c>
      <c r="I77" t="str">
        <f>CONCATENATE(concatenar!A77,concatenar!K77,concatenar!B77)</f>
        <v>"79731,00"</v>
      </c>
      <c r="J77" t="str">
        <f>CONCATENATE(concatenar!A77,concatenar!L77,concatenar!B77)</f>
        <v>"0,00"</v>
      </c>
      <c r="K77" t="str">
        <f>CONCATENATE(concatenar!A77,concatenar!M77,concatenar!B77)</f>
        <v>"80"</v>
      </c>
      <c r="L77" t="str">
        <f>CONCATENATE(concatenar!A77,concatenar!N77,concatenar!B77)</f>
        <v>"20162251873"</v>
      </c>
      <c r="M77" t="str">
        <f>CONCATENATE(concatenar!A77,concatenar!O77,concatenar!B77)</f>
        <v>"76"</v>
      </c>
      <c r="N77" t="str">
        <f>CONCATENATE(concatenar!A77,concatenar!P77,concatenar!B77)</f>
        <v>"0000"</v>
      </c>
      <c r="O77" t="str">
        <f>CONCATENATE(concatenar!A77,concatenar!Q77,concatenar!B77)</f>
        <v>"202310"</v>
      </c>
      <c r="P77" t="str">
        <f>CONCATENATE(concatenar!A77,concatenar!R77,concatenar!B77)</f>
        <v>"000"</v>
      </c>
      <c r="Q77" t="str">
        <f>CONCATENATE(concatenar!A77,concatenar!S77,concatenar!B77)</f>
        <v>"76"</v>
      </c>
    </row>
    <row r="78" spans="1:17" x14ac:dyDescent="0.25">
      <c r="A78" t="str">
        <f>CONCATENATE(concatenar!A78,concatenar!C78,concatenar!B78)</f>
        <v>"01"</v>
      </c>
      <c r="B78" t="str">
        <f>CONCATENATE(concatenar!A78,concatenar!D78,concatenar!B78)</f>
        <v>"09/03/2029"</v>
      </c>
      <c r="C78" t="str">
        <f>CONCATENATE(concatenar!A78,concatenar!E78,concatenar!B78)</f>
        <v>"000050000035"</v>
      </c>
      <c r="D78" t="str">
        <f>CONCATENATE(concatenar!A78,concatenar!F78,concatenar!B78)</f>
        <v>"22874,31"</v>
      </c>
      <c r="E78" t="str">
        <f>CONCATENATE(concatenar!A78,concatenar!G78,concatenar!B78)</f>
        <v>"2171161"</v>
      </c>
      <c r="F78" t="str">
        <f>CONCATENATE(concatenar!A78,concatenar!H78,concatenar!B78)</f>
        <v>"21730,59"</v>
      </c>
      <c r="G78" t="str">
        <f>CONCATENATE(concatenar!A78,concatenar!I78,concatenar!B78)</f>
        <v>"45016"</v>
      </c>
      <c r="H78" t="str">
        <f>CONCATENATE(concatenar!A78,concatenar!J78,concatenar!B78)</f>
        <v>"010"</v>
      </c>
      <c r="I78" t="str">
        <f>CONCATENATE(concatenar!A78,concatenar!K78,concatenar!B78)</f>
        <v>"245,03"</v>
      </c>
      <c r="J78" t="str">
        <f>CONCATENATE(concatenar!A78,concatenar!L78,concatenar!B78)</f>
        <v>"0,00"</v>
      </c>
      <c r="K78" t="str">
        <f>CONCATENATE(concatenar!A78,concatenar!M78,concatenar!B78)</f>
        <v>"80"</v>
      </c>
      <c r="L78" t="str">
        <f>CONCATENATE(concatenar!A78,concatenar!N78,concatenar!B78)</f>
        <v>"20166422184"</v>
      </c>
      <c r="M78" t="str">
        <f>CONCATENATE(concatenar!A78,concatenar!O78,concatenar!B78)</f>
        <v>"77"</v>
      </c>
      <c r="N78" t="str">
        <f>CONCATENATE(concatenar!A78,concatenar!P78,concatenar!B78)</f>
        <v>"0000"</v>
      </c>
      <c r="O78" t="str">
        <f>CONCATENATE(concatenar!A78,concatenar!Q78,concatenar!B78)</f>
        <v>"202310"</v>
      </c>
      <c r="P78" t="str">
        <f>CONCATENATE(concatenar!A78,concatenar!R78,concatenar!B78)</f>
        <v>"000"</v>
      </c>
      <c r="Q78" t="str">
        <f>CONCATENATE(concatenar!A78,concatenar!S78,concatenar!B78)</f>
        <v>"77"</v>
      </c>
    </row>
    <row r="79" spans="1:17" x14ac:dyDescent="0.25">
      <c r="A79" t="str">
        <f>CONCATENATE(concatenar!A79,concatenar!C79,concatenar!B79)</f>
        <v>"01"</v>
      </c>
      <c r="B79" t="str">
        <f>CONCATENATE(concatenar!A79,concatenar!D79,concatenar!B79)</f>
        <v>"11/03/2023"</v>
      </c>
      <c r="C79" t="str">
        <f>CONCATENATE(concatenar!A79,concatenar!E79,concatenar!B79)</f>
        <v>"000020000011"</v>
      </c>
      <c r="D79" t="str">
        <f>CONCATENATE(concatenar!A79,concatenar!F79,concatenar!B79)</f>
        <v>"1695627,29"</v>
      </c>
      <c r="E79" t="str">
        <f>CONCATENATE(concatenar!A79,concatenar!G79,concatenar!B79)</f>
        <v>"2171161"</v>
      </c>
      <c r="F79" t="str">
        <f>CONCATENATE(concatenar!A79,concatenar!H79,concatenar!B79)</f>
        <v>"1610845,93"</v>
      </c>
      <c r="G79" t="str">
        <f>CONCATENATE(concatenar!A79,concatenar!I79,concatenar!B79)</f>
        <v>"45016"</v>
      </c>
      <c r="H79" t="str">
        <f>CONCATENATE(concatenar!A79,concatenar!J79,concatenar!B79)</f>
        <v>"010"</v>
      </c>
      <c r="I79" t="str">
        <f>CONCATENATE(concatenar!A79,concatenar!K79,concatenar!B79)</f>
        <v>"483024,94"</v>
      </c>
      <c r="J79" t="str">
        <f>CONCATENATE(concatenar!A79,concatenar!L79,concatenar!B79)</f>
        <v>"0,00"</v>
      </c>
      <c r="K79" t="str">
        <f>CONCATENATE(concatenar!A79,concatenar!M79,concatenar!B79)</f>
        <v>"80"</v>
      </c>
      <c r="L79" t="str">
        <f>CONCATENATE(concatenar!A79,concatenar!N79,concatenar!B79)</f>
        <v>"27126006093"</v>
      </c>
      <c r="M79" t="str">
        <f>CONCATENATE(concatenar!A79,concatenar!O79,concatenar!B79)</f>
        <v>"78"</v>
      </c>
      <c r="N79" t="str">
        <f>CONCATENATE(concatenar!A79,concatenar!P79,concatenar!B79)</f>
        <v>"0000"</v>
      </c>
      <c r="O79" t="str">
        <f>CONCATENATE(concatenar!A79,concatenar!Q79,concatenar!B79)</f>
        <v>"202310"</v>
      </c>
      <c r="P79" t="str">
        <f>CONCATENATE(concatenar!A79,concatenar!R79,concatenar!B79)</f>
        <v>"000"</v>
      </c>
      <c r="Q79" t="str">
        <f>CONCATENATE(concatenar!A79,concatenar!S79,concatenar!B79)</f>
        <v>"78"</v>
      </c>
    </row>
    <row r="80" spans="1:17" x14ac:dyDescent="0.25">
      <c r="A80" t="str">
        <f>CONCATENATE(concatenar!A80,concatenar!C80,concatenar!B80)</f>
        <v>"01"</v>
      </c>
      <c r="B80" t="str">
        <f>CONCATENATE(concatenar!A80,concatenar!D80,concatenar!B80)</f>
        <v>"11/03/2023"</v>
      </c>
      <c r="C80" t="str">
        <f>CONCATENATE(concatenar!A80,concatenar!E80,concatenar!B80)</f>
        <v>"000030000003"</v>
      </c>
      <c r="D80" t="str">
        <f>CONCATENATE(concatenar!A80,concatenar!F80,concatenar!B80)</f>
        <v>"541072,80"</v>
      </c>
      <c r="E80" t="str">
        <f>CONCATENATE(concatenar!A80,concatenar!G80,concatenar!B80)</f>
        <v>"2171161"</v>
      </c>
      <c r="F80" t="str">
        <f>CONCATENATE(concatenar!A80,concatenar!H80,concatenar!B80)</f>
        <v>"514161,67"</v>
      </c>
      <c r="G80" t="str">
        <f>CONCATENATE(concatenar!A80,concatenar!I80,concatenar!B80)</f>
        <v>"45016"</v>
      </c>
      <c r="H80" t="str">
        <f>CONCATENATE(concatenar!A80,concatenar!J80,concatenar!B80)</f>
        <v>"010"</v>
      </c>
      <c r="I80" t="str">
        <f>CONCATENATE(concatenar!A80,concatenar!K80,concatenar!B80)</f>
        <v>"143052,82"</v>
      </c>
      <c r="J80" t="str">
        <f>CONCATENATE(concatenar!A80,concatenar!L80,concatenar!B80)</f>
        <v>"0,00"</v>
      </c>
      <c r="K80" t="str">
        <f>CONCATENATE(concatenar!A80,concatenar!M80,concatenar!B80)</f>
        <v>"80"</v>
      </c>
      <c r="L80" t="str">
        <f>CONCATENATE(concatenar!A80,concatenar!N80,concatenar!B80)</f>
        <v>"20302925705"</v>
      </c>
      <c r="M80" t="str">
        <f>CONCATENATE(concatenar!A80,concatenar!O80,concatenar!B80)</f>
        <v>"79"</v>
      </c>
      <c r="N80" t="str">
        <f>CONCATENATE(concatenar!A80,concatenar!P80,concatenar!B80)</f>
        <v>"0000"</v>
      </c>
      <c r="O80" t="str">
        <f>CONCATENATE(concatenar!A80,concatenar!Q80,concatenar!B80)</f>
        <v>"202310"</v>
      </c>
      <c r="P80" t="str">
        <f>CONCATENATE(concatenar!A80,concatenar!R80,concatenar!B80)</f>
        <v>"000"</v>
      </c>
      <c r="Q80" t="str">
        <f>CONCATENATE(concatenar!A80,concatenar!S80,concatenar!B80)</f>
        <v>"79"</v>
      </c>
    </row>
    <row r="81" spans="1:17" x14ac:dyDescent="0.25">
      <c r="A81" t="str">
        <f>CONCATENATE(concatenar!A81,concatenar!C81,concatenar!B81)</f>
        <v>"01"</v>
      </c>
      <c r="B81" t="str">
        <f>CONCATENATE(concatenar!A81,concatenar!D81,concatenar!B81)</f>
        <v>"08/03/2030"</v>
      </c>
      <c r="C81" t="str">
        <f>CONCATENATE(concatenar!A81,concatenar!E81,concatenar!B81)</f>
        <v>"000030000029"</v>
      </c>
      <c r="D81" t="str">
        <f>CONCATENATE(concatenar!A81,concatenar!F81,concatenar!B81)</f>
        <v>"640277,63"</v>
      </c>
      <c r="E81" t="str">
        <f>CONCATENATE(concatenar!A81,concatenar!G81,concatenar!B81)</f>
        <v>"2171161"</v>
      </c>
      <c r="F81" t="str">
        <f>CONCATENATE(concatenar!A81,concatenar!H81,concatenar!B81)</f>
        <v>"608263,75"</v>
      </c>
      <c r="G81" t="str">
        <f>CONCATENATE(concatenar!A81,concatenar!I81,concatenar!B81)</f>
        <v>"45016"</v>
      </c>
      <c r="H81" t="str">
        <f>CONCATENATE(concatenar!A81,concatenar!J81,concatenar!B81)</f>
        <v>"010"</v>
      </c>
      <c r="I81" t="str">
        <f>CONCATENATE(concatenar!A81,concatenar!K81,concatenar!B81)</f>
        <v>"171723,50"</v>
      </c>
      <c r="J81" t="str">
        <f>CONCATENATE(concatenar!A81,concatenar!L81,concatenar!B81)</f>
        <v>"0,00"</v>
      </c>
      <c r="K81" t="str">
        <f>CONCATENATE(concatenar!A81,concatenar!M81,concatenar!B81)</f>
        <v>"80"</v>
      </c>
      <c r="L81" t="str">
        <f>CONCATENATE(concatenar!A81,concatenar!N81,concatenar!B81)</f>
        <v>"23238038529"</v>
      </c>
      <c r="M81" t="str">
        <f>CONCATENATE(concatenar!A81,concatenar!O81,concatenar!B81)</f>
        <v>"80"</v>
      </c>
      <c r="N81" t="str">
        <f>CONCATENATE(concatenar!A81,concatenar!P81,concatenar!B81)</f>
        <v>"0000"</v>
      </c>
      <c r="O81" t="str">
        <f>CONCATENATE(concatenar!A81,concatenar!Q81,concatenar!B81)</f>
        <v>"202310"</v>
      </c>
      <c r="P81" t="str">
        <f>CONCATENATE(concatenar!A81,concatenar!R81,concatenar!B81)</f>
        <v>"000"</v>
      </c>
      <c r="Q81" t="str">
        <f>CONCATENATE(concatenar!A81,concatenar!S81,concatenar!B81)</f>
        <v>"80"</v>
      </c>
    </row>
    <row r="82" spans="1:17" x14ac:dyDescent="0.25">
      <c r="A82" t="str">
        <f>CONCATENATE(concatenar!A82,concatenar!C82,concatenar!B82)</f>
        <v>"01"</v>
      </c>
      <c r="B82" t="str">
        <f>CONCATENATE(concatenar!A82,concatenar!D82,concatenar!B82)</f>
        <v>"09/03/2023"</v>
      </c>
      <c r="C82" t="str">
        <f>CONCATENATE(concatenar!A82,concatenar!E82,concatenar!B82)</f>
        <v>"000020000009"</v>
      </c>
      <c r="D82" t="str">
        <f>CONCATENATE(concatenar!A82,concatenar!F82,concatenar!B82)</f>
        <v>"108924,41"</v>
      </c>
      <c r="E82" t="str">
        <f>CONCATENATE(concatenar!A82,concatenar!G82,concatenar!B82)</f>
        <v>"2171161"</v>
      </c>
      <c r="F82" t="str">
        <f>CONCATENATE(concatenar!A82,concatenar!H82,concatenar!B82)</f>
        <v>"103478,19"</v>
      </c>
      <c r="G82" t="str">
        <f>CONCATENATE(concatenar!A82,concatenar!I82,concatenar!B82)</f>
        <v>"45016"</v>
      </c>
      <c r="H82" t="str">
        <f>CONCATENATE(concatenar!A82,concatenar!J82,concatenar!B82)</f>
        <v>"010"</v>
      </c>
      <c r="I82" t="str">
        <f>CONCATENATE(concatenar!A82,concatenar!K82,concatenar!B82)</f>
        <v>"16115,01"</v>
      </c>
      <c r="J82" t="str">
        <f>CONCATENATE(concatenar!A82,concatenar!L82,concatenar!B82)</f>
        <v>"0,00"</v>
      </c>
      <c r="K82" t="str">
        <f>CONCATENATE(concatenar!A82,concatenar!M82,concatenar!B82)</f>
        <v>"80"</v>
      </c>
      <c r="L82" t="str">
        <f>CONCATENATE(concatenar!A82,concatenar!N82,concatenar!B82)</f>
        <v>"20183238451"</v>
      </c>
      <c r="M82" t="str">
        <f>CONCATENATE(concatenar!A82,concatenar!O82,concatenar!B82)</f>
        <v>"81"</v>
      </c>
      <c r="N82" t="str">
        <f>CONCATENATE(concatenar!A82,concatenar!P82,concatenar!B82)</f>
        <v>"0000"</v>
      </c>
      <c r="O82" t="str">
        <f>CONCATENATE(concatenar!A82,concatenar!Q82,concatenar!B82)</f>
        <v>"202310"</v>
      </c>
      <c r="P82" t="str">
        <f>CONCATENATE(concatenar!A82,concatenar!R82,concatenar!B82)</f>
        <v>"000"</v>
      </c>
      <c r="Q82" t="str">
        <f>CONCATENATE(concatenar!A82,concatenar!S82,concatenar!B82)</f>
        <v>"81"</v>
      </c>
    </row>
    <row r="83" spans="1:17" x14ac:dyDescent="0.25">
      <c r="A83" t="str">
        <f>CONCATENATE(concatenar!A83,concatenar!C83,concatenar!B83)</f>
        <v>"01"</v>
      </c>
      <c r="B83" t="str">
        <f>CONCATENATE(concatenar!A83,concatenar!D83,concatenar!B83)</f>
        <v>"09/03/2023"</v>
      </c>
      <c r="C83" t="str">
        <f>CONCATENATE(concatenar!A83,concatenar!E83,concatenar!B83)</f>
        <v>"000030000001"</v>
      </c>
      <c r="D83" t="str">
        <f>CONCATENATE(concatenar!A83,concatenar!F83,concatenar!B83)</f>
        <v>"544623,76"</v>
      </c>
      <c r="E83" t="str">
        <f>CONCATENATE(concatenar!A83,concatenar!G83,concatenar!B83)</f>
        <v>"2171161"</v>
      </c>
      <c r="F83" t="str">
        <f>CONCATENATE(concatenar!A83,concatenar!H83,concatenar!B83)</f>
        <v>"517392,57"</v>
      </c>
      <c r="G83" t="str">
        <f>CONCATENATE(concatenar!A83,concatenar!I83,concatenar!B83)</f>
        <v>"45016"</v>
      </c>
      <c r="H83" t="str">
        <f>CONCATENATE(concatenar!A83,concatenar!J83,concatenar!B83)</f>
        <v>"010"</v>
      </c>
      <c r="I83" t="str">
        <f>CONCATENATE(concatenar!A83,concatenar!K83,concatenar!B83)</f>
        <v>"144054,40"</v>
      </c>
      <c r="J83" t="str">
        <f>CONCATENATE(concatenar!A83,concatenar!L83,concatenar!B83)</f>
        <v>"0,00"</v>
      </c>
      <c r="K83" t="str">
        <f>CONCATENATE(concatenar!A83,concatenar!M83,concatenar!B83)</f>
        <v>"80"</v>
      </c>
      <c r="L83" t="str">
        <f>CONCATENATE(concatenar!A83,concatenar!N83,concatenar!B83)</f>
        <v>"27310700865"</v>
      </c>
      <c r="M83" t="str">
        <f>CONCATENATE(concatenar!A83,concatenar!O83,concatenar!B83)</f>
        <v>"82"</v>
      </c>
      <c r="N83" t="str">
        <f>CONCATENATE(concatenar!A83,concatenar!P83,concatenar!B83)</f>
        <v>"0000"</v>
      </c>
      <c r="O83" t="str">
        <f>CONCATENATE(concatenar!A83,concatenar!Q83,concatenar!B83)</f>
        <v>"202310"</v>
      </c>
      <c r="P83" t="str">
        <f>CONCATENATE(concatenar!A83,concatenar!R83,concatenar!B83)</f>
        <v>"000"</v>
      </c>
      <c r="Q83" t="str">
        <f>CONCATENATE(concatenar!A83,concatenar!S83,concatenar!B83)</f>
        <v>"82"</v>
      </c>
    </row>
    <row r="84" spans="1:17" x14ac:dyDescent="0.25">
      <c r="A84" t="str">
        <f>CONCATENATE(concatenar!A84,concatenar!C84,concatenar!B84)</f>
        <v>"01"</v>
      </c>
      <c r="B84" t="str">
        <f>CONCATENATE(concatenar!A84,concatenar!D84,concatenar!B84)</f>
        <v>"08/03/2030"</v>
      </c>
      <c r="C84" t="str">
        <f>CONCATENATE(concatenar!A84,concatenar!E84,concatenar!B84)</f>
        <v>"000030000008"</v>
      </c>
      <c r="D84" t="str">
        <f>CONCATENATE(concatenar!A84,concatenar!F84,concatenar!B84)</f>
        <v>"124945,73"</v>
      </c>
      <c r="E84" t="str">
        <f>CONCATENATE(concatenar!A84,concatenar!G84,concatenar!B84)</f>
        <v>"2171161"</v>
      </c>
      <c r="F84" t="str">
        <f>CONCATENATE(concatenar!A84,concatenar!H84,concatenar!B84)</f>
        <v>"118698,44"</v>
      </c>
      <c r="G84" t="str">
        <f>CONCATENATE(concatenar!A84,concatenar!I84,concatenar!B84)</f>
        <v>"45016"</v>
      </c>
      <c r="H84" t="str">
        <f>CONCATENATE(concatenar!A84,concatenar!J84,concatenar!B84)</f>
        <v>"010"</v>
      </c>
      <c r="I84" t="str">
        <f>CONCATENATE(concatenar!A84,concatenar!K84,concatenar!B84)</f>
        <v>"20459,22"</v>
      </c>
      <c r="J84" t="str">
        <f>CONCATENATE(concatenar!A84,concatenar!L84,concatenar!B84)</f>
        <v>"0,00"</v>
      </c>
      <c r="K84" t="str">
        <f>CONCATENATE(concatenar!A84,concatenar!M84,concatenar!B84)</f>
        <v>"80"</v>
      </c>
      <c r="L84" t="str">
        <f>CONCATENATE(concatenar!A84,concatenar!N84,concatenar!B84)</f>
        <v>"24257316528"</v>
      </c>
      <c r="M84" t="str">
        <f>CONCATENATE(concatenar!A84,concatenar!O84,concatenar!B84)</f>
        <v>"83"</v>
      </c>
      <c r="N84" t="str">
        <f>CONCATENATE(concatenar!A84,concatenar!P84,concatenar!B84)</f>
        <v>"0000"</v>
      </c>
      <c r="O84" t="str">
        <f>CONCATENATE(concatenar!A84,concatenar!Q84,concatenar!B84)</f>
        <v>"202310"</v>
      </c>
      <c r="P84" t="str">
        <f>CONCATENATE(concatenar!A84,concatenar!R84,concatenar!B84)</f>
        <v>"000"</v>
      </c>
      <c r="Q84" t="str">
        <f>CONCATENATE(concatenar!A84,concatenar!S84,concatenar!B84)</f>
        <v>"83"</v>
      </c>
    </row>
    <row r="85" spans="1:17" x14ac:dyDescent="0.25">
      <c r="A85" t="str">
        <f>CONCATENATE(concatenar!A85,concatenar!C85,concatenar!B85)</f>
        <v>"01"</v>
      </c>
      <c r="B85" t="str">
        <f>CONCATENATE(concatenar!A85,concatenar!D85,concatenar!B85)</f>
        <v>"12/03/2030"</v>
      </c>
      <c r="C85" t="str">
        <f>CONCATENATE(concatenar!A85,concatenar!E85,concatenar!B85)</f>
        <v>"000030000049"</v>
      </c>
      <c r="D85" t="str">
        <f>CONCATENATE(concatenar!A85,concatenar!F85,concatenar!B85)</f>
        <v>"311587,36"</v>
      </c>
      <c r="E85" t="str">
        <f>CONCATENATE(concatenar!A85,concatenar!G85,concatenar!B85)</f>
        <v>"2171161"</v>
      </c>
      <c r="F85" t="str">
        <f>CONCATENATE(concatenar!A85,concatenar!H85,concatenar!B85)</f>
        <v>"296007,99"</v>
      </c>
      <c r="G85" t="str">
        <f>CONCATENATE(concatenar!A85,concatenar!I85,concatenar!B85)</f>
        <v>"45016"</v>
      </c>
      <c r="H85" t="str">
        <f>CONCATENATE(concatenar!A85,concatenar!J85,concatenar!B85)</f>
        <v>"010"</v>
      </c>
      <c r="I85" t="str">
        <f>CONCATENATE(concatenar!A85,concatenar!K85,concatenar!B85)</f>
        <v>"75425,18"</v>
      </c>
      <c r="J85" t="str">
        <f>CONCATENATE(concatenar!A85,concatenar!L85,concatenar!B85)</f>
        <v>"0,00"</v>
      </c>
      <c r="K85" t="str">
        <f>CONCATENATE(concatenar!A85,concatenar!M85,concatenar!B85)</f>
        <v>"80"</v>
      </c>
      <c r="L85" t="str">
        <f>CONCATENATE(concatenar!A85,concatenar!N85,concatenar!B85)</f>
        <v>"27226676088"</v>
      </c>
      <c r="M85" t="str">
        <f>CONCATENATE(concatenar!A85,concatenar!O85,concatenar!B85)</f>
        <v>"84"</v>
      </c>
      <c r="N85" t="str">
        <f>CONCATENATE(concatenar!A85,concatenar!P85,concatenar!B85)</f>
        <v>"0000"</v>
      </c>
      <c r="O85" t="str">
        <f>CONCATENATE(concatenar!A85,concatenar!Q85,concatenar!B85)</f>
        <v>"202310"</v>
      </c>
      <c r="P85" t="str">
        <f>CONCATENATE(concatenar!A85,concatenar!R85,concatenar!B85)</f>
        <v>"000"</v>
      </c>
      <c r="Q85" t="str">
        <f>CONCATENATE(concatenar!A85,concatenar!S85,concatenar!B85)</f>
        <v>"84"</v>
      </c>
    </row>
    <row r="86" spans="1:17" x14ac:dyDescent="0.25">
      <c r="A86" t="str">
        <f>CONCATENATE(concatenar!A86,concatenar!C86,concatenar!B86)</f>
        <v>"01"</v>
      </c>
      <c r="B86" t="str">
        <f>CONCATENATE(concatenar!A86,concatenar!D86,concatenar!B86)</f>
        <v>"08/03/2030"</v>
      </c>
      <c r="C86" t="str">
        <f>CONCATENATE(concatenar!A86,concatenar!E86,concatenar!B86)</f>
        <v>"000020000010"</v>
      </c>
      <c r="D86" t="str">
        <f>CONCATENATE(concatenar!A86,concatenar!F86,concatenar!B86)</f>
        <v>"1355463,29"</v>
      </c>
      <c r="E86" t="str">
        <f>CONCATENATE(concatenar!A86,concatenar!G86,concatenar!B86)</f>
        <v>"2171161"</v>
      </c>
      <c r="F86" t="str">
        <f>CONCATENATE(concatenar!A86,concatenar!H86,concatenar!B86)</f>
        <v>"1287690,13"</v>
      </c>
      <c r="G86" t="str">
        <f>CONCATENATE(concatenar!A86,concatenar!I86,concatenar!B86)</f>
        <v>"45016"</v>
      </c>
      <c r="H86" t="str">
        <f>CONCATENATE(concatenar!A86,concatenar!J86,concatenar!B86)</f>
        <v>"010"</v>
      </c>
      <c r="I86" t="str">
        <f>CONCATENATE(concatenar!A86,concatenar!K86,concatenar!B86)</f>
        <v>"382846,64"</v>
      </c>
      <c r="J86" t="str">
        <f>CONCATENATE(concatenar!A86,concatenar!L86,concatenar!B86)</f>
        <v>"0,00"</v>
      </c>
      <c r="K86" t="str">
        <f>CONCATENATE(concatenar!A86,concatenar!M86,concatenar!B86)</f>
        <v>"80"</v>
      </c>
      <c r="L86" t="str">
        <f>CONCATENATE(concatenar!A86,concatenar!N86,concatenar!B86)</f>
        <v>"20172544410"</v>
      </c>
      <c r="M86" t="str">
        <f>CONCATENATE(concatenar!A86,concatenar!O86,concatenar!B86)</f>
        <v>"85"</v>
      </c>
      <c r="N86" t="str">
        <f>CONCATENATE(concatenar!A86,concatenar!P86,concatenar!B86)</f>
        <v>"0000"</v>
      </c>
      <c r="O86" t="str">
        <f>CONCATENATE(concatenar!A86,concatenar!Q86,concatenar!B86)</f>
        <v>"202310"</v>
      </c>
      <c r="P86" t="str">
        <f>CONCATENATE(concatenar!A86,concatenar!R86,concatenar!B86)</f>
        <v>"000"</v>
      </c>
      <c r="Q86" t="str">
        <f>CONCATENATE(concatenar!A86,concatenar!S86,concatenar!B86)</f>
        <v>"85"</v>
      </c>
    </row>
    <row r="87" spans="1:17" x14ac:dyDescent="0.25">
      <c r="A87" t="str">
        <f>CONCATENATE(concatenar!A87,concatenar!C87,concatenar!B87)</f>
        <v>"01"</v>
      </c>
      <c r="B87" t="str">
        <f>CONCATENATE(concatenar!A87,concatenar!D87,concatenar!B87)</f>
        <v>"09/03/2030"</v>
      </c>
      <c r="C87" t="str">
        <f>CONCATENATE(concatenar!A87,concatenar!E87,concatenar!B87)</f>
        <v>"000010000002"</v>
      </c>
      <c r="D87" t="str">
        <f>CONCATENATE(concatenar!A87,concatenar!F87,concatenar!B87)</f>
        <v>"112459,31"</v>
      </c>
      <c r="E87" t="str">
        <f>CONCATENATE(concatenar!A87,concatenar!G87,concatenar!B87)</f>
        <v>"2171161"</v>
      </c>
      <c r="F87" t="str">
        <f>CONCATENATE(concatenar!A87,concatenar!H87,concatenar!B87)</f>
        <v>"106836,34"</v>
      </c>
      <c r="G87" t="str">
        <f>CONCATENATE(concatenar!A87,concatenar!I87,concatenar!B87)</f>
        <v>"45016"</v>
      </c>
      <c r="H87" t="str">
        <f>CONCATENATE(concatenar!A87,concatenar!J87,concatenar!B87)</f>
        <v>"010"</v>
      </c>
      <c r="I87" t="str">
        <f>CONCATENATE(concatenar!A87,concatenar!K87,concatenar!B87)</f>
        <v>"16585,39"</v>
      </c>
      <c r="J87" t="str">
        <f>CONCATENATE(concatenar!A87,concatenar!L87,concatenar!B87)</f>
        <v>"0,00"</v>
      </c>
      <c r="K87" t="str">
        <f>CONCATENATE(concatenar!A87,concatenar!M87,concatenar!B87)</f>
        <v>"80"</v>
      </c>
      <c r="L87" t="str">
        <f>CONCATENATE(concatenar!A87,concatenar!N87,concatenar!B87)</f>
        <v>"27220755040"</v>
      </c>
      <c r="M87" t="str">
        <f>CONCATENATE(concatenar!A87,concatenar!O87,concatenar!B87)</f>
        <v>"86"</v>
      </c>
      <c r="N87" t="str">
        <f>CONCATENATE(concatenar!A87,concatenar!P87,concatenar!B87)</f>
        <v>"0000"</v>
      </c>
      <c r="O87" t="str">
        <f>CONCATENATE(concatenar!A87,concatenar!Q87,concatenar!B87)</f>
        <v>"202310"</v>
      </c>
      <c r="P87" t="str">
        <f>CONCATENATE(concatenar!A87,concatenar!R87,concatenar!B87)</f>
        <v>"000"</v>
      </c>
      <c r="Q87" t="str">
        <f>CONCATENATE(concatenar!A87,concatenar!S87,concatenar!B87)</f>
        <v>"86"</v>
      </c>
    </row>
    <row r="88" spans="1:17" x14ac:dyDescent="0.25">
      <c r="A88" t="str">
        <f>CONCATENATE(concatenar!A88,concatenar!C88,concatenar!B88)</f>
        <v>"01"</v>
      </c>
      <c r="B88" t="str">
        <f>CONCATENATE(concatenar!A88,concatenar!D88,concatenar!B88)</f>
        <v>"10/03/2030"</v>
      </c>
      <c r="C88" t="str">
        <f>CONCATENATE(concatenar!A88,concatenar!E88,concatenar!B88)</f>
        <v>"000040000010"</v>
      </c>
      <c r="D88" t="str">
        <f>CONCATENATE(concatenar!A88,concatenar!F88,concatenar!B88)</f>
        <v>"83157,00"</v>
      </c>
      <c r="E88" t="str">
        <f>CONCATENATE(concatenar!A88,concatenar!G88,concatenar!B88)</f>
        <v>"2171161"</v>
      </c>
      <c r="F88" t="str">
        <f>CONCATENATE(concatenar!A88,concatenar!H88,concatenar!B88)</f>
        <v>"69818,72"</v>
      </c>
      <c r="G88" t="str">
        <f>CONCATENATE(concatenar!A88,concatenar!I88,concatenar!B88)</f>
        <v>"45016"</v>
      </c>
      <c r="H88" t="str">
        <f>CONCATENATE(concatenar!A88,concatenar!J88,concatenar!B88)</f>
        <v>"010"</v>
      </c>
      <c r="I88" t="str">
        <f>CONCATENATE(concatenar!A88,concatenar!K88,concatenar!B88)</f>
        <v>"9578,90"</v>
      </c>
      <c r="J88" t="str">
        <f>CONCATENATE(concatenar!A88,concatenar!L88,concatenar!B88)</f>
        <v>"0,00"</v>
      </c>
      <c r="K88" t="str">
        <f>CONCATENATE(concatenar!A88,concatenar!M88,concatenar!B88)</f>
        <v>"80"</v>
      </c>
      <c r="L88" t="str">
        <f>CONCATENATE(concatenar!A88,concatenar!N88,concatenar!B88)</f>
        <v>"27220612096"</v>
      </c>
      <c r="M88" t="str">
        <f>CONCATENATE(concatenar!A88,concatenar!O88,concatenar!B88)</f>
        <v>"87"</v>
      </c>
      <c r="N88" t="str">
        <f>CONCATENATE(concatenar!A88,concatenar!P88,concatenar!B88)</f>
        <v>"0000"</v>
      </c>
      <c r="O88" t="str">
        <f>CONCATENATE(concatenar!A88,concatenar!Q88,concatenar!B88)</f>
        <v>"202310"</v>
      </c>
      <c r="P88" t="str">
        <f>CONCATENATE(concatenar!A88,concatenar!R88,concatenar!B88)</f>
        <v>"000"</v>
      </c>
      <c r="Q88" t="str">
        <f>CONCATENATE(concatenar!A88,concatenar!S88,concatenar!B88)</f>
        <v>"87"</v>
      </c>
    </row>
    <row r="89" spans="1:17" x14ac:dyDescent="0.25">
      <c r="A89" t="str">
        <f>CONCATENATE(concatenar!A89,concatenar!C89,concatenar!B89)</f>
        <v>"01"</v>
      </c>
      <c r="B89" t="str">
        <f>CONCATENATE(concatenar!A89,concatenar!D89,concatenar!B89)</f>
        <v>"09/03/2030"</v>
      </c>
      <c r="C89" t="str">
        <f>CONCATENATE(concatenar!A89,concatenar!E89,concatenar!B89)</f>
        <v>"000040000006"</v>
      </c>
      <c r="D89" t="str">
        <f>CONCATENATE(concatenar!A89,concatenar!F89,concatenar!B89)</f>
        <v>"798444,62"</v>
      </c>
      <c r="E89" t="str">
        <f>CONCATENATE(concatenar!A89,concatenar!G89,concatenar!B89)</f>
        <v>"2171161"</v>
      </c>
      <c r="F89" t="str">
        <f>CONCATENATE(concatenar!A89,concatenar!H89,concatenar!B89)</f>
        <v>"758522,39"</v>
      </c>
      <c r="G89" t="str">
        <f>CONCATENATE(concatenar!A89,concatenar!I89,concatenar!B89)</f>
        <v>"45016"</v>
      </c>
      <c r="H89" t="str">
        <f>CONCATENATE(concatenar!A89,concatenar!J89,concatenar!B89)</f>
        <v>"010"</v>
      </c>
      <c r="I89" t="str">
        <f>CONCATENATE(concatenar!A89,concatenar!K89,concatenar!B89)</f>
        <v>"218804,64"</v>
      </c>
      <c r="J89" t="str">
        <f>CONCATENATE(concatenar!A89,concatenar!L89,concatenar!B89)</f>
        <v>"0,00"</v>
      </c>
      <c r="K89" t="str">
        <f>CONCATENATE(concatenar!A89,concatenar!M89,concatenar!B89)</f>
        <v>"80"</v>
      </c>
      <c r="L89" t="str">
        <f>CONCATENATE(concatenar!A89,concatenar!N89,concatenar!B89)</f>
        <v>"20278235468"</v>
      </c>
      <c r="M89" t="str">
        <f>CONCATENATE(concatenar!A89,concatenar!O89,concatenar!B89)</f>
        <v>"88"</v>
      </c>
      <c r="N89" t="str">
        <f>CONCATENATE(concatenar!A89,concatenar!P89,concatenar!B89)</f>
        <v>"0000"</v>
      </c>
      <c r="O89" t="str">
        <f>CONCATENATE(concatenar!A89,concatenar!Q89,concatenar!B89)</f>
        <v>"202310"</v>
      </c>
      <c r="P89" t="str">
        <f>CONCATENATE(concatenar!A89,concatenar!R89,concatenar!B89)</f>
        <v>"000"</v>
      </c>
      <c r="Q89" t="str">
        <f>CONCATENATE(concatenar!A89,concatenar!S89,concatenar!B89)</f>
        <v>"88"</v>
      </c>
    </row>
    <row r="90" spans="1:17" x14ac:dyDescent="0.25">
      <c r="A90" t="str">
        <f>CONCATENATE(concatenar!A90,concatenar!C90,concatenar!B90)</f>
        <v>"01"</v>
      </c>
      <c r="B90" t="str">
        <f>CONCATENATE(concatenar!A90,concatenar!D90,concatenar!B90)</f>
        <v>"11/03/2023"</v>
      </c>
      <c r="C90" t="str">
        <f>CONCATENATE(concatenar!A90,concatenar!E90,concatenar!B90)</f>
        <v>"000020000012"</v>
      </c>
      <c r="D90" t="str">
        <f>CONCATENATE(concatenar!A90,concatenar!F90,concatenar!B90)</f>
        <v>"309584,34"</v>
      </c>
      <c r="E90" t="str">
        <f>CONCATENATE(concatenar!A90,concatenar!G90,concatenar!B90)</f>
        <v>"2171161"</v>
      </c>
      <c r="F90" t="str">
        <f>CONCATENATE(concatenar!A90,concatenar!H90,concatenar!B90)</f>
        <v>"294105,12"</v>
      </c>
      <c r="G90" t="str">
        <f>CONCATENATE(concatenar!A90,concatenar!I90,concatenar!B90)</f>
        <v>"45016"</v>
      </c>
      <c r="H90" t="str">
        <f>CONCATENATE(concatenar!A90,concatenar!J90,concatenar!B90)</f>
        <v>"010"</v>
      </c>
      <c r="I90" t="str">
        <f>CONCATENATE(concatenar!A90,concatenar!K90,concatenar!B90)</f>
        <v>"74835,29"</v>
      </c>
      <c r="J90" t="str">
        <f>CONCATENATE(concatenar!A90,concatenar!L90,concatenar!B90)</f>
        <v>"0,00"</v>
      </c>
      <c r="K90" t="str">
        <f>CONCATENATE(concatenar!A90,concatenar!M90,concatenar!B90)</f>
        <v>"80"</v>
      </c>
      <c r="L90" t="str">
        <f>CONCATENATE(concatenar!A90,concatenar!N90,concatenar!B90)</f>
        <v>"20248699133"</v>
      </c>
      <c r="M90" t="str">
        <f>CONCATENATE(concatenar!A90,concatenar!O90,concatenar!B90)</f>
        <v>"89"</v>
      </c>
      <c r="N90" t="str">
        <f>CONCATENATE(concatenar!A90,concatenar!P90,concatenar!B90)</f>
        <v>"0000"</v>
      </c>
      <c r="O90" t="str">
        <f>CONCATENATE(concatenar!A90,concatenar!Q90,concatenar!B90)</f>
        <v>"202310"</v>
      </c>
      <c r="P90" t="str">
        <f>CONCATENATE(concatenar!A90,concatenar!R90,concatenar!B90)</f>
        <v>"000"</v>
      </c>
      <c r="Q90" t="str">
        <f>CONCATENATE(concatenar!A90,concatenar!S90,concatenar!B90)</f>
        <v>"89"</v>
      </c>
    </row>
    <row r="91" spans="1:17" x14ac:dyDescent="0.25">
      <c r="A91" t="str">
        <f>CONCATENATE(concatenar!A91,concatenar!C91,concatenar!B91)</f>
        <v>"01"</v>
      </c>
      <c r="B91" t="str">
        <f>CONCATENATE(concatenar!A91,concatenar!D91,concatenar!B91)</f>
        <v>"11/03/2023"</v>
      </c>
      <c r="C91" t="str">
        <f>CONCATENATE(concatenar!A91,concatenar!E91,concatenar!B91)</f>
        <v>"000060000002"</v>
      </c>
      <c r="D91" t="str">
        <f>CONCATENATE(concatenar!A91,concatenar!F91,concatenar!B91)</f>
        <v>"689440,79"</v>
      </c>
      <c r="E91" t="str">
        <f>CONCATENATE(concatenar!A91,concatenar!G91,concatenar!B91)</f>
        <v>"2171161"</v>
      </c>
      <c r="F91" t="str">
        <f>CONCATENATE(concatenar!A91,concatenar!H91,concatenar!B91)</f>
        <v>"655010,09"</v>
      </c>
      <c r="G91" t="str">
        <f>CONCATENATE(concatenar!A91,concatenar!I91,concatenar!B91)</f>
        <v>"45016"</v>
      </c>
      <c r="H91" t="str">
        <f>CONCATENATE(concatenar!A91,concatenar!J91,concatenar!B91)</f>
        <v>"010"</v>
      </c>
      <c r="I91" t="str">
        <f>CONCATENATE(concatenar!A91,concatenar!K91,concatenar!B91)</f>
        <v>"186715,83"</v>
      </c>
      <c r="J91" t="str">
        <f>CONCATENATE(concatenar!A91,concatenar!L91,concatenar!B91)</f>
        <v>"0,00"</v>
      </c>
      <c r="K91" t="str">
        <f>CONCATENATE(concatenar!A91,concatenar!M91,concatenar!B91)</f>
        <v>"80"</v>
      </c>
      <c r="L91" t="str">
        <f>CONCATENATE(concatenar!A91,concatenar!N91,concatenar!B91)</f>
        <v>"20112739786"</v>
      </c>
      <c r="M91" t="str">
        <f>CONCATENATE(concatenar!A91,concatenar!O91,concatenar!B91)</f>
        <v>"90"</v>
      </c>
      <c r="N91" t="str">
        <f>CONCATENATE(concatenar!A91,concatenar!P91,concatenar!B91)</f>
        <v>"0000"</v>
      </c>
      <c r="O91" t="str">
        <f>CONCATENATE(concatenar!A91,concatenar!Q91,concatenar!B91)</f>
        <v>"202310"</v>
      </c>
      <c r="P91" t="str">
        <f>CONCATENATE(concatenar!A91,concatenar!R91,concatenar!B91)</f>
        <v>"000"</v>
      </c>
      <c r="Q91" t="str">
        <f>CONCATENATE(concatenar!A91,concatenar!S91,concatenar!B91)</f>
        <v>"90"</v>
      </c>
    </row>
    <row r="92" spans="1:17" x14ac:dyDescent="0.25">
      <c r="A92" t="str">
        <f>CONCATENATE(concatenar!A92,concatenar!C92,concatenar!B92)</f>
        <v>"01"</v>
      </c>
      <c r="B92" t="str">
        <f>CONCATENATE(concatenar!A92,concatenar!D92,concatenar!B92)</f>
        <v>"08/03/2031"</v>
      </c>
      <c r="C92" t="str">
        <f>CONCATENATE(concatenar!A92,concatenar!E92,concatenar!B92)</f>
        <v>"000040000016"</v>
      </c>
      <c r="D92" t="str">
        <f>CONCATENATE(concatenar!A92,concatenar!F92,concatenar!B92)</f>
        <v>"346967,02"</v>
      </c>
      <c r="E92" t="str">
        <f>CONCATENATE(concatenar!A92,concatenar!G92,concatenar!B92)</f>
        <v>"2171161"</v>
      </c>
      <c r="F92" t="str">
        <f>CONCATENATE(concatenar!A92,concatenar!H92,concatenar!B92)</f>
        <v>"329618,67"</v>
      </c>
      <c r="G92" t="str">
        <f>CONCATENATE(concatenar!A92,concatenar!I92,concatenar!B92)</f>
        <v>"45016"</v>
      </c>
      <c r="H92" t="str">
        <f>CONCATENATE(concatenar!A92,concatenar!J92,concatenar!B92)</f>
        <v>"010"</v>
      </c>
      <c r="I92" t="str">
        <f>CONCATENATE(concatenar!A92,concatenar!K92,concatenar!B92)</f>
        <v>"85844,49"</v>
      </c>
      <c r="J92" t="str">
        <f>CONCATENATE(concatenar!A92,concatenar!L92,concatenar!B92)</f>
        <v>"0,00"</v>
      </c>
      <c r="K92" t="str">
        <f>CONCATENATE(concatenar!A92,concatenar!M92,concatenar!B92)</f>
        <v>"80"</v>
      </c>
      <c r="L92" t="str">
        <f>CONCATENATE(concatenar!A92,concatenar!N92,concatenar!B92)</f>
        <v>"20248737477"</v>
      </c>
      <c r="M92" t="str">
        <f>CONCATENATE(concatenar!A92,concatenar!O92,concatenar!B92)</f>
        <v>"91"</v>
      </c>
      <c r="N92" t="str">
        <f>CONCATENATE(concatenar!A92,concatenar!P92,concatenar!B92)</f>
        <v>"0000"</v>
      </c>
      <c r="O92" t="str">
        <f>CONCATENATE(concatenar!A92,concatenar!Q92,concatenar!B92)</f>
        <v>"202310"</v>
      </c>
      <c r="P92" t="str">
        <f>CONCATENATE(concatenar!A92,concatenar!R92,concatenar!B92)</f>
        <v>"000"</v>
      </c>
      <c r="Q92" t="str">
        <f>CONCATENATE(concatenar!A92,concatenar!S92,concatenar!B92)</f>
        <v>"91"</v>
      </c>
    </row>
    <row r="93" spans="1:17" x14ac:dyDescent="0.25">
      <c r="A93" t="str">
        <f>CONCATENATE(concatenar!A93,concatenar!C93,concatenar!B93)</f>
        <v>"01"</v>
      </c>
      <c r="B93" t="str">
        <f>CONCATENATE(concatenar!A93,concatenar!D93,concatenar!B93)</f>
        <v>"09/03/2023"</v>
      </c>
      <c r="C93" t="str">
        <f>CONCATENATE(concatenar!A93,concatenar!E93,concatenar!B93)</f>
        <v>"000020000018"</v>
      </c>
      <c r="D93" t="str">
        <f>CONCATENATE(concatenar!A93,concatenar!F93,concatenar!B93)</f>
        <v>"597619,70"</v>
      </c>
      <c r="E93" t="str">
        <f>CONCATENATE(concatenar!A93,concatenar!G93,concatenar!B93)</f>
        <v>"2171161"</v>
      </c>
      <c r="F93" t="str">
        <f>CONCATENATE(concatenar!A93,concatenar!H93,concatenar!B93)</f>
        <v>"567738,71"</v>
      </c>
      <c r="G93" t="str">
        <f>CONCATENATE(concatenar!A93,concatenar!I93,concatenar!B93)</f>
        <v>"45016"</v>
      </c>
      <c r="H93" t="str">
        <f>CONCATENATE(concatenar!A93,concatenar!J93,concatenar!B93)</f>
        <v>"010"</v>
      </c>
      <c r="I93" t="str">
        <f>CONCATENATE(concatenar!A93,concatenar!K93,concatenar!B93)</f>
        <v>"159661,70"</v>
      </c>
      <c r="J93" t="str">
        <f>CONCATENATE(concatenar!A93,concatenar!L93,concatenar!B93)</f>
        <v>"0,00"</v>
      </c>
      <c r="K93" t="str">
        <f>CONCATENATE(concatenar!A93,concatenar!M93,concatenar!B93)</f>
        <v>"80"</v>
      </c>
      <c r="L93" t="str">
        <f>CONCATENATE(concatenar!A93,concatenar!N93,concatenar!B93)</f>
        <v>"27275339283"</v>
      </c>
      <c r="M93" t="str">
        <f>CONCATENATE(concatenar!A93,concatenar!O93,concatenar!B93)</f>
        <v>"92"</v>
      </c>
      <c r="N93" t="str">
        <f>CONCATENATE(concatenar!A93,concatenar!P93,concatenar!B93)</f>
        <v>"0000"</v>
      </c>
      <c r="O93" t="str">
        <f>CONCATENATE(concatenar!A93,concatenar!Q93,concatenar!B93)</f>
        <v>"202310"</v>
      </c>
      <c r="P93" t="str">
        <f>CONCATENATE(concatenar!A93,concatenar!R93,concatenar!B93)</f>
        <v>"000"</v>
      </c>
      <c r="Q93" t="str">
        <f>CONCATENATE(concatenar!A93,concatenar!S93,concatenar!B93)</f>
        <v>"92"</v>
      </c>
    </row>
    <row r="94" spans="1:17" x14ac:dyDescent="0.25">
      <c r="A94" t="str">
        <f>CONCATENATE(concatenar!A94,concatenar!C94,concatenar!B94)</f>
        <v>"01"</v>
      </c>
      <c r="B94" t="str">
        <f>CONCATENATE(concatenar!A94,concatenar!D94,concatenar!B94)</f>
        <v>"09/03/2023"</v>
      </c>
      <c r="C94" t="str">
        <f>CONCATENATE(concatenar!A94,concatenar!E94,concatenar!B94)</f>
        <v>"000030000005"</v>
      </c>
      <c r="D94" t="str">
        <f>CONCATENATE(concatenar!A94,concatenar!F94,concatenar!B94)</f>
        <v>"43451,51"</v>
      </c>
      <c r="E94" t="str">
        <f>CONCATENATE(concatenar!A94,concatenar!G94,concatenar!B94)</f>
        <v>"2171161"</v>
      </c>
      <c r="F94" t="str">
        <f>CONCATENATE(concatenar!A94,concatenar!H94,concatenar!B94)</f>
        <v>"41278,93"</v>
      </c>
      <c r="G94" t="str">
        <f>CONCATENATE(concatenar!A94,concatenar!I94,concatenar!B94)</f>
        <v>"45016"</v>
      </c>
      <c r="H94" t="str">
        <f>CONCATENATE(concatenar!A94,concatenar!J94,concatenar!B94)</f>
        <v>"010"</v>
      </c>
      <c r="I94" t="str">
        <f>CONCATENATE(concatenar!A94,concatenar!K94,concatenar!B94)</f>
        <v>"1939,95"</v>
      </c>
      <c r="J94" t="str">
        <f>CONCATENATE(concatenar!A94,concatenar!L94,concatenar!B94)</f>
        <v>"0,00"</v>
      </c>
      <c r="K94" t="str">
        <f>CONCATENATE(concatenar!A94,concatenar!M94,concatenar!B94)</f>
        <v>"80"</v>
      </c>
      <c r="L94" t="str">
        <f>CONCATENATE(concatenar!A94,concatenar!N94,concatenar!B94)</f>
        <v>"20128436511"</v>
      </c>
      <c r="M94" t="str">
        <f>CONCATENATE(concatenar!A94,concatenar!O94,concatenar!B94)</f>
        <v>"93"</v>
      </c>
      <c r="N94" t="str">
        <f>CONCATENATE(concatenar!A94,concatenar!P94,concatenar!B94)</f>
        <v>"0000"</v>
      </c>
      <c r="O94" t="str">
        <f>CONCATENATE(concatenar!A94,concatenar!Q94,concatenar!B94)</f>
        <v>"202310"</v>
      </c>
      <c r="P94" t="str">
        <f>CONCATENATE(concatenar!A94,concatenar!R94,concatenar!B94)</f>
        <v>"000"</v>
      </c>
      <c r="Q94" t="str">
        <f>CONCATENATE(concatenar!A94,concatenar!S94,concatenar!B94)</f>
        <v>"93"</v>
      </c>
    </row>
    <row r="95" spans="1:17" x14ac:dyDescent="0.25">
      <c r="A95" t="str">
        <f>CONCATENATE(concatenar!A95,concatenar!C95,concatenar!B95)</f>
        <v>"01"</v>
      </c>
      <c r="B95" t="str">
        <f>CONCATENATE(concatenar!A95,concatenar!D95,concatenar!B95)</f>
        <v>"08/03/2031"</v>
      </c>
      <c r="C95" t="str">
        <f>CONCATENATE(concatenar!A95,concatenar!E95,concatenar!B95)</f>
        <v>"000030000006"</v>
      </c>
      <c r="D95" t="str">
        <f>CONCATENATE(concatenar!A95,concatenar!F95,concatenar!B95)</f>
        <v>"956468,33"</v>
      </c>
      <c r="E95" t="str">
        <f>CONCATENATE(concatenar!A95,concatenar!G95,concatenar!B95)</f>
        <v>"2171161"</v>
      </c>
      <c r="F95" t="str">
        <f>CONCATENATE(concatenar!A95,concatenar!H95,concatenar!B95)</f>
        <v>"916830,25"</v>
      </c>
      <c r="G95" t="str">
        <f>CONCATENATE(concatenar!A95,concatenar!I95,concatenar!B95)</f>
        <v>"45016"</v>
      </c>
      <c r="H95" t="str">
        <f>CONCATENATE(concatenar!A95,concatenar!J95,concatenar!B95)</f>
        <v>"010"</v>
      </c>
      <c r="I95" t="str">
        <f>CONCATENATE(concatenar!A95,concatenar!K95,concatenar!B95)</f>
        <v>"267880,08"</v>
      </c>
      <c r="J95" t="str">
        <f>CONCATENATE(concatenar!A95,concatenar!L95,concatenar!B95)</f>
        <v>"0,00"</v>
      </c>
      <c r="K95" t="str">
        <f>CONCATENATE(concatenar!A95,concatenar!M95,concatenar!B95)</f>
        <v>"80"</v>
      </c>
      <c r="L95" t="str">
        <f>CONCATENATE(concatenar!A95,concatenar!N95,concatenar!B95)</f>
        <v>"20254403912"</v>
      </c>
      <c r="M95" t="str">
        <f>CONCATENATE(concatenar!A95,concatenar!O95,concatenar!B95)</f>
        <v>"94"</v>
      </c>
      <c r="N95" t="str">
        <f>CONCATENATE(concatenar!A95,concatenar!P95,concatenar!B95)</f>
        <v>"0000"</v>
      </c>
      <c r="O95" t="str">
        <f>CONCATENATE(concatenar!A95,concatenar!Q95,concatenar!B95)</f>
        <v>"202310"</v>
      </c>
      <c r="P95" t="str">
        <f>CONCATENATE(concatenar!A95,concatenar!R95,concatenar!B95)</f>
        <v>"000"</v>
      </c>
      <c r="Q95" t="str">
        <f>CONCATENATE(concatenar!A95,concatenar!S95,concatenar!B95)</f>
        <v>"94"</v>
      </c>
    </row>
    <row r="96" spans="1:17" x14ac:dyDescent="0.25">
      <c r="A96" t="str">
        <f>CONCATENATE(concatenar!A96,concatenar!C96,concatenar!B96)</f>
        <v>"01"</v>
      </c>
      <c r="B96" t="str">
        <f>CONCATENATE(concatenar!A96,concatenar!D96,concatenar!B96)</f>
        <v>"12/03/2031"</v>
      </c>
      <c r="C96" t="str">
        <f>CONCATENATE(concatenar!A96,concatenar!E96,concatenar!B96)</f>
        <v>"000020000003"</v>
      </c>
      <c r="D96" t="str">
        <f>CONCATENATE(concatenar!A96,concatenar!F96,concatenar!B96)</f>
        <v>"31995,99"</v>
      </c>
      <c r="E96" t="str">
        <f>CONCATENATE(concatenar!A96,concatenar!G96,concatenar!B96)</f>
        <v>"2171161"</v>
      </c>
      <c r="F96" t="str">
        <f>CONCATENATE(concatenar!A96,concatenar!H96,concatenar!B96)</f>
        <v>"30396,19"</v>
      </c>
      <c r="G96" t="str">
        <f>CONCATENATE(concatenar!A96,concatenar!I96,concatenar!B96)</f>
        <v>"45016"</v>
      </c>
      <c r="H96" t="str">
        <f>CONCATENATE(concatenar!A96,concatenar!J96,concatenar!B96)</f>
        <v>"010"</v>
      </c>
      <c r="I96" t="str">
        <f>CONCATENATE(concatenar!A96,concatenar!K96,concatenar!B96)</f>
        <v>"900,96"</v>
      </c>
      <c r="J96" t="str">
        <f>CONCATENATE(concatenar!A96,concatenar!L96,concatenar!B96)</f>
        <v>"0,00"</v>
      </c>
      <c r="K96" t="str">
        <f>CONCATENATE(concatenar!A96,concatenar!M96,concatenar!B96)</f>
        <v>"80"</v>
      </c>
      <c r="L96" t="str">
        <f>CONCATENATE(concatenar!A96,concatenar!N96,concatenar!B96)</f>
        <v>"27134840744"</v>
      </c>
      <c r="M96" t="str">
        <f>CONCATENATE(concatenar!A96,concatenar!O96,concatenar!B96)</f>
        <v>"95"</v>
      </c>
      <c r="N96" t="str">
        <f>CONCATENATE(concatenar!A96,concatenar!P96,concatenar!B96)</f>
        <v>"0000"</v>
      </c>
      <c r="O96" t="str">
        <f>CONCATENATE(concatenar!A96,concatenar!Q96,concatenar!B96)</f>
        <v>"202310"</v>
      </c>
      <c r="P96" t="str">
        <f>CONCATENATE(concatenar!A96,concatenar!R96,concatenar!B96)</f>
        <v>"000"</v>
      </c>
      <c r="Q96" t="str">
        <f>CONCATENATE(concatenar!A96,concatenar!S96,concatenar!B96)</f>
        <v>"95"</v>
      </c>
    </row>
    <row r="97" spans="1:17" x14ac:dyDescent="0.25">
      <c r="A97" t="str">
        <f>CONCATENATE(concatenar!A97,concatenar!C97,concatenar!B97)</f>
        <v>"01"</v>
      </c>
      <c r="B97" t="str">
        <f>CONCATENATE(concatenar!A97,concatenar!D97,concatenar!B97)</f>
        <v>"08/03/2031"</v>
      </c>
      <c r="C97" t="str">
        <f>CONCATENATE(concatenar!A97,concatenar!E97,concatenar!B97)</f>
        <v>"000030000016"</v>
      </c>
      <c r="D97" t="str">
        <f>CONCATENATE(concatenar!A97,concatenar!F97,concatenar!B97)</f>
        <v>"287508,32"</v>
      </c>
      <c r="E97" t="str">
        <f>CONCATENATE(concatenar!A97,concatenar!G97,concatenar!B97)</f>
        <v>"2171161"</v>
      </c>
      <c r="F97" t="str">
        <f>CONCATENATE(concatenar!A97,concatenar!H97,concatenar!B97)</f>
        <v>"273132,90"</v>
      </c>
      <c r="G97" t="str">
        <f>CONCATENATE(concatenar!A97,concatenar!I97,concatenar!B97)</f>
        <v>"45016"</v>
      </c>
      <c r="H97" t="str">
        <f>CONCATENATE(concatenar!A97,concatenar!J97,concatenar!B97)</f>
        <v>"010"</v>
      </c>
      <c r="I97" t="str">
        <f>CONCATENATE(concatenar!A97,concatenar!K97,concatenar!B97)</f>
        <v>"68333,90"</v>
      </c>
      <c r="J97" t="str">
        <f>CONCATENATE(concatenar!A97,concatenar!L97,concatenar!B97)</f>
        <v>"0,00"</v>
      </c>
      <c r="K97" t="str">
        <f>CONCATENATE(concatenar!A97,concatenar!M97,concatenar!B97)</f>
        <v>"80"</v>
      </c>
      <c r="L97" t="str">
        <f>CONCATENATE(concatenar!A97,concatenar!N97,concatenar!B97)</f>
        <v>"20184159822"</v>
      </c>
      <c r="M97" t="str">
        <f>CONCATENATE(concatenar!A97,concatenar!O97,concatenar!B97)</f>
        <v>"96"</v>
      </c>
      <c r="N97" t="str">
        <f>CONCATENATE(concatenar!A97,concatenar!P97,concatenar!B97)</f>
        <v>"0000"</v>
      </c>
      <c r="O97" t="str">
        <f>CONCATENATE(concatenar!A97,concatenar!Q97,concatenar!B97)</f>
        <v>"202310"</v>
      </c>
      <c r="P97" t="str">
        <f>CONCATENATE(concatenar!A97,concatenar!R97,concatenar!B97)</f>
        <v>"000"</v>
      </c>
      <c r="Q97" t="str">
        <f>CONCATENATE(concatenar!A97,concatenar!S97,concatenar!B97)</f>
        <v>"96"</v>
      </c>
    </row>
    <row r="98" spans="1:17" x14ac:dyDescent="0.25">
      <c r="A98" t="str">
        <f>CONCATENATE(concatenar!A98,concatenar!C98,concatenar!B98)</f>
        <v>"01"</v>
      </c>
      <c r="B98" t="str">
        <f>CONCATENATE(concatenar!A98,concatenar!D98,concatenar!B98)</f>
        <v>"09/03/2031"</v>
      </c>
      <c r="C98" t="str">
        <f>CONCATENATE(concatenar!A98,concatenar!E98,concatenar!B98)</f>
        <v>"000040000001"</v>
      </c>
      <c r="D98" t="str">
        <f>CONCATENATE(concatenar!A98,concatenar!F98,concatenar!B98)</f>
        <v>"89591,82"</v>
      </c>
      <c r="E98" t="str">
        <f>CONCATENATE(concatenar!A98,concatenar!G98,concatenar!B98)</f>
        <v>"2171161"</v>
      </c>
      <c r="F98" t="str">
        <f>CONCATENATE(concatenar!A98,concatenar!H98,concatenar!B98)</f>
        <v>"85112,23"</v>
      </c>
      <c r="G98" t="str">
        <f>CONCATENATE(concatenar!A98,concatenar!I98,concatenar!B98)</f>
        <v>"45016"</v>
      </c>
      <c r="H98" t="str">
        <f>CONCATENATE(concatenar!A98,concatenar!J98,concatenar!B98)</f>
        <v>"010"</v>
      </c>
      <c r="I98" t="str">
        <f>CONCATENATE(concatenar!A98,concatenar!K98,concatenar!B98)</f>
        <v>"10719,88"</v>
      </c>
      <c r="J98" t="str">
        <f>CONCATENATE(concatenar!A98,concatenar!L98,concatenar!B98)</f>
        <v>"0,00"</v>
      </c>
      <c r="K98" t="str">
        <f>CONCATENATE(concatenar!A98,concatenar!M98,concatenar!B98)</f>
        <v>"80"</v>
      </c>
      <c r="L98" t="str">
        <f>CONCATENATE(concatenar!A98,concatenar!N98,concatenar!B98)</f>
        <v>"27244047845"</v>
      </c>
      <c r="M98" t="str">
        <f>CONCATENATE(concatenar!A98,concatenar!O98,concatenar!B98)</f>
        <v>"97"</v>
      </c>
      <c r="N98" t="str">
        <f>CONCATENATE(concatenar!A98,concatenar!P98,concatenar!B98)</f>
        <v>"0000"</v>
      </c>
      <c r="O98" t="str">
        <f>CONCATENATE(concatenar!A98,concatenar!Q98,concatenar!B98)</f>
        <v>"202310"</v>
      </c>
      <c r="P98" t="str">
        <f>CONCATENATE(concatenar!A98,concatenar!R98,concatenar!B98)</f>
        <v>"000"</v>
      </c>
      <c r="Q98" t="str">
        <f>CONCATENATE(concatenar!A98,concatenar!S98,concatenar!B98)</f>
        <v>"97"</v>
      </c>
    </row>
    <row r="99" spans="1:17" x14ac:dyDescent="0.25">
      <c r="A99" t="str">
        <f>CONCATENATE(concatenar!A99,concatenar!C99,concatenar!B99)</f>
        <v>"01"</v>
      </c>
      <c r="B99" t="str">
        <f>CONCATENATE(concatenar!A99,concatenar!D99,concatenar!B99)</f>
        <v>"10/03/2031"</v>
      </c>
      <c r="C99" t="str">
        <f>CONCATENATE(concatenar!A99,concatenar!E99,concatenar!B99)</f>
        <v>"000030000009"</v>
      </c>
      <c r="D99" t="str">
        <f>CONCATENATE(concatenar!A99,concatenar!F99,concatenar!B99)</f>
        <v>"1130783,61"</v>
      </c>
      <c r="E99" t="str">
        <f>CONCATENATE(concatenar!A99,concatenar!G99,concatenar!B99)</f>
        <v>"2171161"</v>
      </c>
      <c r="F99" t="str">
        <f>CONCATENATE(concatenar!A99,concatenar!H99,concatenar!B99)</f>
        <v>"1078194,45"</v>
      </c>
      <c r="G99" t="str">
        <f>CONCATENATE(concatenar!A99,concatenar!I99,concatenar!B99)</f>
        <v>"45016"</v>
      </c>
      <c r="H99" t="str">
        <f>CONCATENATE(concatenar!A99,concatenar!J99,concatenar!B99)</f>
        <v>"010"</v>
      </c>
      <c r="I99" t="str">
        <f>CONCATENATE(concatenar!A99,concatenar!K99,concatenar!B99)</f>
        <v>"317902,98"</v>
      </c>
      <c r="J99" t="str">
        <f>CONCATENATE(concatenar!A99,concatenar!L99,concatenar!B99)</f>
        <v>"0,00"</v>
      </c>
      <c r="K99" t="str">
        <f>CONCATENATE(concatenar!A99,concatenar!M99,concatenar!B99)</f>
        <v>"80"</v>
      </c>
      <c r="L99" t="str">
        <f>CONCATENATE(concatenar!A99,concatenar!N99,concatenar!B99)</f>
        <v>"20261150590"</v>
      </c>
      <c r="M99" t="str">
        <f>CONCATENATE(concatenar!A99,concatenar!O99,concatenar!B99)</f>
        <v>"98"</v>
      </c>
      <c r="N99" t="str">
        <f>CONCATENATE(concatenar!A99,concatenar!P99,concatenar!B99)</f>
        <v>"0000"</v>
      </c>
      <c r="O99" t="str">
        <f>CONCATENATE(concatenar!A99,concatenar!Q99,concatenar!B99)</f>
        <v>"202310"</v>
      </c>
      <c r="P99" t="str">
        <f>CONCATENATE(concatenar!A99,concatenar!R99,concatenar!B99)</f>
        <v>"000"</v>
      </c>
      <c r="Q99" t="str">
        <f>CONCATENATE(concatenar!A99,concatenar!S99,concatenar!B99)</f>
        <v>"98"</v>
      </c>
    </row>
    <row r="100" spans="1:17" x14ac:dyDescent="0.25">
      <c r="A100" t="str">
        <f>CONCATENATE(concatenar!A100,concatenar!C100,concatenar!B100)</f>
        <v>"01"</v>
      </c>
      <c r="B100" t="str">
        <f>CONCATENATE(concatenar!A100,concatenar!D100,concatenar!B100)</f>
        <v>"09/03/2031"</v>
      </c>
      <c r="C100" t="str">
        <f>CONCATENATE(concatenar!A100,concatenar!E100,concatenar!B100)</f>
        <v>"000040000006"</v>
      </c>
      <c r="D100" t="str">
        <f>CONCATENATE(concatenar!A100,concatenar!F100,concatenar!B100)</f>
        <v>"395405,74"</v>
      </c>
      <c r="E100" t="str">
        <f>CONCATENATE(concatenar!A100,concatenar!G100,concatenar!B100)</f>
        <v>"2171161"</v>
      </c>
      <c r="F100" t="str">
        <f>CONCATENATE(concatenar!A100,concatenar!H100,concatenar!B100)</f>
        <v>"375635,45"</v>
      </c>
      <c r="G100" t="str">
        <f>CONCATENATE(concatenar!A100,concatenar!I100,concatenar!B100)</f>
        <v>"45016"</v>
      </c>
      <c r="H100" t="str">
        <f>CONCATENATE(concatenar!A100,concatenar!J100,concatenar!B100)</f>
        <v>"010"</v>
      </c>
      <c r="I100" t="str">
        <f>CONCATENATE(concatenar!A100,concatenar!K100,concatenar!B100)</f>
        <v>"100109,69"</v>
      </c>
      <c r="J100" t="str">
        <f>CONCATENATE(concatenar!A100,concatenar!L100,concatenar!B100)</f>
        <v>"0,00"</v>
      </c>
      <c r="K100" t="str">
        <f>CONCATENATE(concatenar!A100,concatenar!M100,concatenar!B100)</f>
        <v>"80"</v>
      </c>
      <c r="L100" t="str">
        <f>CONCATENATE(concatenar!A100,concatenar!N100,concatenar!B100)</f>
        <v>"20248927284"</v>
      </c>
      <c r="M100" t="str">
        <f>CONCATENATE(concatenar!A100,concatenar!O100,concatenar!B100)</f>
        <v>"99"</v>
      </c>
      <c r="N100" t="str">
        <f>CONCATENATE(concatenar!A100,concatenar!P100,concatenar!B100)</f>
        <v>"0000"</v>
      </c>
      <c r="O100" t="str">
        <f>CONCATENATE(concatenar!A100,concatenar!Q100,concatenar!B100)</f>
        <v>"202310"</v>
      </c>
      <c r="P100" t="str">
        <f>CONCATENATE(concatenar!A100,concatenar!R100,concatenar!B100)</f>
        <v>"000"</v>
      </c>
      <c r="Q100" t="str">
        <f>CONCATENATE(concatenar!A100,concatenar!S100,concatenar!B100)</f>
        <v>"99"</v>
      </c>
    </row>
    <row r="101" spans="1:17" x14ac:dyDescent="0.25">
      <c r="A101" t="str">
        <f>CONCATENATE(concatenar!A101,concatenar!C101,concatenar!B101)</f>
        <v>"01"</v>
      </c>
      <c r="B101" t="str">
        <f>CONCATENATE(concatenar!A101,concatenar!D101,concatenar!B101)</f>
        <v>"11/03/2023"</v>
      </c>
      <c r="C101" t="str">
        <f>CONCATENATE(concatenar!A101,concatenar!E101,concatenar!B101)</f>
        <v>"000010000010"</v>
      </c>
      <c r="D101" t="str">
        <f>CONCATENATE(concatenar!A101,concatenar!F101,concatenar!B101)</f>
        <v>"809592,66"</v>
      </c>
      <c r="E101" t="str">
        <f>CONCATENATE(concatenar!A101,concatenar!G101,concatenar!B101)</f>
        <v>"2171161"</v>
      </c>
      <c r="F101" t="str">
        <f>CONCATENATE(concatenar!A101,concatenar!H101,concatenar!B101)</f>
        <v>"769113,03"</v>
      </c>
      <c r="G101" t="str">
        <f>CONCATENATE(concatenar!A101,concatenar!I101,concatenar!B101)</f>
        <v>"45016"</v>
      </c>
      <c r="H101" t="str">
        <f>CONCATENATE(concatenar!A101,concatenar!J101,concatenar!B101)</f>
        <v>"010"</v>
      </c>
      <c r="I101" t="str">
        <f>CONCATENATE(concatenar!A101,concatenar!K101,concatenar!B101)</f>
        <v>"221586,78"</v>
      </c>
      <c r="J101" t="str">
        <f>CONCATENATE(concatenar!A101,concatenar!L101,concatenar!B101)</f>
        <v>"0,00"</v>
      </c>
      <c r="K101" t="str">
        <f>CONCATENATE(concatenar!A101,concatenar!M101,concatenar!B101)</f>
        <v>"80"</v>
      </c>
      <c r="L101" t="str">
        <f>CONCATENATE(concatenar!A101,concatenar!N101,concatenar!B101)</f>
        <v>"20268391410"</v>
      </c>
      <c r="M101" t="str">
        <f>CONCATENATE(concatenar!A101,concatenar!O101,concatenar!B101)</f>
        <v>"100"</v>
      </c>
      <c r="N101" t="str">
        <f>CONCATENATE(concatenar!A101,concatenar!P101,concatenar!B101)</f>
        <v>"0000"</v>
      </c>
      <c r="O101" t="str">
        <f>CONCATENATE(concatenar!A101,concatenar!Q101,concatenar!B101)</f>
        <v>"202310"</v>
      </c>
      <c r="P101" t="str">
        <f>CONCATENATE(concatenar!A101,concatenar!R101,concatenar!B101)</f>
        <v>"0"</v>
      </c>
      <c r="Q101" t="str">
        <f>CONCATENATE(concatenar!A101,concatenar!S101,concatenar!B101)</f>
        <v>"100"</v>
      </c>
    </row>
    <row r="102" spans="1:17" x14ac:dyDescent="0.25">
      <c r="A102" t="str">
        <f>CONCATENATE(concatenar!A102,concatenar!C102,concatenar!B102)</f>
        <v>"01"</v>
      </c>
      <c r="B102" t="str">
        <f>CONCATENATE(concatenar!A102,concatenar!D102,concatenar!B102)</f>
        <v>"11/03/2023"</v>
      </c>
      <c r="C102" t="str">
        <f>CONCATENATE(concatenar!A102,concatenar!E102,concatenar!B102)</f>
        <v>"000050000001"</v>
      </c>
      <c r="D102" t="str">
        <f>CONCATENATE(concatenar!A102,concatenar!F102,concatenar!B102)</f>
        <v>"754586,02"</v>
      </c>
      <c r="E102" t="str">
        <f>CONCATENATE(concatenar!A102,concatenar!G102,concatenar!B102)</f>
        <v>"2171161"</v>
      </c>
      <c r="F102" t="str">
        <f>CONCATENATE(concatenar!A102,concatenar!H102,concatenar!B102)</f>
        <v>"716856,72"</v>
      </c>
      <c r="G102" t="str">
        <f>CONCATENATE(concatenar!A102,concatenar!I102,concatenar!B102)</f>
        <v>"45016"</v>
      </c>
      <c r="H102" t="str">
        <f>CONCATENATE(concatenar!A102,concatenar!J102,concatenar!B102)</f>
        <v>"010"</v>
      </c>
      <c r="I102" t="str">
        <f>CONCATENATE(concatenar!A102,concatenar!K102,concatenar!B102)</f>
        <v>"205888,28"</v>
      </c>
      <c r="J102" t="str">
        <f>CONCATENATE(concatenar!A102,concatenar!L102,concatenar!B102)</f>
        <v>"0,00"</v>
      </c>
      <c r="K102" t="str">
        <f>CONCATENATE(concatenar!A102,concatenar!M102,concatenar!B102)</f>
        <v>"80"</v>
      </c>
      <c r="L102" t="str">
        <f>CONCATENATE(concatenar!A102,concatenar!N102,concatenar!B102)</f>
        <v>"20940082979"</v>
      </c>
      <c r="M102" t="str">
        <f>CONCATENATE(concatenar!A102,concatenar!O102,concatenar!B102)</f>
        <v>"101"</v>
      </c>
      <c r="N102" t="str">
        <f>CONCATENATE(concatenar!A102,concatenar!P102,concatenar!B102)</f>
        <v>"0000"</v>
      </c>
      <c r="O102" t="str">
        <f>CONCATENATE(concatenar!A102,concatenar!Q102,concatenar!B102)</f>
        <v>"202310"</v>
      </c>
      <c r="P102" t="str">
        <f>CONCATENATE(concatenar!A102,concatenar!R102,concatenar!B102)</f>
        <v>"0"</v>
      </c>
      <c r="Q102" t="str">
        <f>CONCATENATE(concatenar!A102,concatenar!S102,concatenar!B102)</f>
        <v>"101"</v>
      </c>
    </row>
    <row r="103" spans="1:17" x14ac:dyDescent="0.25">
      <c r="A103" t="str">
        <f>CONCATENATE(concatenar!A103,concatenar!C103,concatenar!B103)</f>
        <v>"01"</v>
      </c>
      <c r="B103" t="str">
        <f>CONCATENATE(concatenar!A103,concatenar!D103,concatenar!B103)</f>
        <v>"08/03/2032"</v>
      </c>
      <c r="C103" t="str">
        <f>CONCATENATE(concatenar!A103,concatenar!E103,concatenar!B103)</f>
        <v>"000030000011"</v>
      </c>
      <c r="D103" t="str">
        <f>CONCATENATE(concatenar!A103,concatenar!F103,concatenar!B103)</f>
        <v>"220206,07"</v>
      </c>
      <c r="E103" t="str">
        <f>CONCATENATE(concatenar!A103,concatenar!G103,concatenar!B103)</f>
        <v>"2171161"</v>
      </c>
      <c r="F103" t="str">
        <f>CONCATENATE(concatenar!A103,concatenar!H103,concatenar!B103)</f>
        <v>"209195,77"</v>
      </c>
      <c r="G103" t="str">
        <f>CONCATENATE(concatenar!A103,concatenar!I103,concatenar!B103)</f>
        <v>"45016"</v>
      </c>
      <c r="H103" t="str">
        <f>CONCATENATE(concatenar!A103,concatenar!J103,concatenar!B103)</f>
        <v>"010"</v>
      </c>
      <c r="I103" t="str">
        <f>CONCATENATE(concatenar!A103,concatenar!K103,concatenar!B103)</f>
        <v>"48513,39"</v>
      </c>
      <c r="J103" t="str">
        <f>CONCATENATE(concatenar!A103,concatenar!L103,concatenar!B103)</f>
        <v>"0,00"</v>
      </c>
      <c r="K103" t="str">
        <f>CONCATENATE(concatenar!A103,concatenar!M103,concatenar!B103)</f>
        <v>"80"</v>
      </c>
      <c r="L103" t="str">
        <f>CONCATENATE(concatenar!A103,concatenar!N103,concatenar!B103)</f>
        <v>"20148461601"</v>
      </c>
      <c r="M103" t="str">
        <f>CONCATENATE(concatenar!A103,concatenar!O103,concatenar!B103)</f>
        <v>"102"</v>
      </c>
      <c r="N103" t="str">
        <f>CONCATENATE(concatenar!A103,concatenar!P103,concatenar!B103)</f>
        <v>"0000"</v>
      </c>
      <c r="O103" t="str">
        <f>CONCATENATE(concatenar!A103,concatenar!Q103,concatenar!B103)</f>
        <v>"202310"</v>
      </c>
      <c r="P103" t="str">
        <f>CONCATENATE(concatenar!A103,concatenar!R103,concatenar!B103)</f>
        <v>"0"</v>
      </c>
      <c r="Q103" t="str">
        <f>CONCATENATE(concatenar!A103,concatenar!S103,concatenar!B103)</f>
        <v>"102"</v>
      </c>
    </row>
    <row r="104" spans="1:17" x14ac:dyDescent="0.25">
      <c r="A104" t="str">
        <f>CONCATENATE(concatenar!A104,concatenar!C104,concatenar!B104)</f>
        <v>"01"</v>
      </c>
      <c r="B104" t="str">
        <f>CONCATENATE(concatenar!A104,concatenar!D104,concatenar!B104)</f>
        <v>"09/03/2023"</v>
      </c>
      <c r="C104" t="str">
        <f>CONCATENATE(concatenar!A104,concatenar!E104,concatenar!B104)</f>
        <v>"000070000001"</v>
      </c>
      <c r="D104" t="str">
        <f>CONCATENATE(concatenar!A104,concatenar!F104,concatenar!B104)</f>
        <v>"28172,09"</v>
      </c>
      <c r="E104" t="str">
        <f>CONCATENATE(concatenar!A104,concatenar!G104,concatenar!B104)</f>
        <v>"2171161"</v>
      </c>
      <c r="F104" t="str">
        <f>CONCATENATE(concatenar!A104,concatenar!H104,concatenar!B104)</f>
        <v>"26763,49"</v>
      </c>
      <c r="G104" t="str">
        <f>CONCATENATE(concatenar!A104,concatenar!I104,concatenar!B104)</f>
        <v>"45016"</v>
      </c>
      <c r="H104" t="str">
        <f>CONCATENATE(concatenar!A104,concatenar!J104,concatenar!B104)</f>
        <v>"010"</v>
      </c>
      <c r="I104" t="str">
        <f>CONCATENATE(concatenar!A104,concatenar!K104,concatenar!B104)</f>
        <v>"574,01"</v>
      </c>
      <c r="J104" t="str">
        <f>CONCATENATE(concatenar!A104,concatenar!L104,concatenar!B104)</f>
        <v>"0,00"</v>
      </c>
      <c r="K104" t="str">
        <f>CONCATENATE(concatenar!A104,concatenar!M104,concatenar!B104)</f>
        <v>"80"</v>
      </c>
      <c r="L104" t="str">
        <f>CONCATENATE(concatenar!A104,concatenar!N104,concatenar!B104)</f>
        <v>"20083825325"</v>
      </c>
      <c r="M104" t="str">
        <f>CONCATENATE(concatenar!A104,concatenar!O104,concatenar!B104)</f>
        <v>"103"</v>
      </c>
      <c r="N104" t="str">
        <f>CONCATENATE(concatenar!A104,concatenar!P104,concatenar!B104)</f>
        <v>"0000"</v>
      </c>
      <c r="O104" t="str">
        <f>CONCATENATE(concatenar!A104,concatenar!Q104,concatenar!B104)</f>
        <v>"202310"</v>
      </c>
      <c r="P104" t="str">
        <f>CONCATENATE(concatenar!A104,concatenar!R104,concatenar!B104)</f>
        <v>"0"</v>
      </c>
      <c r="Q104" t="str">
        <f>CONCATENATE(concatenar!A104,concatenar!S104,concatenar!B104)</f>
        <v>"103"</v>
      </c>
    </row>
    <row r="105" spans="1:17" x14ac:dyDescent="0.25">
      <c r="A105" t="str">
        <f>CONCATENATE(concatenar!A105,concatenar!C105,concatenar!B105)</f>
        <v>"01"</v>
      </c>
      <c r="B105" t="str">
        <f>CONCATENATE(concatenar!A105,concatenar!D105,concatenar!B105)</f>
        <v>"09/03/2023"</v>
      </c>
      <c r="C105" t="str">
        <f>CONCATENATE(concatenar!A105,concatenar!E105,concatenar!B105)</f>
        <v>"000040000005"</v>
      </c>
      <c r="D105" t="str">
        <f>CONCATENATE(concatenar!A105,concatenar!F105,concatenar!B105)</f>
        <v>"1295557,72"</v>
      </c>
      <c r="E105" t="str">
        <f>CONCATENATE(concatenar!A105,concatenar!G105,concatenar!B105)</f>
        <v>"2171161"</v>
      </c>
      <c r="F105" t="str">
        <f>CONCATENATE(concatenar!A105,concatenar!H105,concatenar!B105)</f>
        <v>"1230779,83"</v>
      </c>
      <c r="G105" t="str">
        <f>CONCATENATE(concatenar!A105,concatenar!I105,concatenar!B105)</f>
        <v>"45016"</v>
      </c>
      <c r="H105" t="str">
        <f>CONCATENATE(concatenar!A105,concatenar!J105,concatenar!B105)</f>
        <v>"010"</v>
      </c>
      <c r="I105" t="str">
        <f>CONCATENATE(concatenar!A105,concatenar!K105,concatenar!B105)</f>
        <v>"365204,45"</v>
      </c>
      <c r="J105" t="str">
        <f>CONCATENATE(concatenar!A105,concatenar!L105,concatenar!B105)</f>
        <v>"0,00"</v>
      </c>
      <c r="K105" t="str">
        <f>CONCATENATE(concatenar!A105,concatenar!M105,concatenar!B105)</f>
        <v>"80"</v>
      </c>
      <c r="L105" t="str">
        <f>CONCATENATE(concatenar!A105,concatenar!N105,concatenar!B105)</f>
        <v>"23223740189"</v>
      </c>
      <c r="M105" t="str">
        <f>CONCATENATE(concatenar!A105,concatenar!O105,concatenar!B105)</f>
        <v>"104"</v>
      </c>
      <c r="N105" t="str">
        <f>CONCATENATE(concatenar!A105,concatenar!P105,concatenar!B105)</f>
        <v>"0000"</v>
      </c>
      <c r="O105" t="str">
        <f>CONCATENATE(concatenar!A105,concatenar!Q105,concatenar!B105)</f>
        <v>"202310"</v>
      </c>
      <c r="P105" t="str">
        <f>CONCATENATE(concatenar!A105,concatenar!R105,concatenar!B105)</f>
        <v>"00"</v>
      </c>
      <c r="Q105" t="str">
        <f>CONCATENATE(concatenar!A105,concatenar!S105,concatenar!B105)</f>
        <v>"104"</v>
      </c>
    </row>
    <row r="106" spans="1:17" x14ac:dyDescent="0.25">
      <c r="A106" t="str">
        <f>CONCATENATE(concatenar!A106,concatenar!C106,concatenar!B106)</f>
        <v>"01"</v>
      </c>
      <c r="B106" t="str">
        <f>CONCATENATE(concatenar!A106,concatenar!D106,concatenar!B106)</f>
        <v>"08/03/2032"</v>
      </c>
      <c r="C106" t="str">
        <f>CONCATENATE(concatenar!A106,concatenar!E106,concatenar!B106)</f>
        <v>"000010000010"</v>
      </c>
      <c r="D106" t="str">
        <f>CONCATENATE(concatenar!A106,concatenar!F106,concatenar!B106)</f>
        <v>"411582,12"</v>
      </c>
      <c r="E106" t="str">
        <f>CONCATENATE(concatenar!A106,concatenar!G106,concatenar!B106)</f>
        <v>"2171161"</v>
      </c>
      <c r="F106" t="str">
        <f>CONCATENATE(concatenar!A106,concatenar!H106,concatenar!B106)</f>
        <v>"391003,01"</v>
      </c>
      <c r="G106" t="str">
        <f>CONCATENATE(concatenar!A106,concatenar!I106,concatenar!B106)</f>
        <v>"45016"</v>
      </c>
      <c r="H106" t="str">
        <f>CONCATENATE(concatenar!A106,concatenar!J106,concatenar!B106)</f>
        <v>"010"</v>
      </c>
      <c r="I106" t="str">
        <f>CONCATENATE(concatenar!A106,concatenar!K106,concatenar!B106)</f>
        <v>"104873,63"</v>
      </c>
      <c r="J106" t="str">
        <f>CONCATENATE(concatenar!A106,concatenar!L106,concatenar!B106)</f>
        <v>"0,00"</v>
      </c>
      <c r="K106" t="str">
        <f>CONCATENATE(concatenar!A106,concatenar!M106,concatenar!B106)</f>
        <v>"80"</v>
      </c>
      <c r="L106" t="str">
        <f>CONCATENATE(concatenar!A106,concatenar!N106,concatenar!B106)</f>
        <v>"20176608022"</v>
      </c>
      <c r="M106" t="str">
        <f>CONCATENATE(concatenar!A106,concatenar!O106,concatenar!B106)</f>
        <v>"105"</v>
      </c>
      <c r="N106" t="str">
        <f>CONCATENATE(concatenar!A106,concatenar!P106,concatenar!B106)</f>
        <v>"0000"</v>
      </c>
      <c r="O106" t="str">
        <f>CONCATENATE(concatenar!A106,concatenar!Q106,concatenar!B106)</f>
        <v>"202310"</v>
      </c>
      <c r="P106" t="str">
        <f>CONCATENATE(concatenar!A106,concatenar!R106,concatenar!B106)</f>
        <v>"0"</v>
      </c>
      <c r="Q106" t="str">
        <f>CONCATENATE(concatenar!A106,concatenar!S106,concatenar!B106)</f>
        <v>"105"</v>
      </c>
    </row>
    <row r="107" spans="1:17" x14ac:dyDescent="0.25">
      <c r="A107" t="str">
        <f>CONCATENATE(concatenar!A107,concatenar!C107,concatenar!B107)</f>
        <v>"01"</v>
      </c>
      <c r="B107" t="str">
        <f>CONCATENATE(concatenar!A107,concatenar!D107,concatenar!B107)</f>
        <v>"12/03/2032"</v>
      </c>
      <c r="C107" t="str">
        <f>CONCATENATE(concatenar!A107,concatenar!E107,concatenar!B107)</f>
        <v>"000030000007"</v>
      </c>
      <c r="D107" t="str">
        <f>CONCATENATE(concatenar!A107,concatenar!F107,concatenar!B107)</f>
        <v>"401800,69"</v>
      </c>
      <c r="E107" t="str">
        <f>CONCATENATE(concatenar!A107,concatenar!G107,concatenar!B107)</f>
        <v>"2171161"</v>
      </c>
      <c r="F107" t="str">
        <f>CONCATENATE(concatenar!A107,concatenar!H107,concatenar!B107)</f>
        <v>"381710,66"</v>
      </c>
      <c r="G107" t="str">
        <f>CONCATENATE(concatenar!A107,concatenar!I107,concatenar!B107)</f>
        <v>"45016"</v>
      </c>
      <c r="H107" t="str">
        <f>CONCATENATE(concatenar!A107,concatenar!J107,concatenar!B107)</f>
        <v>"010"</v>
      </c>
      <c r="I107" t="str">
        <f>CONCATENATE(concatenar!A107,concatenar!K107,concatenar!B107)</f>
        <v>"101993,00"</v>
      </c>
      <c r="J107" t="str">
        <f>CONCATENATE(concatenar!A107,concatenar!L107,concatenar!B107)</f>
        <v>"0,00"</v>
      </c>
      <c r="K107" t="str">
        <f>CONCATENATE(concatenar!A107,concatenar!M107,concatenar!B107)</f>
        <v>"80"</v>
      </c>
      <c r="L107" t="str">
        <f>CONCATENATE(concatenar!A107,concatenar!N107,concatenar!B107)</f>
        <v>"27131815056"</v>
      </c>
      <c r="M107" t="str">
        <f>CONCATENATE(concatenar!A107,concatenar!O107,concatenar!B107)</f>
        <v>"106"</v>
      </c>
      <c r="N107" t="str">
        <f>CONCATENATE(concatenar!A107,concatenar!P107,concatenar!B107)</f>
        <v>"0000"</v>
      </c>
      <c r="O107" t="str">
        <f>CONCATENATE(concatenar!A107,concatenar!Q107,concatenar!B107)</f>
        <v>"202310"</v>
      </c>
      <c r="P107" t="str">
        <f>CONCATENATE(concatenar!A107,concatenar!R107,concatenar!B107)</f>
        <v>"0"</v>
      </c>
      <c r="Q107" t="str">
        <f>CONCATENATE(concatenar!A107,concatenar!S107,concatenar!B107)</f>
        <v>"106"</v>
      </c>
    </row>
    <row r="108" spans="1:17" x14ac:dyDescent="0.25">
      <c r="A108" t="str">
        <f>CONCATENATE(concatenar!A108,concatenar!C108,concatenar!B108)</f>
        <v>"01"</v>
      </c>
      <c r="B108" t="str">
        <f>CONCATENATE(concatenar!A108,concatenar!D108,concatenar!B108)</f>
        <v>"08/03/2032"</v>
      </c>
      <c r="C108" t="str">
        <f>CONCATENATE(concatenar!A108,concatenar!E108,concatenar!B108)</f>
        <v>"000020000016"</v>
      </c>
      <c r="D108" t="str">
        <f>CONCATENATE(concatenar!A108,concatenar!F108,concatenar!B108)</f>
        <v>"288775,10"</v>
      </c>
      <c r="E108" t="str">
        <f>CONCATENATE(concatenar!A108,concatenar!G108,concatenar!B108)</f>
        <v>"2171161"</v>
      </c>
      <c r="F108" t="str">
        <f>CONCATENATE(concatenar!A108,concatenar!H108,concatenar!B108)</f>
        <v>"274336,34"</v>
      </c>
      <c r="G108" t="str">
        <f>CONCATENATE(concatenar!A108,concatenar!I108,concatenar!B108)</f>
        <v>"45016"</v>
      </c>
      <c r="H108" t="str">
        <f>CONCATENATE(concatenar!A108,concatenar!J108,concatenar!B108)</f>
        <v>"010"</v>
      </c>
      <c r="I108" t="str">
        <f>CONCATENATE(concatenar!A108,concatenar!K108,concatenar!B108)</f>
        <v>"68206,01"</v>
      </c>
      <c r="J108" t="str">
        <f>CONCATENATE(concatenar!A108,concatenar!L108,concatenar!B108)</f>
        <v>"0,00"</v>
      </c>
      <c r="K108" t="str">
        <f>CONCATENATE(concatenar!A108,concatenar!M108,concatenar!B108)</f>
        <v>"80"</v>
      </c>
      <c r="L108" t="str">
        <f>CONCATENATE(concatenar!A108,concatenar!N108,concatenar!B108)</f>
        <v>"20116169127"</v>
      </c>
      <c r="M108" t="str">
        <f>CONCATENATE(concatenar!A108,concatenar!O108,concatenar!B108)</f>
        <v>"107"</v>
      </c>
      <c r="N108" t="str">
        <f>CONCATENATE(concatenar!A108,concatenar!P108,concatenar!B108)</f>
        <v>"0000"</v>
      </c>
      <c r="O108" t="str">
        <f>CONCATENATE(concatenar!A108,concatenar!Q108,concatenar!B108)</f>
        <v>"202310"</v>
      </c>
      <c r="P108" t="str">
        <f>CONCATENATE(concatenar!A108,concatenar!R108,concatenar!B108)</f>
        <v>"0"</v>
      </c>
      <c r="Q108" t="str">
        <f>CONCATENATE(concatenar!A108,concatenar!S108,concatenar!B108)</f>
        <v>"107"</v>
      </c>
    </row>
    <row r="109" spans="1:17" x14ac:dyDescent="0.25">
      <c r="A109" t="str">
        <f>CONCATENATE(concatenar!A109,concatenar!C109,concatenar!B109)</f>
        <v>"01"</v>
      </c>
      <c r="B109" t="str">
        <f>CONCATENATE(concatenar!A109,concatenar!D109,concatenar!B109)</f>
        <v>"09/03/2032"</v>
      </c>
      <c r="C109" t="str">
        <f>CONCATENATE(concatenar!A109,concatenar!E109,concatenar!B109)</f>
        <v>"000020000000"</v>
      </c>
      <c r="D109" t="str">
        <f>CONCATENATE(concatenar!A109,concatenar!F109,concatenar!B109)</f>
        <v>"151083,00"</v>
      </c>
      <c r="E109" t="str">
        <f>CONCATENATE(concatenar!A109,concatenar!G109,concatenar!B109)</f>
        <v>"2171161"</v>
      </c>
      <c r="F109" t="str">
        <f>CONCATENATE(concatenar!A109,concatenar!H109,concatenar!B109)</f>
        <v>"143528,85"</v>
      </c>
      <c r="G109" t="str">
        <f>CONCATENATE(concatenar!A109,concatenar!I109,concatenar!B109)</f>
        <v>"45016"</v>
      </c>
      <c r="H109" t="str">
        <f>CONCATENATE(concatenar!A109,concatenar!J109,concatenar!B109)</f>
        <v>"010"</v>
      </c>
      <c r="I109" t="str">
        <f>CONCATENATE(concatenar!A109,concatenar!K109,concatenar!B109)</f>
        <v>"28156,64"</v>
      </c>
      <c r="J109" t="str">
        <f>CONCATENATE(concatenar!A109,concatenar!L109,concatenar!B109)</f>
        <v>"0,00"</v>
      </c>
      <c r="K109" t="str">
        <f>CONCATENATE(concatenar!A109,concatenar!M109,concatenar!B109)</f>
        <v>"80"</v>
      </c>
      <c r="L109" t="str">
        <f>CONCATENATE(concatenar!A109,concatenar!N109,concatenar!B109)</f>
        <v>"20330903598"</v>
      </c>
      <c r="M109" t="str">
        <f>CONCATENATE(concatenar!A109,concatenar!O109,concatenar!B109)</f>
        <v>"108"</v>
      </c>
      <c r="N109" t="str">
        <f>CONCATENATE(concatenar!A109,concatenar!P109,concatenar!B109)</f>
        <v>"0000"</v>
      </c>
      <c r="O109" t="str">
        <f>CONCATENATE(concatenar!A109,concatenar!Q109,concatenar!B109)</f>
        <v>"202310"</v>
      </c>
      <c r="P109" t="str">
        <f>CONCATENATE(concatenar!A109,concatenar!R109,concatenar!B109)</f>
        <v>"0"</v>
      </c>
      <c r="Q109" t="str">
        <f>CONCATENATE(concatenar!A109,concatenar!S109,concatenar!B109)</f>
        <v>"108"</v>
      </c>
    </row>
    <row r="110" spans="1:17" x14ac:dyDescent="0.25">
      <c r="A110" t="str">
        <f>CONCATENATE(concatenar!A110,concatenar!C110,concatenar!B110)</f>
        <v>"01"</v>
      </c>
      <c r="B110" t="str">
        <f>CONCATENATE(concatenar!A110,concatenar!D110,concatenar!B110)</f>
        <v>"10/03/2032"</v>
      </c>
      <c r="C110" t="str">
        <f>CONCATENATE(concatenar!A110,concatenar!E110,concatenar!B110)</f>
        <v>"000040000006"</v>
      </c>
      <c r="D110" t="str">
        <f>CONCATENATE(concatenar!A110,concatenar!F110,concatenar!B110)</f>
        <v>"229478,91"</v>
      </c>
      <c r="E110" t="str">
        <f>CONCATENATE(concatenar!A110,concatenar!G110,concatenar!B110)</f>
        <v>"2171161"</v>
      </c>
      <c r="F110" t="str">
        <f>CONCATENATE(concatenar!A110,concatenar!H110,concatenar!B110)</f>
        <v>"405287,82"</v>
      </c>
      <c r="G110" t="str">
        <f>CONCATENATE(concatenar!A110,concatenar!I110,concatenar!B110)</f>
        <v>"45016"</v>
      </c>
      <c r="H110" t="str">
        <f>CONCATENATE(concatenar!A110,concatenar!J110,concatenar!B110)</f>
        <v>"010"</v>
      </c>
      <c r="I110" t="str">
        <f>CONCATENATE(concatenar!A110,concatenar!K110,concatenar!B110)</f>
        <v>"51244,24"</v>
      </c>
      <c r="J110" t="str">
        <f>CONCATENATE(concatenar!A110,concatenar!L110,concatenar!B110)</f>
        <v>"0,00"</v>
      </c>
      <c r="K110" t="str">
        <f>CONCATENATE(concatenar!A110,concatenar!M110,concatenar!B110)</f>
        <v>"80"</v>
      </c>
      <c r="L110" t="str">
        <f>CONCATENATE(concatenar!A110,concatenar!N110,concatenar!B110)</f>
        <v>"23182939269"</v>
      </c>
      <c r="M110" t="str">
        <f>CONCATENATE(concatenar!A110,concatenar!O110,concatenar!B110)</f>
        <v>"109"</v>
      </c>
      <c r="N110" t="str">
        <f>CONCATENATE(concatenar!A110,concatenar!P110,concatenar!B110)</f>
        <v>"0000"</v>
      </c>
      <c r="O110" t="str">
        <f>CONCATENATE(concatenar!A110,concatenar!Q110,concatenar!B110)</f>
        <v>"202310"</v>
      </c>
      <c r="P110" t="str">
        <f>CONCATENATE(concatenar!A110,concatenar!R110,concatenar!B110)</f>
        <v>"0"</v>
      </c>
      <c r="Q110" t="str">
        <f>CONCATENATE(concatenar!A110,concatenar!S110,concatenar!B110)</f>
        <v>"109"</v>
      </c>
    </row>
    <row r="111" spans="1:17" x14ac:dyDescent="0.25">
      <c r="A111" t="str">
        <f>CONCATENATE(concatenar!A111,concatenar!C111,concatenar!B111)</f>
        <v>"01"</v>
      </c>
      <c r="B111" t="str">
        <f>CONCATENATE(concatenar!A111,concatenar!D111,concatenar!B111)</f>
        <v>"09/03/2032"</v>
      </c>
      <c r="C111" t="str">
        <f>CONCATENATE(concatenar!A111,concatenar!E111,concatenar!B111)</f>
        <v>"000010000001"</v>
      </c>
      <c r="D111" t="str">
        <f>CONCATENATE(concatenar!A111,concatenar!F111,concatenar!B111)</f>
        <v>"114976,25"</v>
      </c>
      <c r="E111" t="str">
        <f>CONCATENATE(concatenar!A111,concatenar!G111,concatenar!B111)</f>
        <v>"2171161"</v>
      </c>
      <c r="F111" t="str">
        <f>CONCATENATE(concatenar!A111,concatenar!H111,concatenar!B111)</f>
        <v>"106024,77"</v>
      </c>
      <c r="G111" t="str">
        <f>CONCATENATE(concatenar!A111,concatenar!I111,concatenar!B111)</f>
        <v>"45016"</v>
      </c>
      <c r="H111" t="str">
        <f>CONCATENATE(concatenar!A111,concatenar!J111,concatenar!B111)</f>
        <v>"010"</v>
      </c>
      <c r="I111" t="str">
        <f>CONCATENATE(concatenar!A111,concatenar!K111,concatenar!B111)</f>
        <v>"17230,99"</v>
      </c>
      <c r="J111" t="str">
        <f>CONCATENATE(concatenar!A111,concatenar!L111,concatenar!B111)</f>
        <v>"0,00"</v>
      </c>
      <c r="K111" t="str">
        <f>CONCATENATE(concatenar!A111,concatenar!M111,concatenar!B111)</f>
        <v>"80"</v>
      </c>
      <c r="L111" t="str">
        <f>CONCATENATE(concatenar!A111,concatenar!N111,concatenar!B111)</f>
        <v>"20288060852"</v>
      </c>
      <c r="M111" t="str">
        <f>CONCATENATE(concatenar!A111,concatenar!O111,concatenar!B111)</f>
        <v>"110"</v>
      </c>
      <c r="N111" t="str">
        <f>CONCATENATE(concatenar!A111,concatenar!P111,concatenar!B111)</f>
        <v>"0000"</v>
      </c>
      <c r="O111" t="str">
        <f>CONCATENATE(concatenar!A111,concatenar!Q111,concatenar!B111)</f>
        <v>"202310"</v>
      </c>
      <c r="P111" t="str">
        <f>CONCATENATE(concatenar!A111,concatenar!R111,concatenar!B111)</f>
        <v>"0"</v>
      </c>
      <c r="Q111" t="str">
        <f>CONCATENATE(concatenar!A111,concatenar!S111,concatenar!B111)</f>
        <v>"110"</v>
      </c>
    </row>
    <row r="112" spans="1:17" x14ac:dyDescent="0.25">
      <c r="A112" t="str">
        <f>CONCATENATE(concatenar!A112,concatenar!C112,concatenar!B112)</f>
        <v>"01"</v>
      </c>
      <c r="B112" t="str">
        <f>CONCATENATE(concatenar!A112,concatenar!D112,concatenar!B112)</f>
        <v>"11/03/2023"</v>
      </c>
      <c r="C112" t="str">
        <f>CONCATENATE(concatenar!A112,concatenar!E112,concatenar!B112)</f>
        <v>"000020000009"</v>
      </c>
      <c r="D112" t="str">
        <f>CONCATENATE(concatenar!A112,concatenar!F112,concatenar!B112)</f>
        <v>"33979,74"</v>
      </c>
      <c r="E112" t="str">
        <f>CONCATENATE(concatenar!A112,concatenar!G112,concatenar!B112)</f>
        <v>"2171161"</v>
      </c>
      <c r="F112" t="str">
        <f>CONCATENATE(concatenar!A112,concatenar!H112,concatenar!B112)</f>
        <v>"32280,75"</v>
      </c>
      <c r="G112" t="str">
        <f>CONCATENATE(concatenar!A112,concatenar!I112,concatenar!B112)</f>
        <v>"45016"</v>
      </c>
      <c r="H112" t="str">
        <f>CONCATENATE(concatenar!A112,concatenar!J112,concatenar!B112)</f>
        <v>"010"</v>
      </c>
      <c r="I112" t="str">
        <f>CONCATENATE(concatenar!A112,concatenar!K112,concatenar!B112)</f>
        <v>"1070,57"</v>
      </c>
      <c r="J112" t="str">
        <f>CONCATENATE(concatenar!A112,concatenar!L112,concatenar!B112)</f>
        <v>"0,00"</v>
      </c>
      <c r="K112" t="str">
        <f>CONCATENATE(concatenar!A112,concatenar!M112,concatenar!B112)</f>
        <v>"80"</v>
      </c>
      <c r="L112" t="str">
        <f>CONCATENATE(concatenar!A112,concatenar!N112,concatenar!B112)</f>
        <v>"27272856333"</v>
      </c>
      <c r="M112" t="str">
        <f>CONCATENATE(concatenar!A112,concatenar!O112,concatenar!B112)</f>
        <v>"111"</v>
      </c>
      <c r="N112" t="str">
        <f>CONCATENATE(concatenar!A112,concatenar!P112,concatenar!B112)</f>
        <v>"0000"</v>
      </c>
      <c r="O112" t="str">
        <f>CONCATENATE(concatenar!A112,concatenar!Q112,concatenar!B112)</f>
        <v>"202310"</v>
      </c>
      <c r="P112" t="str">
        <f>CONCATENATE(concatenar!A112,concatenar!R112,concatenar!B112)</f>
        <v>"0"</v>
      </c>
      <c r="Q112" t="str">
        <f>CONCATENATE(concatenar!A112,concatenar!S112,concatenar!B112)</f>
        <v>"111"</v>
      </c>
    </row>
    <row r="113" spans="1:17" x14ac:dyDescent="0.25">
      <c r="A113" t="str">
        <f>CONCATENATE(concatenar!A113,concatenar!C113,concatenar!B113)</f>
        <v>"01"</v>
      </c>
      <c r="B113" t="str">
        <f>CONCATENATE(concatenar!A113,concatenar!D113,concatenar!B113)</f>
        <v>"11/03/2023"</v>
      </c>
      <c r="C113" t="str">
        <f>CONCATENATE(concatenar!A113,concatenar!E113,concatenar!B113)</f>
        <v>"000030000023"</v>
      </c>
      <c r="D113" t="str">
        <f>CONCATENATE(concatenar!A113,concatenar!F113,concatenar!B113)</f>
        <v>"255348,36"</v>
      </c>
      <c r="E113" t="str">
        <f>CONCATENATE(concatenar!A113,concatenar!G113,concatenar!B113)</f>
        <v>"2171161"</v>
      </c>
      <c r="F113" t="str">
        <f>CONCATENATE(concatenar!A113,concatenar!H113,concatenar!B113)</f>
        <v>"242604,69"</v>
      </c>
      <c r="G113" t="str">
        <f>CONCATENATE(concatenar!A113,concatenar!I113,concatenar!B113)</f>
        <v>"45016"</v>
      </c>
      <c r="H113" t="str">
        <f>CONCATENATE(concatenar!A113,concatenar!J113,concatenar!B113)</f>
        <v>"010"</v>
      </c>
      <c r="I113" t="str">
        <f>CONCATENATE(concatenar!A113,concatenar!K113,concatenar!B113)</f>
        <v>"58369,19"</v>
      </c>
      <c r="J113" t="str">
        <f>CONCATENATE(concatenar!A113,concatenar!L113,concatenar!B113)</f>
        <v>"0,00"</v>
      </c>
      <c r="K113" t="str">
        <f>CONCATENATE(concatenar!A113,concatenar!M113,concatenar!B113)</f>
        <v>"80"</v>
      </c>
      <c r="L113" t="str">
        <f>CONCATENATE(concatenar!A113,concatenar!N113,concatenar!B113)</f>
        <v>"20258007027"</v>
      </c>
      <c r="M113" t="str">
        <f>CONCATENATE(concatenar!A113,concatenar!O113,concatenar!B113)</f>
        <v>"112"</v>
      </c>
      <c r="N113" t="str">
        <f>CONCATENATE(concatenar!A113,concatenar!P113,concatenar!B113)</f>
        <v>"0000"</v>
      </c>
      <c r="O113" t="str">
        <f>CONCATENATE(concatenar!A113,concatenar!Q113,concatenar!B113)</f>
        <v>"202310"</v>
      </c>
      <c r="P113" t="str">
        <f>CONCATENATE(concatenar!A113,concatenar!R113,concatenar!B113)</f>
        <v>"0"</v>
      </c>
      <c r="Q113" t="str">
        <f>CONCATENATE(concatenar!A113,concatenar!S113,concatenar!B113)</f>
        <v>"112"</v>
      </c>
    </row>
    <row r="114" spans="1:17" x14ac:dyDescent="0.25">
      <c r="A114" t="str">
        <f>CONCATENATE(concatenar!A114,concatenar!C114,concatenar!B114)</f>
        <v>"01"</v>
      </c>
      <c r="B114" t="str">
        <f>CONCATENATE(concatenar!A114,concatenar!D114,concatenar!B114)</f>
        <v>"08/03/2033"</v>
      </c>
      <c r="C114" t="str">
        <f>CONCATENATE(concatenar!A114,concatenar!E114,concatenar!B114)</f>
        <v>"000030000024"</v>
      </c>
      <c r="D114" t="str">
        <f>CONCATENATE(concatenar!A114,concatenar!F114,concatenar!B114)</f>
        <v>"512396,89"</v>
      </c>
      <c r="E114" t="str">
        <f>CONCATENATE(concatenar!A114,concatenar!G114,concatenar!B114)</f>
        <v>"2171161"</v>
      </c>
      <c r="F114" t="str">
        <f>CONCATENATE(concatenar!A114,concatenar!H114,concatenar!B114)</f>
        <v>"487116,14"</v>
      </c>
      <c r="G114" t="str">
        <f>CONCATENATE(concatenar!A114,concatenar!I114,concatenar!B114)</f>
        <v>"45016"</v>
      </c>
      <c r="H114" t="str">
        <f>CONCATENATE(concatenar!A114,concatenar!J114,concatenar!B114)</f>
        <v>"010"</v>
      </c>
      <c r="I114" t="str">
        <f>CONCATENATE(concatenar!A114,concatenar!K114,concatenar!B114)</f>
        <v>"134668,70"</v>
      </c>
      <c r="J114" t="str">
        <f>CONCATENATE(concatenar!A114,concatenar!L114,concatenar!B114)</f>
        <v>"0,00"</v>
      </c>
      <c r="K114" t="str">
        <f>CONCATENATE(concatenar!A114,concatenar!M114,concatenar!B114)</f>
        <v>"80"</v>
      </c>
      <c r="L114" t="str">
        <f>CONCATENATE(concatenar!A114,concatenar!N114,concatenar!B114)</f>
        <v>"20160551241"</v>
      </c>
      <c r="M114" t="str">
        <f>CONCATENATE(concatenar!A114,concatenar!O114,concatenar!B114)</f>
        <v>"113"</v>
      </c>
      <c r="N114" t="str">
        <f>CONCATENATE(concatenar!A114,concatenar!P114,concatenar!B114)</f>
        <v>"0000"</v>
      </c>
      <c r="O114" t="str">
        <f>CONCATENATE(concatenar!A114,concatenar!Q114,concatenar!B114)</f>
        <v>"202310"</v>
      </c>
      <c r="P114" t="str">
        <f>CONCATENATE(concatenar!A114,concatenar!R114,concatenar!B114)</f>
        <v>"0"</v>
      </c>
      <c r="Q114" t="str">
        <f>CONCATENATE(concatenar!A114,concatenar!S114,concatenar!B114)</f>
        <v>"113"</v>
      </c>
    </row>
    <row r="115" spans="1:17" x14ac:dyDescent="0.25">
      <c r="A115" t="str">
        <f>CONCATENATE(concatenar!A115,concatenar!C115,concatenar!B115)</f>
        <v>"01"</v>
      </c>
      <c r="B115" t="str">
        <f>CONCATENATE(concatenar!A115,concatenar!D115,concatenar!B115)</f>
        <v>"09/03/2023"</v>
      </c>
      <c r="C115" t="str">
        <f>CONCATENATE(concatenar!A115,concatenar!E115,concatenar!B115)</f>
        <v>"000020000009"</v>
      </c>
      <c r="D115" t="str">
        <f>CONCATENATE(concatenar!A115,concatenar!F115,concatenar!B115)</f>
        <v>"1216587,63"</v>
      </c>
      <c r="E115" t="str">
        <f>CONCATENATE(concatenar!A115,concatenar!G115,concatenar!B115)</f>
        <v>"2171161"</v>
      </c>
      <c r="F115" t="str">
        <f>CONCATENATE(concatenar!A115,concatenar!H115,concatenar!B115)</f>
        <v>"1155758,25"</v>
      </c>
      <c r="G115" t="str">
        <f>CONCATENATE(concatenar!A115,concatenar!I115,concatenar!B115)</f>
        <v>"45016"</v>
      </c>
      <c r="H115" t="str">
        <f>CONCATENATE(concatenar!A115,concatenar!J115,concatenar!B115)</f>
        <v>"010"</v>
      </c>
      <c r="I115" t="str">
        <f>CONCATENATE(concatenar!A115,concatenar!K115,concatenar!B115)</f>
        <v>"341947,76"</v>
      </c>
      <c r="J115" t="str">
        <f>CONCATENATE(concatenar!A115,concatenar!L115,concatenar!B115)</f>
        <v>"0,00"</v>
      </c>
      <c r="K115" t="str">
        <f>CONCATENATE(concatenar!A115,concatenar!M115,concatenar!B115)</f>
        <v>"80"</v>
      </c>
      <c r="L115" t="str">
        <f>CONCATENATE(concatenar!A115,concatenar!N115,concatenar!B115)</f>
        <v>"27170915130"</v>
      </c>
      <c r="M115" t="str">
        <f>CONCATENATE(concatenar!A115,concatenar!O115,concatenar!B115)</f>
        <v>"114"</v>
      </c>
      <c r="N115" t="str">
        <f>CONCATENATE(concatenar!A115,concatenar!P115,concatenar!B115)</f>
        <v>"0000"</v>
      </c>
      <c r="O115" t="str">
        <f>CONCATENATE(concatenar!A115,concatenar!Q115,concatenar!B115)</f>
        <v>"202310"</v>
      </c>
      <c r="P115" t="str">
        <f>CONCATENATE(concatenar!A115,concatenar!R115,concatenar!B115)</f>
        <v>"00"</v>
      </c>
      <c r="Q115" t="str">
        <f>CONCATENATE(concatenar!A115,concatenar!S115,concatenar!B115)</f>
        <v>"114"</v>
      </c>
    </row>
    <row r="116" spans="1:17" x14ac:dyDescent="0.25">
      <c r="A116" t="str">
        <f>CONCATENATE(concatenar!A116,concatenar!C116,concatenar!B116)</f>
        <v>"01"</v>
      </c>
      <c r="B116" t="str">
        <f>CONCATENATE(concatenar!A116,concatenar!D116,concatenar!B116)</f>
        <v>"09/03/2023"</v>
      </c>
      <c r="C116" t="str">
        <f>CONCATENATE(concatenar!A116,concatenar!E116,concatenar!B116)</f>
        <v>"000020000035"</v>
      </c>
      <c r="D116" t="str">
        <f>CONCATENATE(concatenar!A116,concatenar!F116,concatenar!B116)</f>
        <v>"1328665,28"</v>
      </c>
      <c r="E116" t="str">
        <f>CONCATENATE(concatenar!A116,concatenar!G116,concatenar!B116)</f>
        <v>"2171161"</v>
      </c>
      <c r="F116" t="str">
        <f>CONCATENATE(concatenar!A116,concatenar!H116,concatenar!B116)</f>
        <v>"1264148,85"</v>
      </c>
      <c r="G116" t="str">
        <f>CONCATENATE(concatenar!A116,concatenar!I116,concatenar!B116)</f>
        <v>"45016"</v>
      </c>
      <c r="H116" t="str">
        <f>CONCATENATE(concatenar!A116,concatenar!J116,concatenar!B116)</f>
        <v>"010"</v>
      </c>
      <c r="I116" t="str">
        <f>CONCATENATE(concatenar!A116,concatenar!K116,concatenar!B116)</f>
        <v>"375548,84"</v>
      </c>
      <c r="J116" t="str">
        <f>CONCATENATE(concatenar!A116,concatenar!L116,concatenar!B116)</f>
        <v>"0,00"</v>
      </c>
      <c r="K116" t="str">
        <f>CONCATENATE(concatenar!A116,concatenar!M116,concatenar!B116)</f>
        <v>"80"</v>
      </c>
      <c r="L116" t="str">
        <f>CONCATENATE(concatenar!A116,concatenar!N116,concatenar!B116)</f>
        <v>"20176945142"</v>
      </c>
      <c r="M116" t="str">
        <f>CONCATENATE(concatenar!A116,concatenar!O116,concatenar!B116)</f>
        <v>"115"</v>
      </c>
      <c r="N116" t="str">
        <f>CONCATENATE(concatenar!A116,concatenar!P116,concatenar!B116)</f>
        <v>"0000"</v>
      </c>
      <c r="O116" t="str">
        <f>CONCATENATE(concatenar!A116,concatenar!Q116,concatenar!B116)</f>
        <v>"202310"</v>
      </c>
      <c r="P116" t="str">
        <f>CONCATENATE(concatenar!A116,concatenar!R116,concatenar!B116)</f>
        <v>"00"</v>
      </c>
      <c r="Q116" t="str">
        <f>CONCATENATE(concatenar!A116,concatenar!S116,concatenar!B116)</f>
        <v>"115"</v>
      </c>
    </row>
    <row r="117" spans="1:17" x14ac:dyDescent="0.25">
      <c r="A117" t="str">
        <f>CONCATENATE(concatenar!A117,concatenar!C117,concatenar!B117)</f>
        <v>"01"</v>
      </c>
      <c r="B117" t="str">
        <f>CONCATENATE(concatenar!A117,concatenar!D117,concatenar!B117)</f>
        <v>"08/03/2033"</v>
      </c>
      <c r="C117" t="str">
        <f>CONCATENATE(concatenar!A117,concatenar!E117,concatenar!B117)</f>
        <v>"000030000028"</v>
      </c>
      <c r="D117" t="str">
        <f>CONCATENATE(concatenar!A117,concatenar!F117,concatenar!B117)</f>
        <v>"765540,50"</v>
      </c>
      <c r="E117" t="str">
        <f>CONCATENATE(concatenar!A117,concatenar!G117,concatenar!B117)</f>
        <v>"2171161"</v>
      </c>
      <c r="F117" t="str">
        <f>CONCATENATE(concatenar!A117,concatenar!H117,concatenar!B117)</f>
        <v>"727263,47"</v>
      </c>
      <c r="G117" t="str">
        <f>CONCATENATE(concatenar!A117,concatenar!I117,concatenar!B117)</f>
        <v>"45016"</v>
      </c>
      <c r="H117" t="str">
        <f>CONCATENATE(concatenar!A117,concatenar!J117,concatenar!B117)</f>
        <v>"010"</v>
      </c>
      <c r="I117" t="str">
        <f>CONCATENATE(concatenar!A117,concatenar!K117,concatenar!B117)</f>
        <v>"209114,38"</v>
      </c>
      <c r="J117" t="str">
        <f>CONCATENATE(concatenar!A117,concatenar!L117,concatenar!B117)</f>
        <v>"0,00"</v>
      </c>
      <c r="K117" t="str">
        <f>CONCATENATE(concatenar!A117,concatenar!M117,concatenar!B117)</f>
        <v>"80"</v>
      </c>
      <c r="L117" t="str">
        <f>CONCATENATE(concatenar!A117,concatenar!N117,concatenar!B117)</f>
        <v>"20110760923"</v>
      </c>
      <c r="M117" t="str">
        <f>CONCATENATE(concatenar!A117,concatenar!O117,concatenar!B117)</f>
        <v>"116"</v>
      </c>
      <c r="N117" t="str">
        <f>CONCATENATE(concatenar!A117,concatenar!P117,concatenar!B117)</f>
        <v>"0000"</v>
      </c>
      <c r="O117" t="str">
        <f>CONCATENATE(concatenar!A117,concatenar!Q117,concatenar!B117)</f>
        <v>"202310"</v>
      </c>
      <c r="P117" t="str">
        <f>CONCATENATE(concatenar!A117,concatenar!R117,concatenar!B117)</f>
        <v>"0"</v>
      </c>
      <c r="Q117" t="str">
        <f>CONCATENATE(concatenar!A117,concatenar!S117,concatenar!B117)</f>
        <v>"116"</v>
      </c>
    </row>
    <row r="118" spans="1:17" x14ac:dyDescent="0.25">
      <c r="A118" t="str">
        <f>CONCATENATE(concatenar!A118,concatenar!C118,concatenar!B118)</f>
        <v>"01"</v>
      </c>
      <c r="B118" t="str">
        <f>CONCATENATE(concatenar!A118,concatenar!D118,concatenar!B118)</f>
        <v>"12/03/2033"</v>
      </c>
      <c r="C118" t="str">
        <f>CONCATENATE(concatenar!A118,concatenar!E118,concatenar!B118)</f>
        <v>"000030000001"</v>
      </c>
      <c r="D118" t="str">
        <f>CONCATENATE(concatenar!A118,concatenar!F118,concatenar!B118)</f>
        <v>"66484,23"</v>
      </c>
      <c r="E118" t="str">
        <f>CONCATENATE(concatenar!A118,concatenar!G118,concatenar!B118)</f>
        <v>"2171161"</v>
      </c>
      <c r="F118" t="str">
        <f>CONCATENATE(concatenar!A118,concatenar!H118,concatenar!B118)</f>
        <v>"63160,02"</v>
      </c>
      <c r="G118" t="str">
        <f>CONCATENATE(concatenar!A118,concatenar!I118,concatenar!B118)</f>
        <v>"45016"</v>
      </c>
      <c r="H118" t="str">
        <f>CONCATENATE(concatenar!A118,concatenar!J118,concatenar!B118)</f>
        <v>"010"</v>
      </c>
      <c r="I118" t="str">
        <f>CONCATENATE(concatenar!A118,concatenar!K118,concatenar!B118)</f>
        <v>"6002,70"</v>
      </c>
      <c r="J118" t="str">
        <f>CONCATENATE(concatenar!A118,concatenar!L118,concatenar!B118)</f>
        <v>"0,00"</v>
      </c>
      <c r="K118" t="str">
        <f>CONCATENATE(concatenar!A118,concatenar!M118,concatenar!B118)</f>
        <v>"80"</v>
      </c>
      <c r="L118" t="str">
        <f>CONCATENATE(concatenar!A118,concatenar!N118,concatenar!B118)</f>
        <v>"20235299950"</v>
      </c>
      <c r="M118" t="str">
        <f>CONCATENATE(concatenar!A118,concatenar!O118,concatenar!B118)</f>
        <v>"117"</v>
      </c>
      <c r="N118" t="str">
        <f>CONCATENATE(concatenar!A118,concatenar!P118,concatenar!B118)</f>
        <v>"000"</v>
      </c>
      <c r="O118" t="str">
        <f>CONCATENATE(concatenar!A118,concatenar!Q118,concatenar!B118)</f>
        <v>"202310"</v>
      </c>
      <c r="P118" t="str">
        <f>CONCATENATE(concatenar!A118,concatenar!R118,concatenar!B118)</f>
        <v>"0"</v>
      </c>
      <c r="Q118" t="str">
        <f>CONCATENATE(concatenar!A118,concatenar!S118,concatenar!B118)</f>
        <v>"117"</v>
      </c>
    </row>
    <row r="119" spans="1:17" x14ac:dyDescent="0.25">
      <c r="A119" t="str">
        <f>CONCATENATE(concatenar!A119,concatenar!C119,concatenar!B119)</f>
        <v>"01"</v>
      </c>
      <c r="B119" t="str">
        <f>CONCATENATE(concatenar!A119,concatenar!D119,concatenar!B119)</f>
        <v>"08/03/2033"</v>
      </c>
      <c r="C119" t="str">
        <f>CONCATENATE(concatenar!A119,concatenar!E119,concatenar!B119)</f>
        <v>"000020000053"</v>
      </c>
      <c r="D119" t="str">
        <f>CONCATENATE(concatenar!A119,concatenar!F119,concatenar!B119)</f>
        <v>"186276,52"</v>
      </c>
      <c r="E119" t="str">
        <f>CONCATENATE(concatenar!A119,concatenar!G119,concatenar!B119)</f>
        <v>"2171161"</v>
      </c>
      <c r="F119" t="str">
        <f>CONCATENATE(concatenar!A119,concatenar!H119,concatenar!B119)</f>
        <v>"176962,69"</v>
      </c>
      <c r="G119" t="str">
        <f>CONCATENATE(concatenar!A119,concatenar!I119,concatenar!B119)</f>
        <v>"45016"</v>
      </c>
      <c r="H119" t="str">
        <f>CONCATENATE(concatenar!A119,concatenar!J119,concatenar!B119)</f>
        <v>"010"</v>
      </c>
      <c r="I119" t="str">
        <f>CONCATENATE(concatenar!A119,concatenar!K119,concatenar!B119)</f>
        <v>"38020,17"</v>
      </c>
      <c r="J119" t="str">
        <f>CONCATENATE(concatenar!A119,concatenar!L119,concatenar!B119)</f>
        <v>"0,00"</v>
      </c>
      <c r="K119" t="str">
        <f>CONCATENATE(concatenar!A119,concatenar!M119,concatenar!B119)</f>
        <v>"80"</v>
      </c>
      <c r="L119" t="str">
        <f>CONCATENATE(concatenar!A119,concatenar!N119,concatenar!B119)</f>
        <v>"20266381280"</v>
      </c>
      <c r="M119" t="str">
        <f>CONCATENATE(concatenar!A119,concatenar!O119,concatenar!B119)</f>
        <v>"118"</v>
      </c>
      <c r="N119" t="str">
        <f>CONCATENATE(concatenar!A119,concatenar!P119,concatenar!B119)</f>
        <v>"0000"</v>
      </c>
      <c r="O119" t="str">
        <f>CONCATENATE(concatenar!A119,concatenar!Q119,concatenar!B119)</f>
        <v>"202310"</v>
      </c>
      <c r="P119" t="str">
        <f>CONCATENATE(concatenar!A119,concatenar!R119,concatenar!B119)</f>
        <v>"0"</v>
      </c>
      <c r="Q119" t="str">
        <f>CONCATENATE(concatenar!A119,concatenar!S119,concatenar!B119)</f>
        <v>"118"</v>
      </c>
    </row>
    <row r="120" spans="1:17" x14ac:dyDescent="0.25">
      <c r="A120" t="str">
        <f>CONCATENATE(concatenar!A120,concatenar!C120,concatenar!B120)</f>
        <v>"01"</v>
      </c>
      <c r="B120" t="str">
        <f>CONCATENATE(concatenar!A120,concatenar!D120,concatenar!B120)</f>
        <v>"09/03/2033"</v>
      </c>
      <c r="C120" t="str">
        <f>CONCATENATE(concatenar!A120,concatenar!E120,concatenar!B120)</f>
        <v>"000020000000"</v>
      </c>
      <c r="D120" t="str">
        <f>CONCATENATE(concatenar!A120,concatenar!F120,concatenar!B120)</f>
        <v>"488371,84"</v>
      </c>
      <c r="E120" t="str">
        <f>CONCATENATE(concatenar!A120,concatenar!G120,concatenar!B120)</f>
        <v>"2171161"</v>
      </c>
      <c r="F120" t="str">
        <f>CONCATENATE(concatenar!A120,concatenar!H120,concatenar!B120)</f>
        <v>"463953,25"</v>
      </c>
      <c r="G120" t="str">
        <f>CONCATENATE(concatenar!A120,concatenar!I120,concatenar!B120)</f>
        <v>"45016"</v>
      </c>
      <c r="H120" t="str">
        <f>CONCATENATE(concatenar!A120,concatenar!J120,concatenar!B120)</f>
        <v>"010"</v>
      </c>
      <c r="I120" t="str">
        <f>CONCATENATE(concatenar!A120,concatenar!K120,concatenar!B120)</f>
        <v>"127488,21"</v>
      </c>
      <c r="J120" t="str">
        <f>CONCATENATE(concatenar!A120,concatenar!L120,concatenar!B120)</f>
        <v>"0,00"</v>
      </c>
      <c r="K120" t="str">
        <f>CONCATENATE(concatenar!A120,concatenar!M120,concatenar!B120)</f>
        <v>"80"</v>
      </c>
      <c r="L120" t="str">
        <f>CONCATENATE(concatenar!A120,concatenar!N120,concatenar!B120)</f>
        <v>"27188545713"</v>
      </c>
      <c r="M120" t="str">
        <f>CONCATENATE(concatenar!A120,concatenar!O120,concatenar!B120)</f>
        <v>"119"</v>
      </c>
      <c r="N120" t="str">
        <f>CONCATENATE(concatenar!A120,concatenar!P120,concatenar!B120)</f>
        <v>"0000"</v>
      </c>
      <c r="O120" t="str">
        <f>CONCATENATE(concatenar!A120,concatenar!Q120,concatenar!B120)</f>
        <v>"202310"</v>
      </c>
      <c r="P120" t="str">
        <f>CONCATENATE(concatenar!A120,concatenar!R120,concatenar!B120)</f>
        <v>"0"</v>
      </c>
      <c r="Q120" t="str">
        <f>CONCATENATE(concatenar!A120,concatenar!S120,concatenar!B120)</f>
        <v>"119"</v>
      </c>
    </row>
    <row r="121" spans="1:17" x14ac:dyDescent="0.25">
      <c r="A121" t="str">
        <f>CONCATENATE(concatenar!A121,concatenar!C121,concatenar!B121)</f>
        <v>"01"</v>
      </c>
      <c r="B121" t="str">
        <f>CONCATENATE(concatenar!A121,concatenar!D121,concatenar!B121)</f>
        <v>"10/03/2033"</v>
      </c>
      <c r="C121" t="str">
        <f>CONCATENATE(concatenar!A121,concatenar!E121,concatenar!B121)</f>
        <v>"000020000015"</v>
      </c>
      <c r="D121" t="str">
        <f>CONCATENATE(concatenar!A121,concatenar!F121,concatenar!B121)</f>
        <v>"749210,03"</v>
      </c>
      <c r="E121" t="str">
        <f>CONCATENATE(concatenar!A121,concatenar!G121,concatenar!B121)</f>
        <v>"2171161"</v>
      </c>
      <c r="F121" t="str">
        <f>CONCATENATE(concatenar!A121,concatenar!H121,concatenar!B121)</f>
        <v>"711749,53"</v>
      </c>
      <c r="G121" t="str">
        <f>CONCATENATE(concatenar!A121,concatenar!I121,concatenar!B121)</f>
        <v>"45016"</v>
      </c>
      <c r="H121" t="str">
        <f>CONCATENATE(concatenar!A121,concatenar!J121,concatenar!B121)</f>
        <v>"010"</v>
      </c>
      <c r="I121" t="str">
        <f>CONCATENATE(concatenar!A121,concatenar!K121,concatenar!B121)</f>
        <v>"204305,05"</v>
      </c>
      <c r="J121" t="str">
        <f>CONCATENATE(concatenar!A121,concatenar!L121,concatenar!B121)</f>
        <v>"0,00"</v>
      </c>
      <c r="K121" t="str">
        <f>CONCATENATE(concatenar!A121,concatenar!M121,concatenar!B121)</f>
        <v>"80"</v>
      </c>
      <c r="L121" t="str">
        <f>CONCATENATE(concatenar!A121,concatenar!N121,concatenar!B121)</f>
        <v>"20188666281"</v>
      </c>
      <c r="M121" t="str">
        <f>CONCATENATE(concatenar!A121,concatenar!O121,concatenar!B121)</f>
        <v>"120"</v>
      </c>
      <c r="N121" t="str">
        <f>CONCATENATE(concatenar!A121,concatenar!P121,concatenar!B121)</f>
        <v>"0000"</v>
      </c>
      <c r="O121" t="str">
        <f>CONCATENATE(concatenar!A121,concatenar!Q121,concatenar!B121)</f>
        <v>"202310"</v>
      </c>
      <c r="P121" t="str">
        <f>CONCATENATE(concatenar!A121,concatenar!R121,concatenar!B121)</f>
        <v>"0"</v>
      </c>
      <c r="Q121" t="str">
        <f>CONCATENATE(concatenar!A121,concatenar!S121,concatenar!B121)</f>
        <v>"120"</v>
      </c>
    </row>
    <row r="122" spans="1:17" x14ac:dyDescent="0.25">
      <c r="A122" t="str">
        <f>CONCATENATE(concatenar!A122,concatenar!C122,concatenar!B122)</f>
        <v>"01"</v>
      </c>
      <c r="B122" t="str">
        <f>CONCATENATE(concatenar!A122,concatenar!D122,concatenar!B122)</f>
        <v>"09/03/2033"</v>
      </c>
      <c r="C122" t="str">
        <f>CONCATENATE(concatenar!A122,concatenar!E122,concatenar!B122)</f>
        <v>"000030000000"</v>
      </c>
      <c r="D122" t="str">
        <f>CONCATENATE(concatenar!A122,concatenar!F122,concatenar!B122)</f>
        <v>"127466,52"</v>
      </c>
      <c r="E122" t="str">
        <f>CONCATENATE(concatenar!A122,concatenar!G122,concatenar!B122)</f>
        <v>"2171161"</v>
      </c>
      <c r="F122" t="str">
        <f>CONCATENATE(concatenar!A122,concatenar!H122,concatenar!B122)</f>
        <v>"121093,19"</v>
      </c>
      <c r="G122" t="str">
        <f>CONCATENATE(concatenar!A122,concatenar!I122,concatenar!B122)</f>
        <v>"45016"</v>
      </c>
      <c r="H122" t="str">
        <f>CONCATENATE(concatenar!A122,concatenar!J122,concatenar!B122)</f>
        <v>"010"</v>
      </c>
      <c r="I122" t="str">
        <f>CONCATENATE(concatenar!A122,concatenar!K122,concatenar!B122)</f>
        <v>"20700,63"</v>
      </c>
      <c r="J122" t="str">
        <f>CONCATENATE(concatenar!A122,concatenar!L122,concatenar!B122)</f>
        <v>"0,00"</v>
      </c>
      <c r="K122" t="str">
        <f>CONCATENATE(concatenar!A122,concatenar!M122,concatenar!B122)</f>
        <v>"80"</v>
      </c>
      <c r="L122" t="str">
        <f>CONCATENATE(concatenar!A122,concatenar!N122,concatenar!B122)</f>
        <v>"20330395045"</v>
      </c>
      <c r="M122" t="str">
        <f>CONCATENATE(concatenar!A122,concatenar!O122,concatenar!B122)</f>
        <v>"121"</v>
      </c>
      <c r="N122" t="str">
        <f>CONCATENATE(concatenar!A122,concatenar!P122,concatenar!B122)</f>
        <v>"0000"</v>
      </c>
      <c r="O122" t="str">
        <f>CONCATENATE(concatenar!A122,concatenar!Q122,concatenar!B122)</f>
        <v>"202310"</v>
      </c>
      <c r="P122" t="str">
        <f>CONCATENATE(concatenar!A122,concatenar!R122,concatenar!B122)</f>
        <v>"0"</v>
      </c>
      <c r="Q122" t="str">
        <f>CONCATENATE(concatenar!A122,concatenar!S122,concatenar!B122)</f>
        <v>"121"</v>
      </c>
    </row>
    <row r="123" spans="1:17" x14ac:dyDescent="0.25">
      <c r="A123" t="str">
        <f>CONCATENATE(concatenar!A123,concatenar!C123,concatenar!B123)</f>
        <v>"01"</v>
      </c>
      <c r="B123" t="str">
        <f>CONCATENATE(concatenar!A123,concatenar!D123,concatenar!B123)</f>
        <v>"11/03/2023"</v>
      </c>
      <c r="C123" t="str">
        <f>CONCATENATE(concatenar!A123,concatenar!E123,concatenar!B123)</f>
        <v>"000040000001"</v>
      </c>
      <c r="D123" t="str">
        <f>CONCATENATE(concatenar!A123,concatenar!F123,concatenar!B123)</f>
        <v>"134206,12"</v>
      </c>
      <c r="E123" t="str">
        <f>CONCATENATE(concatenar!A123,concatenar!G123,concatenar!B123)</f>
        <v>"2171161"</v>
      </c>
      <c r="F123" t="str">
        <f>CONCATENATE(concatenar!A123,concatenar!H123,concatenar!B123)</f>
        <v>"127495,81"</v>
      </c>
      <c r="G123" t="str">
        <f>CONCATENATE(concatenar!A123,concatenar!I123,concatenar!B123)</f>
        <v>"45016"</v>
      </c>
      <c r="H123" t="str">
        <f>CONCATENATE(concatenar!A123,concatenar!J123,concatenar!B123)</f>
        <v>"010"</v>
      </c>
      <c r="I123" t="str">
        <f>CONCATENATE(concatenar!A123,concatenar!K123,concatenar!B123)</f>
        <v>"22685,44"</v>
      </c>
      <c r="J123" t="str">
        <f>CONCATENATE(concatenar!A123,concatenar!L123,concatenar!B123)</f>
        <v>"0,00"</v>
      </c>
      <c r="K123" t="str">
        <f>CONCATENATE(concatenar!A123,concatenar!M123,concatenar!B123)</f>
        <v>"80"</v>
      </c>
      <c r="L123" t="str">
        <f>CONCATENATE(concatenar!A123,concatenar!N123,concatenar!B123)</f>
        <v>"20287537035"</v>
      </c>
      <c r="M123" t="str">
        <f>CONCATENATE(concatenar!A123,concatenar!O123,concatenar!B123)</f>
        <v>"122"</v>
      </c>
      <c r="N123" t="str">
        <f>CONCATENATE(concatenar!A123,concatenar!P123,concatenar!B123)</f>
        <v>"0000"</v>
      </c>
      <c r="O123" t="str">
        <f>CONCATENATE(concatenar!A123,concatenar!Q123,concatenar!B123)</f>
        <v>"202310"</v>
      </c>
      <c r="P123" t="str">
        <f>CONCATENATE(concatenar!A123,concatenar!R123,concatenar!B123)</f>
        <v>"0"</v>
      </c>
      <c r="Q123" t="str">
        <f>CONCATENATE(concatenar!A123,concatenar!S123,concatenar!B123)</f>
        <v>"122"</v>
      </c>
    </row>
    <row r="124" spans="1:17" x14ac:dyDescent="0.25">
      <c r="A124" t="str">
        <f>CONCATENATE(concatenar!A124,concatenar!C124,concatenar!B124)</f>
        <v>"01"</v>
      </c>
      <c r="B124" t="str">
        <f>CONCATENATE(concatenar!A124,concatenar!D124,concatenar!B124)</f>
        <v>"11/03/2023"</v>
      </c>
      <c r="C124" t="str">
        <f>CONCATENATE(concatenar!A124,concatenar!E124,concatenar!B124)</f>
        <v>"000030000020"</v>
      </c>
      <c r="D124" t="str">
        <f>CONCATENATE(concatenar!A124,concatenar!F124,concatenar!B124)</f>
        <v>"165100,68"</v>
      </c>
      <c r="E124" t="str">
        <f>CONCATENATE(concatenar!A124,concatenar!G124,concatenar!B124)</f>
        <v>"2171161"</v>
      </c>
      <c r="F124" t="str">
        <f>CONCATENATE(concatenar!A124,concatenar!H124,concatenar!B124)</f>
        <v>"156845,65"</v>
      </c>
      <c r="G124" t="str">
        <f>CONCATENATE(concatenar!A124,concatenar!I124,concatenar!B124)</f>
        <v>"45016"</v>
      </c>
      <c r="H124" t="str">
        <f>CONCATENATE(concatenar!A124,concatenar!J124,concatenar!B124)</f>
        <v>"010"</v>
      </c>
      <c r="I124" t="str">
        <f>CONCATENATE(concatenar!A124,concatenar!K124,concatenar!B124)</f>
        <v>"31783,89"</v>
      </c>
      <c r="J124" t="str">
        <f>CONCATENATE(concatenar!A124,concatenar!L124,concatenar!B124)</f>
        <v>"0,00"</v>
      </c>
      <c r="K124" t="str">
        <f>CONCATENATE(concatenar!A124,concatenar!M124,concatenar!B124)</f>
        <v>"80"</v>
      </c>
      <c r="L124" t="str">
        <f>CONCATENATE(concatenar!A124,concatenar!N124,concatenar!B124)</f>
        <v>"20291849769"</v>
      </c>
      <c r="M124" t="str">
        <f>CONCATENATE(concatenar!A124,concatenar!O124,concatenar!B124)</f>
        <v>"123"</v>
      </c>
      <c r="N124" t="str">
        <f>CONCATENATE(concatenar!A124,concatenar!P124,concatenar!B124)</f>
        <v>"0000"</v>
      </c>
      <c r="O124" t="str">
        <f>CONCATENATE(concatenar!A124,concatenar!Q124,concatenar!B124)</f>
        <v>"202310"</v>
      </c>
      <c r="P124" t="str">
        <f>CONCATENATE(concatenar!A124,concatenar!R124,concatenar!B124)</f>
        <v>"0"</v>
      </c>
      <c r="Q124" t="str">
        <f>CONCATENATE(concatenar!A124,concatenar!S124,concatenar!B124)</f>
        <v>"123"</v>
      </c>
    </row>
    <row r="125" spans="1:17" x14ac:dyDescent="0.25">
      <c r="A125" t="str">
        <f>CONCATENATE(concatenar!A125,concatenar!C125,concatenar!B125)</f>
        <v>"01"</v>
      </c>
      <c r="B125" t="str">
        <f>CONCATENATE(concatenar!A125,concatenar!D125,concatenar!B125)</f>
        <v>"08/03/2034"</v>
      </c>
      <c r="C125" t="str">
        <f>CONCATENATE(concatenar!A125,concatenar!E125,concatenar!B125)</f>
        <v>"000060000007"</v>
      </c>
      <c r="D125" t="str">
        <f>CONCATENATE(concatenar!A125,concatenar!F125,concatenar!B125)</f>
        <v>"99540,83"</v>
      </c>
      <c r="E125" t="str">
        <f>CONCATENATE(concatenar!A125,concatenar!G125,concatenar!B125)</f>
        <v>"2171161"</v>
      </c>
      <c r="F125" t="str">
        <f>CONCATENATE(concatenar!A125,concatenar!H125,concatenar!B125)</f>
        <v>"94563,79"</v>
      </c>
      <c r="G125" t="str">
        <f>CONCATENATE(concatenar!A125,concatenar!I125,concatenar!B125)</f>
        <v>"45016"</v>
      </c>
      <c r="H125" t="str">
        <f>CONCATENATE(concatenar!A125,concatenar!J125,concatenar!B125)</f>
        <v>"010"</v>
      </c>
      <c r="I125" t="str">
        <f>CONCATENATE(concatenar!A125,concatenar!K125,concatenar!B125)</f>
        <v>"13708,12"</v>
      </c>
      <c r="J125" t="str">
        <f>CONCATENATE(concatenar!A125,concatenar!L125,concatenar!B125)</f>
        <v>"0,00"</v>
      </c>
      <c r="K125" t="str">
        <f>CONCATENATE(concatenar!A125,concatenar!M125,concatenar!B125)</f>
        <v>"80"</v>
      </c>
      <c r="L125" t="str">
        <f>CONCATENATE(concatenar!A125,concatenar!N125,concatenar!B125)</f>
        <v>"20171077886"</v>
      </c>
      <c r="M125" t="str">
        <f>CONCATENATE(concatenar!A125,concatenar!O125,concatenar!B125)</f>
        <v>"124"</v>
      </c>
      <c r="N125" t="str">
        <f>CONCATENATE(concatenar!A125,concatenar!P125,concatenar!B125)</f>
        <v>"0000"</v>
      </c>
      <c r="O125" t="str">
        <f>CONCATENATE(concatenar!A125,concatenar!Q125,concatenar!B125)</f>
        <v>"202310"</v>
      </c>
      <c r="P125" t="str">
        <f>CONCATENATE(concatenar!A125,concatenar!R125,concatenar!B125)</f>
        <v>"0"</v>
      </c>
      <c r="Q125" t="str">
        <f>CONCATENATE(concatenar!A125,concatenar!S125,concatenar!B125)</f>
        <v>"124"</v>
      </c>
    </row>
    <row r="126" spans="1:17" x14ac:dyDescent="0.25">
      <c r="A126" t="str">
        <f>CONCATENATE(concatenar!A126,concatenar!C126,concatenar!B126)</f>
        <v>"01"</v>
      </c>
      <c r="B126" t="str">
        <f>CONCATENATE(concatenar!A126,concatenar!D126,concatenar!B126)</f>
        <v>"09/03/2023"</v>
      </c>
      <c r="C126" t="str">
        <f>CONCATENATE(concatenar!A126,concatenar!E126,concatenar!B126)</f>
        <v>"000020000010"</v>
      </c>
      <c r="D126" t="str">
        <f>CONCATENATE(concatenar!A126,concatenar!F126,concatenar!B126)</f>
        <v>"1147700,32"</v>
      </c>
      <c r="E126" t="str">
        <f>CONCATENATE(concatenar!A126,concatenar!G126,concatenar!B126)</f>
        <v>"2171161"</v>
      </c>
      <c r="F126" t="str">
        <f>CONCATENATE(concatenar!A126,concatenar!H126,concatenar!B126)</f>
        <v>"1090315,30"</v>
      </c>
      <c r="G126" t="str">
        <f>CONCATENATE(concatenar!A126,concatenar!I126,concatenar!B126)</f>
        <v>"45016"</v>
      </c>
      <c r="H126" t="str">
        <f>CONCATENATE(concatenar!A126,concatenar!J126,concatenar!B126)</f>
        <v>"010"</v>
      </c>
      <c r="I126" t="str">
        <f>CONCATENATE(concatenar!A126,concatenar!K126,concatenar!B126)</f>
        <v>"321660,44"</v>
      </c>
      <c r="J126" t="str">
        <f>CONCATENATE(concatenar!A126,concatenar!L126,concatenar!B126)</f>
        <v>"0,00"</v>
      </c>
      <c r="K126" t="str">
        <f>CONCATENATE(concatenar!A126,concatenar!M126,concatenar!B126)</f>
        <v>"80"</v>
      </c>
      <c r="L126" t="str">
        <f>CONCATENATE(concatenar!A126,concatenar!N126,concatenar!B126)</f>
        <v>"20241590268"</v>
      </c>
      <c r="M126" t="str">
        <f>CONCATENATE(concatenar!A126,concatenar!O126,concatenar!B126)</f>
        <v>"125"</v>
      </c>
      <c r="N126" t="str">
        <f>CONCATENATE(concatenar!A126,concatenar!P126,concatenar!B126)</f>
        <v>"0000"</v>
      </c>
      <c r="O126" t="str">
        <f>CONCATENATE(concatenar!A126,concatenar!Q126,concatenar!B126)</f>
        <v>"202310"</v>
      </c>
      <c r="P126" t="str">
        <f>CONCATENATE(concatenar!A126,concatenar!R126,concatenar!B126)</f>
        <v>"0"</v>
      </c>
      <c r="Q126" t="str">
        <f>CONCATENATE(concatenar!A126,concatenar!S126,concatenar!B126)</f>
        <v>"125"</v>
      </c>
    </row>
    <row r="127" spans="1:17" x14ac:dyDescent="0.25">
      <c r="A127" t="str">
        <f>CONCATENATE(concatenar!A127,concatenar!C127,concatenar!B127)</f>
        <v>"01"</v>
      </c>
      <c r="B127" t="str">
        <f>CONCATENATE(concatenar!A127,concatenar!D127,concatenar!B127)</f>
        <v>"09/03/2023"</v>
      </c>
      <c r="C127" t="str">
        <f>CONCATENATE(concatenar!A127,concatenar!E127,concatenar!B127)</f>
        <v>"000020000016"</v>
      </c>
      <c r="D127" t="str">
        <f>CONCATENATE(concatenar!A127,concatenar!F127,concatenar!B127)</f>
        <v>"873428,95"</v>
      </c>
      <c r="E127" t="str">
        <f>CONCATENATE(concatenar!A127,concatenar!G127,concatenar!B127)</f>
        <v>"2171161"</v>
      </c>
      <c r="F127" t="str">
        <f>CONCATENATE(concatenar!A127,concatenar!H127,concatenar!B127)</f>
        <v>"831744,32"</v>
      </c>
      <c r="G127" t="str">
        <f>CONCATENATE(concatenar!A127,concatenar!I127,concatenar!B127)</f>
        <v>"45016"</v>
      </c>
      <c r="H127" t="str">
        <f>CONCATENATE(concatenar!A127,concatenar!J127,concatenar!B127)</f>
        <v>"010"</v>
      </c>
      <c r="I127" t="str">
        <f>CONCATENATE(concatenar!A127,concatenar!K127,concatenar!B127)</f>
        <v>"241503,44"</v>
      </c>
      <c r="J127" t="str">
        <f>CONCATENATE(concatenar!A127,concatenar!L127,concatenar!B127)</f>
        <v>"0,00"</v>
      </c>
      <c r="K127" t="str">
        <f>CONCATENATE(concatenar!A127,concatenar!M127,concatenar!B127)</f>
        <v>"80"</v>
      </c>
      <c r="L127" t="str">
        <f>CONCATENATE(concatenar!A127,concatenar!N127,concatenar!B127)</f>
        <v>"20236188176"</v>
      </c>
      <c r="M127" t="str">
        <f>CONCATENATE(concatenar!A127,concatenar!O127,concatenar!B127)</f>
        <v>"126"</v>
      </c>
      <c r="N127" t="str">
        <f>CONCATENATE(concatenar!A127,concatenar!P127,concatenar!B127)</f>
        <v>"0000"</v>
      </c>
      <c r="O127" t="str">
        <f>CONCATENATE(concatenar!A127,concatenar!Q127,concatenar!B127)</f>
        <v>"202310"</v>
      </c>
      <c r="P127" t="str">
        <f>CONCATENATE(concatenar!A127,concatenar!R127,concatenar!B127)</f>
        <v>"0"</v>
      </c>
      <c r="Q127" t="str">
        <f>CONCATENATE(concatenar!A127,concatenar!S127,concatenar!B127)</f>
        <v>"126"</v>
      </c>
    </row>
    <row r="128" spans="1:17" x14ac:dyDescent="0.25">
      <c r="A128" t="str">
        <f>CONCATENATE(concatenar!A128,concatenar!C128,concatenar!B128)</f>
        <v>"01"</v>
      </c>
      <c r="B128" t="str">
        <f>CONCATENATE(concatenar!A128,concatenar!D128,concatenar!B128)</f>
        <v>"11/03/2023"</v>
      </c>
      <c r="C128" t="str">
        <f>CONCATENATE(concatenar!A128,concatenar!E128,concatenar!B128)</f>
        <v>"000030000001"</v>
      </c>
      <c r="D128" t="str">
        <f>CONCATENATE(concatenar!A128,concatenar!F128,concatenar!B128)</f>
        <v>"170542,29"</v>
      </c>
      <c r="E128" t="str">
        <f>CONCATENATE(concatenar!A128,concatenar!G128,concatenar!B128)</f>
        <v>"2171161"</v>
      </c>
      <c r="F128" t="str">
        <f>CONCATENATE(concatenar!A128,concatenar!H128,concatenar!B128)</f>
        <v>"162015,18"</v>
      </c>
      <c r="G128" t="str">
        <f>CONCATENATE(concatenar!A128,concatenar!I128,concatenar!B128)</f>
        <v>"45016"</v>
      </c>
      <c r="H128" t="str">
        <f>CONCATENATE(concatenar!A128,concatenar!J128,concatenar!B128)</f>
        <v>"010"</v>
      </c>
      <c r="I128" t="str">
        <f>CONCATENATE(concatenar!A128,concatenar!K128,concatenar!B128)</f>
        <v>"33887,41"</v>
      </c>
      <c r="J128" t="str">
        <f>CONCATENATE(concatenar!A128,concatenar!L128,concatenar!B128)</f>
        <v>"0,00"</v>
      </c>
      <c r="K128" t="str">
        <f>CONCATENATE(concatenar!A128,concatenar!M128,concatenar!B128)</f>
        <v>"80"</v>
      </c>
      <c r="L128" t="str">
        <f>CONCATENATE(concatenar!A128,concatenar!N128,concatenar!B128)</f>
        <v>"23140264369"</v>
      </c>
      <c r="M128" t="str">
        <f>CONCATENATE(concatenar!A128,concatenar!O128,concatenar!B128)</f>
        <v>"127"</v>
      </c>
      <c r="N128" t="str">
        <f>CONCATENATE(concatenar!A128,concatenar!P128,concatenar!B128)</f>
        <v>"0000"</v>
      </c>
      <c r="O128" t="str">
        <f>CONCATENATE(concatenar!A128,concatenar!Q128,concatenar!B128)</f>
        <v>"202310"</v>
      </c>
      <c r="P128" t="str">
        <f>CONCATENATE(concatenar!A128,concatenar!R128,concatenar!B128)</f>
        <v>"0"</v>
      </c>
      <c r="Q128" t="str">
        <f>CONCATENATE(concatenar!A128,concatenar!S128,concatenar!B128)</f>
        <v>"127"</v>
      </c>
    </row>
    <row r="129" spans="1:17" x14ac:dyDescent="0.25">
      <c r="A129" t="str">
        <f>CONCATENATE(concatenar!A129,concatenar!C129,concatenar!B129)</f>
        <v>"01"</v>
      </c>
      <c r="B129" t="str">
        <f>CONCATENATE(concatenar!A129,concatenar!D129,concatenar!B129)</f>
        <v>"11/03/2023"</v>
      </c>
      <c r="C129" t="str">
        <f>CONCATENATE(concatenar!A129,concatenar!E129,concatenar!B129)</f>
        <v>"000010000003"</v>
      </c>
      <c r="D129" t="str">
        <f>CONCATENATE(concatenar!A129,concatenar!F129,concatenar!B129)</f>
        <v>"113165,21"</v>
      </c>
      <c r="E129" t="str">
        <f>CONCATENATE(concatenar!A129,concatenar!G129,concatenar!B129)</f>
        <v>"2171161"</v>
      </c>
      <c r="F129" t="str">
        <f>CONCATENATE(concatenar!A129,concatenar!H129,concatenar!B129)</f>
        <v>"107506,95"</v>
      </c>
      <c r="G129" t="str">
        <f>CONCATENATE(concatenar!A129,concatenar!I129,concatenar!B129)</f>
        <v>"45016"</v>
      </c>
      <c r="H129" t="str">
        <f>CONCATENATE(concatenar!A129,concatenar!J129,concatenar!B129)</f>
        <v>"010"</v>
      </c>
      <c r="I129" t="str">
        <f>CONCATENATE(concatenar!A129,concatenar!K129,concatenar!B129)</f>
        <v>"17202,78"</v>
      </c>
      <c r="J129" t="str">
        <f>CONCATENATE(concatenar!A129,concatenar!L129,concatenar!B129)</f>
        <v>"0,00"</v>
      </c>
      <c r="K129" t="str">
        <f>CONCATENATE(concatenar!A129,concatenar!M129,concatenar!B129)</f>
        <v>"80"</v>
      </c>
      <c r="L129" t="str">
        <f>CONCATENATE(concatenar!A129,concatenar!N129,concatenar!B129)</f>
        <v>"27202131773"</v>
      </c>
      <c r="M129" t="str">
        <f>CONCATENATE(concatenar!A129,concatenar!O129,concatenar!B129)</f>
        <v>"128"</v>
      </c>
      <c r="N129" t="str">
        <f>CONCATENATE(concatenar!A129,concatenar!P129,concatenar!B129)</f>
        <v>"0000"</v>
      </c>
      <c r="O129" t="str">
        <f>CONCATENATE(concatenar!A129,concatenar!Q129,concatenar!B129)</f>
        <v>"202310"</v>
      </c>
      <c r="P129" t="str">
        <f>CONCATENATE(concatenar!A129,concatenar!R129,concatenar!B129)</f>
        <v>"0"</v>
      </c>
      <c r="Q129" t="str">
        <f>CONCATENATE(concatenar!A129,concatenar!S129,concatenar!B129)</f>
        <v>"128"</v>
      </c>
    </row>
    <row r="130" spans="1:17" x14ac:dyDescent="0.25">
      <c r="A130" t="str">
        <f>CONCATENATE(concatenar!A130,concatenar!C130,concatenar!B130)</f>
        <v>"01"</v>
      </c>
      <c r="B130" t="str">
        <f>CONCATENATE(concatenar!A130,concatenar!D130,concatenar!B130)</f>
        <v>"11/03/2023"</v>
      </c>
      <c r="C130" t="str">
        <f>CONCATENATE(concatenar!A130,concatenar!E130,concatenar!B130)</f>
        <v>"000030000009"</v>
      </c>
      <c r="D130" t="str">
        <f>CONCATENATE(concatenar!A130,concatenar!F130,concatenar!B130)</f>
        <v>"258258,51"</v>
      </c>
      <c r="E130" t="str">
        <f>CONCATENATE(concatenar!A130,concatenar!G130,concatenar!B130)</f>
        <v>"2171161"</v>
      </c>
      <c r="F130" t="str">
        <f>CONCATENATE(concatenar!A130,concatenar!H130,concatenar!B130)</f>
        <v>"245345,58"</v>
      </c>
      <c r="G130" t="str">
        <f>CONCATENATE(concatenar!A130,concatenar!I130,concatenar!B130)</f>
        <v>"45016"</v>
      </c>
      <c r="H130" t="str">
        <f>CONCATENATE(concatenar!A130,concatenar!J130,concatenar!B130)</f>
        <v>"010"</v>
      </c>
      <c r="I130" t="str">
        <f>CONCATENATE(concatenar!A130,concatenar!K130,concatenar!B130)</f>
        <v>"59719,83"</v>
      </c>
      <c r="J130" t="str">
        <f>CONCATENATE(concatenar!A130,concatenar!L130,concatenar!B130)</f>
        <v>"0,00"</v>
      </c>
      <c r="K130" t="str">
        <f>CONCATENATE(concatenar!A130,concatenar!M130,concatenar!B130)</f>
        <v>"80"</v>
      </c>
      <c r="L130" t="str">
        <f>CONCATENATE(concatenar!A130,concatenar!N130,concatenar!B130)</f>
        <v>"27202131773"</v>
      </c>
      <c r="M130" t="str">
        <f>CONCATENATE(concatenar!A130,concatenar!O130,concatenar!B130)</f>
        <v>"129"</v>
      </c>
      <c r="N130" t="str">
        <f>CONCATENATE(concatenar!A130,concatenar!P130,concatenar!B130)</f>
        <v>"0000"</v>
      </c>
      <c r="O130" t="str">
        <f>CONCATENATE(concatenar!A130,concatenar!Q130,concatenar!B130)</f>
        <v>"202310"</v>
      </c>
      <c r="P130" t="str">
        <f>CONCATENATE(concatenar!A130,concatenar!R130,concatenar!B130)</f>
        <v>"0"</v>
      </c>
      <c r="Q130" t="str">
        <f>CONCATENATE(concatenar!A130,concatenar!S130,concatenar!B130)</f>
        <v>"129"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6CDF-30E4-435E-83AC-EBFE2D340666}">
  <dimension ref="A1:S132"/>
  <sheetViews>
    <sheetView showGridLines="0" tabSelected="1" topLeftCell="N60" workbookViewId="0">
      <selection activeCell="P1" sqref="P1:P1048576"/>
    </sheetView>
  </sheetViews>
  <sheetFormatPr baseColWidth="10" defaultRowHeight="15.95" customHeight="1" x14ac:dyDescent="0.25"/>
  <cols>
    <col min="1" max="1" width="11.7109375" style="18" customWidth="1"/>
    <col min="2" max="2" width="18.85546875" style="18" bestFit="1" customWidth="1"/>
    <col min="3" max="3" width="17.7109375" style="18" bestFit="1" customWidth="1"/>
    <col min="4" max="4" width="15.140625" style="21" bestFit="1" customWidth="1"/>
    <col min="5" max="5" width="12.42578125" style="18" bestFit="1" customWidth="1"/>
    <col min="6" max="6" width="17.140625" style="18" bestFit="1" customWidth="1"/>
    <col min="7" max="7" width="15.85546875" style="36" bestFit="1" customWidth="1"/>
    <col min="8" max="8" width="9" style="18" bestFit="1" customWidth="1"/>
    <col min="9" max="9" width="16.28515625" style="18" customWidth="1"/>
    <col min="10" max="11" width="9" style="18" bestFit="1" customWidth="1"/>
    <col min="12" max="12" width="12" style="18" bestFit="1" customWidth="1"/>
    <col min="13" max="13" width="11.42578125" style="18" customWidth="1"/>
    <col min="14" max="14" width="11" style="18" customWidth="1"/>
    <col min="15" max="15" width="11.42578125" style="18" bestFit="1" customWidth="1"/>
    <col min="17" max="17" width="11.42578125" style="25"/>
    <col min="18" max="18" width="134" style="5" bestFit="1" customWidth="1"/>
    <col min="19" max="19" width="16.140625" style="3" bestFit="1" customWidth="1"/>
    <col min="20" max="16384" width="11.42578125" style="1"/>
  </cols>
  <sheetData>
    <row r="1" spans="1:19" s="2" customFormat="1" ht="15.95" customHeight="1" x14ac:dyDescent="0.25">
      <c r="A1" s="27" t="s">
        <v>143</v>
      </c>
      <c r="B1" s="27" t="s">
        <v>148</v>
      </c>
      <c r="C1" s="27" t="s">
        <v>149</v>
      </c>
      <c r="D1" s="28" t="s">
        <v>150</v>
      </c>
      <c r="E1" s="27" t="s">
        <v>144</v>
      </c>
      <c r="F1" s="27" t="s">
        <v>151</v>
      </c>
      <c r="G1" s="29" t="s">
        <v>152</v>
      </c>
      <c r="H1" s="27" t="s">
        <v>145</v>
      </c>
      <c r="I1" s="27" t="s">
        <v>137</v>
      </c>
      <c r="J1" s="27" t="s">
        <v>146</v>
      </c>
      <c r="K1" s="27" t="s">
        <v>147</v>
      </c>
      <c r="L1" s="27" t="s">
        <v>4</v>
      </c>
      <c r="M1" s="27" t="s">
        <v>138</v>
      </c>
      <c r="N1" s="27" t="s">
        <v>142</v>
      </c>
      <c r="O1" s="27" t="s">
        <v>139</v>
      </c>
      <c r="P1" s="11" t="s">
        <v>140</v>
      </c>
      <c r="Q1" s="23" t="s">
        <v>141</v>
      </c>
      <c r="R1" s="4" t="s">
        <v>5</v>
      </c>
      <c r="S1" s="2" t="s">
        <v>63</v>
      </c>
    </row>
    <row r="2" spans="1:19" ht="15.95" customHeight="1" x14ac:dyDescent="0.2">
      <c r="A2" s="30" t="s">
        <v>0</v>
      </c>
      <c r="B2" s="30" t="s">
        <v>65</v>
      </c>
      <c r="C2" s="30" t="s">
        <v>2</v>
      </c>
      <c r="D2" s="22" t="s">
        <v>84</v>
      </c>
      <c r="E2" s="31">
        <v>2171161</v>
      </c>
      <c r="F2" s="22">
        <v>697661.57</v>
      </c>
      <c r="G2" s="32">
        <v>45016</v>
      </c>
      <c r="H2" s="30" t="s">
        <v>7</v>
      </c>
      <c r="I2" s="22">
        <v>9440.91</v>
      </c>
      <c r="J2" s="30" t="s">
        <v>3</v>
      </c>
      <c r="K2" s="30">
        <v>80</v>
      </c>
      <c r="L2" s="30">
        <v>20283692729</v>
      </c>
      <c r="M2" s="31">
        <v>1</v>
      </c>
      <c r="N2" s="30" t="s">
        <v>1</v>
      </c>
      <c r="O2" s="31">
        <v>202310</v>
      </c>
      <c r="P2" s="33" t="s">
        <v>1</v>
      </c>
      <c r="Q2" s="24">
        <v>1</v>
      </c>
      <c r="R2" s="1" t="str">
        <f>+CONCATENATE(A2,(TEXT(B2,"DD/MM/YYYY")),C2,"           ",D2,E2,"     ",F2,(TEXT(G2,"DD/MM/YYYY")),H2,"       ",I2,"  ",J2,"          ",K2,L2,"                      ",M2,N2,O2,P2,Q2)</f>
        <v>0111/03/2023000030000002           734380,502171161     697661,5731/03/2023010       9440,91  0,00          8020283692729                      1000020231000001</v>
      </c>
      <c r="S2" s="3">
        <f t="shared" ref="S2:S33" si="0">+LEN(R2)</f>
        <v>159</v>
      </c>
    </row>
    <row r="3" spans="1:19" ht="15.95" customHeight="1" x14ac:dyDescent="0.2">
      <c r="A3" s="30" t="s">
        <v>0</v>
      </c>
      <c r="B3" s="30" t="s">
        <v>65</v>
      </c>
      <c r="C3" s="30" t="s">
        <v>28</v>
      </c>
      <c r="D3" s="22">
        <v>34992.120000000003</v>
      </c>
      <c r="E3" s="31">
        <v>2171161</v>
      </c>
      <c r="F3" s="22">
        <v>33242.51</v>
      </c>
      <c r="G3" s="34">
        <v>45016</v>
      </c>
      <c r="H3" s="30" t="s">
        <v>7</v>
      </c>
      <c r="I3" s="22" t="s">
        <v>116</v>
      </c>
      <c r="J3" s="30" t="s">
        <v>3</v>
      </c>
      <c r="K3" s="30">
        <v>80</v>
      </c>
      <c r="L3" s="30">
        <v>20269490013</v>
      </c>
      <c r="M3" s="31">
        <v>2</v>
      </c>
      <c r="N3" s="30" t="s">
        <v>1</v>
      </c>
      <c r="O3" s="31">
        <v>202310</v>
      </c>
      <c r="P3" s="30" t="s">
        <v>1</v>
      </c>
      <c r="Q3" s="24">
        <v>2</v>
      </c>
      <c r="R3" s="1" t="str">
        <f>+CONCATENATE(A3,(TEXT(B3,"DD/MM/YYYY")),C3,"            ",D3,E3,"      ",F3,(TEXT(G3,"DD/MM/YYYY")),H3,"       ",I3,"  ",J3,"          ",K3,L3,"                      ",M3,N3,O3,P3,Q3)</f>
        <v>0111/03/2023000030000014            34992,122171161      33242,5131/03/2023010       1169,50  0,00          8020269490013                      2000020231000002</v>
      </c>
      <c r="S3" s="3">
        <f t="shared" si="0"/>
        <v>159</v>
      </c>
    </row>
    <row r="4" spans="1:19" ht="15.95" customHeight="1" x14ac:dyDescent="0.2">
      <c r="A4" s="30" t="s">
        <v>0</v>
      </c>
      <c r="B4" s="30" t="s">
        <v>66</v>
      </c>
      <c r="C4" s="30" t="s">
        <v>19</v>
      </c>
      <c r="D4" s="22" t="s">
        <v>85</v>
      </c>
      <c r="E4" s="31">
        <v>2171161</v>
      </c>
      <c r="F4" s="22">
        <v>25455.25</v>
      </c>
      <c r="G4" s="34">
        <v>45016</v>
      </c>
      <c r="H4" s="30" t="s">
        <v>7</v>
      </c>
      <c r="I4" s="22">
        <v>350.46</v>
      </c>
      <c r="J4" s="30" t="s">
        <v>3</v>
      </c>
      <c r="K4" s="30">
        <v>80</v>
      </c>
      <c r="L4" s="30">
        <v>20267326682</v>
      </c>
      <c r="M4" s="31">
        <v>3</v>
      </c>
      <c r="N4" s="30" t="s">
        <v>1</v>
      </c>
      <c r="O4" s="31">
        <v>202310</v>
      </c>
      <c r="P4" s="33" t="s">
        <v>200</v>
      </c>
      <c r="Q4" s="24">
        <v>3</v>
      </c>
      <c r="R4" s="1" t="str">
        <f>+CONCATENATE(A4,(TEXT(B4,"DD/MM/YYYY")),C4,"            ",D4,E4,"      ",F4,(TEXT(G4,"DD/MM/YYYY")),H4,"        ",I4,"  ",J4,"          ",K4,L4,"                     ",M4,N4,O4,P4,Q4)</f>
        <v>0108/03/2023000030000001            26795,002171161      25455,2531/03/2023010        350,46  0,00          8020267326682                     30000202310000003</v>
      </c>
      <c r="S4" s="3">
        <f t="shared" si="0"/>
        <v>159</v>
      </c>
    </row>
    <row r="5" spans="1:19" ht="15.95" customHeight="1" x14ac:dyDescent="0.2">
      <c r="A5" s="30" t="s">
        <v>0</v>
      </c>
      <c r="B5" s="30" t="s">
        <v>67</v>
      </c>
      <c r="C5" s="30" t="s">
        <v>70</v>
      </c>
      <c r="D5" s="22">
        <v>866250.06</v>
      </c>
      <c r="E5" s="31">
        <v>2171161</v>
      </c>
      <c r="F5" s="22">
        <v>824147.79</v>
      </c>
      <c r="G5" s="34">
        <v>45016</v>
      </c>
      <c r="H5" s="30" t="s">
        <v>7</v>
      </c>
      <c r="I5" s="22">
        <v>239148.51</v>
      </c>
      <c r="J5" s="30" t="s">
        <v>3</v>
      </c>
      <c r="K5" s="30">
        <v>80</v>
      </c>
      <c r="L5" s="30">
        <v>23176134739</v>
      </c>
      <c r="M5" s="31">
        <v>4</v>
      </c>
      <c r="N5" s="30" t="s">
        <v>1</v>
      </c>
      <c r="O5" s="31">
        <v>202310</v>
      </c>
      <c r="P5" s="30" t="s">
        <v>1</v>
      </c>
      <c r="Q5" s="24">
        <v>4</v>
      </c>
      <c r="R5" s="1" t="str">
        <f>+CONCATENATE(A5,(TEXT(B5,"DD/MM/YYYY")),C5,"           ",D5,E5,"     ",F5,(TEXT(G5,"DD/MM/YYYY")),H5,"     ",I5,"  ",J5,"          ",K5,L5,"                      ",M5,N5,O5,P5,Q5)</f>
        <v>0109/03/2023000030000041           866250,062171161     824147,7931/03/2023010     239148,51  0,00          8023176134739                      4000020231000004</v>
      </c>
      <c r="S5" s="3">
        <f t="shared" si="0"/>
        <v>159</v>
      </c>
    </row>
    <row r="6" spans="1:19" ht="15.95" customHeight="1" x14ac:dyDescent="0.2">
      <c r="A6" s="30" t="s">
        <v>0</v>
      </c>
      <c r="B6" s="30" t="s">
        <v>67</v>
      </c>
      <c r="C6" s="30" t="s">
        <v>18</v>
      </c>
      <c r="D6" s="22" t="s">
        <v>86</v>
      </c>
      <c r="E6" s="31">
        <v>2171161</v>
      </c>
      <c r="F6" s="22" t="s">
        <v>107</v>
      </c>
      <c r="G6" s="34">
        <v>45016</v>
      </c>
      <c r="H6" s="30" t="s">
        <v>7</v>
      </c>
      <c r="I6" s="22">
        <v>51786.44</v>
      </c>
      <c r="J6" s="30" t="s">
        <v>3</v>
      </c>
      <c r="K6" s="30">
        <v>80</v>
      </c>
      <c r="L6" s="30">
        <v>20256944570</v>
      </c>
      <c r="M6" s="31">
        <v>5</v>
      </c>
      <c r="N6" s="30" t="s">
        <v>1</v>
      </c>
      <c r="O6" s="31">
        <v>202310</v>
      </c>
      <c r="P6" s="30" t="s">
        <v>1</v>
      </c>
      <c r="Q6" s="24">
        <v>5</v>
      </c>
      <c r="R6" s="1" t="str">
        <f>+CONCATENATE(A6,(TEXT(B6,"DD/MM/YYYY")),C6,"           ",D6,E6,"     ",F6,(TEXT(G6,"DD/MM/YYYY")),H6,"      ",I6,"  ",J6,"          ",K6,L6,"                      ",M6,N6,O6,P6,Q6)</f>
        <v>0109/03/2023000020000010           231320,002171161     219754,0031/03/2023010      51786,44  0,00          8020256944570                      5000020231000005</v>
      </c>
      <c r="S6" s="3">
        <f t="shared" si="0"/>
        <v>159</v>
      </c>
    </row>
    <row r="7" spans="1:19" ht="15.95" customHeight="1" x14ac:dyDescent="0.2">
      <c r="A7" s="30" t="s">
        <v>0</v>
      </c>
      <c r="B7" s="30" t="s">
        <v>66</v>
      </c>
      <c r="C7" s="30" t="s">
        <v>10</v>
      </c>
      <c r="D7" s="22">
        <v>789606.67</v>
      </c>
      <c r="E7" s="31">
        <v>2171161</v>
      </c>
      <c r="F7" s="22">
        <v>750736.57000000007</v>
      </c>
      <c r="G7" s="34">
        <v>45016</v>
      </c>
      <c r="H7" s="30" t="s">
        <v>7</v>
      </c>
      <c r="I7" s="22">
        <v>216391.04000000001</v>
      </c>
      <c r="J7" s="30" t="s">
        <v>3</v>
      </c>
      <c r="K7" s="30">
        <v>80</v>
      </c>
      <c r="L7" s="30">
        <v>20111997048</v>
      </c>
      <c r="M7" s="31">
        <v>6</v>
      </c>
      <c r="N7" s="30" t="s">
        <v>1</v>
      </c>
      <c r="O7" s="31">
        <v>202310</v>
      </c>
      <c r="P7" s="30" t="s">
        <v>1</v>
      </c>
      <c r="Q7" s="24">
        <v>6</v>
      </c>
      <c r="R7" s="1" t="str">
        <f>+CONCATENATE(A7,(TEXT(B7,"DD/MM/YYYY")),C7,"           ",D7,E7,"     ",F7,(TEXT(G7,"DD/MM/YYYY")),H7,"     ",I7,"  ",J7,"          ",K7,L7,"                      ",M7,N7,O7,P7,Q7)</f>
        <v>0108/03/2023000030000009           789606,672171161     750736,5731/03/2023010     216391,04  0,00          8020111997048                      6000020231000006</v>
      </c>
      <c r="S7" s="3">
        <f t="shared" si="0"/>
        <v>159</v>
      </c>
    </row>
    <row r="8" spans="1:19" ht="15.95" customHeight="1" x14ac:dyDescent="0.2">
      <c r="A8" s="30" t="s">
        <v>0</v>
      </c>
      <c r="B8" s="30" t="s">
        <v>68</v>
      </c>
      <c r="C8" s="30" t="s">
        <v>11</v>
      </c>
      <c r="D8" s="22" t="s">
        <v>87</v>
      </c>
      <c r="E8" s="31">
        <v>2171161</v>
      </c>
      <c r="F8" s="22">
        <v>38736.25</v>
      </c>
      <c r="G8" s="34">
        <v>45016</v>
      </c>
      <c r="H8" s="30" t="s">
        <v>7</v>
      </c>
      <c r="I8" s="22">
        <v>1634.83</v>
      </c>
      <c r="J8" s="30" t="s">
        <v>3</v>
      </c>
      <c r="K8" s="30">
        <v>80</v>
      </c>
      <c r="L8" s="30">
        <v>20270683046</v>
      </c>
      <c r="M8" s="31">
        <v>7</v>
      </c>
      <c r="N8" s="30" t="s">
        <v>1</v>
      </c>
      <c r="O8" s="31">
        <v>202310</v>
      </c>
      <c r="P8" s="30" t="s">
        <v>1</v>
      </c>
      <c r="Q8" s="24">
        <v>7</v>
      </c>
      <c r="R8" s="1" t="str">
        <f>+CONCATENATE(A8,(TEXT(B8,"DD/MM/YYYY")),C8,"            ",D8,E8,"      ",F8,(TEXT(G8,"DD/MM/YYYY")),H8,"       ",I8,"  ",J8,"          ",K8,L8,"                      ",M8,N8,O8,P8,Q8)</f>
        <v>0112/03/2023000030000003            40775,002171161      38736,2531/03/2023010       1634,83  0,00          8020270683046                      7000020231000007</v>
      </c>
      <c r="S8" s="3">
        <f t="shared" si="0"/>
        <v>159</v>
      </c>
    </row>
    <row r="9" spans="1:19" ht="15.95" customHeight="1" x14ac:dyDescent="0.2">
      <c r="A9" s="30" t="s">
        <v>0</v>
      </c>
      <c r="B9" s="30" t="s">
        <v>66</v>
      </c>
      <c r="C9" s="30" t="s">
        <v>30</v>
      </c>
      <c r="D9" s="22">
        <v>203408.62</v>
      </c>
      <c r="E9" s="31">
        <v>2171161</v>
      </c>
      <c r="F9" s="22">
        <v>193238.19</v>
      </c>
      <c r="G9" s="34">
        <v>45016</v>
      </c>
      <c r="H9" s="30" t="s">
        <v>7</v>
      </c>
      <c r="I9" s="22">
        <v>43566.54</v>
      </c>
      <c r="J9" s="30" t="s">
        <v>3</v>
      </c>
      <c r="K9" s="30">
        <v>80</v>
      </c>
      <c r="L9" s="30">
        <v>20187783292</v>
      </c>
      <c r="M9" s="31">
        <v>8</v>
      </c>
      <c r="N9" s="30" t="s">
        <v>1</v>
      </c>
      <c r="O9" s="31">
        <v>202310</v>
      </c>
      <c r="P9" s="30" t="s">
        <v>1</v>
      </c>
      <c r="Q9" s="24">
        <v>8</v>
      </c>
      <c r="R9" s="1" t="str">
        <f>+CONCATENATE(A9,(TEXT(B9,"DD/MM/YYYY")),C9,"           ",D9,E9,"     ",F9,(TEXT(G9,"DD/MM/YYYY")),H9,"      ",I9,"  ",J9,"          ",K9,L9,"                      ",M9,N9,O9,P9,Q9)</f>
        <v>0108/03/2023000030000012           203408,622171161     193238,1931/03/2023010      43566,54  0,00          8020187783292                      8000020231000008</v>
      </c>
      <c r="S9" s="3">
        <f t="shared" si="0"/>
        <v>159</v>
      </c>
    </row>
    <row r="10" spans="1:19" ht="18" customHeight="1" x14ac:dyDescent="0.2">
      <c r="A10" s="30" t="s">
        <v>0</v>
      </c>
      <c r="B10" s="30" t="s">
        <v>67</v>
      </c>
      <c r="C10" s="30" t="s">
        <v>14</v>
      </c>
      <c r="D10" s="22">
        <v>581073.15</v>
      </c>
      <c r="E10" s="31">
        <v>2171161</v>
      </c>
      <c r="F10" s="22">
        <v>1094078.23</v>
      </c>
      <c r="G10" s="34">
        <v>45016</v>
      </c>
      <c r="H10" s="30" t="s">
        <v>7</v>
      </c>
      <c r="I10" s="22">
        <v>154788.74</v>
      </c>
      <c r="J10" s="30" t="s">
        <v>3</v>
      </c>
      <c r="K10" s="30">
        <v>80</v>
      </c>
      <c r="L10" s="30">
        <v>20253038617</v>
      </c>
      <c r="M10" s="31">
        <v>9</v>
      </c>
      <c r="N10" s="30" t="s">
        <v>1</v>
      </c>
      <c r="O10" s="31">
        <v>202310</v>
      </c>
      <c r="P10" s="30" t="s">
        <v>1</v>
      </c>
      <c r="Q10" s="24">
        <v>9</v>
      </c>
      <c r="R10" s="1" t="str">
        <f>+CONCATENATE(A10,(TEXT(B10,"DD/MM/YYYY")),C10,"           ",D10,E10,"    ",F10,(TEXT(G10,"DD/MM/YYYY")),H10,"     ",I10,"  ",J10,"          ",K10,L10,"                      ",M10,N10,O10,P10,Q10)</f>
        <v>0109/03/2023000050000005           581073,152171161    1094078,2331/03/2023010     154788,74  0,00          8020253038617                      9000020231000009</v>
      </c>
      <c r="S10" s="7">
        <f t="shared" si="0"/>
        <v>159</v>
      </c>
    </row>
    <row r="11" spans="1:19" ht="15.95" customHeight="1" x14ac:dyDescent="0.2">
      <c r="A11" s="30" t="s">
        <v>0</v>
      </c>
      <c r="B11" s="30" t="s">
        <v>69</v>
      </c>
      <c r="C11" s="30" t="s">
        <v>15</v>
      </c>
      <c r="D11" s="22">
        <v>343669.38</v>
      </c>
      <c r="E11" s="31">
        <v>2171161</v>
      </c>
      <c r="F11" s="22">
        <v>326485.91000000003</v>
      </c>
      <c r="G11" s="34">
        <v>45016</v>
      </c>
      <c r="H11" s="30" t="s">
        <v>7</v>
      </c>
      <c r="I11" s="22">
        <v>84372.37</v>
      </c>
      <c r="J11" s="30" t="s">
        <v>3</v>
      </c>
      <c r="K11" s="30">
        <v>80</v>
      </c>
      <c r="L11" s="30">
        <v>20305653471</v>
      </c>
      <c r="M11" s="31">
        <v>10</v>
      </c>
      <c r="N11" s="30" t="s">
        <v>1</v>
      </c>
      <c r="O11" s="31">
        <v>202310</v>
      </c>
      <c r="P11" s="30" t="s">
        <v>6</v>
      </c>
      <c r="Q11" s="24">
        <v>10</v>
      </c>
      <c r="R11" s="1" t="str">
        <f>+CONCATENATE(A11,(TEXT(B11,"DD/MM/YYYY")),C11,"           ",D11,E11,"     ",F11,(TEXT(G11,"DD/MM/YYYY")),H11,"      ",I11,"  ",J11,"          ",K11,L11,"                     ",M11,N11,O11,P11,Q11)</f>
        <v>0110/03/2023000040000000           343669,382171161     326485,9131/03/2023010      84372,37  0,00          8020305653471                     10000020231000010</v>
      </c>
      <c r="S11" s="3">
        <f t="shared" si="0"/>
        <v>159</v>
      </c>
    </row>
    <row r="12" spans="1:19" ht="15.95" customHeight="1" x14ac:dyDescent="0.2">
      <c r="A12" s="30" t="s">
        <v>0</v>
      </c>
      <c r="B12" s="30" t="s">
        <v>67</v>
      </c>
      <c r="C12" s="30" t="s">
        <v>16</v>
      </c>
      <c r="D12" s="22">
        <v>1007497.87</v>
      </c>
      <c r="E12" s="31">
        <v>2171161</v>
      </c>
      <c r="F12" s="22">
        <v>957122.98</v>
      </c>
      <c r="G12" s="34">
        <v>45016</v>
      </c>
      <c r="H12" s="30" t="s">
        <v>7</v>
      </c>
      <c r="I12" s="22">
        <v>280370.82</v>
      </c>
      <c r="J12" s="30" t="s">
        <v>3</v>
      </c>
      <c r="K12" s="30">
        <v>80</v>
      </c>
      <c r="L12" s="30">
        <v>23168787804</v>
      </c>
      <c r="M12" s="31">
        <v>11</v>
      </c>
      <c r="N12" s="30" t="s">
        <v>1</v>
      </c>
      <c r="O12" s="31">
        <v>202310</v>
      </c>
      <c r="P12" s="30" t="s">
        <v>6</v>
      </c>
      <c r="Q12" s="24">
        <v>11</v>
      </c>
      <c r="R12" s="1" t="str">
        <f>+CONCATENATE(A12,(TEXT(B12,"DD/MM/YYYY")),C12,"          ",D12,E12,"     ",F12,(TEXT(G12,"DD/MM/YYYY")),H12,"     ",I12,"  ",J12,"          ",K12,L12,"                     ",M12,N12,O12,P12,Q12)</f>
        <v>0109/03/2023000040000009          1007497,872171161     957122,9831/03/2023010     280370,82  0,00          8023168787804                     11000020231000011</v>
      </c>
      <c r="S12" s="7">
        <f t="shared" si="0"/>
        <v>159</v>
      </c>
    </row>
    <row r="13" spans="1:19" ht="15.95" customHeight="1" x14ac:dyDescent="0.2">
      <c r="A13" s="30" t="s">
        <v>0</v>
      </c>
      <c r="B13" s="30" t="s">
        <v>65</v>
      </c>
      <c r="C13" s="30" t="s">
        <v>17</v>
      </c>
      <c r="D13" s="22">
        <v>823301.28</v>
      </c>
      <c r="E13" s="31">
        <v>2171161</v>
      </c>
      <c r="F13" s="22">
        <v>782859.21000000008</v>
      </c>
      <c r="G13" s="34">
        <v>45016</v>
      </c>
      <c r="H13" s="30" t="s">
        <v>7</v>
      </c>
      <c r="I13" s="22">
        <v>226349.06</v>
      </c>
      <c r="J13" s="30" t="s">
        <v>3</v>
      </c>
      <c r="K13" s="30">
        <v>80</v>
      </c>
      <c r="L13" s="30">
        <v>30712139117</v>
      </c>
      <c r="M13" s="31">
        <v>12</v>
      </c>
      <c r="N13" s="30" t="s">
        <v>1</v>
      </c>
      <c r="O13" s="31">
        <v>202310</v>
      </c>
      <c r="P13" s="30" t="s">
        <v>6</v>
      </c>
      <c r="Q13" s="24">
        <v>12</v>
      </c>
      <c r="R13" s="1" t="str">
        <f>+CONCATENATE(A13,(TEXT(B13,"DD/MM/YYYY")),C13,"           ",D13,E13,"     ",F13,(TEXT(G13,"DD/MM/YYYY")),H13,"     ",I13,"  ",J13,"          ",K13,L13,"                     ",M13,N13,O13,P13,Q13)</f>
        <v>0111/03/2023000020000014           823301,282171161     782859,2131/03/2023010     226349,06  0,00          8030712139117                     12000020231000012</v>
      </c>
      <c r="S13" s="3">
        <f t="shared" si="0"/>
        <v>159</v>
      </c>
    </row>
    <row r="14" spans="1:19" ht="15.95" customHeight="1" x14ac:dyDescent="0.2">
      <c r="A14" s="30" t="s">
        <v>0</v>
      </c>
      <c r="B14" s="30" t="s">
        <v>65</v>
      </c>
      <c r="C14" s="30" t="s">
        <v>18</v>
      </c>
      <c r="D14" s="22">
        <v>86026.78</v>
      </c>
      <c r="E14" s="31">
        <v>2171161</v>
      </c>
      <c r="F14" s="22">
        <v>81725.440000000002</v>
      </c>
      <c r="G14" s="34">
        <v>45016</v>
      </c>
      <c r="H14" s="30" t="s">
        <v>7</v>
      </c>
      <c r="I14" s="22">
        <v>10241.77</v>
      </c>
      <c r="J14" s="30" t="s">
        <v>3</v>
      </c>
      <c r="K14" s="30">
        <v>80</v>
      </c>
      <c r="L14" s="30">
        <v>20144773153</v>
      </c>
      <c r="M14" s="31">
        <v>13</v>
      </c>
      <c r="N14" s="30" t="s">
        <v>1</v>
      </c>
      <c r="O14" s="31">
        <v>202310</v>
      </c>
      <c r="P14" s="30" t="s">
        <v>6</v>
      </c>
      <c r="Q14" s="24">
        <v>13</v>
      </c>
      <c r="R14" s="1" t="str">
        <f>+CONCATENATE(A14,(TEXT(B14,"DD/MM/YYYY")),C14,"            ",D14,E14,"      ",F14,(TEXT(G14,"DD/MM/YYYY")),H14,"      ",I14,"  ",J14,"          ",K14,L14,"                     ",M14,N14,O14,P14,Q14)</f>
        <v>0111/03/2023000020000010            86026,782171161      81725,4431/03/2023010      10241,77  0,00          8020144773153                     13000020231000013</v>
      </c>
      <c r="S14" s="3">
        <f t="shared" si="0"/>
        <v>159</v>
      </c>
    </row>
    <row r="15" spans="1:19" ht="15.95" customHeight="1" x14ac:dyDescent="0.2">
      <c r="A15" s="30" t="s">
        <v>0</v>
      </c>
      <c r="B15" s="30" t="s">
        <v>157</v>
      </c>
      <c r="C15" s="30" t="s">
        <v>19</v>
      </c>
      <c r="D15" s="22">
        <v>190099.92</v>
      </c>
      <c r="E15" s="31">
        <v>2171161</v>
      </c>
      <c r="F15" s="22">
        <v>30114.92</v>
      </c>
      <c r="G15" s="34">
        <v>45016</v>
      </c>
      <c r="H15" s="30" t="s">
        <v>7</v>
      </c>
      <c r="I15" s="22">
        <v>39647.129999999997</v>
      </c>
      <c r="J15" s="30" t="s">
        <v>3</v>
      </c>
      <c r="K15" s="30">
        <v>80</v>
      </c>
      <c r="L15" s="30">
        <v>20234645391</v>
      </c>
      <c r="M15" s="31">
        <v>14</v>
      </c>
      <c r="N15" s="30" t="s">
        <v>1</v>
      </c>
      <c r="O15" s="31">
        <v>202310</v>
      </c>
      <c r="P15" s="30" t="s">
        <v>6</v>
      </c>
      <c r="Q15" s="24">
        <v>14</v>
      </c>
      <c r="R15" s="1" t="str">
        <f>+CONCATENATE(A15,(TEXT(B15,"DD/MM/YYYY")),C15,"           ",D15,E15,"      ",F15,(TEXT(G15,"DD/MM/YYYY")),H15,"      ",I15,"  ",J15,"          ",K15,L15,"                     ",M15,N15,O15,P15,Q15)</f>
        <v>0108/03/2024000030000001           190099,922171161      30114,9231/03/2023010      39647,13  0,00          8020234645391                     14000020231000014</v>
      </c>
      <c r="S15" s="7">
        <f t="shared" si="0"/>
        <v>159</v>
      </c>
    </row>
    <row r="16" spans="1:19" ht="15.95" customHeight="1" x14ac:dyDescent="0.2">
      <c r="A16" s="30" t="s">
        <v>0</v>
      </c>
      <c r="B16" s="30" t="s">
        <v>67</v>
      </c>
      <c r="C16" s="30" t="s">
        <v>19</v>
      </c>
      <c r="D16" s="22">
        <v>403019.27</v>
      </c>
      <c r="E16" s="31">
        <v>2171161</v>
      </c>
      <c r="F16" s="22">
        <v>382868.31</v>
      </c>
      <c r="G16" s="34">
        <v>45016</v>
      </c>
      <c r="H16" s="30" t="s">
        <v>7</v>
      </c>
      <c r="I16" s="22">
        <v>102351.88</v>
      </c>
      <c r="J16" s="30" t="s">
        <v>3</v>
      </c>
      <c r="K16" s="30">
        <v>80</v>
      </c>
      <c r="L16" s="30">
        <v>20354133084</v>
      </c>
      <c r="M16" s="31">
        <v>15</v>
      </c>
      <c r="N16" s="30" t="s">
        <v>1</v>
      </c>
      <c r="O16" s="31">
        <v>202310</v>
      </c>
      <c r="P16" s="30" t="s">
        <v>6</v>
      </c>
      <c r="Q16" s="24">
        <v>15</v>
      </c>
      <c r="R16" s="1" t="str">
        <f>+CONCATENATE(A16,(TEXT(B16,"DD/MM/YYYY")),C16,"           ",D16,E16,"     ",F16,(TEXT(G16,"DD/MM/YYYY")),H16,"     ",I16,"  ",J16,"          ",K16,L16,"                     ",M16,N16,O16,P16,Q16)</f>
        <v>0109/03/2023000030000001           403019,272171161     382868,3131/03/2023010     102351,88  0,00          8020354133084                     15000020231000015</v>
      </c>
      <c r="S16" s="8">
        <f t="shared" si="0"/>
        <v>159</v>
      </c>
    </row>
    <row r="17" spans="1:19" ht="15.95" customHeight="1" x14ac:dyDescent="0.2">
      <c r="A17" s="30" t="s">
        <v>0</v>
      </c>
      <c r="B17" s="30" t="s">
        <v>67</v>
      </c>
      <c r="C17" s="30" t="s">
        <v>20</v>
      </c>
      <c r="D17" s="22">
        <v>140120.01999999999</v>
      </c>
      <c r="E17" s="31">
        <v>2171161</v>
      </c>
      <c r="F17" s="22">
        <v>149938.94</v>
      </c>
      <c r="G17" s="34">
        <v>45016</v>
      </c>
      <c r="H17" s="30" t="s">
        <v>7</v>
      </c>
      <c r="I17" s="22">
        <v>24928.05</v>
      </c>
      <c r="J17" s="30" t="s">
        <v>3</v>
      </c>
      <c r="K17" s="30">
        <v>80</v>
      </c>
      <c r="L17" s="30">
        <v>27952565279</v>
      </c>
      <c r="M17" s="31">
        <v>16</v>
      </c>
      <c r="N17" s="30" t="s">
        <v>1</v>
      </c>
      <c r="O17" s="31">
        <v>202310</v>
      </c>
      <c r="P17" s="30" t="s">
        <v>6</v>
      </c>
      <c r="Q17" s="24">
        <v>16</v>
      </c>
      <c r="R17" s="1" t="str">
        <f>+CONCATENATE(A17,(TEXT(B17,"DD/MM/YYYY")),C17,"           ",D17,E17,"     ",F17,(TEXT(G17,"DD/MM/YYYY")),H17,"      ",I17,"  ",J17,"          ",K17,L17,"                     ",M17,N17,O17,P17,Q17)</f>
        <v>0109/03/2023000020000000           140120,022171161     149938,9431/03/2023010      24928,05  0,00          8027952565279                     16000020231000016</v>
      </c>
      <c r="S17" s="3">
        <f t="shared" si="0"/>
        <v>159</v>
      </c>
    </row>
    <row r="18" spans="1:19" ht="15.95" customHeight="1" x14ac:dyDescent="0.2">
      <c r="A18" s="30" t="s">
        <v>0</v>
      </c>
      <c r="B18" s="30" t="s">
        <v>157</v>
      </c>
      <c r="C18" s="30" t="s">
        <v>32</v>
      </c>
      <c r="D18" s="22">
        <v>245039.61</v>
      </c>
      <c r="E18" s="31">
        <v>2171161</v>
      </c>
      <c r="F18" s="22">
        <v>157585.62999999998</v>
      </c>
      <c r="G18" s="34">
        <v>45016</v>
      </c>
      <c r="H18" s="30" t="s">
        <v>7</v>
      </c>
      <c r="I18" s="22">
        <v>55826.25</v>
      </c>
      <c r="J18" s="30" t="s">
        <v>3</v>
      </c>
      <c r="K18" s="30">
        <v>80</v>
      </c>
      <c r="L18" s="30">
        <v>20124494479</v>
      </c>
      <c r="M18" s="31">
        <v>17</v>
      </c>
      <c r="N18" s="30" t="s">
        <v>1</v>
      </c>
      <c r="O18" s="31">
        <v>202310</v>
      </c>
      <c r="P18" s="30" t="s">
        <v>6</v>
      </c>
      <c r="Q18" s="24">
        <v>17</v>
      </c>
      <c r="R18" s="1" t="str">
        <f>+CONCATENATE(A18,(TEXT(B18,"DD/MM/YYYY")),C18,"           ",D18,E18,"     ",F18,(TEXT(G18,"DD/MM/YYYY")),H18,"      ",I18,"  ",J18,"          ",K18,L18,"                     ",M18,N18,O18,P18,Q18)</f>
        <v>0108/03/2024000030000006           245039,612171161     157585,6331/03/2023010      55826,25  0,00          8020124494479                     17000020231000017</v>
      </c>
      <c r="S18" s="3">
        <f t="shared" si="0"/>
        <v>159</v>
      </c>
    </row>
    <row r="19" spans="1:19" ht="15.95" customHeight="1" x14ac:dyDescent="0.2">
      <c r="A19" s="30" t="s">
        <v>0</v>
      </c>
      <c r="B19" s="30" t="s">
        <v>158</v>
      </c>
      <c r="C19" s="30" t="s">
        <v>21</v>
      </c>
      <c r="D19" s="22">
        <v>398124.14</v>
      </c>
      <c r="E19" s="31">
        <v>2171161</v>
      </c>
      <c r="F19" s="22">
        <v>378217.93</v>
      </c>
      <c r="G19" s="34">
        <v>45016</v>
      </c>
      <c r="H19" s="30" t="s">
        <v>7</v>
      </c>
      <c r="I19" s="22" t="s">
        <v>117</v>
      </c>
      <c r="J19" s="30" t="s">
        <v>3</v>
      </c>
      <c r="K19" s="30">
        <v>80</v>
      </c>
      <c r="L19" s="30">
        <v>27302233808</v>
      </c>
      <c r="M19" s="31">
        <v>18</v>
      </c>
      <c r="N19" s="30" t="s">
        <v>1</v>
      </c>
      <c r="O19" s="31">
        <v>202310</v>
      </c>
      <c r="P19" s="30" t="s">
        <v>6</v>
      </c>
      <c r="Q19" s="24">
        <v>18</v>
      </c>
      <c r="R19" s="1" t="str">
        <f>+CONCATENATE(A19,(TEXT(B19,"DD/MM/YYYY")),C19,"           ",D19,E19,"     ",F19,(TEXT(G19,"DD/MM/YYYY")),H19,"     ",I19,"  ",J19,"          ",K19,L19,"                     ",M19,N19,O19,P19,Q19)</f>
        <v>0112/03/2024000040000001           398124,142171161     378217,9331/03/2023010     100409,30  0,00          8027302233808                     18000020231000018</v>
      </c>
      <c r="S19" s="3">
        <f t="shared" si="0"/>
        <v>159</v>
      </c>
    </row>
    <row r="20" spans="1:19" ht="15.95" customHeight="1" x14ac:dyDescent="0.2">
      <c r="A20" s="30" t="s">
        <v>0</v>
      </c>
      <c r="B20" s="30" t="s">
        <v>157</v>
      </c>
      <c r="C20" s="30" t="s">
        <v>21</v>
      </c>
      <c r="D20" s="22">
        <v>517714.01</v>
      </c>
      <c r="E20" s="31">
        <v>2171161</v>
      </c>
      <c r="F20" s="22">
        <v>491828.31</v>
      </c>
      <c r="G20" s="34">
        <v>45016</v>
      </c>
      <c r="H20" s="30" t="s">
        <v>7</v>
      </c>
      <c r="I20" s="22">
        <v>135628.51999999999</v>
      </c>
      <c r="J20" s="30" t="s">
        <v>3</v>
      </c>
      <c r="K20" s="30">
        <v>80</v>
      </c>
      <c r="L20" s="30">
        <v>20283842313</v>
      </c>
      <c r="M20" s="31">
        <v>19</v>
      </c>
      <c r="N20" s="30" t="s">
        <v>1</v>
      </c>
      <c r="O20" s="31">
        <v>202310</v>
      </c>
      <c r="P20" s="30" t="s">
        <v>6</v>
      </c>
      <c r="Q20" s="24">
        <v>19</v>
      </c>
      <c r="R20" s="1" t="str">
        <f>+CONCATENATE(A20,(TEXT(B20,"DD/MM/YYYY")),C20,"           ",D20,E20,"     ",F20,(TEXT(G20,"DD/MM/YYYY")),H20,"     ",I20,"  ",J20,"          ",K20,L20,"                     ",M20,N20,O20,P20,Q20)</f>
        <v>0108/03/2024000040000001           517714,012171161     491828,3131/03/2023010     135628,52  0,00          8020283842313                     19000020231000019</v>
      </c>
      <c r="S20" s="3">
        <f t="shared" si="0"/>
        <v>159</v>
      </c>
    </row>
    <row r="21" spans="1:19" ht="15.95" customHeight="1" x14ac:dyDescent="0.2">
      <c r="A21" s="30" t="s">
        <v>0</v>
      </c>
      <c r="B21" s="30" t="s">
        <v>159</v>
      </c>
      <c r="C21" s="30" t="s">
        <v>17</v>
      </c>
      <c r="D21" s="22">
        <v>275739.33</v>
      </c>
      <c r="E21" s="31">
        <v>2171161</v>
      </c>
      <c r="F21" s="22">
        <v>261952.36000000002</v>
      </c>
      <c r="G21" s="34">
        <v>45016</v>
      </c>
      <c r="H21" s="30" t="s">
        <v>7</v>
      </c>
      <c r="I21" s="22">
        <v>64867.93</v>
      </c>
      <c r="J21" s="30" t="s">
        <v>3</v>
      </c>
      <c r="K21" s="30">
        <v>80</v>
      </c>
      <c r="L21" s="30">
        <v>20127021326</v>
      </c>
      <c r="M21" s="31">
        <v>20</v>
      </c>
      <c r="N21" s="30" t="s">
        <v>1</v>
      </c>
      <c r="O21" s="31">
        <v>202310</v>
      </c>
      <c r="P21" s="30" t="s">
        <v>6</v>
      </c>
      <c r="Q21" s="24">
        <v>20</v>
      </c>
      <c r="R21" s="1" t="str">
        <f>+CONCATENATE(A21,(TEXT(B21,"DD/MM/YYYY")),C21,"           ",D21,E21,"     ",F21,(TEXT(G21,"DD/MM/YYYY")),H21,"      ",I21,"  ",J21,"          ",K21,L21,"                     ",M21,N21,O21,P21,Q21)</f>
        <v>0109/03/2024000020000014           275739,332171161     261952,3631/03/2023010      64867,93  0,00          8020127021326                     20000020231000020</v>
      </c>
      <c r="S21" s="3">
        <f t="shared" si="0"/>
        <v>159</v>
      </c>
    </row>
    <row r="22" spans="1:19" ht="15.95" customHeight="1" x14ac:dyDescent="0.2">
      <c r="A22" s="30" t="s">
        <v>0</v>
      </c>
      <c r="B22" s="30" t="s">
        <v>160</v>
      </c>
      <c r="C22" s="30" t="s">
        <v>71</v>
      </c>
      <c r="D22" s="22" t="s">
        <v>132</v>
      </c>
      <c r="E22" s="31">
        <v>2171161</v>
      </c>
      <c r="F22" s="22">
        <v>74027.520000000004</v>
      </c>
      <c r="G22" s="34">
        <v>45016</v>
      </c>
      <c r="H22" s="30" t="s">
        <v>7</v>
      </c>
      <c r="I22" s="22">
        <v>8435.43</v>
      </c>
      <c r="J22" s="30" t="s">
        <v>3</v>
      </c>
      <c r="K22" s="30">
        <v>80</v>
      </c>
      <c r="L22" s="30">
        <v>27279258474</v>
      </c>
      <c r="M22" s="31">
        <v>21</v>
      </c>
      <c r="N22" s="30" t="s">
        <v>1</v>
      </c>
      <c r="O22" s="31">
        <v>202310</v>
      </c>
      <c r="P22" s="30" t="s">
        <v>6</v>
      </c>
      <c r="Q22" s="24">
        <v>21</v>
      </c>
      <c r="R22" s="1" t="str">
        <f>+CONCATENATE(A22,(TEXT(B22,"DD/MM/YYYY")),C22,"            ",D22,E22,"      ",F22,(TEXT(G22,"DD/MM/YYYY")),H22,"       ",I22,"  ",J22,"          ",K22,L22,"                     ",M22,N22,O22,P22,Q22)</f>
        <v>0110/03/2024000050000040            74027,522171161      74027,5231/03/2023010       8435,43  0,00          8027279258474                     21000020231000021</v>
      </c>
      <c r="S22" s="3">
        <f t="shared" si="0"/>
        <v>159</v>
      </c>
    </row>
    <row r="23" spans="1:19" ht="15.95" customHeight="1" x14ac:dyDescent="0.2">
      <c r="A23" s="30" t="s">
        <v>0</v>
      </c>
      <c r="B23" s="30" t="s">
        <v>159</v>
      </c>
      <c r="C23" s="30" t="s">
        <v>19</v>
      </c>
      <c r="D23" s="22">
        <v>242778.52</v>
      </c>
      <c r="E23" s="31">
        <v>2171161</v>
      </c>
      <c r="F23" s="22">
        <v>230639.59</v>
      </c>
      <c r="G23" s="34">
        <v>45016</v>
      </c>
      <c r="H23" s="30" t="s">
        <v>7</v>
      </c>
      <c r="I23" s="22">
        <v>54660.01</v>
      </c>
      <c r="J23" s="30" t="s">
        <v>3</v>
      </c>
      <c r="K23" s="30">
        <v>80</v>
      </c>
      <c r="L23" s="30">
        <v>20247589415</v>
      </c>
      <c r="M23" s="31">
        <v>22</v>
      </c>
      <c r="N23" s="30" t="s">
        <v>1</v>
      </c>
      <c r="O23" s="31">
        <v>202310</v>
      </c>
      <c r="P23" s="30" t="s">
        <v>6</v>
      </c>
      <c r="Q23" s="24">
        <v>22</v>
      </c>
      <c r="R23" s="1" t="str">
        <f>+CONCATENATE(A23,(TEXT(B23,"DD/MM/YYYY")),C23,"           ",D23,E23,"     ",F23,(TEXT(G23,"DD/MM/YYYY")),H23,"      ",I23,"  ",J23,"          ",K23,L23,"                     ",M23,N23,O23,P23,Q23)</f>
        <v>0109/03/2024000030000001           242778,522171161     230639,5931/03/2023010      54660,01  0,00          8020247589415                     22000020231000022</v>
      </c>
      <c r="S23" s="3">
        <f t="shared" si="0"/>
        <v>159</v>
      </c>
    </row>
    <row r="24" spans="1:19" ht="15.95" customHeight="1" x14ac:dyDescent="0.2">
      <c r="A24" s="30" t="s">
        <v>0</v>
      </c>
      <c r="B24" s="30" t="s">
        <v>65</v>
      </c>
      <c r="C24" s="30" t="s">
        <v>13</v>
      </c>
      <c r="D24" s="22">
        <v>634275.76</v>
      </c>
      <c r="E24" s="31">
        <v>2171161</v>
      </c>
      <c r="F24" s="22">
        <v>603540.74</v>
      </c>
      <c r="G24" s="34">
        <v>45016</v>
      </c>
      <c r="H24" s="30" t="s">
        <v>7</v>
      </c>
      <c r="I24" s="22">
        <v>170760.33</v>
      </c>
      <c r="J24" s="30" t="s">
        <v>3</v>
      </c>
      <c r="K24" s="30">
        <v>80</v>
      </c>
      <c r="L24" s="30">
        <v>20263123825</v>
      </c>
      <c r="M24" s="31">
        <v>23</v>
      </c>
      <c r="N24" s="30" t="s">
        <v>1</v>
      </c>
      <c r="O24" s="31">
        <v>202310</v>
      </c>
      <c r="P24" s="30" t="s">
        <v>6</v>
      </c>
      <c r="Q24" s="24">
        <v>23</v>
      </c>
      <c r="R24" s="1" t="str">
        <f>+CONCATENATE(A24,(TEXT(B24,"DD/MM/YYYY")),C24,"           ",D24,E24,"     ",F24,(TEXT(G24,"DD/MM/YYYY")),H24,"     ",I24,"  ",J24,"          ",K24,L24,"                     ",M24,N24,O24,P24,Q24)</f>
        <v>0111/03/2023000030000011           634275,762171161     603540,7431/03/2023010     170760,33  0,00          8020263123825                     23000020231000023</v>
      </c>
      <c r="S24" s="3">
        <f t="shared" si="0"/>
        <v>159</v>
      </c>
    </row>
    <row r="25" spans="1:19" ht="15.95" customHeight="1" x14ac:dyDescent="0.2">
      <c r="A25" s="30" t="s">
        <v>0</v>
      </c>
      <c r="B25" s="30" t="s">
        <v>65</v>
      </c>
      <c r="C25" s="30" t="s">
        <v>22</v>
      </c>
      <c r="D25" s="22" t="s">
        <v>88</v>
      </c>
      <c r="E25" s="31">
        <v>2171161</v>
      </c>
      <c r="F25" s="22">
        <v>1364049.18</v>
      </c>
      <c r="G25" s="34">
        <v>45016</v>
      </c>
      <c r="H25" s="30" t="s">
        <v>7</v>
      </c>
      <c r="I25" s="22">
        <v>406517.95</v>
      </c>
      <c r="J25" s="30" t="s">
        <v>3</v>
      </c>
      <c r="K25" s="30">
        <v>80</v>
      </c>
      <c r="L25" s="30">
        <v>20214285739</v>
      </c>
      <c r="M25" s="31">
        <v>24</v>
      </c>
      <c r="N25" s="30" t="s">
        <v>1</v>
      </c>
      <c r="O25" s="31">
        <v>202310</v>
      </c>
      <c r="P25" s="30" t="s">
        <v>6</v>
      </c>
      <c r="Q25" s="24">
        <v>24</v>
      </c>
      <c r="R25" s="1" t="str">
        <f>+CONCATENATE(A25,(TEXT(B25,"DD/MM/YYYY")),C25,"          ",D25,E25,"    ",F25,(TEXT(G25,"DD/MM/YYYY")),H25,"     ",I25,"  ",J25,"          ",K25,L25,"                     ",M25,N25,O25,P25,Q25)</f>
        <v>0111/03/2023000020000005          1434580,402171161    1364049,1831/03/2023010     406517,95  0,00          8020214285739                     24000020231000024</v>
      </c>
      <c r="S25" s="3">
        <f t="shared" si="0"/>
        <v>159</v>
      </c>
    </row>
    <row r="26" spans="1:19" ht="15.95" customHeight="1" x14ac:dyDescent="0.2">
      <c r="A26" s="30" t="s">
        <v>0</v>
      </c>
      <c r="B26" s="30" t="s">
        <v>161</v>
      </c>
      <c r="C26" s="30" t="s">
        <v>23</v>
      </c>
      <c r="D26" s="22">
        <v>129516.89</v>
      </c>
      <c r="E26" s="31">
        <v>2171161</v>
      </c>
      <c r="F26" s="22">
        <v>219520.09</v>
      </c>
      <c r="G26" s="34">
        <v>45016</v>
      </c>
      <c r="H26" s="30" t="s">
        <v>7</v>
      </c>
      <c r="I26" s="22">
        <v>21304.47</v>
      </c>
      <c r="J26" s="30" t="s">
        <v>3</v>
      </c>
      <c r="K26" s="30">
        <v>80</v>
      </c>
      <c r="L26" s="30">
        <v>20223897445</v>
      </c>
      <c r="M26" s="31">
        <v>25</v>
      </c>
      <c r="N26" s="30" t="s">
        <v>1</v>
      </c>
      <c r="O26" s="31">
        <v>202310</v>
      </c>
      <c r="P26" s="30" t="s">
        <v>6</v>
      </c>
      <c r="Q26" s="24">
        <v>25</v>
      </c>
      <c r="R26" s="1" t="str">
        <f>+CONCATENATE(A26,(TEXT(B26,"DD/MM/YYYY")),C26,"           ",D26,E26,"     ",F26,(TEXT(G26,"DD/MM/YYYY")),H26,"      ",I26,"  ",J26,"          ",K26,L26,"                     ",M26,N26,O26,P26,Q26)</f>
        <v>0108/03/2025000020000002           129516,892171161     219520,0931/03/2023010      21304,47  0,00          8020223897445                     25000020231000025</v>
      </c>
      <c r="S26" s="3">
        <f t="shared" si="0"/>
        <v>159</v>
      </c>
    </row>
    <row r="27" spans="1:19" ht="15.95" customHeight="1" x14ac:dyDescent="0.2">
      <c r="A27" s="30" t="s">
        <v>0</v>
      </c>
      <c r="B27" s="30" t="s">
        <v>67</v>
      </c>
      <c r="C27" s="30" t="s">
        <v>32</v>
      </c>
      <c r="D27" s="22" t="s">
        <v>89</v>
      </c>
      <c r="E27" s="31">
        <v>2171161</v>
      </c>
      <c r="F27" s="22">
        <v>2988.25</v>
      </c>
      <c r="G27" s="34">
        <v>45016</v>
      </c>
      <c r="H27" s="30" t="s">
        <v>7</v>
      </c>
      <c r="I27" s="22">
        <v>31925.65</v>
      </c>
      <c r="J27" s="30" t="s">
        <v>3</v>
      </c>
      <c r="K27" s="30">
        <v>80</v>
      </c>
      <c r="L27" s="30">
        <v>20231232495</v>
      </c>
      <c r="M27" s="31">
        <v>26</v>
      </c>
      <c r="N27" s="30" t="s">
        <v>1</v>
      </c>
      <c r="O27" s="31">
        <v>202310</v>
      </c>
      <c r="P27" s="30" t="s">
        <v>6</v>
      </c>
      <c r="Q27" s="24">
        <v>26</v>
      </c>
      <c r="R27" s="1" t="str">
        <f>+CONCATENATE(A27,(TEXT(B27,"DD/MM/YYYY")),C27,"           ",D27,E27,"       ",F27,(TEXT(G27,"DD/MM/YYYY")),H27,"      ",I27,"  ",J27,"          ",K27,L27,"                     ",M27,N27,O27,P27,Q27)</f>
        <v>0109/03/2023000030000006           163881,002171161       2988,2531/03/2023010      31925,65  0,00          8020231232495                     26000020231000026</v>
      </c>
      <c r="S27" s="3">
        <f t="shared" si="0"/>
        <v>159</v>
      </c>
    </row>
    <row r="28" spans="1:19" ht="15.95" customHeight="1" x14ac:dyDescent="0.2">
      <c r="A28" s="30" t="s">
        <v>0</v>
      </c>
      <c r="B28" s="30" t="s">
        <v>67</v>
      </c>
      <c r="C28" s="30" t="s">
        <v>72</v>
      </c>
      <c r="D28" s="22">
        <v>891301.69000000006</v>
      </c>
      <c r="E28" s="31">
        <v>2171161</v>
      </c>
      <c r="F28" s="22">
        <v>857783.87999999989</v>
      </c>
      <c r="G28" s="34">
        <v>45016</v>
      </c>
      <c r="H28" s="30" t="s">
        <v>7</v>
      </c>
      <c r="I28" s="22" t="s">
        <v>118</v>
      </c>
      <c r="J28" s="30" t="s">
        <v>3</v>
      </c>
      <c r="K28" s="30">
        <v>80</v>
      </c>
      <c r="L28" s="30">
        <v>27210656222</v>
      </c>
      <c r="M28" s="31">
        <v>27</v>
      </c>
      <c r="N28" s="30" t="s">
        <v>1</v>
      </c>
      <c r="O28" s="31">
        <v>202310</v>
      </c>
      <c r="P28" s="30" t="s">
        <v>6</v>
      </c>
      <c r="Q28" s="24">
        <v>27</v>
      </c>
      <c r="R28" s="1" t="str">
        <f>+CONCATENATE(A28,(TEXT(B28,"DD/MM/YYYY")),C28,"           ",D28,E28,"     ",F28,(TEXT(G28,"DD/MM/YYYY")),H28,"     ",I28,"  ",J28,"          ",K28,L28,"                     ",M28,N28,O28,P28,Q28)</f>
        <v>0109/03/2023000020000019           891301,692171161     857783,8831/03/2023010     249575,70  0,00          8027210656222                     27000020231000027</v>
      </c>
      <c r="S28" s="3">
        <f t="shared" si="0"/>
        <v>159</v>
      </c>
    </row>
    <row r="29" spans="1:19" ht="15.95" customHeight="1" x14ac:dyDescent="0.2">
      <c r="A29" s="30" t="s">
        <v>0</v>
      </c>
      <c r="B29" s="30" t="s">
        <v>161</v>
      </c>
      <c r="C29" s="30" t="s">
        <v>25</v>
      </c>
      <c r="D29" s="22">
        <v>583403.15</v>
      </c>
      <c r="E29" s="31">
        <v>2171161</v>
      </c>
      <c r="F29" s="22">
        <v>1096291.73</v>
      </c>
      <c r="G29" s="34">
        <v>45016</v>
      </c>
      <c r="H29" s="30" t="s">
        <v>7</v>
      </c>
      <c r="I29" s="22">
        <v>155474.93</v>
      </c>
      <c r="J29" s="30" t="s">
        <v>3</v>
      </c>
      <c r="K29" s="30">
        <v>80</v>
      </c>
      <c r="L29" s="30">
        <v>20219673796</v>
      </c>
      <c r="M29" s="31">
        <v>28</v>
      </c>
      <c r="N29" s="30" t="s">
        <v>1</v>
      </c>
      <c r="O29" s="31">
        <v>202310</v>
      </c>
      <c r="P29" s="30" t="s">
        <v>64</v>
      </c>
      <c r="Q29" s="24">
        <v>28</v>
      </c>
      <c r="R29" s="6" t="str">
        <f>+CONCATENATE(A29,(TEXT(B29,"DD/MM/YYYY")),C29,"           ",D29,E29,"    ",F29,(TEXT(G29,"DD/MM/YYYY")),H29,"     ",I29,"  ",J29,"          ",K29,L29,"                      ",M29,N29,O29,P29,Q29)</f>
        <v>0108/03/2025000020000008           583403,152171161    1096291,7331/03/2023010     155474,93  0,00          8020219673796                      2800002023100028</v>
      </c>
      <c r="S29" s="3">
        <f t="shared" si="0"/>
        <v>159</v>
      </c>
    </row>
    <row r="30" spans="1:19" ht="15.95" customHeight="1" x14ac:dyDescent="0.2">
      <c r="A30" s="30" t="s">
        <v>0</v>
      </c>
      <c r="B30" s="30" t="s">
        <v>162</v>
      </c>
      <c r="C30" s="30" t="s">
        <v>26</v>
      </c>
      <c r="D30" s="22">
        <v>318263.19</v>
      </c>
      <c r="E30" s="31">
        <v>2171161</v>
      </c>
      <c r="F30" s="22">
        <v>302350.03000000003</v>
      </c>
      <c r="G30" s="34">
        <v>45016</v>
      </c>
      <c r="H30" s="30" t="s">
        <v>7</v>
      </c>
      <c r="I30" s="22">
        <v>77391.210000000006</v>
      </c>
      <c r="J30" s="30" t="s">
        <v>3</v>
      </c>
      <c r="K30" s="30">
        <v>80</v>
      </c>
      <c r="L30" s="30">
        <v>27181553125</v>
      </c>
      <c r="M30" s="31">
        <v>29</v>
      </c>
      <c r="N30" s="30" t="s">
        <v>1</v>
      </c>
      <c r="O30" s="31">
        <v>202310</v>
      </c>
      <c r="P30" s="30" t="s">
        <v>6</v>
      </c>
      <c r="Q30" s="24">
        <v>29</v>
      </c>
      <c r="R30" s="1" t="str">
        <f>+CONCATENATE(A30,(TEXT(B30,"DD/MM/YYYY")),C30,"           ",D30,E30,"     ",F30,(TEXT(G30,"DD/MM/YYYY")),H30,"      ",I30,"  ",J30,"          ",K30,L30,"                     ",M30,N30,O30,P30,Q30)</f>
        <v>0112/03/2025000030000054           318263,192171161     302350,0331/03/2023010      77391,21  0,00          8027181553125                     29000020231000029</v>
      </c>
      <c r="S30" s="3">
        <f t="shared" si="0"/>
        <v>159</v>
      </c>
    </row>
    <row r="31" spans="1:19" ht="15.95" customHeight="1" x14ac:dyDescent="0.2">
      <c r="A31" s="30" t="s">
        <v>0</v>
      </c>
      <c r="B31" s="30" t="s">
        <v>161</v>
      </c>
      <c r="C31" s="30" t="s">
        <v>8</v>
      </c>
      <c r="D31" s="22">
        <v>178414.74</v>
      </c>
      <c r="E31" s="31">
        <v>2171161</v>
      </c>
      <c r="F31" s="22" t="s">
        <v>108</v>
      </c>
      <c r="G31" s="34">
        <v>45016</v>
      </c>
      <c r="H31" s="30" t="s">
        <v>7</v>
      </c>
      <c r="I31" s="22">
        <v>36205.839999999997</v>
      </c>
      <c r="J31" s="30" t="s">
        <v>3</v>
      </c>
      <c r="K31" s="30">
        <v>80</v>
      </c>
      <c r="L31" s="30">
        <v>20249076822</v>
      </c>
      <c r="M31" s="31">
        <v>30</v>
      </c>
      <c r="N31" s="30" t="s">
        <v>1</v>
      </c>
      <c r="O31" s="31">
        <v>202310</v>
      </c>
      <c r="P31" s="30" t="s">
        <v>6</v>
      </c>
      <c r="Q31" s="24">
        <v>30</v>
      </c>
      <c r="R31" s="1" t="str">
        <f>+CONCATENATE(A31,(TEXT(B31,"DD/MM/YYYY")),C31,"           ",D31,E31,"     ",F31,(TEXT(G31,"DD/MM/YYYY")),H31,"      ",I31,"  ",J31,"          ",K31,L31,"                     ",M31,N31,O31,P31,Q31)</f>
        <v>0108/03/2025000030000000           178414,742171161     169494,0031/03/2023010      36205,84  0,00          8020249076822                     30000020231000030</v>
      </c>
      <c r="S31" s="3">
        <f t="shared" si="0"/>
        <v>159</v>
      </c>
    </row>
    <row r="32" spans="1:19" ht="15.95" customHeight="1" x14ac:dyDescent="0.2">
      <c r="A32" s="30" t="s">
        <v>0</v>
      </c>
      <c r="B32" s="30" t="s">
        <v>163</v>
      </c>
      <c r="C32" s="30" t="s">
        <v>27</v>
      </c>
      <c r="D32" s="22" t="s">
        <v>90</v>
      </c>
      <c r="E32" s="31">
        <v>2171161</v>
      </c>
      <c r="F32" s="22">
        <v>218570.78999999998</v>
      </c>
      <c r="G32" s="34">
        <v>45016</v>
      </c>
      <c r="H32" s="30" t="s">
        <v>7</v>
      </c>
      <c r="I32" s="22" t="s">
        <v>119</v>
      </c>
      <c r="J32" s="30" t="s">
        <v>3</v>
      </c>
      <c r="K32" s="30">
        <v>80</v>
      </c>
      <c r="L32" s="30">
        <v>20263129521</v>
      </c>
      <c r="M32" s="31">
        <v>31</v>
      </c>
      <c r="N32" s="30" t="s">
        <v>1</v>
      </c>
      <c r="O32" s="31">
        <v>202310</v>
      </c>
      <c r="P32" s="30" t="s">
        <v>6</v>
      </c>
      <c r="Q32" s="24">
        <v>31</v>
      </c>
      <c r="R32" s="1" t="str">
        <f>+CONCATENATE(A32,(TEXT(B32,"DD/MM/YYYY")),C32,"           ",D32,E32,"     ",F32,(TEXT(G32,"DD/MM/YYYY")),H32,"      ",I32,"  ",J32,"          ",K32,L32,"                     ",M32,N32,O32,P32,Q32)</f>
        <v>0109/03/2025000040000003           266439,602171161     218570,7931/03/2023010      61628,20  0,00          8020263129521                     31000020231000031</v>
      </c>
      <c r="S32" s="3">
        <f t="shared" si="0"/>
        <v>159</v>
      </c>
    </row>
    <row r="33" spans="1:19" ht="15.95" customHeight="1" x14ac:dyDescent="0.2">
      <c r="A33" s="30" t="s">
        <v>0</v>
      </c>
      <c r="B33" s="30" t="s">
        <v>164</v>
      </c>
      <c r="C33" s="30" t="s">
        <v>10</v>
      </c>
      <c r="D33" s="22">
        <v>1145177.53</v>
      </c>
      <c r="E33" s="31">
        <v>2171161</v>
      </c>
      <c r="F33" s="22">
        <v>1087918.6500000001</v>
      </c>
      <c r="G33" s="34">
        <v>45016</v>
      </c>
      <c r="H33" s="30" t="s">
        <v>7</v>
      </c>
      <c r="I33" s="22">
        <v>320917.48</v>
      </c>
      <c r="J33" s="30" t="s">
        <v>3</v>
      </c>
      <c r="K33" s="30">
        <v>80</v>
      </c>
      <c r="L33" s="30">
        <v>20117034330</v>
      </c>
      <c r="M33" s="31">
        <v>32</v>
      </c>
      <c r="N33" s="30" t="s">
        <v>1</v>
      </c>
      <c r="O33" s="31">
        <v>202310</v>
      </c>
      <c r="P33" s="30" t="s">
        <v>6</v>
      </c>
      <c r="Q33" s="24">
        <v>32</v>
      </c>
      <c r="R33" s="1" t="str">
        <f>+CONCATENATE(A33,(TEXT(B33,"DD/MM/YYYY")),C33,"          ",D33,E33,"    ",F33,(TEXT(G33,"DD/MM/YYYY")),H33,"     ",I33,"  ",J33,"          ",K33,L33,"                     ",M33,N33,O33,P33,Q33)</f>
        <v>0110/03/2025000030000009          1145177,532171161    1087918,6531/03/2023010     320917,48  0,00          8020117034330                     32000020231000032</v>
      </c>
      <c r="S33" s="3">
        <f t="shared" si="0"/>
        <v>159</v>
      </c>
    </row>
    <row r="34" spans="1:19" ht="15.95" customHeight="1" x14ac:dyDescent="0.2">
      <c r="A34" s="30" t="s">
        <v>0</v>
      </c>
      <c r="B34" s="30" t="s">
        <v>163</v>
      </c>
      <c r="C34" s="30" t="s">
        <v>73</v>
      </c>
      <c r="D34" s="22" t="s">
        <v>91</v>
      </c>
      <c r="E34" s="31">
        <v>2171161</v>
      </c>
      <c r="F34" s="22">
        <v>251135.25000000003</v>
      </c>
      <c r="G34" s="34">
        <v>45016</v>
      </c>
      <c r="H34" s="30" t="s">
        <v>7</v>
      </c>
      <c r="I34" s="22">
        <v>61514.63</v>
      </c>
      <c r="J34" s="30" t="s">
        <v>3</v>
      </c>
      <c r="K34" s="30">
        <v>80</v>
      </c>
      <c r="L34" s="30">
        <v>20245006021</v>
      </c>
      <c r="M34" s="31">
        <v>33</v>
      </c>
      <c r="N34" s="30" t="s">
        <v>1</v>
      </c>
      <c r="O34" s="31">
        <v>202310</v>
      </c>
      <c r="P34" s="30" t="s">
        <v>6</v>
      </c>
      <c r="Q34" s="24">
        <v>33</v>
      </c>
      <c r="R34" s="1" t="str">
        <f>+CONCATENATE(A34,(TEXT(B34,"DD/MM/YYYY")),C34,"           ",D34,E34,"     ",F34,(TEXT(G34,"DD/MM/YYYY")),H34,"      ",I34,"  ",J34,"          ",K34,L34,"                     ",M34,N34,O34,P34,Q34)</f>
        <v>0109/03/2025000030000015           264352,902171161     251135,2531/03/2023010      61514,63  0,00          8020245006021                     33000020231000033</v>
      </c>
      <c r="S34" s="3">
        <f t="shared" ref="S34:S65" si="1">+LEN(R34)</f>
        <v>159</v>
      </c>
    </row>
    <row r="35" spans="1:19" ht="15.95" customHeight="1" x14ac:dyDescent="0.2">
      <c r="A35" s="30" t="s">
        <v>0</v>
      </c>
      <c r="B35" s="30" t="s">
        <v>65</v>
      </c>
      <c r="C35" s="30" t="s">
        <v>32</v>
      </c>
      <c r="D35" s="22" t="s">
        <v>92</v>
      </c>
      <c r="E35" s="31">
        <v>2171161</v>
      </c>
      <c r="F35" s="22" t="s">
        <v>109</v>
      </c>
      <c r="G35" s="34">
        <v>45016</v>
      </c>
      <c r="H35" s="30" t="s">
        <v>7</v>
      </c>
      <c r="I35" s="22">
        <v>10450.09</v>
      </c>
      <c r="J35" s="30" t="s">
        <v>3</v>
      </c>
      <c r="K35" s="30">
        <v>80</v>
      </c>
      <c r="L35" s="30">
        <v>27227021689</v>
      </c>
      <c r="M35" s="31">
        <v>34</v>
      </c>
      <c r="N35" s="30" t="s">
        <v>1</v>
      </c>
      <c r="O35" s="31">
        <v>202310</v>
      </c>
      <c r="P35" s="30" t="s">
        <v>6</v>
      </c>
      <c r="Q35" s="24">
        <v>34</v>
      </c>
      <c r="R35" s="1" t="str">
        <f>+CONCATENATE(A35,(TEXT(B35,"DD/MM/YYYY")),C35,"            ",D35,E35,"      ",F35,(TEXT(G35,"DD/MM/YYYY")),H35,"      ",I35,"  ",J35,"          ",K35,L35,"                     ",M35,N35,O35,P35,Q35)</f>
        <v>0111/03/2023000030000006            88540,002171161      84113,0031/03/2023010      10450,09  0,00          8027227021689                     34000020231000034</v>
      </c>
      <c r="S35" s="3">
        <f t="shared" si="1"/>
        <v>159</v>
      </c>
    </row>
    <row r="36" spans="1:19" ht="15.95" customHeight="1" x14ac:dyDescent="0.2">
      <c r="A36" s="30" t="s">
        <v>0</v>
      </c>
      <c r="B36" s="30" t="s">
        <v>65</v>
      </c>
      <c r="C36" s="30" t="s">
        <v>18</v>
      </c>
      <c r="D36" s="22">
        <v>321383.67</v>
      </c>
      <c r="E36" s="31">
        <v>2171161</v>
      </c>
      <c r="F36" s="22">
        <v>305314.49</v>
      </c>
      <c r="G36" s="34">
        <v>45016</v>
      </c>
      <c r="H36" s="30" t="s">
        <v>7</v>
      </c>
      <c r="I36" s="22">
        <v>78310.19</v>
      </c>
      <c r="J36" s="30" t="s">
        <v>3</v>
      </c>
      <c r="K36" s="30">
        <v>80</v>
      </c>
      <c r="L36" s="30">
        <v>20289537679</v>
      </c>
      <c r="M36" s="31">
        <v>35</v>
      </c>
      <c r="N36" s="30" t="s">
        <v>1</v>
      </c>
      <c r="O36" s="31">
        <v>202310</v>
      </c>
      <c r="P36" s="30" t="s">
        <v>6</v>
      </c>
      <c r="Q36" s="24">
        <v>35</v>
      </c>
      <c r="R36" s="1" t="str">
        <f>+CONCATENATE(A36,(TEXT(B36,"DD/MM/YYYY")),C36,"           ",D36,E36,"     ",F36,(TEXT(G36,"DD/MM/YYYY")),H36,"      ",I36,"  ",J36,"          ",K36,L36,"                     ",M36,N36,O36,P36,Q36)</f>
        <v>0111/03/2023000020000010           321383,672171161     305314,4931/03/2023010      78310,19  0,00          8020289537679                     35000020231000035</v>
      </c>
      <c r="S36" s="3">
        <f t="shared" si="1"/>
        <v>159</v>
      </c>
    </row>
    <row r="37" spans="1:19" ht="15.95" customHeight="1" x14ac:dyDescent="0.2">
      <c r="A37" s="30" t="s">
        <v>0</v>
      </c>
      <c r="B37" s="30" t="s">
        <v>165</v>
      </c>
      <c r="C37" s="30" t="s">
        <v>31</v>
      </c>
      <c r="D37" s="22" t="s">
        <v>106</v>
      </c>
      <c r="E37" s="31">
        <v>2171161</v>
      </c>
      <c r="F37" s="22">
        <v>37312.67</v>
      </c>
      <c r="G37" s="34">
        <v>45016</v>
      </c>
      <c r="H37" s="30" t="s">
        <v>7</v>
      </c>
      <c r="I37" s="22" t="s">
        <v>120</v>
      </c>
      <c r="J37" s="30" t="s">
        <v>3</v>
      </c>
      <c r="K37" s="30">
        <v>80</v>
      </c>
      <c r="L37" s="30">
        <v>27309784540</v>
      </c>
      <c r="M37" s="31">
        <v>36</v>
      </c>
      <c r="N37" s="30" t="s">
        <v>1</v>
      </c>
      <c r="O37" s="31">
        <v>202310</v>
      </c>
      <c r="P37" s="30" t="s">
        <v>6</v>
      </c>
      <c r="Q37" s="24">
        <v>36</v>
      </c>
      <c r="R37" s="1" t="str">
        <f>+CONCATENATE(A37,(TEXT(B37,"DD/MM/YYYY")),C37,"            ",D37,E37,"      ",F37,(TEXT(G37,"DD/MM/YYYY")),H37,"       ",I37,"  ",J37,"          ",K37,L37,"                     ",M37,N37,O37,P37,Q37)</f>
        <v>0108/03/2026000020000003            39276,502171161      37312,6731/03/2023010       1464,00  0,00          8027309784540                     36000020231000036</v>
      </c>
      <c r="S37" s="3">
        <f t="shared" si="1"/>
        <v>159</v>
      </c>
    </row>
    <row r="38" spans="1:19" ht="15.95" customHeight="1" x14ac:dyDescent="0.2">
      <c r="A38" s="30" t="s">
        <v>0</v>
      </c>
      <c r="B38" s="30" t="s">
        <v>67</v>
      </c>
      <c r="C38" s="30" t="s">
        <v>35</v>
      </c>
      <c r="D38" s="22">
        <v>97873.41</v>
      </c>
      <c r="E38" s="31">
        <v>2171161</v>
      </c>
      <c r="F38" s="22">
        <v>92979.74</v>
      </c>
      <c r="G38" s="34">
        <v>45016</v>
      </c>
      <c r="H38" s="30" t="s">
        <v>7</v>
      </c>
      <c r="I38" s="22">
        <v>13280.43</v>
      </c>
      <c r="J38" s="30" t="s">
        <v>3</v>
      </c>
      <c r="K38" s="30">
        <v>80</v>
      </c>
      <c r="L38" s="30">
        <v>23044080869</v>
      </c>
      <c r="M38" s="31">
        <v>37</v>
      </c>
      <c r="N38" s="30" t="s">
        <v>1</v>
      </c>
      <c r="O38" s="31">
        <v>202310</v>
      </c>
      <c r="P38" s="30" t="s">
        <v>6</v>
      </c>
      <c r="Q38" s="24">
        <v>37</v>
      </c>
      <c r="R38" s="1" t="str">
        <f>+CONCATENATE(A38,(TEXT(B38,"DD/MM/YYYY")),C38,"            ",D38,E38,"      ",F38,(TEXT(G38,"DD/MM/YYYY")),H38,"      ",I38,"  ",J38,"          ",K38,L38,"                     ",M38,N38,O38,P38,Q38)</f>
        <v>0109/03/2023000030000007            97873,412171161      92979,7431/03/2023010      13280,43  0,00          8023044080869                     37000020231000037</v>
      </c>
      <c r="S38" s="3">
        <f t="shared" si="1"/>
        <v>159</v>
      </c>
    </row>
    <row r="39" spans="1:19" ht="15.95" customHeight="1" x14ac:dyDescent="0.2">
      <c r="A39" s="30" t="s">
        <v>0</v>
      </c>
      <c r="B39" s="30" t="s">
        <v>67</v>
      </c>
      <c r="C39" s="30" t="s">
        <v>33</v>
      </c>
      <c r="D39" s="22" t="s">
        <v>93</v>
      </c>
      <c r="E39" s="31">
        <v>2171161</v>
      </c>
      <c r="F39" s="22">
        <v>152851.55000000002</v>
      </c>
      <c r="G39" s="34">
        <v>45016</v>
      </c>
      <c r="H39" s="30" t="s">
        <v>7</v>
      </c>
      <c r="I39" s="22">
        <v>31046.68</v>
      </c>
      <c r="J39" s="30" t="s">
        <v>3</v>
      </c>
      <c r="K39" s="30">
        <v>80</v>
      </c>
      <c r="L39" s="30">
        <v>20955039034</v>
      </c>
      <c r="M39" s="31">
        <v>38</v>
      </c>
      <c r="N39" s="30" t="s">
        <v>1</v>
      </c>
      <c r="O39" s="31">
        <v>202310</v>
      </c>
      <c r="P39" s="30" t="s">
        <v>6</v>
      </c>
      <c r="Q39" s="24">
        <v>38</v>
      </c>
      <c r="R39" s="1" t="str">
        <f>+CONCATENATE(A39,(TEXT(B39,"DD/MM/YYYY")),C39,"           ",D39,E39,"     ",F39,(TEXT(G39,"DD/MM/YYYY")),H39,"      ",I39,"  ",J39,"          ",K39,L39,"                     ",M39,N39,O39,P39,Q39)</f>
        <v>0109/03/2023000020000006           160880,102171161     152851,5531/03/2023010      31046,68  0,00          8020955039034                     38000020231000038</v>
      </c>
      <c r="S39" s="3">
        <f t="shared" si="1"/>
        <v>159</v>
      </c>
    </row>
    <row r="40" spans="1:19" ht="15.95" customHeight="1" x14ac:dyDescent="0.2">
      <c r="A40" s="30" t="s">
        <v>0</v>
      </c>
      <c r="B40" s="30" t="s">
        <v>165</v>
      </c>
      <c r="C40" s="30" t="s">
        <v>24</v>
      </c>
      <c r="D40" s="22">
        <v>639272.46</v>
      </c>
      <c r="E40" s="31">
        <v>2171161</v>
      </c>
      <c r="F40" s="22">
        <v>607308.84</v>
      </c>
      <c r="G40" s="34">
        <v>45016</v>
      </c>
      <c r="H40" s="30" t="s">
        <v>7</v>
      </c>
      <c r="I40" s="22">
        <v>171928.44</v>
      </c>
      <c r="J40" s="30" t="s">
        <v>3</v>
      </c>
      <c r="K40" s="30">
        <v>80</v>
      </c>
      <c r="L40" s="30">
        <v>20226401092</v>
      </c>
      <c r="M40" s="31">
        <v>39</v>
      </c>
      <c r="N40" s="30" t="s">
        <v>1</v>
      </c>
      <c r="O40" s="31">
        <v>202310</v>
      </c>
      <c r="P40" s="30" t="s">
        <v>6</v>
      </c>
      <c r="Q40" s="24">
        <v>39</v>
      </c>
      <c r="R40" s="1" t="str">
        <f>+CONCATENATE(A40,(TEXT(B40,"DD/MM/YYYY")),C40,"           ",D40,E40,"     ",F40,(TEXT(G40,"DD/MM/YYYY")),H40,"     ",I40,"  ",J40,"          ",K40,L40,"                     ",M40,N40,O40,P40,Q40)</f>
        <v>0108/03/2026000020000018           639272,462171161     607308,8431/03/2023010     171928,44  0,00          8020226401092                     39000020231000039</v>
      </c>
      <c r="S40" s="3">
        <f t="shared" si="1"/>
        <v>159</v>
      </c>
    </row>
    <row r="41" spans="1:19" ht="15.95" customHeight="1" x14ac:dyDescent="0.2">
      <c r="A41" s="30" t="s">
        <v>0</v>
      </c>
      <c r="B41" s="30" t="s">
        <v>166</v>
      </c>
      <c r="C41" s="30" t="s">
        <v>2</v>
      </c>
      <c r="D41" s="22" t="s">
        <v>94</v>
      </c>
      <c r="E41" s="31">
        <v>2171161</v>
      </c>
      <c r="F41" s="22">
        <v>316937.41000000003</v>
      </c>
      <c r="G41" s="34">
        <v>45016</v>
      </c>
      <c r="H41" s="30" t="s">
        <v>7</v>
      </c>
      <c r="I41" s="22">
        <v>39689.53</v>
      </c>
      <c r="J41" s="30" t="s">
        <v>3</v>
      </c>
      <c r="K41" s="30">
        <v>80</v>
      </c>
      <c r="L41" s="30">
        <v>20256108071</v>
      </c>
      <c r="M41" s="31">
        <v>40</v>
      </c>
      <c r="N41" s="30" t="s">
        <v>1</v>
      </c>
      <c r="O41" s="31">
        <v>202310</v>
      </c>
      <c r="P41" s="30" t="s">
        <v>6</v>
      </c>
      <c r="Q41" s="24">
        <v>40</v>
      </c>
      <c r="R41" s="1" t="str">
        <f>+CONCATENATE(A41,(TEXT(B41,"DD/MM/YYYY")),C41,"           ",D41,E41,"     ",F41,(TEXT(G41,"DD/MM/YYYY")),H41,"      ",I41,"  ",J41,"          ",K41,L41,"                     ",M41,N41,O41,P41,Q41)</f>
        <v>0112/03/2026000030000002           190243,902171161     316937,4131/03/2023010      39689,53  0,00          8020256108071                     40000020231000040</v>
      </c>
      <c r="S41" s="3">
        <f t="shared" si="1"/>
        <v>159</v>
      </c>
    </row>
    <row r="42" spans="1:19" ht="15.95" customHeight="1" x14ac:dyDescent="0.2">
      <c r="A42" s="30" t="s">
        <v>0</v>
      </c>
      <c r="B42" s="30" t="s">
        <v>165</v>
      </c>
      <c r="C42" s="30" t="s">
        <v>19</v>
      </c>
      <c r="D42" s="22">
        <v>320537.15000000002</v>
      </c>
      <c r="E42" s="31">
        <v>2171161</v>
      </c>
      <c r="F42" s="22">
        <v>304534.04000000004</v>
      </c>
      <c r="G42" s="34">
        <v>45016</v>
      </c>
      <c r="H42" s="30" t="s">
        <v>7</v>
      </c>
      <c r="I42" s="22">
        <v>78068.25</v>
      </c>
      <c r="J42" s="30" t="s">
        <v>3</v>
      </c>
      <c r="K42" s="30">
        <v>80</v>
      </c>
      <c r="L42" s="30">
        <v>20925450708</v>
      </c>
      <c r="M42" s="31">
        <v>41</v>
      </c>
      <c r="N42" s="30" t="s">
        <v>1</v>
      </c>
      <c r="O42" s="31">
        <v>202310</v>
      </c>
      <c r="P42" s="30" t="s">
        <v>6</v>
      </c>
      <c r="Q42" s="24">
        <v>41</v>
      </c>
      <c r="R42" s="1" t="str">
        <f>+CONCATENATE(A42,(TEXT(B42,"DD/MM/YYYY")),C42,"           ",D42,E42,"     ",F42,(TEXT(G42,"DD/MM/YYYY")),H42,"      ",I42,"  ",J42,"          ",K42,L42,"                     ",M42,N42,O42,P42,Q42)</f>
        <v>0108/03/2026000030000001           320537,152171161     304534,0431/03/2023010      78068,25  0,00          8020925450708                     41000020231000041</v>
      </c>
      <c r="S42" s="3">
        <f t="shared" si="1"/>
        <v>159</v>
      </c>
    </row>
    <row r="43" spans="1:19" ht="15.95" customHeight="1" x14ac:dyDescent="0.2">
      <c r="A43" s="30" t="s">
        <v>0</v>
      </c>
      <c r="B43" s="30" t="s">
        <v>167</v>
      </c>
      <c r="C43" s="30" t="s">
        <v>74</v>
      </c>
      <c r="D43" s="22">
        <v>342555.51</v>
      </c>
      <c r="E43" s="31">
        <v>2171161</v>
      </c>
      <c r="F43" s="22">
        <v>325427.73</v>
      </c>
      <c r="G43" s="34">
        <v>45016</v>
      </c>
      <c r="H43" s="30" t="s">
        <v>7</v>
      </c>
      <c r="I43" s="22" t="s">
        <v>135</v>
      </c>
      <c r="J43" s="30" t="s">
        <v>3</v>
      </c>
      <c r="K43" s="30">
        <v>80</v>
      </c>
      <c r="L43" s="30">
        <v>27225917529</v>
      </c>
      <c r="M43" s="31">
        <v>42</v>
      </c>
      <c r="N43" s="30" t="s">
        <v>1</v>
      </c>
      <c r="O43" s="31">
        <v>202310</v>
      </c>
      <c r="P43" s="30" t="s">
        <v>6</v>
      </c>
      <c r="Q43" s="24">
        <v>42</v>
      </c>
      <c r="R43" s="1" t="str">
        <f>+CONCATENATE(A43,(TEXT(B43,"DD/MM/YYYY")),C43,"           ",D43,E43,"     ",F43,(TEXT(G43,"DD/MM/YYYY")),H43,"      ",I43,"  ",J43,"          ",K43,L43,"                     ",M43,N43,O43,P43,Q43)</f>
        <v>0109/03/2026000050000011           342555,512171161     325427,7331/03/2023010      84545,30  0,00          8027225917529                     42000020231000042</v>
      </c>
      <c r="S43" s="3">
        <f t="shared" si="1"/>
        <v>159</v>
      </c>
    </row>
    <row r="44" spans="1:19" ht="15.95" customHeight="1" x14ac:dyDescent="0.2">
      <c r="A44" s="30" t="s">
        <v>0</v>
      </c>
      <c r="B44" s="30" t="s">
        <v>168</v>
      </c>
      <c r="C44" s="30" t="s">
        <v>25</v>
      </c>
      <c r="D44" s="22">
        <v>1422330.76</v>
      </c>
      <c r="E44" s="31">
        <v>2171161</v>
      </c>
      <c r="F44" s="22">
        <v>1351214.22</v>
      </c>
      <c r="G44" s="34">
        <v>45016</v>
      </c>
      <c r="H44" s="30" t="s">
        <v>7</v>
      </c>
      <c r="I44" s="22">
        <v>402539.11</v>
      </c>
      <c r="J44" s="30" t="s">
        <v>3</v>
      </c>
      <c r="K44" s="30">
        <v>80</v>
      </c>
      <c r="L44" s="30">
        <v>20082900005</v>
      </c>
      <c r="M44" s="31">
        <v>43</v>
      </c>
      <c r="N44" s="30" t="s">
        <v>1</v>
      </c>
      <c r="O44" s="31">
        <v>202310</v>
      </c>
      <c r="P44" s="30" t="s">
        <v>6</v>
      </c>
      <c r="Q44" s="24">
        <v>43</v>
      </c>
      <c r="R44" s="1" t="str">
        <f>+CONCATENATE(A44,(TEXT(B44,"DD/MM/YYYY")),C44,"          ",D44,E44,"    ",F44,(TEXT(G44,"DD/MM/YYYY")),H44,"     ",I44,"  ",J44,"          ",K44,L44,"                     ",M44,N44,O44,P44,Q44)</f>
        <v>0110/03/2026000020000008          1422330,762171161    1351214,2231/03/2023010     402539,11  0,00          8020082900005                     43000020231000043</v>
      </c>
      <c r="S44" s="3">
        <f t="shared" si="1"/>
        <v>159</v>
      </c>
    </row>
    <row r="45" spans="1:19" ht="15.95" customHeight="1" x14ac:dyDescent="0.2">
      <c r="A45" s="30" t="s">
        <v>0</v>
      </c>
      <c r="B45" s="30" t="s">
        <v>167</v>
      </c>
      <c r="C45" s="30" t="s">
        <v>11</v>
      </c>
      <c r="D45" s="22">
        <v>65959.520000000004</v>
      </c>
      <c r="E45" s="31">
        <v>2171161</v>
      </c>
      <c r="F45" s="22">
        <v>62661.54</v>
      </c>
      <c r="G45" s="34">
        <v>45016</v>
      </c>
      <c r="H45" s="30" t="s">
        <v>7</v>
      </c>
      <c r="I45" s="22">
        <v>5600.95</v>
      </c>
      <c r="J45" s="30" t="s">
        <v>3</v>
      </c>
      <c r="K45" s="30">
        <v>80</v>
      </c>
      <c r="L45" s="30">
        <v>20290574871</v>
      </c>
      <c r="M45" s="31">
        <v>44</v>
      </c>
      <c r="N45" s="30" t="s">
        <v>1</v>
      </c>
      <c r="O45" s="31">
        <v>202310</v>
      </c>
      <c r="P45" s="30" t="s">
        <v>6</v>
      </c>
      <c r="Q45" s="24">
        <v>44</v>
      </c>
      <c r="R45" s="1" t="str">
        <f>+CONCATENATE(A45,(TEXT(B45,"DD/MM/YYYY")),C45,"            ",D45,E45,"      ",F45,(TEXT(G45,"DD/MM/YYYY")),H45,"       ",I45,"  ",J45,"          ",K45,L45,"                     ",M45,N45,O45,P45,Q45)</f>
        <v>0109/03/2026000030000003            65959,522171161      62661,5431/03/2023010       5600,95  0,00          8020290574871                     44000020231000044</v>
      </c>
      <c r="S45" s="3">
        <f t="shared" si="1"/>
        <v>159</v>
      </c>
    </row>
    <row r="46" spans="1:19" ht="15.95" customHeight="1" x14ac:dyDescent="0.2">
      <c r="A46" s="30" t="s">
        <v>0</v>
      </c>
      <c r="B46" s="30" t="s">
        <v>65</v>
      </c>
      <c r="C46" s="30" t="s">
        <v>2</v>
      </c>
      <c r="D46" s="22" t="s">
        <v>95</v>
      </c>
      <c r="E46" s="31">
        <v>2171161</v>
      </c>
      <c r="F46" s="22">
        <v>766515.57</v>
      </c>
      <c r="G46" s="34">
        <v>45016</v>
      </c>
      <c r="H46" s="30" t="s">
        <v>7</v>
      </c>
      <c r="I46" s="22">
        <v>221282.53</v>
      </c>
      <c r="J46" s="30" t="s">
        <v>3</v>
      </c>
      <c r="K46" s="30">
        <v>80</v>
      </c>
      <c r="L46" s="30">
        <v>20189031441</v>
      </c>
      <c r="M46" s="31">
        <v>45</v>
      </c>
      <c r="N46" s="30" t="s">
        <v>1</v>
      </c>
      <c r="O46" s="31">
        <v>202310</v>
      </c>
      <c r="P46" s="30" t="s">
        <v>6</v>
      </c>
      <c r="Q46" s="24">
        <v>45</v>
      </c>
      <c r="R46" s="1" t="str">
        <f>+CONCATENATE(A46,(TEXT(B46,"DD/MM/YYYY")),C46,"           ",D46,E46,"     ",F46,(TEXT(G46,"DD/MM/YYYY")),H46,"     ",I46,"  ",J46,"          ",K46,L46,"                     ",M46,N46,O46,P46,Q46)</f>
        <v>0111/03/2023000030000002           806858,502171161     766515,5731/03/2023010     221282,53  0,00          8020189031441                     45000020231000045</v>
      </c>
      <c r="S46" s="3">
        <f t="shared" si="1"/>
        <v>159</v>
      </c>
    </row>
    <row r="47" spans="1:19" ht="15.95" customHeight="1" x14ac:dyDescent="0.2">
      <c r="A47" s="30" t="s">
        <v>0</v>
      </c>
      <c r="B47" s="30" t="s">
        <v>65</v>
      </c>
      <c r="C47" s="30" t="s">
        <v>34</v>
      </c>
      <c r="D47" s="22">
        <v>795459.46</v>
      </c>
      <c r="E47" s="31">
        <v>2171161</v>
      </c>
      <c r="F47" s="22">
        <v>758340.17999999993</v>
      </c>
      <c r="G47" s="34">
        <v>45016</v>
      </c>
      <c r="H47" s="30" t="s">
        <v>7</v>
      </c>
      <c r="I47" s="22">
        <v>218748.16</v>
      </c>
      <c r="J47" s="30" t="s">
        <v>3</v>
      </c>
      <c r="K47" s="30">
        <v>80</v>
      </c>
      <c r="L47" s="30">
        <v>20204934011</v>
      </c>
      <c r="M47" s="31">
        <v>46</v>
      </c>
      <c r="N47" s="30" t="s">
        <v>1</v>
      </c>
      <c r="O47" s="31">
        <v>202310</v>
      </c>
      <c r="P47" s="30" t="s">
        <v>6</v>
      </c>
      <c r="Q47" s="24">
        <v>46</v>
      </c>
      <c r="R47" s="1" t="str">
        <f>+CONCATENATE(A47,(TEXT(B47,"DD/MM/YYYY")),C47,"           ",D47,E47,"     ",F47,(TEXT(G47,"DD/MM/YYYY")),H47,"     ",I47,"  ",J47,"          ",K47,L47,"                     ",M47,N47,O47,P47,Q47)</f>
        <v>0111/03/2023000030000034           795459,462171161     758340,1831/03/2023010     218748,16  0,00          8020204934011                     46000020231000046</v>
      </c>
      <c r="S47" s="3">
        <f t="shared" si="1"/>
        <v>159</v>
      </c>
    </row>
    <row r="48" spans="1:19" ht="15.95" customHeight="1" x14ac:dyDescent="0.2">
      <c r="A48" s="30" t="s">
        <v>0</v>
      </c>
      <c r="B48" s="30" t="s">
        <v>169</v>
      </c>
      <c r="C48" s="30" t="s">
        <v>75</v>
      </c>
      <c r="D48" s="22">
        <v>99086.05</v>
      </c>
      <c r="E48" s="31">
        <v>2171161</v>
      </c>
      <c r="F48" s="22">
        <v>94131.75</v>
      </c>
      <c r="G48" s="34">
        <v>45016</v>
      </c>
      <c r="H48" s="30" t="s">
        <v>7</v>
      </c>
      <c r="I48" s="22">
        <v>13591.47</v>
      </c>
      <c r="J48" s="30" t="s">
        <v>3</v>
      </c>
      <c r="K48" s="30">
        <v>80</v>
      </c>
      <c r="L48" s="30">
        <v>20137539625</v>
      </c>
      <c r="M48" s="31">
        <v>47</v>
      </c>
      <c r="N48" s="30" t="s">
        <v>1</v>
      </c>
      <c r="O48" s="31">
        <v>202310</v>
      </c>
      <c r="P48" s="30" t="s">
        <v>6</v>
      </c>
      <c r="Q48" s="24">
        <v>47</v>
      </c>
      <c r="R48" s="1" t="str">
        <f>+CONCATENATE(A48,(TEXT(B48,"DD/MM/YYYY")),C48,"            ",D48,E48,"      ",F48,(TEXT(G48,"DD/MM/YYYY")),H48,"      ",I48,"  ",J48,"          ",K48,L48,"                     ",M48,N48,O48,P48,Q48)</f>
        <v>0108/03/2027000020000001            99086,052171161      94131,7531/03/2023010      13591,47  0,00          8020137539625                     47000020231000047</v>
      </c>
      <c r="S48" s="3">
        <f t="shared" si="1"/>
        <v>159</v>
      </c>
    </row>
    <row r="49" spans="1:19" ht="15.95" customHeight="1" x14ac:dyDescent="0.2">
      <c r="A49" s="30" t="s">
        <v>0</v>
      </c>
      <c r="B49" s="30" t="s">
        <v>67</v>
      </c>
      <c r="C49" s="30" t="s">
        <v>42</v>
      </c>
      <c r="D49" s="22">
        <v>457707.35</v>
      </c>
      <c r="E49" s="31">
        <v>2171161</v>
      </c>
      <c r="F49" s="22">
        <v>434821.98</v>
      </c>
      <c r="G49" s="34">
        <v>45016</v>
      </c>
      <c r="H49" s="30" t="s">
        <v>7</v>
      </c>
      <c r="I49" s="22">
        <v>118457.51</v>
      </c>
      <c r="J49" s="30" t="s">
        <v>3</v>
      </c>
      <c r="K49" s="30">
        <v>80</v>
      </c>
      <c r="L49" s="30">
        <v>20939767755</v>
      </c>
      <c r="M49" s="31">
        <v>48</v>
      </c>
      <c r="N49" s="30" t="s">
        <v>1</v>
      </c>
      <c r="O49" s="31">
        <v>202310</v>
      </c>
      <c r="P49" s="30" t="s">
        <v>6</v>
      </c>
      <c r="Q49" s="24">
        <v>48</v>
      </c>
      <c r="R49" s="1" t="str">
        <f>+CONCATENATE(A49,(TEXT(B49,"DD/MM/YYYY")),C49,"           ",D49,E49,"     ",F49,(TEXT(G49,"DD/MM/YYYY")),H49,"     ",I49,"  ",J49,"          ",K49,L49,"                     ",M49,N49,O49,P49,Q49)</f>
        <v>0109/03/2023000030000008           457707,352171161     434821,9831/03/2023010     118457,51  0,00          8020939767755                     48000020231000048</v>
      </c>
      <c r="S49" s="3">
        <f t="shared" si="1"/>
        <v>159</v>
      </c>
    </row>
    <row r="50" spans="1:19" ht="15.95" customHeight="1" x14ac:dyDescent="0.2">
      <c r="A50" s="30" t="s">
        <v>0</v>
      </c>
      <c r="B50" s="30" t="s">
        <v>67</v>
      </c>
      <c r="C50" s="30" t="s">
        <v>11</v>
      </c>
      <c r="D50" s="22" t="s">
        <v>96</v>
      </c>
      <c r="E50" s="31">
        <v>2171161</v>
      </c>
      <c r="F50" s="22">
        <v>102127.37</v>
      </c>
      <c r="G50" s="34">
        <v>45016</v>
      </c>
      <c r="H50" s="30" t="s">
        <v>7</v>
      </c>
      <c r="I50" s="22">
        <v>15750.29</v>
      </c>
      <c r="J50" s="30" t="s">
        <v>3</v>
      </c>
      <c r="K50" s="30">
        <v>80</v>
      </c>
      <c r="L50" s="30">
        <v>20073730857</v>
      </c>
      <c r="M50" s="31">
        <v>49</v>
      </c>
      <c r="N50" s="30" t="s">
        <v>1</v>
      </c>
      <c r="O50" s="31">
        <v>202310</v>
      </c>
      <c r="P50" s="30" t="s">
        <v>6</v>
      </c>
      <c r="Q50" s="24">
        <v>49</v>
      </c>
      <c r="R50" s="1" t="str">
        <f>+CONCATENATE(A50,(TEXT(B50,"DD/MM/YYYY")),C50,"           ",D50,E50,"     ",F50,(TEXT(G50,"DD/MM/YYYY")),H50,"      ",I50,"  ",J50,"          ",K50,L50,"                     ",M50,N50,O50,P50,Q50)</f>
        <v>0109/03/2023000030000003           107502,502171161     102127,3731/03/2023010      15750,29  0,00          8020073730857                     49000020231000049</v>
      </c>
      <c r="S50" s="3">
        <f t="shared" si="1"/>
        <v>159</v>
      </c>
    </row>
    <row r="51" spans="1:19" ht="15.95" customHeight="1" x14ac:dyDescent="0.2">
      <c r="A51" s="30" t="s">
        <v>0</v>
      </c>
      <c r="B51" s="30" t="s">
        <v>169</v>
      </c>
      <c r="C51" s="30" t="s">
        <v>29</v>
      </c>
      <c r="D51" s="22">
        <v>413181.51</v>
      </c>
      <c r="E51" s="31">
        <v>2171161</v>
      </c>
      <c r="F51" s="22">
        <v>392884.96</v>
      </c>
      <c r="G51" s="34">
        <v>45016</v>
      </c>
      <c r="H51" s="30" t="s">
        <v>7</v>
      </c>
      <c r="I51" s="22">
        <v>105457.04</v>
      </c>
      <c r="J51" s="30" t="s">
        <v>3</v>
      </c>
      <c r="K51" s="30">
        <v>80</v>
      </c>
      <c r="L51" s="30">
        <v>27139123013</v>
      </c>
      <c r="M51" s="31">
        <v>50</v>
      </c>
      <c r="N51" s="30" t="s">
        <v>1</v>
      </c>
      <c r="O51" s="31">
        <v>202310</v>
      </c>
      <c r="P51" s="30" t="s">
        <v>6</v>
      </c>
      <c r="Q51" s="24">
        <v>50</v>
      </c>
      <c r="R51" s="1" t="str">
        <f>+CONCATENATE(A51,(TEXT(B51,"DD/MM/YYYY")),C51,"           ",D51,E51,"     ",F51,(TEXT(G51,"DD/MM/YYYY")),H51,"     ",I51,"  ",J51,"          ",K51,L51,"                     ",M51,N51,O51,P51,Q51)</f>
        <v>0108/03/2027000030000005           413181,512171161     392884,9631/03/2023010     105457,04  0,00          8027139123013                     50000020231000050</v>
      </c>
      <c r="S51" s="3">
        <f t="shared" si="1"/>
        <v>159</v>
      </c>
    </row>
    <row r="52" spans="1:19" ht="15.95" customHeight="1" x14ac:dyDescent="0.2">
      <c r="A52" s="30" t="s">
        <v>0</v>
      </c>
      <c r="B52" s="30" t="s">
        <v>170</v>
      </c>
      <c r="C52" s="30" t="s">
        <v>36</v>
      </c>
      <c r="D52" s="22">
        <v>459783.38</v>
      </c>
      <c r="E52" s="31">
        <v>2171161</v>
      </c>
      <c r="F52" s="22">
        <v>436794.21</v>
      </c>
      <c r="G52" s="34">
        <v>45016</v>
      </c>
      <c r="H52" s="30" t="s">
        <v>7</v>
      </c>
      <c r="I52" s="22">
        <v>119068.91</v>
      </c>
      <c r="J52" s="30" t="s">
        <v>3</v>
      </c>
      <c r="K52" s="30">
        <v>80</v>
      </c>
      <c r="L52" s="30">
        <v>20137980011</v>
      </c>
      <c r="M52" s="31">
        <v>51</v>
      </c>
      <c r="N52" s="30" t="s">
        <v>1</v>
      </c>
      <c r="O52" s="31">
        <v>202310</v>
      </c>
      <c r="P52" s="30" t="s">
        <v>6</v>
      </c>
      <c r="Q52" s="24">
        <v>51</v>
      </c>
      <c r="R52" s="1" t="str">
        <f>+CONCATENATE(A52,(TEXT(B52,"DD/MM/YYYY")),C52,"           ",D52,E52,"     ",F52,(TEXT(G52,"DD/MM/YYYY")),H52,"     ",I52,"  ",J52,"          ",K52,L52,"                     ",M52,N52,O52,P52,Q52)</f>
        <v>0112/03/2027000020000025           459783,382171161     436794,2131/03/2023010     119068,91  0,00          8020137980011                     51000020231000051</v>
      </c>
      <c r="S52" s="3">
        <f t="shared" si="1"/>
        <v>159</v>
      </c>
    </row>
    <row r="53" spans="1:19" ht="15.95" customHeight="1" x14ac:dyDescent="0.2">
      <c r="A53" s="30" t="s">
        <v>0</v>
      </c>
      <c r="B53" s="30" t="s">
        <v>169</v>
      </c>
      <c r="C53" s="30" t="s">
        <v>50</v>
      </c>
      <c r="D53" s="22">
        <v>420580.16</v>
      </c>
      <c r="E53" s="31">
        <v>2171161</v>
      </c>
      <c r="F53" s="22">
        <v>399551.14999999997</v>
      </c>
      <c r="G53" s="34">
        <v>45016</v>
      </c>
      <c r="H53" s="30" t="s">
        <v>7</v>
      </c>
      <c r="I53" s="22" t="s">
        <v>121</v>
      </c>
      <c r="J53" s="30" t="s">
        <v>3</v>
      </c>
      <c r="K53" s="30">
        <v>80</v>
      </c>
      <c r="L53" s="30">
        <v>27269522637</v>
      </c>
      <c r="M53" s="31">
        <v>52</v>
      </c>
      <c r="N53" s="30" t="s">
        <v>1</v>
      </c>
      <c r="O53" s="31">
        <v>202310</v>
      </c>
      <c r="P53" s="30" t="s">
        <v>6</v>
      </c>
      <c r="Q53" s="24">
        <v>52</v>
      </c>
      <c r="R53" s="1" t="str">
        <f>+CONCATENATE(A53,(TEXT(B53,"DD/MM/YYYY")),C53,"           ",D53,E53,"     ",F53,(TEXT(G53,"DD/MM/YYYY")),H53,"     ",I53,"  ",J53,"          ",K53,L53,"                     ",M53,N53,O53,P53,Q53)</f>
        <v>0108/03/2027000020000012           420580,162171161     399551,1531/03/2023010     107022,60  0,00          8027269522637                     52000020231000052</v>
      </c>
      <c r="S53" s="3">
        <f t="shared" si="1"/>
        <v>159</v>
      </c>
    </row>
    <row r="54" spans="1:19" ht="15.95" customHeight="1" x14ac:dyDescent="0.2">
      <c r="A54" s="30" t="s">
        <v>0</v>
      </c>
      <c r="B54" s="30" t="s">
        <v>171</v>
      </c>
      <c r="C54" s="30" t="s">
        <v>27</v>
      </c>
      <c r="D54" s="22">
        <v>942579.81</v>
      </c>
      <c r="E54" s="31">
        <v>2171161</v>
      </c>
      <c r="F54" s="22">
        <v>897159.79</v>
      </c>
      <c r="G54" s="34">
        <v>45016</v>
      </c>
      <c r="H54" s="30" t="s">
        <v>7</v>
      </c>
      <c r="I54" s="22">
        <v>261281.27</v>
      </c>
      <c r="J54" s="30" t="s">
        <v>3</v>
      </c>
      <c r="K54" s="30">
        <v>80</v>
      </c>
      <c r="L54" s="30">
        <v>20293318841</v>
      </c>
      <c r="M54" s="31">
        <v>53</v>
      </c>
      <c r="N54" s="30" t="s">
        <v>1</v>
      </c>
      <c r="O54" s="31">
        <v>202310</v>
      </c>
      <c r="P54" s="30" t="s">
        <v>6</v>
      </c>
      <c r="Q54" s="24">
        <v>53</v>
      </c>
      <c r="R54" s="1" t="str">
        <f>+CONCATENATE(A54,(TEXT(B54,"DD/MM/YYYY")),C54,"           ",D54,E54,"     ",F54,(TEXT(G54,"DD/MM/YYYY")),H54,"     ",I54,"  ",J54,"          ",K54,L54,"                     ",M54,N54,O54,P54,Q54)</f>
        <v>0109/03/2027000040000003           942579,812171161     897159,7931/03/2023010     261281,27  0,00          8020293318841                     53000020231000053</v>
      </c>
      <c r="S54" s="3">
        <f t="shared" si="1"/>
        <v>159</v>
      </c>
    </row>
    <row r="55" spans="1:19" ht="15.95" customHeight="1" x14ac:dyDescent="0.2">
      <c r="A55" s="30" t="s">
        <v>0</v>
      </c>
      <c r="B55" s="30" t="s">
        <v>172</v>
      </c>
      <c r="C55" s="30" t="s">
        <v>10</v>
      </c>
      <c r="D55" s="22">
        <v>807815.83</v>
      </c>
      <c r="E55" s="31">
        <v>2171161</v>
      </c>
      <c r="F55" s="22">
        <v>767425.03999999992</v>
      </c>
      <c r="G55" s="34">
        <v>45016</v>
      </c>
      <c r="H55" s="30" t="s">
        <v>7</v>
      </c>
      <c r="I55" s="22">
        <v>221564.46</v>
      </c>
      <c r="J55" s="30" t="s">
        <v>3</v>
      </c>
      <c r="K55" s="30">
        <v>80</v>
      </c>
      <c r="L55" s="30">
        <v>27205745810</v>
      </c>
      <c r="M55" s="31">
        <v>54</v>
      </c>
      <c r="N55" s="30" t="s">
        <v>1</v>
      </c>
      <c r="O55" s="31">
        <v>202310</v>
      </c>
      <c r="P55" s="30" t="s">
        <v>6</v>
      </c>
      <c r="Q55" s="24">
        <v>54</v>
      </c>
      <c r="R55" s="1" t="str">
        <f>+CONCATENATE(A55,(TEXT(B55,"DD/MM/YYYY")),C55,"           ",D55,E55,"     ",F55,(TEXT(G55,"DD/MM/YYYY")),H55,"     ",I55,"  ",J55,"          ",K55,L55,"                     ",M55,N55,O55,P55,Q55)</f>
        <v>0110/03/2027000030000009           807815,832171161     767425,0431/03/2023010     221564,46  0,00          8027205745810                     54000020231000054</v>
      </c>
      <c r="S55" s="3">
        <f t="shared" si="1"/>
        <v>159</v>
      </c>
    </row>
    <row r="56" spans="1:19" ht="15.95" customHeight="1" x14ac:dyDescent="0.2">
      <c r="A56" s="30" t="s">
        <v>0</v>
      </c>
      <c r="B56" s="30" t="s">
        <v>171</v>
      </c>
      <c r="C56" s="30" t="s">
        <v>18</v>
      </c>
      <c r="D56" s="22">
        <v>2566648.77</v>
      </c>
      <c r="E56" s="31">
        <v>2171161</v>
      </c>
      <c r="F56" s="22">
        <v>2438523.3199999998</v>
      </c>
      <c r="G56" s="34">
        <v>45016</v>
      </c>
      <c r="H56" s="30" t="s">
        <v>7</v>
      </c>
      <c r="I56" s="22">
        <v>739604.93</v>
      </c>
      <c r="J56" s="30" t="s">
        <v>3</v>
      </c>
      <c r="K56" s="30">
        <v>80</v>
      </c>
      <c r="L56" s="30">
        <v>20257975631</v>
      </c>
      <c r="M56" s="31">
        <v>55</v>
      </c>
      <c r="N56" s="30" t="s">
        <v>1</v>
      </c>
      <c r="O56" s="31">
        <v>202310</v>
      </c>
      <c r="P56" s="30" t="s">
        <v>6</v>
      </c>
      <c r="Q56" s="24">
        <v>55</v>
      </c>
      <c r="R56" s="1" t="str">
        <f>+CONCATENATE(A56,(TEXT(B56,"DD/MM/YYYY")),C56,"          ",D56,E56,"    ",F56,(TEXT(G56,"DD/MM/YYYY")),H56,"     ",I56,"  ",J56,"          ",K56,L56,"                     ",M56,N56,O56,P56,Q56)</f>
        <v>0109/03/2027000020000010          2566648,772171161    2438523,3231/03/2023010     739604,93  0,00          8020257975631                     55000020231000055</v>
      </c>
      <c r="S56" s="3">
        <f t="shared" si="1"/>
        <v>159</v>
      </c>
    </row>
    <row r="57" spans="1:19" ht="15.95" customHeight="1" x14ac:dyDescent="0.2">
      <c r="A57" s="30" t="s">
        <v>0</v>
      </c>
      <c r="B57" s="30" t="s">
        <v>65</v>
      </c>
      <c r="C57" s="30" t="s">
        <v>39</v>
      </c>
      <c r="D57" s="22">
        <v>593538.93000000005</v>
      </c>
      <c r="E57" s="31">
        <v>2171161</v>
      </c>
      <c r="F57" s="22">
        <v>563861.9800000001</v>
      </c>
      <c r="G57" s="34">
        <v>45016</v>
      </c>
      <c r="H57" s="30" t="s">
        <v>7</v>
      </c>
      <c r="I57" s="22">
        <v>158459.91</v>
      </c>
      <c r="J57" s="30" t="s">
        <v>3</v>
      </c>
      <c r="K57" s="30">
        <v>80</v>
      </c>
      <c r="L57" s="30">
        <v>20217142963</v>
      </c>
      <c r="M57" s="31">
        <v>56</v>
      </c>
      <c r="N57" s="30" t="s">
        <v>1</v>
      </c>
      <c r="O57" s="31">
        <v>202310</v>
      </c>
      <c r="P57" s="30" t="s">
        <v>6</v>
      </c>
      <c r="Q57" s="24">
        <v>56</v>
      </c>
      <c r="R57" s="1" t="str">
        <f>+CONCATENATE(A57,(TEXT(B57,"DD/MM/YYYY")),C57,"           ",D57,E57,"     ",F57,(TEXT(G57,"DD/MM/YYYY")),H57,"     ",I57,"  ",J57,"          ",K57,L57,"                     ",M57,N57,O57,P57,Q57)</f>
        <v>0111/03/2023000020000020           593538,932171161     563861,9831/03/2023010     158459,91  0,00          8020217142963                     56000020231000056</v>
      </c>
      <c r="S57" s="3">
        <f t="shared" si="1"/>
        <v>159</v>
      </c>
    </row>
    <row r="58" spans="1:19" ht="15.95" customHeight="1" x14ac:dyDescent="0.2">
      <c r="A58" s="30" t="s">
        <v>0</v>
      </c>
      <c r="B58" s="30" t="s">
        <v>65</v>
      </c>
      <c r="C58" s="30" t="s">
        <v>40</v>
      </c>
      <c r="D58" s="22">
        <v>490803.39</v>
      </c>
      <c r="E58" s="31">
        <v>2171161</v>
      </c>
      <c r="F58" s="22" t="s">
        <v>110</v>
      </c>
      <c r="G58" s="34">
        <v>45016</v>
      </c>
      <c r="H58" s="30" t="s">
        <v>7</v>
      </c>
      <c r="I58" s="22">
        <v>129006.82</v>
      </c>
      <c r="J58" s="30" t="s">
        <v>3</v>
      </c>
      <c r="K58" s="30">
        <v>80</v>
      </c>
      <c r="L58" s="30">
        <v>20218354263</v>
      </c>
      <c r="M58" s="31">
        <v>57</v>
      </c>
      <c r="N58" s="30" t="s">
        <v>1</v>
      </c>
      <c r="O58" s="31">
        <v>202310</v>
      </c>
      <c r="P58" s="30" t="s">
        <v>6</v>
      </c>
      <c r="Q58" s="24">
        <v>57</v>
      </c>
      <c r="R58" s="1" t="str">
        <f>+CONCATENATE(A58,(TEXT(B58,"DD/MM/YYYY")),C58,"           ",D58,E58,"     ",F58,(TEXT(G58,"DD/MM/YYYY")),H58,"     ",I58,"  ",J58,"          ",K58,L58,"                     ",M58,N58,O58,P58,Q58)</f>
        <v>0111/03/2023000030000010           490803,392171161     468852,0031/03/2023010     129006,82  0,00          8020218354263                     57000020231000057</v>
      </c>
      <c r="S58" s="3">
        <f t="shared" si="1"/>
        <v>159</v>
      </c>
    </row>
    <row r="59" spans="1:19" ht="15.95" customHeight="1" x14ac:dyDescent="0.2">
      <c r="A59" s="30" t="s">
        <v>0</v>
      </c>
      <c r="B59" s="30" t="s">
        <v>173</v>
      </c>
      <c r="C59" s="30" t="s">
        <v>41</v>
      </c>
      <c r="D59" s="22">
        <v>922745.78</v>
      </c>
      <c r="E59" s="31">
        <v>2171161</v>
      </c>
      <c r="F59" s="22">
        <v>897767.65</v>
      </c>
      <c r="G59" s="34">
        <v>45016</v>
      </c>
      <c r="H59" s="30" t="s">
        <v>7</v>
      </c>
      <c r="I59" s="22">
        <v>261970.67</v>
      </c>
      <c r="J59" s="30" t="s">
        <v>3</v>
      </c>
      <c r="K59" s="30">
        <v>80</v>
      </c>
      <c r="L59" s="30">
        <v>20255448871</v>
      </c>
      <c r="M59" s="31">
        <v>58</v>
      </c>
      <c r="N59" s="30" t="s">
        <v>1</v>
      </c>
      <c r="O59" s="31">
        <v>202310</v>
      </c>
      <c r="P59" s="30" t="s">
        <v>6</v>
      </c>
      <c r="Q59" s="24">
        <v>58</v>
      </c>
      <c r="R59" s="1" t="str">
        <f>+CONCATENATE(A59,(TEXT(B59,"DD/MM/YYYY")),C59,"           ",D59,E59,"     ",F59,(TEXT(G59,"DD/MM/YYYY")),H59,"     ",I59,"  ",J59,"          ",K59,L59,"                     ",M59,N59,O59,P59,Q59)</f>
        <v>0108/03/2028000030000018           922745,782171161     897767,6531/03/2023010     261970,67  0,00          8020255448871                     58000020231000058</v>
      </c>
      <c r="S59" s="3">
        <f t="shared" si="1"/>
        <v>159</v>
      </c>
    </row>
    <row r="60" spans="1:19" ht="15.95" customHeight="1" x14ac:dyDescent="0.2">
      <c r="A60" s="30" t="s">
        <v>0</v>
      </c>
      <c r="B60" s="30" t="s">
        <v>67</v>
      </c>
      <c r="C60" s="30" t="s">
        <v>23</v>
      </c>
      <c r="D60" s="22">
        <v>642052.31000000006</v>
      </c>
      <c r="E60" s="31">
        <v>2171161</v>
      </c>
      <c r="F60" s="22">
        <v>609949.69000000006</v>
      </c>
      <c r="G60" s="34">
        <v>45016</v>
      </c>
      <c r="H60" s="30" t="s">
        <v>7</v>
      </c>
      <c r="I60" s="22" t="s">
        <v>122</v>
      </c>
      <c r="J60" s="30" t="s">
        <v>3</v>
      </c>
      <c r="K60" s="30">
        <v>80</v>
      </c>
      <c r="L60" s="30">
        <v>23207902659</v>
      </c>
      <c r="M60" s="31">
        <v>59</v>
      </c>
      <c r="N60" s="30" t="s">
        <v>1</v>
      </c>
      <c r="O60" s="31">
        <v>202310</v>
      </c>
      <c r="P60" s="30" t="s">
        <v>6</v>
      </c>
      <c r="Q60" s="24">
        <v>59</v>
      </c>
      <c r="R60" s="1" t="str">
        <f>+CONCATENATE(A60,(TEXT(B60,"DD/MM/YYYY")),C60,"           ",D60,E60,"     ",F60,(TEXT(G60,"DD/MM/YYYY")),H60,"     ",I60,"  ",J60,"          ",K60,L60,"                     ",M60,N60,O60,P60,Q60)</f>
        <v>0109/03/2023000020000002           642052,312171161     609949,6931/03/2023010     172747,10  0,00          8023207902659                     59000020231000059</v>
      </c>
      <c r="S60" s="3">
        <f t="shared" si="1"/>
        <v>159</v>
      </c>
    </row>
    <row r="61" spans="1:19" ht="15.95" customHeight="1" x14ac:dyDescent="0.2">
      <c r="A61" s="30" t="s">
        <v>0</v>
      </c>
      <c r="B61" s="30" t="s">
        <v>67</v>
      </c>
      <c r="C61" s="30" t="s">
        <v>10</v>
      </c>
      <c r="D61" s="22">
        <v>1368208.76</v>
      </c>
      <c r="E61" s="31">
        <v>2171161</v>
      </c>
      <c r="F61" s="22">
        <v>1329324.67</v>
      </c>
      <c r="G61" s="34">
        <v>45016</v>
      </c>
      <c r="H61" s="30" t="s">
        <v>7</v>
      </c>
      <c r="I61" s="22">
        <v>395753.35</v>
      </c>
      <c r="J61" s="30" t="s">
        <v>3</v>
      </c>
      <c r="K61" s="30">
        <v>80</v>
      </c>
      <c r="L61" s="30">
        <v>27137240772</v>
      </c>
      <c r="M61" s="31">
        <v>60</v>
      </c>
      <c r="N61" s="30" t="s">
        <v>1</v>
      </c>
      <c r="O61" s="31">
        <v>202310</v>
      </c>
      <c r="P61" s="30" t="s">
        <v>6</v>
      </c>
      <c r="Q61" s="24">
        <v>60</v>
      </c>
      <c r="R61" s="1" t="str">
        <f>+CONCATENATE(A61,(TEXT(B61,"DD/MM/YYYY")),C61,"          ",D61,E61,"    ",F61,(TEXT(G61,"DD/MM/YYYY")),H61,"     ",I61,"  ",J61,"          ",K61,L61,"                     ",M61,N61,O61,P61,Q61)</f>
        <v>0109/03/2023000030000009          1368208,762171161    1329324,6731/03/2023010     395753,35  0,00          8027137240772                     60000020231000060</v>
      </c>
      <c r="S61" s="3">
        <f>+LEN(R61)</f>
        <v>159</v>
      </c>
    </row>
    <row r="62" spans="1:19" ht="15.95" customHeight="1" x14ac:dyDescent="0.2">
      <c r="A62" s="30" t="s">
        <v>0</v>
      </c>
      <c r="B62" s="30" t="s">
        <v>173</v>
      </c>
      <c r="C62" s="30" t="s">
        <v>9</v>
      </c>
      <c r="D62" s="22">
        <v>1202432.1299999999</v>
      </c>
      <c r="E62" s="31">
        <v>2171161</v>
      </c>
      <c r="F62" s="22">
        <v>1142310.5199999998</v>
      </c>
      <c r="G62" s="34">
        <v>45016</v>
      </c>
      <c r="H62" s="30" t="s">
        <v>7</v>
      </c>
      <c r="I62" s="22">
        <v>337778.96</v>
      </c>
      <c r="J62" s="30" t="s">
        <v>3</v>
      </c>
      <c r="K62" s="30">
        <v>80</v>
      </c>
      <c r="L62" s="30">
        <v>20125664386</v>
      </c>
      <c r="M62" s="31">
        <v>61</v>
      </c>
      <c r="N62" s="30" t="s">
        <v>1</v>
      </c>
      <c r="O62" s="31">
        <v>202310</v>
      </c>
      <c r="P62" s="30" t="s">
        <v>6</v>
      </c>
      <c r="Q62" s="24">
        <v>61</v>
      </c>
      <c r="R62" s="1" t="str">
        <f>+CONCATENATE(A62,(TEXT(B62,"DD/MM/YYYY")),C62,"          ",D62,E62,"    ",F62,(TEXT(G62,"DD/MM/YYYY")),H62,"     ",I62,"  ",J62,"          ",K62,L62,"                     ",M62,N62,O62,P62,Q62)</f>
        <v>0108/03/2028000020000009          1202432,132171161    1142310,5231/03/2023010     337778,96  0,00          8020125664386                     61000020231000061</v>
      </c>
      <c r="S62" s="3">
        <f>+LEN(R62)</f>
        <v>159</v>
      </c>
    </row>
    <row r="63" spans="1:19" ht="15.95" customHeight="1" x14ac:dyDescent="0.2">
      <c r="A63" s="30" t="s">
        <v>0</v>
      </c>
      <c r="B63" s="30" t="s">
        <v>174</v>
      </c>
      <c r="C63" s="30" t="s">
        <v>76</v>
      </c>
      <c r="D63" s="22">
        <v>160129.88</v>
      </c>
      <c r="E63" s="31">
        <v>2171161</v>
      </c>
      <c r="F63" s="22">
        <v>152123.39000000001</v>
      </c>
      <c r="G63" s="34">
        <v>45016</v>
      </c>
      <c r="H63" s="30" t="s">
        <v>7</v>
      </c>
      <c r="I63" s="22">
        <v>30319.99</v>
      </c>
      <c r="J63" s="30" t="s">
        <v>3</v>
      </c>
      <c r="K63" s="30">
        <v>80</v>
      </c>
      <c r="L63" s="30">
        <v>20119242860</v>
      </c>
      <c r="M63" s="31">
        <v>62</v>
      </c>
      <c r="N63" s="30" t="s">
        <v>1</v>
      </c>
      <c r="O63" s="31">
        <v>202310</v>
      </c>
      <c r="P63" s="30" t="s">
        <v>6</v>
      </c>
      <c r="Q63" s="24">
        <v>62</v>
      </c>
      <c r="R63" s="1" t="str">
        <f>+CONCATENATE(A63,(TEXT(B63,"DD/MM/YYYY")),C63,"           ",D63,E63,"     ",F63,(TEXT(G63,"DD/MM/YYYY")),H63,"      ",I63,"  ",J63,"          ",K63,L63,"                     ",M63,N63,O63,P63,Q63)</f>
        <v>0112/03/2028000040000044           160129,882171161     152123,3931/03/2023010      30319,99  0,00          8020119242860                     62000020231000062</v>
      </c>
      <c r="S63" s="7">
        <f>+LEN(R63)</f>
        <v>159</v>
      </c>
    </row>
    <row r="64" spans="1:19" ht="15.95" customHeight="1" x14ac:dyDescent="0.2">
      <c r="A64" s="30" t="s">
        <v>0</v>
      </c>
      <c r="B64" s="30" t="s">
        <v>173</v>
      </c>
      <c r="C64" s="30" t="s">
        <v>32</v>
      </c>
      <c r="D64" s="22">
        <v>343221.26</v>
      </c>
      <c r="E64" s="31">
        <v>2171161</v>
      </c>
      <c r="F64" s="22" t="s">
        <v>111</v>
      </c>
      <c r="G64" s="34">
        <v>45016</v>
      </c>
      <c r="H64" s="30" t="s">
        <v>7</v>
      </c>
      <c r="I64" s="22">
        <v>84741.36</v>
      </c>
      <c r="J64" s="30" t="s">
        <v>3</v>
      </c>
      <c r="K64" s="30">
        <v>80</v>
      </c>
      <c r="L64" s="30">
        <v>23287127324</v>
      </c>
      <c r="M64" s="31">
        <v>63</v>
      </c>
      <c r="N64" s="30" t="s">
        <v>1</v>
      </c>
      <c r="O64" s="31">
        <v>202310</v>
      </c>
      <c r="P64" s="30" t="s">
        <v>6</v>
      </c>
      <c r="Q64" s="24">
        <v>63</v>
      </c>
      <c r="R64" s="1" t="str">
        <f>+CONCATENATE(A64,(TEXT(B64,"DD/MM/YYYY")),C64,"           ",D64,E64,"     ",F64,(TEXT(G64,"DD/MM/YYYY")),H64,"      ",I64,"  ",J64,"          ",K64,L64,"                     ",M64,N64,O64,P64,Q64)</f>
        <v>0108/03/2028000030000006           343221,262171161     326060,2031/03/2023010      84741,36  0,00          8023287127324                     63000020231000063</v>
      </c>
      <c r="S64" s="8">
        <f t="shared" si="1"/>
        <v>159</v>
      </c>
    </row>
    <row r="65" spans="1:19" ht="15.95" customHeight="1" x14ac:dyDescent="0.2">
      <c r="A65" s="30" t="s">
        <v>0</v>
      </c>
      <c r="B65" s="30" t="s">
        <v>175</v>
      </c>
      <c r="C65" s="30" t="s">
        <v>28</v>
      </c>
      <c r="D65" s="22">
        <v>228757.46</v>
      </c>
      <c r="E65" s="31">
        <v>2171161</v>
      </c>
      <c r="F65" s="22">
        <v>217319.59</v>
      </c>
      <c r="G65" s="34">
        <v>45016</v>
      </c>
      <c r="H65" s="30" t="s">
        <v>7</v>
      </c>
      <c r="I65" s="22">
        <v>51031.77</v>
      </c>
      <c r="J65" s="30" t="s">
        <v>3</v>
      </c>
      <c r="K65" s="30">
        <v>80</v>
      </c>
      <c r="L65" s="30">
        <v>23136360159</v>
      </c>
      <c r="M65" s="31">
        <v>64</v>
      </c>
      <c r="N65" s="30" t="s">
        <v>1</v>
      </c>
      <c r="O65" s="31">
        <v>202310</v>
      </c>
      <c r="P65" s="30" t="s">
        <v>6</v>
      </c>
      <c r="Q65" s="24">
        <v>64</v>
      </c>
      <c r="R65" s="1" t="str">
        <f>+CONCATENATE(A65,(TEXT(B65,"DD/MM/YYYY")),C65,"           ",D65,E65,"     ",F65,(TEXT(G65,"DD/MM/YYYY")),H65,"      ",I65,"  ",J65,"          ",K65,L65,"                     ",M65,N65,O65,P65,Q65)</f>
        <v>0109/03/2028000030000014           228757,462171161     217319,5931/03/2023010      51031,77  0,00          8023136360159                     64000020231000064</v>
      </c>
      <c r="S65" s="3">
        <f t="shared" si="1"/>
        <v>159</v>
      </c>
    </row>
    <row r="66" spans="1:19" ht="15.95" customHeight="1" x14ac:dyDescent="0.2">
      <c r="A66" s="30" t="s">
        <v>0</v>
      </c>
      <c r="B66" s="30" t="s">
        <v>176</v>
      </c>
      <c r="C66" s="30" t="s">
        <v>77</v>
      </c>
      <c r="D66" s="22">
        <v>85910.81</v>
      </c>
      <c r="E66" s="31">
        <v>2171161</v>
      </c>
      <c r="F66" s="22">
        <v>81615.27</v>
      </c>
      <c r="G66" s="34">
        <v>45016</v>
      </c>
      <c r="H66" s="30" t="s">
        <v>7</v>
      </c>
      <c r="I66" s="22">
        <v>10212.02</v>
      </c>
      <c r="J66" s="30" t="s">
        <v>3</v>
      </c>
      <c r="K66" s="30">
        <v>80</v>
      </c>
      <c r="L66" s="30">
        <v>20316040994</v>
      </c>
      <c r="M66" s="31">
        <v>65</v>
      </c>
      <c r="N66" s="30" t="s">
        <v>1</v>
      </c>
      <c r="O66" s="31">
        <v>202310</v>
      </c>
      <c r="P66" s="30" t="s">
        <v>6</v>
      </c>
      <c r="Q66" s="24">
        <v>65</v>
      </c>
      <c r="R66" s="1" t="str">
        <f>+CONCATENATE(A66,(TEXT(B66,"DD/MM/YYYY")),C66,"            ",D66,E66,"      ",F66,(TEXT(G66,"DD/MM/YYYY")),H66,"      ",I66,"  ",J66,"          ",K66,L66,"                     ",M66,N66,O66,P66,Q66)</f>
        <v>0110/03/2028000030000004            85910,812171161      81615,2731/03/2023010      10212,02  0,00          8020316040994                     65000020231000065</v>
      </c>
      <c r="S66" s="3">
        <f t="shared" ref="S66:S93" si="2">+LEN(R66)</f>
        <v>159</v>
      </c>
    </row>
    <row r="67" spans="1:19" ht="15.95" customHeight="1" x14ac:dyDescent="0.2">
      <c r="A67" s="30" t="s">
        <v>0</v>
      </c>
      <c r="B67" s="30" t="s">
        <v>175</v>
      </c>
      <c r="C67" s="30" t="s">
        <v>42</v>
      </c>
      <c r="D67" s="22">
        <v>229043.55</v>
      </c>
      <c r="E67" s="31">
        <v>2171161</v>
      </c>
      <c r="F67" s="22">
        <v>217591.37</v>
      </c>
      <c r="G67" s="34">
        <v>45016</v>
      </c>
      <c r="H67" s="30" t="s">
        <v>7</v>
      </c>
      <c r="I67" s="22">
        <v>51116.02</v>
      </c>
      <c r="J67" s="30" t="s">
        <v>3</v>
      </c>
      <c r="K67" s="30">
        <v>80</v>
      </c>
      <c r="L67" s="30">
        <v>20234771184</v>
      </c>
      <c r="M67" s="31">
        <v>66</v>
      </c>
      <c r="N67" s="30" t="s">
        <v>1</v>
      </c>
      <c r="O67" s="31">
        <v>202310</v>
      </c>
      <c r="P67" s="30" t="s">
        <v>6</v>
      </c>
      <c r="Q67" s="24">
        <v>66</v>
      </c>
      <c r="R67" s="1" t="str">
        <f>+CONCATENATE(A67,(TEXT(B67,"DD/MM/YYYY")),C67,"           ",D67,E67,"     ",F67,(TEXT(G67,"DD/MM/YYYY")),H67,"      ",I67,"  ",J67,"          ",K67,L67,"                     ",M67,N67,O67,P67,Q67)</f>
        <v>0109/03/2028000030000008           229043,552171161     217591,3731/03/2023010      51116,02  0,00          8020234771184                     66000020231000066</v>
      </c>
      <c r="S67" s="3">
        <f t="shared" si="2"/>
        <v>159</v>
      </c>
    </row>
    <row r="68" spans="1:19" ht="15.95" customHeight="1" x14ac:dyDescent="0.2">
      <c r="A68" s="30" t="s">
        <v>0</v>
      </c>
      <c r="B68" s="30" t="s">
        <v>65</v>
      </c>
      <c r="C68" s="30" t="s">
        <v>2</v>
      </c>
      <c r="D68" s="22">
        <v>408543.71</v>
      </c>
      <c r="E68" s="31">
        <v>2171161</v>
      </c>
      <c r="F68" s="22">
        <v>388116.52</v>
      </c>
      <c r="G68" s="34">
        <v>45016</v>
      </c>
      <c r="H68" s="30" t="s">
        <v>7</v>
      </c>
      <c r="I68" s="22">
        <v>103978.82</v>
      </c>
      <c r="J68" s="30" t="s">
        <v>3</v>
      </c>
      <c r="K68" s="30">
        <v>80</v>
      </c>
      <c r="L68" s="30">
        <v>27264177095</v>
      </c>
      <c r="M68" s="31">
        <v>67</v>
      </c>
      <c r="N68" s="30" t="s">
        <v>1</v>
      </c>
      <c r="O68" s="31">
        <v>202310</v>
      </c>
      <c r="P68" s="30" t="s">
        <v>6</v>
      </c>
      <c r="Q68" s="24">
        <v>67</v>
      </c>
      <c r="R68" s="1" t="str">
        <f>+CONCATENATE(A68,(TEXT(B68,"DD/MM/YYYY")),C68,"           ",D68,E68,"     ",F68,(TEXT(G68,"DD/MM/YYYY")),H68,"     ",I68,"  ",J68,"          ",K68,L68,"                     ",M68,N68,O68,P68,Q68)</f>
        <v>0111/03/2023000030000002           408543,712171161     388116,5231/03/2023010     103978,82  0,00          8027264177095                     67000020231000067</v>
      </c>
      <c r="S68" s="3">
        <f t="shared" si="2"/>
        <v>159</v>
      </c>
    </row>
    <row r="69" spans="1:19" ht="15.95" customHeight="1" x14ac:dyDescent="0.2">
      <c r="A69" s="30" t="s">
        <v>0</v>
      </c>
      <c r="B69" s="30" t="s">
        <v>65</v>
      </c>
      <c r="C69" s="30" t="s">
        <v>10</v>
      </c>
      <c r="D69" s="22">
        <v>465371.86</v>
      </c>
      <c r="E69" s="31">
        <v>2171161</v>
      </c>
      <c r="F69" s="22">
        <v>442103.26999999996</v>
      </c>
      <c r="G69" s="34">
        <v>45016</v>
      </c>
      <c r="H69" s="30" t="s">
        <v>7</v>
      </c>
      <c r="I69" s="22">
        <v>120714.71</v>
      </c>
      <c r="J69" s="30" t="s">
        <v>3</v>
      </c>
      <c r="K69" s="30">
        <v>80</v>
      </c>
      <c r="L69" s="30">
        <v>23179415089</v>
      </c>
      <c r="M69" s="31">
        <v>68</v>
      </c>
      <c r="N69" s="30" t="s">
        <v>1</v>
      </c>
      <c r="O69" s="31">
        <v>202310</v>
      </c>
      <c r="P69" s="30" t="s">
        <v>6</v>
      </c>
      <c r="Q69" s="24">
        <v>68</v>
      </c>
      <c r="R69" s="1" t="str">
        <f>+CONCATENATE(A69,(TEXT(B69,"DD/MM/YYYY")),C69,"           ",D69,E69,"     ",F69,(TEXT(G69,"DD/MM/YYYY")),H69,"     ",I69,"  ",J69,"          ",K69,L69,"                     ",M69,N69,O69,P69,Q69)</f>
        <v>0111/03/2023000030000009           465371,862171161     442103,2731/03/2023010     120714,71  0,00          8023179415089                     68000020231000068</v>
      </c>
      <c r="S69" s="3">
        <f t="shared" si="2"/>
        <v>159</v>
      </c>
    </row>
    <row r="70" spans="1:19" ht="15.95" customHeight="1" x14ac:dyDescent="0.2">
      <c r="A70" s="30" t="s">
        <v>0</v>
      </c>
      <c r="B70" s="30" t="s">
        <v>177</v>
      </c>
      <c r="C70" s="30" t="s">
        <v>43</v>
      </c>
      <c r="D70" s="22">
        <v>641433.48</v>
      </c>
      <c r="E70" s="31">
        <v>2171161</v>
      </c>
      <c r="F70" s="22">
        <v>607190.72</v>
      </c>
      <c r="G70" s="34">
        <v>45016</v>
      </c>
      <c r="H70" s="30" t="s">
        <v>7</v>
      </c>
      <c r="I70" s="22">
        <v>172564.86</v>
      </c>
      <c r="J70" s="30" t="s">
        <v>3</v>
      </c>
      <c r="K70" s="30">
        <v>80</v>
      </c>
      <c r="L70" s="30">
        <v>20214054621</v>
      </c>
      <c r="M70" s="31">
        <v>69</v>
      </c>
      <c r="N70" s="30" t="s">
        <v>1</v>
      </c>
      <c r="O70" s="31">
        <v>202310</v>
      </c>
      <c r="P70" s="30" t="s">
        <v>6</v>
      </c>
      <c r="Q70" s="24">
        <v>69</v>
      </c>
      <c r="R70" s="1" t="str">
        <f>+CONCATENATE(A70,(TEXT(B70,"DD/MM/YYYY")),C70,"           ",D70,E70,"     ",F70,(TEXT(G70,"DD/MM/YYYY")),H70,"     ",I70,"  ",J70,"          ",K70,L70,"                     ",M70,N70,O70,P70,Q70)</f>
        <v>0108/03/2029000020000016           641433,482171161     607190,7231/03/2023010     172564,86  0,00          8020214054621                     69000020231000069</v>
      </c>
      <c r="S70" s="3">
        <f t="shared" si="2"/>
        <v>159</v>
      </c>
    </row>
    <row r="71" spans="1:19" ht="15.95" customHeight="1" x14ac:dyDescent="0.2">
      <c r="A71" s="30" t="s">
        <v>0</v>
      </c>
      <c r="B71" s="30" t="s">
        <v>67</v>
      </c>
      <c r="C71" s="30" t="s">
        <v>44</v>
      </c>
      <c r="D71" s="22">
        <v>55266.82</v>
      </c>
      <c r="E71" s="31">
        <v>2171161</v>
      </c>
      <c r="F71" s="22">
        <v>52503.479999999996</v>
      </c>
      <c r="G71" s="34">
        <v>45016</v>
      </c>
      <c r="H71" s="30" t="s">
        <v>7</v>
      </c>
      <c r="I71" s="22">
        <v>3977.96</v>
      </c>
      <c r="J71" s="30" t="s">
        <v>3</v>
      </c>
      <c r="K71" s="30">
        <v>80</v>
      </c>
      <c r="L71" s="30">
        <v>27928148896</v>
      </c>
      <c r="M71" s="31">
        <v>70</v>
      </c>
      <c r="N71" s="30" t="s">
        <v>1</v>
      </c>
      <c r="O71" s="31">
        <v>202310</v>
      </c>
      <c r="P71" s="30" t="s">
        <v>6</v>
      </c>
      <c r="Q71" s="24">
        <v>70</v>
      </c>
      <c r="R71" s="1" t="str">
        <f>+CONCATENATE(A71,(TEXT(B71,"DD/MM/YYYY")),C71,"            ",D71,E71,"      ",F71,(TEXT(G71,"DD/MM/YYYY")),H71,"       ",I71,"  ",J71,"          ",K71,L71,"                     ",M71,N71,O71,P71,Q71)</f>
        <v>0109/03/2023000010000002            55266,822171161      52503,4831/03/2023010       3977,96  0,00          8027928148896                     70000020231000070</v>
      </c>
      <c r="S71" s="3">
        <f t="shared" si="2"/>
        <v>159</v>
      </c>
    </row>
    <row r="72" spans="1:19" ht="15.95" customHeight="1" x14ac:dyDescent="0.2">
      <c r="A72" s="30" t="s">
        <v>0</v>
      </c>
      <c r="B72" s="30" t="s">
        <v>67</v>
      </c>
      <c r="C72" s="30" t="s">
        <v>29</v>
      </c>
      <c r="D72" s="22">
        <v>545632.31999999995</v>
      </c>
      <c r="E72" s="31">
        <v>2171161</v>
      </c>
      <c r="F72" s="22" t="s">
        <v>112</v>
      </c>
      <c r="G72" s="34">
        <v>45016</v>
      </c>
      <c r="H72" s="30" t="s">
        <v>7</v>
      </c>
      <c r="I72" s="22">
        <v>144351.42000000001</v>
      </c>
      <c r="J72" s="30" t="s">
        <v>3</v>
      </c>
      <c r="K72" s="30">
        <v>80</v>
      </c>
      <c r="L72" s="30">
        <v>20184158184</v>
      </c>
      <c r="M72" s="31">
        <v>71</v>
      </c>
      <c r="N72" s="30" t="s">
        <v>1</v>
      </c>
      <c r="O72" s="31">
        <v>202310</v>
      </c>
      <c r="P72" s="30" t="s">
        <v>6</v>
      </c>
      <c r="Q72" s="24">
        <v>71</v>
      </c>
      <c r="R72" s="1" t="str">
        <f>+CONCATENATE(A72,(TEXT(B72,"DD/MM/YYYY")),C72,"           ",D72,E72,"     ",F72,(TEXT(G72,"DD/MM/YYYY")),H72,"     ",I72,"  ",J72,"          ",K72,L72,"                     ",M72,N72,O72,P72,Q72)</f>
        <v>0109/03/2023000030000005           545632,322171161     518350,7031/03/2023010     144351,42  0,00          8020184158184                     71000020231000071</v>
      </c>
      <c r="S72" s="3">
        <f t="shared" si="2"/>
        <v>159</v>
      </c>
    </row>
    <row r="73" spans="1:19" ht="15.95" customHeight="1" x14ac:dyDescent="0.2">
      <c r="A73" s="30" t="s">
        <v>0</v>
      </c>
      <c r="B73" s="30" t="s">
        <v>177</v>
      </c>
      <c r="C73" s="30" t="s">
        <v>45</v>
      </c>
      <c r="D73" s="22" t="s">
        <v>97</v>
      </c>
      <c r="E73" s="31">
        <v>2171161</v>
      </c>
      <c r="F73" s="22" t="s">
        <v>97</v>
      </c>
      <c r="G73" s="34">
        <v>45016</v>
      </c>
      <c r="H73" s="30" t="s">
        <v>7</v>
      </c>
      <c r="I73" s="22">
        <v>144232.28</v>
      </c>
      <c r="J73" s="30" t="s">
        <v>3</v>
      </c>
      <c r="K73" s="30">
        <v>80</v>
      </c>
      <c r="L73" s="30">
        <v>27142843604</v>
      </c>
      <c r="M73" s="31">
        <v>72</v>
      </c>
      <c r="N73" s="30" t="s">
        <v>1</v>
      </c>
      <c r="O73" s="31">
        <v>202310</v>
      </c>
      <c r="P73" s="30" t="s">
        <v>6</v>
      </c>
      <c r="Q73" s="24">
        <v>72</v>
      </c>
      <c r="R73" s="1" t="str">
        <f>+CONCATENATE(A73,(TEXT(B73,"DD/MM/YYYY")),C73,"           ",D73,E73,"     ",F73,(TEXT(G73,"DD/MM/YYYY")),H73,"     ",I73,"  ",J73,"          ",K73,L73,"                     ",M73,N73,O73,P73,Q73)</f>
        <v>0108/03/2029000030000020           517966,402171161     517966,4031/03/2023010     144232,28  0,00          8027142843604                     72000020231000072</v>
      </c>
      <c r="S73" s="3">
        <f t="shared" si="2"/>
        <v>159</v>
      </c>
    </row>
    <row r="74" spans="1:19" s="9" customFormat="1" ht="15.95" customHeight="1" x14ac:dyDescent="0.2">
      <c r="A74" s="30" t="s">
        <v>0</v>
      </c>
      <c r="B74" s="30" t="s">
        <v>178</v>
      </c>
      <c r="C74" s="30" t="s">
        <v>13</v>
      </c>
      <c r="D74" s="22" t="s">
        <v>98</v>
      </c>
      <c r="E74" s="31">
        <v>2171161</v>
      </c>
      <c r="F74" s="22" t="s">
        <v>113</v>
      </c>
      <c r="G74" s="34">
        <v>45016</v>
      </c>
      <c r="H74" s="30" t="s">
        <v>7</v>
      </c>
      <c r="I74" s="22">
        <v>149936.22</v>
      </c>
      <c r="J74" s="30" t="s">
        <v>3</v>
      </c>
      <c r="K74" s="30">
        <v>80</v>
      </c>
      <c r="L74" s="30">
        <v>27253131964</v>
      </c>
      <c r="M74" s="31">
        <v>73</v>
      </c>
      <c r="N74" s="30" t="s">
        <v>1</v>
      </c>
      <c r="O74" s="31">
        <v>202310</v>
      </c>
      <c r="P74" s="30" t="s">
        <v>6</v>
      </c>
      <c r="Q74" s="24">
        <v>73</v>
      </c>
      <c r="R74" s="9" t="str">
        <f>+CONCATENATE(A74,(TEXT(B74,"DD/MM/YYYY")),C74,"           ",D74,E74,"     ",F74,(TEXT(G74,"DD/MM/YYYY")),H74,"     ",I74,"  ",J74,"          ",K74,L74,"                     ",M74,N74,O74,P74,Q74)</f>
        <v>0112/03/2029000030000011           564596,002171161     536366,2031/03/2023010     149936,22  0,00          8027253131964                     73000020231000073</v>
      </c>
      <c r="S74" s="10">
        <f t="shared" si="2"/>
        <v>159</v>
      </c>
    </row>
    <row r="75" spans="1:19" ht="15.95" customHeight="1" x14ac:dyDescent="0.2">
      <c r="A75" s="30" t="s">
        <v>0</v>
      </c>
      <c r="B75" s="30" t="s">
        <v>177</v>
      </c>
      <c r="C75" s="30" t="s">
        <v>38</v>
      </c>
      <c r="D75" s="22">
        <v>74429.440000000002</v>
      </c>
      <c r="E75" s="31">
        <v>2171161</v>
      </c>
      <c r="F75" s="22">
        <v>74429.440000000002</v>
      </c>
      <c r="G75" s="34">
        <v>45016</v>
      </c>
      <c r="H75" s="30" t="s">
        <v>7</v>
      </c>
      <c r="I75" s="22">
        <v>8527.8700000000008</v>
      </c>
      <c r="J75" s="30" t="s">
        <v>3</v>
      </c>
      <c r="K75" s="30">
        <v>80</v>
      </c>
      <c r="L75" s="30">
        <v>27952623201</v>
      </c>
      <c r="M75" s="31">
        <v>74</v>
      </c>
      <c r="N75" s="30" t="s">
        <v>1</v>
      </c>
      <c r="O75" s="31">
        <v>202310</v>
      </c>
      <c r="P75" s="30" t="s">
        <v>6</v>
      </c>
      <c r="Q75" s="24">
        <v>74</v>
      </c>
      <c r="R75" s="1" t="str">
        <f>+CONCATENATE(A75,(TEXT(B75,"DD/MM/YYYY")),C75,"            ",D75,E75,"      ",F75,(TEXT(G75,"DD/MM/YYYY")),H75,"       ",I75,"  ",J75,"          ",K75,L75,"                     ",M75,N75,O75,P75,Q75)</f>
        <v>0108/03/2029000040000002            74429,442171161      74429,4431/03/2023010       8527,87  0,00          8027952623201                     74000020231000074</v>
      </c>
      <c r="S75" s="3">
        <f t="shared" si="2"/>
        <v>159</v>
      </c>
    </row>
    <row r="76" spans="1:19" ht="15.95" customHeight="1" x14ac:dyDescent="0.2">
      <c r="A76" s="30" t="s">
        <v>0</v>
      </c>
      <c r="B76" s="30" t="s">
        <v>179</v>
      </c>
      <c r="C76" s="30" t="s">
        <v>46</v>
      </c>
      <c r="D76" s="22" t="s">
        <v>99</v>
      </c>
      <c r="E76" s="31">
        <v>2171161</v>
      </c>
      <c r="F76" s="22">
        <v>23241.75</v>
      </c>
      <c r="G76" s="34">
        <v>45016</v>
      </c>
      <c r="H76" s="30" t="s">
        <v>7</v>
      </c>
      <c r="I76" s="22">
        <v>320.58999999999997</v>
      </c>
      <c r="J76" s="30" t="s">
        <v>3</v>
      </c>
      <c r="K76" s="30">
        <v>80</v>
      </c>
      <c r="L76" s="30">
        <v>20294176641</v>
      </c>
      <c r="M76" s="31">
        <v>75</v>
      </c>
      <c r="N76" s="30" t="s">
        <v>1</v>
      </c>
      <c r="O76" s="31">
        <v>202310</v>
      </c>
      <c r="P76" s="30" t="s">
        <v>6</v>
      </c>
      <c r="Q76" s="24">
        <v>75</v>
      </c>
      <c r="R76" s="1" t="str">
        <f>+CONCATENATE(A76,(TEXT(B76,"DD/MM/YYYY")),C76,"            ",D76,E76,"      ",F76,(TEXT(G76,"DD/MM/YYYY")),H76,"        ",I76,"  ",J76,"          ",K76,L76,"                     ",M76,N76,O76,P76,Q76)</f>
        <v>0109/03/2029000040000008            24465,002171161      23241,7531/03/2023010        320,59  0,00          8020294176641                     75000020231000075</v>
      </c>
      <c r="S76" s="3">
        <f t="shared" si="2"/>
        <v>159</v>
      </c>
    </row>
    <row r="77" spans="1:19" ht="15.95" customHeight="1" x14ac:dyDescent="0.2">
      <c r="A77" s="30" t="s">
        <v>0</v>
      </c>
      <c r="B77" s="30" t="s">
        <v>180</v>
      </c>
      <c r="C77" s="30" t="s">
        <v>78</v>
      </c>
      <c r="D77" s="22">
        <v>326208.15999999997</v>
      </c>
      <c r="E77" s="31">
        <v>2171161</v>
      </c>
      <c r="F77" s="22">
        <v>309897.75</v>
      </c>
      <c r="G77" s="34">
        <v>45016</v>
      </c>
      <c r="H77" s="30" t="s">
        <v>7</v>
      </c>
      <c r="I77" s="22" t="s">
        <v>123</v>
      </c>
      <c r="J77" s="30" t="s">
        <v>3</v>
      </c>
      <c r="K77" s="30">
        <v>80</v>
      </c>
      <c r="L77" s="30">
        <v>20162251873</v>
      </c>
      <c r="M77" s="31">
        <v>76</v>
      </c>
      <c r="N77" s="30" t="s">
        <v>1</v>
      </c>
      <c r="O77" s="31">
        <v>202310</v>
      </c>
      <c r="P77" s="30" t="s">
        <v>6</v>
      </c>
      <c r="Q77" s="24">
        <v>76</v>
      </c>
      <c r="R77" s="1" t="str">
        <f>+CONCATENATE(A77,(TEXT(B77,"DD/MM/YYYY")),C77,"           ",D77,E77,"     ",F77,(TEXT(G77,"DD/MM/YYYY")),H77,"      ",I77,"  ",J77,"          ",K77,L77,"                     ",M77,N77,O77,P77,Q77)</f>
        <v>0110/03/2029000020000041           326208,162171161     309897,7531/03/2023010      79731,00  0,00          8020162251873                     76000020231000076</v>
      </c>
      <c r="S77" s="3">
        <f t="shared" si="2"/>
        <v>159</v>
      </c>
    </row>
    <row r="78" spans="1:19" ht="15.95" customHeight="1" x14ac:dyDescent="0.2">
      <c r="A78" s="30" t="s">
        <v>0</v>
      </c>
      <c r="B78" s="30" t="s">
        <v>179</v>
      </c>
      <c r="C78" s="30" t="s">
        <v>79</v>
      </c>
      <c r="D78" s="22">
        <v>22874.31</v>
      </c>
      <c r="E78" s="31">
        <v>2171161</v>
      </c>
      <c r="F78" s="22" t="s">
        <v>133</v>
      </c>
      <c r="G78" s="34">
        <v>45016</v>
      </c>
      <c r="H78" s="30" t="s">
        <v>7</v>
      </c>
      <c r="I78" s="22">
        <v>245.03</v>
      </c>
      <c r="J78" s="30" t="s">
        <v>3</v>
      </c>
      <c r="K78" s="30">
        <v>80</v>
      </c>
      <c r="L78" s="30">
        <v>20166422184</v>
      </c>
      <c r="M78" s="31">
        <v>77</v>
      </c>
      <c r="N78" s="30" t="s">
        <v>1</v>
      </c>
      <c r="O78" s="31">
        <v>202310</v>
      </c>
      <c r="P78" s="30" t="s">
        <v>6</v>
      </c>
      <c r="Q78" s="24">
        <v>77</v>
      </c>
      <c r="R78" s="1" t="str">
        <f>+CONCATENATE(A78,(TEXT(B78,"DD/MM/YYYY")),C78,"            ",D78,E78,"      ",F78,(TEXT(G78,"DD/MM/YYYY")),H78,"        ",I78,"  ",J78,"          ",K78,L78,"                     ",M78,N78,O78,P78,Q78)</f>
        <v>0109/03/2029000050000035            22874,312171161      21730,5931/03/2023010        245,03  0,00          8020166422184                     77000020231000077</v>
      </c>
      <c r="S78" s="3">
        <f t="shared" si="2"/>
        <v>159</v>
      </c>
    </row>
    <row r="79" spans="1:19" ht="15.95" customHeight="1" x14ac:dyDescent="0.2">
      <c r="A79" s="30" t="s">
        <v>0</v>
      </c>
      <c r="B79" s="30" t="s">
        <v>65</v>
      </c>
      <c r="C79" s="30" t="s">
        <v>37</v>
      </c>
      <c r="D79" s="22">
        <v>1695627.29</v>
      </c>
      <c r="E79" s="31">
        <v>2171161</v>
      </c>
      <c r="F79" s="22">
        <v>1610845.93</v>
      </c>
      <c r="G79" s="34">
        <v>45016</v>
      </c>
      <c r="H79" s="30" t="s">
        <v>7</v>
      </c>
      <c r="I79" s="22">
        <v>483024.94</v>
      </c>
      <c r="J79" s="30" t="s">
        <v>3</v>
      </c>
      <c r="K79" s="30">
        <v>80</v>
      </c>
      <c r="L79" s="30">
        <v>27126006093</v>
      </c>
      <c r="M79" s="31">
        <v>78</v>
      </c>
      <c r="N79" s="30" t="s">
        <v>1</v>
      </c>
      <c r="O79" s="31">
        <v>202310</v>
      </c>
      <c r="P79" s="30" t="s">
        <v>6</v>
      </c>
      <c r="Q79" s="24">
        <v>78</v>
      </c>
      <c r="R79" s="1" t="str">
        <f>+CONCATENATE(A79,(TEXT(B79,"DD/MM/YYYY")),C79,"          ",D79,E79,"    ",F79,(TEXT(G79,"DD/MM/YYYY")),H79,"     ",I79,"  ",J79,"          ",K79,L79,"                     ",M79,N79,O79,P79,Q79)</f>
        <v>0111/03/2023000020000011          1695627,292171161    1610845,9331/03/2023010     483024,94  0,00          8027126006093                     78000020231000078</v>
      </c>
      <c r="S79" s="3">
        <f t="shared" si="2"/>
        <v>159</v>
      </c>
    </row>
    <row r="80" spans="1:19" ht="15.95" customHeight="1" x14ac:dyDescent="0.2">
      <c r="A80" s="30" t="s">
        <v>0</v>
      </c>
      <c r="B80" s="30" t="s">
        <v>65</v>
      </c>
      <c r="C80" s="30" t="s">
        <v>11</v>
      </c>
      <c r="D80" s="22" t="s">
        <v>100</v>
      </c>
      <c r="E80" s="31">
        <v>2171161</v>
      </c>
      <c r="F80" s="22">
        <v>514161.67000000004</v>
      </c>
      <c r="G80" s="34">
        <v>45016</v>
      </c>
      <c r="H80" s="30" t="s">
        <v>7</v>
      </c>
      <c r="I80" s="22">
        <v>143052.82</v>
      </c>
      <c r="J80" s="30" t="s">
        <v>3</v>
      </c>
      <c r="K80" s="30">
        <v>80</v>
      </c>
      <c r="L80" s="30">
        <v>20302925705</v>
      </c>
      <c r="M80" s="31">
        <v>79</v>
      </c>
      <c r="N80" s="30" t="s">
        <v>1</v>
      </c>
      <c r="O80" s="31">
        <v>202310</v>
      </c>
      <c r="P80" s="30" t="s">
        <v>6</v>
      </c>
      <c r="Q80" s="24">
        <v>79</v>
      </c>
      <c r="R80" s="1" t="str">
        <f>+CONCATENATE(A80,(TEXT(B80,"DD/MM/YYYY")),C80,"           ",D80,E80,"     ",F80,(TEXT(G80,"DD/MM/YYYY")),H80,"     ",I80,"  ",J80,"          ",K80,L80,"                     ",M80,N80,O80,P80,Q80)</f>
        <v>0111/03/2023000030000003           541072,802171161     514161,6731/03/2023010     143052,82  0,00          8020302925705                     79000020231000079</v>
      </c>
      <c r="S80" s="3">
        <f t="shared" si="2"/>
        <v>159</v>
      </c>
    </row>
    <row r="81" spans="1:19" ht="15.95" customHeight="1" x14ac:dyDescent="0.2">
      <c r="A81" s="30" t="s">
        <v>0</v>
      </c>
      <c r="B81" s="30" t="s">
        <v>181</v>
      </c>
      <c r="C81" s="30" t="s">
        <v>47</v>
      </c>
      <c r="D81" s="22">
        <v>640277.63</v>
      </c>
      <c r="E81" s="31">
        <v>2171161</v>
      </c>
      <c r="F81" s="22">
        <v>608263.75</v>
      </c>
      <c r="G81" s="34">
        <v>45016</v>
      </c>
      <c r="H81" s="30" t="s">
        <v>7</v>
      </c>
      <c r="I81" s="22" t="s">
        <v>124</v>
      </c>
      <c r="J81" s="30" t="s">
        <v>3</v>
      </c>
      <c r="K81" s="30">
        <v>80</v>
      </c>
      <c r="L81" s="30">
        <v>23238038529</v>
      </c>
      <c r="M81" s="31">
        <v>80</v>
      </c>
      <c r="N81" s="30" t="s">
        <v>1</v>
      </c>
      <c r="O81" s="31">
        <v>202310</v>
      </c>
      <c r="P81" s="30" t="s">
        <v>6</v>
      </c>
      <c r="Q81" s="24">
        <v>80</v>
      </c>
      <c r="R81" s="1" t="str">
        <f>+CONCATENATE(A81,(TEXT(B81,"DD/MM/YYYY")),C81,"           ",D81,E81,"     ",F81,(TEXT(G81,"DD/MM/YYYY")),H81,"     ",I81,"  ",J81,"          ",K81,L81,"                     ",M81,N81,O81,P81,Q81)</f>
        <v>0108/03/2030000030000029           640277,632171161     608263,7531/03/2023010     171723,50  0,00          8023238038529                     80000020231000080</v>
      </c>
      <c r="S81" s="3">
        <f t="shared" si="2"/>
        <v>159</v>
      </c>
    </row>
    <row r="82" spans="1:19" ht="15.95" customHeight="1" x14ac:dyDescent="0.2">
      <c r="A82" s="30" t="s">
        <v>0</v>
      </c>
      <c r="B82" s="30" t="s">
        <v>67</v>
      </c>
      <c r="C82" s="30" t="s">
        <v>9</v>
      </c>
      <c r="D82" s="22">
        <v>108924.41</v>
      </c>
      <c r="E82" s="31">
        <v>2171161</v>
      </c>
      <c r="F82" s="22">
        <v>103478.19</v>
      </c>
      <c r="G82" s="34">
        <v>45016</v>
      </c>
      <c r="H82" s="30" t="s">
        <v>7</v>
      </c>
      <c r="I82" s="22">
        <v>16115.01</v>
      </c>
      <c r="J82" s="30" t="s">
        <v>3</v>
      </c>
      <c r="K82" s="30">
        <v>80</v>
      </c>
      <c r="L82" s="30">
        <v>20183238451</v>
      </c>
      <c r="M82" s="31">
        <v>81</v>
      </c>
      <c r="N82" s="30" t="s">
        <v>1</v>
      </c>
      <c r="O82" s="31">
        <v>202310</v>
      </c>
      <c r="P82" s="30" t="s">
        <v>6</v>
      </c>
      <c r="Q82" s="24">
        <v>81</v>
      </c>
      <c r="R82" s="1" t="str">
        <f>+CONCATENATE(A82,(TEXT(B82,"DD/MM/YYYY")),C82,"           ",D82,E82,"     ",F82,(TEXT(G82,"DD/MM/YYYY")),H82,"      ",I82,"  ",J82,"          ",K82,L82,"                     ",M82,N82,O82,P82,Q82)</f>
        <v>0109/03/2023000020000009           108924,412171161     103478,1931/03/2023010      16115,01  0,00          8020183238451                     81000020231000081</v>
      </c>
      <c r="S82" s="3">
        <f t="shared" si="2"/>
        <v>159</v>
      </c>
    </row>
    <row r="83" spans="1:19" ht="15.95" customHeight="1" x14ac:dyDescent="0.2">
      <c r="A83" s="30" t="s">
        <v>0</v>
      </c>
      <c r="B83" s="30" t="s">
        <v>67</v>
      </c>
      <c r="C83" s="30" t="s">
        <v>19</v>
      </c>
      <c r="D83" s="22">
        <v>544623.76</v>
      </c>
      <c r="E83" s="31">
        <v>2171161</v>
      </c>
      <c r="F83" s="22">
        <v>517392.57</v>
      </c>
      <c r="G83" s="34">
        <v>45016</v>
      </c>
      <c r="H83" s="30" t="s">
        <v>7</v>
      </c>
      <c r="I83" s="22" t="s">
        <v>125</v>
      </c>
      <c r="J83" s="30" t="s">
        <v>3</v>
      </c>
      <c r="K83" s="30">
        <v>80</v>
      </c>
      <c r="L83" s="30">
        <v>27310700865</v>
      </c>
      <c r="M83" s="31">
        <v>82</v>
      </c>
      <c r="N83" s="30" t="s">
        <v>1</v>
      </c>
      <c r="O83" s="31">
        <v>202310</v>
      </c>
      <c r="P83" s="30" t="s">
        <v>6</v>
      </c>
      <c r="Q83" s="24">
        <v>82</v>
      </c>
      <c r="R83" s="1" t="str">
        <f>+CONCATENATE(A83,(TEXT(B83,"DD/MM/YYYY")),C83,"           ",D83,E83,"     ",F83,(TEXT(G83,"DD/MM/YYYY")),H83,"     ",I83,"  ",J83,"          ",K83,L83,"                     ",M83,N83,O83,P83,Q83)</f>
        <v>0109/03/2023000030000001           544623,762171161     517392,5731/03/2023010     144054,40  0,00          8027310700865                     82000020231000082</v>
      </c>
      <c r="S83" s="3">
        <f t="shared" si="2"/>
        <v>159</v>
      </c>
    </row>
    <row r="84" spans="1:19" ht="15.95" customHeight="1" x14ac:dyDescent="0.2">
      <c r="A84" s="30" t="s">
        <v>0</v>
      </c>
      <c r="B84" s="30" t="s">
        <v>181</v>
      </c>
      <c r="C84" s="30" t="s">
        <v>42</v>
      </c>
      <c r="D84" s="22">
        <v>124945.73</v>
      </c>
      <c r="E84" s="31">
        <v>2171161</v>
      </c>
      <c r="F84" s="22">
        <v>118698.44</v>
      </c>
      <c r="G84" s="34">
        <v>45016</v>
      </c>
      <c r="H84" s="30" t="s">
        <v>7</v>
      </c>
      <c r="I84" s="22">
        <v>20459.22</v>
      </c>
      <c r="J84" s="30" t="s">
        <v>3</v>
      </c>
      <c r="K84" s="30">
        <v>80</v>
      </c>
      <c r="L84" s="30">
        <v>24257316528</v>
      </c>
      <c r="M84" s="31">
        <v>83</v>
      </c>
      <c r="N84" s="30" t="s">
        <v>1</v>
      </c>
      <c r="O84" s="31">
        <v>202310</v>
      </c>
      <c r="P84" s="30" t="s">
        <v>6</v>
      </c>
      <c r="Q84" s="24">
        <v>83</v>
      </c>
      <c r="R84" s="1" t="str">
        <f>+CONCATENATE(A84,(TEXT(B84,"DD/MM/YYYY")),C84,"           ",D84,E84,"     ",F84,(TEXT(G84,"DD/MM/YYYY")),H84,"      ",I84,"  ",J84,"          ",K84,L84,"                     ",M84,N84,O84,P84,Q84)</f>
        <v>0108/03/2030000030000008           124945,732171161     118698,4431/03/2023010      20459,22  0,00          8024257316528                     83000020231000083</v>
      </c>
      <c r="S84" s="3">
        <f t="shared" si="2"/>
        <v>159</v>
      </c>
    </row>
    <row r="85" spans="1:19" ht="15.95" customHeight="1" x14ac:dyDescent="0.2">
      <c r="A85" s="30" t="s">
        <v>0</v>
      </c>
      <c r="B85" s="30" t="s">
        <v>182</v>
      </c>
      <c r="C85" s="30" t="s">
        <v>80</v>
      </c>
      <c r="D85" s="22">
        <v>311587.36</v>
      </c>
      <c r="E85" s="31">
        <v>2171161</v>
      </c>
      <c r="F85" s="22">
        <v>296007.99</v>
      </c>
      <c r="G85" s="34">
        <v>45016</v>
      </c>
      <c r="H85" s="30" t="s">
        <v>7</v>
      </c>
      <c r="I85" s="22">
        <v>75425.179999999993</v>
      </c>
      <c r="J85" s="30" t="s">
        <v>3</v>
      </c>
      <c r="K85" s="30">
        <v>80</v>
      </c>
      <c r="L85" s="30">
        <v>27226676088</v>
      </c>
      <c r="M85" s="31">
        <v>84</v>
      </c>
      <c r="N85" s="30" t="s">
        <v>1</v>
      </c>
      <c r="O85" s="31">
        <v>202310</v>
      </c>
      <c r="P85" s="30" t="s">
        <v>6</v>
      </c>
      <c r="Q85" s="24">
        <v>84</v>
      </c>
      <c r="R85" s="1" t="str">
        <f>+CONCATENATE(A85,(TEXT(B85,"DD/MM/YYYY")),C85,"           ",D85,E85,"     ",F85,(TEXT(G85,"DD/MM/YYYY")),H85,"      ",I85,"  ",J85,"          ",K85,L85,"                     ",M85,N85,O85,P85,Q85)</f>
        <v>0112/03/2030000030000049           311587,362171161     296007,9931/03/2023010      75425,18  0,00          8027226676088                     84000020231000084</v>
      </c>
      <c r="S85" s="3">
        <f t="shared" si="2"/>
        <v>159</v>
      </c>
    </row>
    <row r="86" spans="1:19" ht="15.95" customHeight="1" x14ac:dyDescent="0.2">
      <c r="A86" s="30" t="s">
        <v>0</v>
      </c>
      <c r="B86" s="30" t="s">
        <v>181</v>
      </c>
      <c r="C86" s="30" t="s">
        <v>18</v>
      </c>
      <c r="D86" s="22">
        <v>1355463.29</v>
      </c>
      <c r="E86" s="31">
        <v>2171161</v>
      </c>
      <c r="F86" s="22">
        <v>1287690.1300000001</v>
      </c>
      <c r="G86" s="34">
        <v>45016</v>
      </c>
      <c r="H86" s="30" t="s">
        <v>7</v>
      </c>
      <c r="I86" s="22">
        <v>382846.64</v>
      </c>
      <c r="J86" s="30" t="s">
        <v>3</v>
      </c>
      <c r="K86" s="30">
        <v>80</v>
      </c>
      <c r="L86" s="30">
        <v>20172544410</v>
      </c>
      <c r="M86" s="31">
        <v>85</v>
      </c>
      <c r="N86" s="30" t="s">
        <v>1</v>
      </c>
      <c r="O86" s="31">
        <v>202310</v>
      </c>
      <c r="P86" s="30" t="s">
        <v>6</v>
      </c>
      <c r="Q86" s="24">
        <v>85</v>
      </c>
      <c r="R86" s="1" t="str">
        <f>+CONCATENATE(A86,(TEXT(B86,"DD/MM/YYYY")),C86,"          ",D86,E86,"    ",F86,(TEXT(G86,"DD/MM/YYYY")),H86,"     ",I86,"  ",J86,"          ",K86,L86,"                     ",M86,N86,O86,P86,Q86)</f>
        <v>0108/03/2030000020000010          1355463,292171161    1287690,1331/03/2023010     382846,64  0,00          8020172544410                     85000020231000085</v>
      </c>
      <c r="S86" s="3">
        <f t="shared" si="2"/>
        <v>159</v>
      </c>
    </row>
    <row r="87" spans="1:19" ht="15.95" customHeight="1" x14ac:dyDescent="0.2">
      <c r="A87" s="30" t="s">
        <v>0</v>
      </c>
      <c r="B87" s="30" t="s">
        <v>183</v>
      </c>
      <c r="C87" s="30" t="s">
        <v>44</v>
      </c>
      <c r="D87" s="22">
        <v>112459.31</v>
      </c>
      <c r="E87" s="31">
        <v>2171161</v>
      </c>
      <c r="F87" s="22">
        <v>106836.34</v>
      </c>
      <c r="G87" s="34">
        <v>45016</v>
      </c>
      <c r="H87" s="30" t="s">
        <v>7</v>
      </c>
      <c r="I87" s="22">
        <v>16585.39</v>
      </c>
      <c r="J87" s="30" t="s">
        <v>3</v>
      </c>
      <c r="K87" s="30">
        <v>80</v>
      </c>
      <c r="L87" s="30">
        <v>27220755040</v>
      </c>
      <c r="M87" s="31">
        <v>86</v>
      </c>
      <c r="N87" s="30" t="s">
        <v>1</v>
      </c>
      <c r="O87" s="31">
        <v>202310</v>
      </c>
      <c r="P87" s="30" t="s">
        <v>6</v>
      </c>
      <c r="Q87" s="24">
        <v>86</v>
      </c>
      <c r="R87" s="1" t="str">
        <f>+CONCATENATE(A87,(TEXT(B87,"DD/MM/YYYY")),C87,"           ",D87,E87,"     ",F87,(TEXT(G87,"DD/MM/YYYY")),H87,"      ",I87,"  ",J87,"          ",K87,L87,"                     ",M87,N87,O87,P87,Q87)</f>
        <v>0109/03/2030000010000002           112459,312171161     106836,3431/03/2023010      16585,39  0,00          8027220755040                     86000020231000086</v>
      </c>
      <c r="S87" s="3">
        <f t="shared" si="2"/>
        <v>159</v>
      </c>
    </row>
    <row r="88" spans="1:19" ht="15.95" customHeight="1" x14ac:dyDescent="0.2">
      <c r="A88" s="30" t="s">
        <v>0</v>
      </c>
      <c r="B88" s="30" t="s">
        <v>184</v>
      </c>
      <c r="C88" s="30" t="s">
        <v>48</v>
      </c>
      <c r="D88" s="22" t="s">
        <v>101</v>
      </c>
      <c r="E88" s="31">
        <v>2171161</v>
      </c>
      <c r="F88" s="22">
        <v>69818.720000000001</v>
      </c>
      <c r="G88" s="34">
        <v>45016</v>
      </c>
      <c r="H88" s="30" t="s">
        <v>7</v>
      </c>
      <c r="I88" s="22" t="s">
        <v>126</v>
      </c>
      <c r="J88" s="30" t="s">
        <v>3</v>
      </c>
      <c r="K88" s="30">
        <v>80</v>
      </c>
      <c r="L88" s="30">
        <v>27220612096</v>
      </c>
      <c r="M88" s="31">
        <v>87</v>
      </c>
      <c r="N88" s="30" t="s">
        <v>1</v>
      </c>
      <c r="O88" s="31">
        <v>202310</v>
      </c>
      <c r="P88" s="30" t="s">
        <v>6</v>
      </c>
      <c r="Q88" s="24">
        <v>87</v>
      </c>
      <c r="R88" s="1" t="str">
        <f>+CONCATENATE(A88,(TEXT(B88,"DD/MM/YYYY")),C88,"            ",D88,E88,"      ",F88,(TEXT(G88,"DD/MM/YYYY")),H88,"       ",I88,"  ",J88,"          ",K88,L88,"                     ",M88,N88,O88,P88,Q88)</f>
        <v>0110/03/2030000040000010            83157,002171161      69818,7231/03/2023010       9578,90  0,00          8027220612096                     87000020231000087</v>
      </c>
      <c r="S88" s="3">
        <f t="shared" si="2"/>
        <v>159</v>
      </c>
    </row>
    <row r="89" spans="1:19" ht="15.95" customHeight="1" x14ac:dyDescent="0.2">
      <c r="A89" s="30" t="s">
        <v>0</v>
      </c>
      <c r="B89" s="30" t="s">
        <v>183</v>
      </c>
      <c r="C89" s="30" t="s">
        <v>49</v>
      </c>
      <c r="D89" s="22">
        <v>798444.62</v>
      </c>
      <c r="E89" s="31">
        <v>2171161</v>
      </c>
      <c r="F89" s="22">
        <v>758522.39</v>
      </c>
      <c r="G89" s="34">
        <v>45016</v>
      </c>
      <c r="H89" s="30" t="s">
        <v>7</v>
      </c>
      <c r="I89" s="22">
        <v>218804.64</v>
      </c>
      <c r="J89" s="30" t="s">
        <v>3</v>
      </c>
      <c r="K89" s="30">
        <v>80</v>
      </c>
      <c r="L89" s="30">
        <v>20278235468</v>
      </c>
      <c r="M89" s="31">
        <v>88</v>
      </c>
      <c r="N89" s="30" t="s">
        <v>1</v>
      </c>
      <c r="O89" s="31">
        <v>202310</v>
      </c>
      <c r="P89" s="30" t="s">
        <v>6</v>
      </c>
      <c r="Q89" s="24">
        <v>88</v>
      </c>
      <c r="R89" s="1" t="str">
        <f>+CONCATENATE(A89,(TEXT(B89,"DD/MM/YYYY")),C89,"           ",D89,E89,"     ",F89,(TEXT(G89,"DD/MM/YYYY")),H89,"     ",I89,"  ",J89,"          ",K89,L89,"                     ",M89,N89,O89,P89,Q89)</f>
        <v>0109/03/2030000040000006           798444,622171161     758522,3931/03/2023010     218804,64  0,00          8020278235468                     88000020231000088</v>
      </c>
      <c r="S89" s="3">
        <f t="shared" si="2"/>
        <v>159</v>
      </c>
    </row>
    <row r="90" spans="1:19" ht="15.95" customHeight="1" x14ac:dyDescent="0.2">
      <c r="A90" s="30" t="s">
        <v>0</v>
      </c>
      <c r="B90" s="30" t="s">
        <v>65</v>
      </c>
      <c r="C90" s="30" t="s">
        <v>50</v>
      </c>
      <c r="D90" s="22">
        <v>309584.34000000003</v>
      </c>
      <c r="E90" s="31">
        <v>2171161</v>
      </c>
      <c r="F90" s="22">
        <v>294105.12000000005</v>
      </c>
      <c r="G90" s="34">
        <v>45016</v>
      </c>
      <c r="H90" s="30" t="s">
        <v>7</v>
      </c>
      <c r="I90" s="22">
        <v>74835.289999999994</v>
      </c>
      <c r="J90" s="30" t="s">
        <v>3</v>
      </c>
      <c r="K90" s="30">
        <v>80</v>
      </c>
      <c r="L90" s="30">
        <v>20248699133</v>
      </c>
      <c r="M90" s="31">
        <v>89</v>
      </c>
      <c r="N90" s="30" t="s">
        <v>1</v>
      </c>
      <c r="O90" s="31">
        <v>202310</v>
      </c>
      <c r="P90" s="30" t="s">
        <v>6</v>
      </c>
      <c r="Q90" s="24">
        <v>89</v>
      </c>
      <c r="R90" s="1" t="str">
        <f>+CONCATENATE(A90,(TEXT(B90,"DD/MM/YYYY")),C90,"           ",D90,E90,"     ",F90,(TEXT(G90,"DD/MM/YYYY")),H90,"      ",I90,"  ",J90,"          ",K90,L90,"                     ",M90,N90,O90,P90,Q90)</f>
        <v>0111/03/2023000020000012           309584,342171161     294105,1231/03/2023010      74835,29  0,00          8020248699133                     89000020231000089</v>
      </c>
      <c r="S90" s="3">
        <f t="shared" si="2"/>
        <v>159</v>
      </c>
    </row>
    <row r="91" spans="1:19" ht="15.95" customHeight="1" x14ac:dyDescent="0.2">
      <c r="A91" s="30" t="s">
        <v>0</v>
      </c>
      <c r="B91" s="30" t="s">
        <v>65</v>
      </c>
      <c r="C91" s="30" t="s">
        <v>81</v>
      </c>
      <c r="D91" s="22">
        <v>689440.79</v>
      </c>
      <c r="E91" s="31">
        <v>2171161</v>
      </c>
      <c r="F91" s="22">
        <v>655010.09000000008</v>
      </c>
      <c r="G91" s="34">
        <v>45016</v>
      </c>
      <c r="H91" s="30" t="s">
        <v>7</v>
      </c>
      <c r="I91" s="22">
        <v>186715.83</v>
      </c>
      <c r="J91" s="30" t="s">
        <v>3</v>
      </c>
      <c r="K91" s="30">
        <v>80</v>
      </c>
      <c r="L91" s="30">
        <v>20112739786</v>
      </c>
      <c r="M91" s="31">
        <v>90</v>
      </c>
      <c r="N91" s="30" t="s">
        <v>1</v>
      </c>
      <c r="O91" s="31">
        <v>202310</v>
      </c>
      <c r="P91" s="30" t="s">
        <v>6</v>
      </c>
      <c r="Q91" s="24">
        <v>90</v>
      </c>
      <c r="R91" s="1" t="str">
        <f>+CONCATENATE(A91,(TEXT(B91,"DD/MM/YYYY")),C91,"           ",D91,E91,"     ",F91,(TEXT(G91,"DD/MM/YYYY")),H91,"     ",I91,"  ",J91,"          ",K91,L91,"                     ",M91,N91,O91,P91,Q91)</f>
        <v>0111/03/2023000060000002           689440,792171161     655010,0931/03/2023010     186715,83  0,00          8020112739786                     90000020231000090</v>
      </c>
      <c r="S91" s="3">
        <f t="shared" si="2"/>
        <v>159</v>
      </c>
    </row>
    <row r="92" spans="1:19" ht="15.95" customHeight="1" x14ac:dyDescent="0.2">
      <c r="A92" s="30" t="s">
        <v>0</v>
      </c>
      <c r="B92" s="30" t="s">
        <v>185</v>
      </c>
      <c r="C92" s="30" t="s">
        <v>82</v>
      </c>
      <c r="D92" s="22">
        <v>346967.02</v>
      </c>
      <c r="E92" s="31">
        <v>2171161</v>
      </c>
      <c r="F92" s="22">
        <v>329618.67000000004</v>
      </c>
      <c r="G92" s="34">
        <v>45016</v>
      </c>
      <c r="H92" s="30" t="s">
        <v>7</v>
      </c>
      <c r="I92" s="22">
        <v>85844.49</v>
      </c>
      <c r="J92" s="30" t="s">
        <v>3</v>
      </c>
      <c r="K92" s="30">
        <v>80</v>
      </c>
      <c r="L92" s="30">
        <v>20248737477</v>
      </c>
      <c r="M92" s="31">
        <v>91</v>
      </c>
      <c r="N92" s="30" t="s">
        <v>1</v>
      </c>
      <c r="O92" s="31">
        <v>202310</v>
      </c>
      <c r="P92" s="30" t="s">
        <v>6</v>
      </c>
      <c r="Q92" s="24">
        <v>91</v>
      </c>
      <c r="R92" s="1" t="str">
        <f>+CONCATENATE(A92,(TEXT(B92,"DD/MM/YYYY")),C92,"           ",D92,E92,"     ",F92,(TEXT(G92,"DD/MM/YYYY")),H92,"      ",I92,"  ",J92,"          ",K92,L92,"                     ",M92,N92,O92,P92,Q92)</f>
        <v>0108/03/2031000040000016           346967,022171161     329618,6731/03/2023010      85844,49  0,00          8020248737477                     91000020231000091</v>
      </c>
      <c r="S92" s="3">
        <f t="shared" si="2"/>
        <v>159</v>
      </c>
    </row>
    <row r="93" spans="1:19" ht="15.95" customHeight="1" x14ac:dyDescent="0.2">
      <c r="A93" s="30" t="s">
        <v>0</v>
      </c>
      <c r="B93" s="30" t="s">
        <v>67</v>
      </c>
      <c r="C93" s="30" t="s">
        <v>24</v>
      </c>
      <c r="D93" s="22" t="s">
        <v>102</v>
      </c>
      <c r="E93" s="31">
        <v>2171161</v>
      </c>
      <c r="F93" s="22">
        <v>567738.71</v>
      </c>
      <c r="G93" s="34">
        <v>45016</v>
      </c>
      <c r="H93" s="30" t="s">
        <v>7</v>
      </c>
      <c r="I93" s="22" t="s">
        <v>127</v>
      </c>
      <c r="J93" s="30" t="s">
        <v>3</v>
      </c>
      <c r="K93" s="30">
        <v>80</v>
      </c>
      <c r="L93" s="30">
        <v>27275339283</v>
      </c>
      <c r="M93" s="31">
        <v>92</v>
      </c>
      <c r="N93" s="30" t="s">
        <v>1</v>
      </c>
      <c r="O93" s="31">
        <v>202310</v>
      </c>
      <c r="P93" s="30" t="s">
        <v>6</v>
      </c>
      <c r="Q93" s="24">
        <v>92</v>
      </c>
      <c r="R93" s="1" t="str">
        <f>+CONCATENATE(A93,(TEXT(B93,"DD/MM/YYYY")),C93,"           ",D93,E93,"     ",F93,(TEXT(G93,"DD/MM/YYYY")),H93,"     ",I93,"  ",J93,"          ",K93,L93,"                     ",M93,N93,O93,P93,Q93)</f>
        <v>0109/03/2023000020000018           597619,702171161     567738,7131/03/2023010     159661,70  0,00          8027275339283                     92000020231000092</v>
      </c>
      <c r="S93" s="3">
        <f t="shared" si="2"/>
        <v>159</v>
      </c>
    </row>
    <row r="94" spans="1:19" ht="15.95" customHeight="1" x14ac:dyDescent="0.2">
      <c r="A94" s="30" t="s">
        <v>0</v>
      </c>
      <c r="B94" s="30" t="s">
        <v>67</v>
      </c>
      <c r="C94" s="30" t="s">
        <v>29</v>
      </c>
      <c r="D94" s="22">
        <v>43451.51</v>
      </c>
      <c r="E94" s="31">
        <v>2171161</v>
      </c>
      <c r="F94" s="22" t="s">
        <v>134</v>
      </c>
      <c r="G94" s="34">
        <v>45016</v>
      </c>
      <c r="H94" s="30" t="s">
        <v>7</v>
      </c>
      <c r="I94" s="22">
        <v>1939.95</v>
      </c>
      <c r="J94" s="30" t="s">
        <v>3</v>
      </c>
      <c r="K94" s="30">
        <v>80</v>
      </c>
      <c r="L94" s="30">
        <v>20128436511</v>
      </c>
      <c r="M94" s="31">
        <v>93</v>
      </c>
      <c r="N94" s="30" t="s">
        <v>1</v>
      </c>
      <c r="O94" s="31">
        <v>202310</v>
      </c>
      <c r="P94" s="30" t="s">
        <v>6</v>
      </c>
      <c r="Q94" s="24">
        <v>93</v>
      </c>
      <c r="R94" s="1" t="str">
        <f>+CONCATENATE(A94,(TEXT(B94,"DD/MM/YYYY")),C94,"            ",D94,E94,"      ",F94,(TEXT(G94,"DD/MM/YYYY")),H94,"       ",I94,"  ",J94,"          ",K94,L94,"                     ",M94,N94,O94,P94,Q94)</f>
        <v>0109/03/2023000030000005            43451,512171161      41278,9331/03/2023010       1939,95  0,00          8020128436511                     93000020231000093</v>
      </c>
      <c r="S94" s="7">
        <f t="shared" ref="S94:S113" si="3">+LEN(R94)</f>
        <v>159</v>
      </c>
    </row>
    <row r="95" spans="1:19" ht="15.95" customHeight="1" x14ac:dyDescent="0.2">
      <c r="A95" s="30" t="s">
        <v>0</v>
      </c>
      <c r="B95" s="30" t="s">
        <v>185</v>
      </c>
      <c r="C95" s="30" t="s">
        <v>32</v>
      </c>
      <c r="D95" s="22">
        <v>956468.33</v>
      </c>
      <c r="E95" s="31">
        <v>2171161</v>
      </c>
      <c r="F95" s="22">
        <v>916830.25</v>
      </c>
      <c r="G95" s="34">
        <v>45016</v>
      </c>
      <c r="H95" s="30" t="s">
        <v>7</v>
      </c>
      <c r="I95" s="22">
        <v>267880.08</v>
      </c>
      <c r="J95" s="30" t="s">
        <v>3</v>
      </c>
      <c r="K95" s="30">
        <v>80</v>
      </c>
      <c r="L95" s="30">
        <v>20254403912</v>
      </c>
      <c r="M95" s="31">
        <v>94</v>
      </c>
      <c r="N95" s="30" t="s">
        <v>1</v>
      </c>
      <c r="O95" s="31">
        <v>202310</v>
      </c>
      <c r="P95" s="30" t="s">
        <v>6</v>
      </c>
      <c r="Q95" s="24">
        <v>94</v>
      </c>
      <c r="R95" s="1" t="str">
        <f>+CONCATENATE(A95,(TEXT(B95,"DD/MM/YYYY")),C95,"           ",D95,E95,"     ",F95,(TEXT(G95,"DD/MM/YYYY")),H95,"     ",I95,"  ",J95,"          ",K95,L95,"                     ",M95,N95,O95,P95,Q95)</f>
        <v>0108/03/2031000030000006           956468,332171161     916830,2531/03/2023010     267880,08  0,00          8020254403912                     94000020231000094</v>
      </c>
      <c r="S95" s="3">
        <f t="shared" si="3"/>
        <v>159</v>
      </c>
    </row>
    <row r="96" spans="1:19" ht="15.95" customHeight="1" x14ac:dyDescent="0.2">
      <c r="A96" s="30" t="s">
        <v>0</v>
      </c>
      <c r="B96" s="30" t="s">
        <v>186</v>
      </c>
      <c r="C96" s="30" t="s">
        <v>31</v>
      </c>
      <c r="D96" s="22">
        <v>31995.99</v>
      </c>
      <c r="E96" s="31">
        <v>2171161</v>
      </c>
      <c r="F96" s="22">
        <v>30396.190000000002</v>
      </c>
      <c r="G96" s="34">
        <v>45016</v>
      </c>
      <c r="H96" s="30" t="s">
        <v>7</v>
      </c>
      <c r="I96" s="22">
        <v>900.96</v>
      </c>
      <c r="J96" s="30" t="s">
        <v>3</v>
      </c>
      <c r="K96" s="30">
        <v>80</v>
      </c>
      <c r="L96" s="30">
        <v>27134840744</v>
      </c>
      <c r="M96" s="31">
        <v>95</v>
      </c>
      <c r="N96" s="30" t="s">
        <v>1</v>
      </c>
      <c r="O96" s="31">
        <v>202310</v>
      </c>
      <c r="P96" s="30" t="s">
        <v>6</v>
      </c>
      <c r="Q96" s="24">
        <v>95</v>
      </c>
      <c r="R96" s="1" t="str">
        <f>+CONCATENATE(A96,(TEXT(B96,"DD/MM/YYYY")),C96,"            ",D96,E96,"      ",F96,(TEXT(G96,"DD/MM/YYYY")),H96,"        ",I96,"  ",J96,"          ",K96,L96,"                     ",M96,N96,O96,P96,Q96)</f>
        <v>0112/03/2031000020000003            31995,992171161      30396,1931/03/2023010        900,96  0,00          8027134840744                     95000020231000095</v>
      </c>
      <c r="S96" s="3">
        <f t="shared" si="3"/>
        <v>159</v>
      </c>
    </row>
    <row r="97" spans="1:19" ht="15.95" customHeight="1" x14ac:dyDescent="0.2">
      <c r="A97" s="30" t="s">
        <v>0</v>
      </c>
      <c r="B97" s="30" t="s">
        <v>185</v>
      </c>
      <c r="C97" s="30" t="s">
        <v>51</v>
      </c>
      <c r="D97" s="22">
        <v>287508.32</v>
      </c>
      <c r="E97" s="31">
        <v>2171161</v>
      </c>
      <c r="F97" s="22" t="s">
        <v>114</v>
      </c>
      <c r="G97" s="34">
        <v>45016</v>
      </c>
      <c r="H97" s="30" t="s">
        <v>7</v>
      </c>
      <c r="I97" s="22" t="s">
        <v>128</v>
      </c>
      <c r="J97" s="30" t="s">
        <v>3</v>
      </c>
      <c r="K97" s="30">
        <v>80</v>
      </c>
      <c r="L97" s="30">
        <v>20184159822</v>
      </c>
      <c r="M97" s="31">
        <v>96</v>
      </c>
      <c r="N97" s="30" t="s">
        <v>1</v>
      </c>
      <c r="O97" s="31">
        <v>202310</v>
      </c>
      <c r="P97" s="30" t="s">
        <v>6</v>
      </c>
      <c r="Q97" s="24">
        <v>96</v>
      </c>
      <c r="R97" s="1" t="str">
        <f>+CONCATENATE(A97,(TEXT(B97,"DD/MM/YYYY")),C97,"           ",D97,E97,"     ",F97,(TEXT(G97,"DD/MM/YYYY")),H97,"      ",I97,"  ",J97,"          ",K97,L97,"                     ",M97,N97,O97,P97,Q97)</f>
        <v>0108/03/2031000030000016           287508,322171161     273132,9031/03/2023010      68333,90  0,00          8020184159822                     96000020231000096</v>
      </c>
      <c r="S97" s="3">
        <f t="shared" si="3"/>
        <v>159</v>
      </c>
    </row>
    <row r="98" spans="1:19" ht="15.95" customHeight="1" x14ac:dyDescent="0.2">
      <c r="A98" s="30" t="s">
        <v>0</v>
      </c>
      <c r="B98" s="30" t="s">
        <v>187</v>
      </c>
      <c r="C98" s="30" t="s">
        <v>21</v>
      </c>
      <c r="D98" s="22">
        <v>89591.82</v>
      </c>
      <c r="E98" s="31">
        <v>2171161</v>
      </c>
      <c r="F98" s="22">
        <v>85112.23000000001</v>
      </c>
      <c r="G98" s="34">
        <v>45016</v>
      </c>
      <c r="H98" s="30" t="s">
        <v>7</v>
      </c>
      <c r="I98" s="22">
        <v>10719.88</v>
      </c>
      <c r="J98" s="30" t="s">
        <v>3</v>
      </c>
      <c r="K98" s="30">
        <v>80</v>
      </c>
      <c r="L98" s="30">
        <v>27244047845</v>
      </c>
      <c r="M98" s="31">
        <v>97</v>
      </c>
      <c r="N98" s="30" t="s">
        <v>1</v>
      </c>
      <c r="O98" s="31">
        <v>202310</v>
      </c>
      <c r="P98" s="30" t="s">
        <v>6</v>
      </c>
      <c r="Q98" s="24">
        <v>97</v>
      </c>
      <c r="R98" s="1" t="str">
        <f>+CONCATENATE(A98,(TEXT(B98,"DD/MM/YYYY")),C98,"            ",D98,E98,"      ",F98,(TEXT(G98,"DD/MM/YYYY")),H98,"      ",I98,"  ",J98,"          ",K98,L98,"                     ",M98,N98,O98,P98,Q98)</f>
        <v>0109/03/2031000040000001            89591,822171161      85112,2331/03/2023010      10719,88  0,00          8027244047845                     97000020231000097</v>
      </c>
      <c r="S98" s="3">
        <f t="shared" si="3"/>
        <v>159</v>
      </c>
    </row>
    <row r="99" spans="1:19" ht="15.95" customHeight="1" x14ac:dyDescent="0.2">
      <c r="A99" s="30" t="s">
        <v>0</v>
      </c>
      <c r="B99" s="30" t="s">
        <v>188</v>
      </c>
      <c r="C99" s="30" t="s">
        <v>10</v>
      </c>
      <c r="D99" s="22">
        <v>1130783.6100000001</v>
      </c>
      <c r="E99" s="31">
        <v>2171161</v>
      </c>
      <c r="F99" s="22">
        <v>1078194.4500000002</v>
      </c>
      <c r="G99" s="34">
        <v>45016</v>
      </c>
      <c r="H99" s="30" t="s">
        <v>7</v>
      </c>
      <c r="I99" s="22">
        <v>317902.98</v>
      </c>
      <c r="J99" s="30" t="s">
        <v>3</v>
      </c>
      <c r="K99" s="30">
        <v>80</v>
      </c>
      <c r="L99" s="30">
        <v>20261150590</v>
      </c>
      <c r="M99" s="31">
        <v>98</v>
      </c>
      <c r="N99" s="30" t="s">
        <v>1</v>
      </c>
      <c r="O99" s="31">
        <v>202310</v>
      </c>
      <c r="P99" s="30" t="s">
        <v>6</v>
      </c>
      <c r="Q99" s="24">
        <v>98</v>
      </c>
      <c r="R99" s="1" t="str">
        <f>+CONCATENATE(A99,(TEXT(B99,"DD/MM/YYYY")),C99,"          ",D99,E99,"    ",F99,(TEXT(G99,"DD/MM/YYYY")),H99,"     ",I99,"  ",J99,"          ",K99,L99,"                     ",M99,N99,O99,P99,Q99)</f>
        <v>0110/03/2031000030000009          1130783,612171161    1078194,4531/03/2023010     317902,98  0,00          8020261150590                     98000020231000098</v>
      </c>
      <c r="S99" s="3">
        <f t="shared" si="3"/>
        <v>159</v>
      </c>
    </row>
    <row r="100" spans="1:19" ht="15.95" customHeight="1" x14ac:dyDescent="0.2">
      <c r="A100" s="30" t="s">
        <v>0</v>
      </c>
      <c r="B100" s="30" t="s">
        <v>187</v>
      </c>
      <c r="C100" s="30" t="s">
        <v>49</v>
      </c>
      <c r="D100" s="22">
        <v>395405.74</v>
      </c>
      <c r="E100" s="31">
        <v>2171161</v>
      </c>
      <c r="F100" s="22">
        <v>375635.45</v>
      </c>
      <c r="G100" s="34">
        <v>45016</v>
      </c>
      <c r="H100" s="30" t="s">
        <v>7</v>
      </c>
      <c r="I100" s="22">
        <v>100109.69</v>
      </c>
      <c r="J100" s="30" t="s">
        <v>3</v>
      </c>
      <c r="K100" s="30">
        <v>80</v>
      </c>
      <c r="L100" s="30">
        <v>20248927284</v>
      </c>
      <c r="M100" s="31">
        <v>99</v>
      </c>
      <c r="N100" s="30" t="s">
        <v>1</v>
      </c>
      <c r="O100" s="31">
        <v>202310</v>
      </c>
      <c r="P100" s="30" t="s">
        <v>6</v>
      </c>
      <c r="Q100" s="24">
        <v>99</v>
      </c>
      <c r="R100" s="1" t="str">
        <f>+CONCATENATE(A100,(TEXT(B100,"DD/MM/YYYY")),C100,"           ",D100,E100,"     ",F100,(TEXT(G100,"DD/MM/YYYY")),H100,"     ",I100,"  ",J100,"          ",K100,L100,"                     ",M100,N100,O100,P100,Q100)</f>
        <v>0109/03/2031000040000006           395405,742171161     375635,4531/03/2023010     100109,69  0,00          8020248927284                     99000020231000099</v>
      </c>
      <c r="S100" s="3">
        <f t="shared" si="3"/>
        <v>159</v>
      </c>
    </row>
    <row r="101" spans="1:19" ht="15.95" customHeight="1" x14ac:dyDescent="0.2">
      <c r="A101" s="30" t="s">
        <v>0</v>
      </c>
      <c r="B101" s="30" t="s">
        <v>65</v>
      </c>
      <c r="C101" s="30" t="s">
        <v>53</v>
      </c>
      <c r="D101" s="22">
        <v>809592.66</v>
      </c>
      <c r="E101" s="31">
        <v>2171161</v>
      </c>
      <c r="F101" s="22">
        <v>769113.03</v>
      </c>
      <c r="G101" s="34">
        <v>45016</v>
      </c>
      <c r="H101" s="30" t="s">
        <v>7</v>
      </c>
      <c r="I101" s="22">
        <v>221586.78</v>
      </c>
      <c r="J101" s="30" t="s">
        <v>3</v>
      </c>
      <c r="K101" s="30">
        <v>80</v>
      </c>
      <c r="L101" s="30">
        <v>20268391410</v>
      </c>
      <c r="M101" s="31">
        <v>100</v>
      </c>
      <c r="N101" s="30" t="s">
        <v>1</v>
      </c>
      <c r="O101" s="31">
        <v>202310</v>
      </c>
      <c r="P101" s="33" t="s">
        <v>199</v>
      </c>
      <c r="Q101" s="24">
        <v>100</v>
      </c>
      <c r="R101" s="1" t="str">
        <f>+CONCATENATE(A101,(TEXT(B101,"DD/MM/YYYY")),C101,"           ",D101,E101,"     ",F101,(TEXT(G101,"DD/MM/YYYY")),H101,"     ",I101,"  ",J101,"          ",K101,L101,"                     ",M101,N101,O101,P101,Q101)</f>
        <v>0111/03/2023000010000010           809592,662171161     769113,0331/03/2023010     221586,78  0,00          8020268391410                     10000002023100100</v>
      </c>
      <c r="S101" s="3">
        <f t="shared" si="3"/>
        <v>159</v>
      </c>
    </row>
    <row r="102" spans="1:19" ht="15.95" customHeight="1" x14ac:dyDescent="0.2">
      <c r="A102" s="30" t="s">
        <v>0</v>
      </c>
      <c r="B102" s="30" t="s">
        <v>65</v>
      </c>
      <c r="C102" s="30" t="s">
        <v>54</v>
      </c>
      <c r="D102" s="22">
        <v>754586.02</v>
      </c>
      <c r="E102" s="31">
        <v>2171161</v>
      </c>
      <c r="F102" s="22">
        <v>716856.72</v>
      </c>
      <c r="G102" s="34">
        <v>45016</v>
      </c>
      <c r="H102" s="30" t="s">
        <v>7</v>
      </c>
      <c r="I102" s="22">
        <v>205888.28</v>
      </c>
      <c r="J102" s="30" t="s">
        <v>3</v>
      </c>
      <c r="K102" s="30">
        <v>80</v>
      </c>
      <c r="L102" s="30">
        <v>20940082979</v>
      </c>
      <c r="M102" s="31">
        <v>101</v>
      </c>
      <c r="N102" s="30" t="s">
        <v>1</v>
      </c>
      <c r="O102" s="31">
        <v>202310</v>
      </c>
      <c r="P102" s="30" t="s">
        <v>199</v>
      </c>
      <c r="Q102" s="24">
        <v>101</v>
      </c>
      <c r="R102" s="1" t="str">
        <f>+CONCATENATE(A102,(TEXT(B102,"DD/MM/YYYY")),C102,"           ",D102,E102,"     ",F102,(TEXT(G102,"DD/MM/YYYY")),H102,"     ",I102,"  ",J102,"          ",K102,L102,"                     ",M102,N102,O102,P102,Q102)</f>
        <v>0111/03/2023000050000001           754586,022171161     716856,7231/03/2023010     205888,28  0,00          8020940082979                     10100002023100101</v>
      </c>
      <c r="S102" s="3">
        <f t="shared" si="3"/>
        <v>159</v>
      </c>
    </row>
    <row r="103" spans="1:19" ht="15.95" customHeight="1" x14ac:dyDescent="0.2">
      <c r="A103" s="30" t="s">
        <v>0</v>
      </c>
      <c r="B103" s="30" t="s">
        <v>189</v>
      </c>
      <c r="C103" s="30" t="s">
        <v>13</v>
      </c>
      <c r="D103" s="22">
        <v>220206.07</v>
      </c>
      <c r="E103" s="31">
        <v>2171161</v>
      </c>
      <c r="F103" s="22">
        <v>209195.77000000002</v>
      </c>
      <c r="G103" s="34">
        <v>45016</v>
      </c>
      <c r="H103" s="30" t="s">
        <v>7</v>
      </c>
      <c r="I103" s="22">
        <v>48513.39</v>
      </c>
      <c r="J103" s="30" t="s">
        <v>3</v>
      </c>
      <c r="K103" s="30">
        <v>80</v>
      </c>
      <c r="L103" s="30">
        <v>20148461601</v>
      </c>
      <c r="M103" s="31">
        <v>102</v>
      </c>
      <c r="N103" s="30" t="s">
        <v>1</v>
      </c>
      <c r="O103" s="31">
        <v>202310</v>
      </c>
      <c r="P103" s="30" t="s">
        <v>199</v>
      </c>
      <c r="Q103" s="24">
        <v>102</v>
      </c>
      <c r="R103" s="1" t="str">
        <f>+CONCATENATE(A103,(TEXT(B103,"DD/MM/YYYY")),C103,"           ",D103,E103,"     ",F103,(TEXT(G103,"DD/MM/YYYY")),H103,"      ",I103,"  ",J103,"          ",K103,L103,"                     ",M103,N103,O103,P103,Q103)</f>
        <v>0108/03/2032000030000011           220206,072171161     209195,7731/03/2023010      48513,39  0,00          8020148461601                     10200002023100102</v>
      </c>
      <c r="S103" s="3">
        <f t="shared" si="3"/>
        <v>159</v>
      </c>
    </row>
    <row r="104" spans="1:19" ht="15.95" customHeight="1" x14ac:dyDescent="0.2">
      <c r="A104" s="30" t="s">
        <v>0</v>
      </c>
      <c r="B104" s="30" t="s">
        <v>67</v>
      </c>
      <c r="C104" s="30" t="s">
        <v>55</v>
      </c>
      <c r="D104" s="22">
        <v>28172.09</v>
      </c>
      <c r="E104" s="31">
        <v>2171161</v>
      </c>
      <c r="F104" s="22">
        <v>26763.49</v>
      </c>
      <c r="G104" s="34">
        <v>45016</v>
      </c>
      <c r="H104" s="30" t="s">
        <v>7</v>
      </c>
      <c r="I104" s="22">
        <v>574.01</v>
      </c>
      <c r="J104" s="30" t="s">
        <v>3</v>
      </c>
      <c r="K104" s="30">
        <v>80</v>
      </c>
      <c r="L104" s="30">
        <v>20083825325</v>
      </c>
      <c r="M104" s="31">
        <v>103</v>
      </c>
      <c r="N104" s="30" t="s">
        <v>1</v>
      </c>
      <c r="O104" s="31">
        <v>202310</v>
      </c>
      <c r="P104" s="30" t="s">
        <v>199</v>
      </c>
      <c r="Q104" s="24">
        <v>103</v>
      </c>
      <c r="R104" s="1" t="str">
        <f>+CONCATENATE(A104,(TEXT(B104,"DD/MM/YYYY")),C104,"            ",D104,E104,"      ",F104,(TEXT(G104,"DD/MM/YYYY")),H104,"        ",I104,"  ",J104,"          ",K104,L104,"                     ",M104,N104,O104,P104,Q104)</f>
        <v>0109/03/2023000070000001            28172,092171161      26763,4931/03/2023010        574,01  0,00          8020083825325                     10300002023100103</v>
      </c>
      <c r="S104" s="3">
        <f t="shared" si="3"/>
        <v>159</v>
      </c>
    </row>
    <row r="105" spans="1:19" ht="15.95" customHeight="1" x14ac:dyDescent="0.2">
      <c r="A105" s="30" t="s">
        <v>0</v>
      </c>
      <c r="B105" s="30" t="s">
        <v>67</v>
      </c>
      <c r="C105" s="30" t="s">
        <v>52</v>
      </c>
      <c r="D105" s="22">
        <v>1295557.72</v>
      </c>
      <c r="E105" s="31">
        <v>2171161</v>
      </c>
      <c r="F105" s="22">
        <v>1230779.83</v>
      </c>
      <c r="G105" s="34">
        <v>45016</v>
      </c>
      <c r="H105" s="30" t="s">
        <v>7</v>
      </c>
      <c r="I105" s="22">
        <v>365204.45</v>
      </c>
      <c r="J105" s="30" t="s">
        <v>3</v>
      </c>
      <c r="K105" s="30">
        <v>80</v>
      </c>
      <c r="L105" s="30">
        <v>23223740189</v>
      </c>
      <c r="M105" s="31">
        <v>104</v>
      </c>
      <c r="N105" s="30" t="s">
        <v>1</v>
      </c>
      <c r="O105" s="31">
        <v>202310</v>
      </c>
      <c r="P105" s="30" t="s">
        <v>64</v>
      </c>
      <c r="Q105" s="24">
        <v>104</v>
      </c>
      <c r="R105" s="1" t="str">
        <f>+CONCATENATE(A105,(TEXT(B105,"DD/MM/YYYY")),C105,"          ",D105,E105,"    ",F105,(TEXT(G105,"DD/MM/YYYY")),H105,"     ",I105,"  ",J105,"          ",K105,L105,"                    ",M105,N105,O105,P105,Q105)</f>
        <v>0109/03/2023000040000005          1295557,722171161    1230779,8331/03/2023010     365204,45  0,00          8023223740189                    104000020231000104</v>
      </c>
      <c r="S105" s="3">
        <f t="shared" si="3"/>
        <v>159</v>
      </c>
    </row>
    <row r="106" spans="1:19" ht="15.95" customHeight="1" x14ac:dyDescent="0.2">
      <c r="A106" s="30" t="s">
        <v>0</v>
      </c>
      <c r="B106" s="30" t="s">
        <v>189</v>
      </c>
      <c r="C106" s="30" t="s">
        <v>53</v>
      </c>
      <c r="D106" s="22">
        <v>411582.12</v>
      </c>
      <c r="E106" s="31">
        <v>2171161</v>
      </c>
      <c r="F106" s="22">
        <v>391003.01</v>
      </c>
      <c r="G106" s="34">
        <v>45016</v>
      </c>
      <c r="H106" s="30" t="s">
        <v>7</v>
      </c>
      <c r="I106" s="22">
        <v>104873.63</v>
      </c>
      <c r="J106" s="30" t="s">
        <v>3</v>
      </c>
      <c r="K106" s="30">
        <v>80</v>
      </c>
      <c r="L106" s="30">
        <v>20176608022</v>
      </c>
      <c r="M106" s="31">
        <v>105</v>
      </c>
      <c r="N106" s="30" t="s">
        <v>1</v>
      </c>
      <c r="O106" s="31">
        <v>202310</v>
      </c>
      <c r="P106" s="30" t="s">
        <v>199</v>
      </c>
      <c r="Q106" s="24">
        <v>105</v>
      </c>
      <c r="R106" s="1" t="str">
        <f>+CONCATENATE(A106,(TEXT(B106,"DD/MM/YYYY")),C106,"           ",D106,E106,"     ",F106,(TEXT(G106,"DD/MM/YYYY")),H106,"     ",I106,"  ",J106,"          ",K106,L106,"                     ",M106,N106,O106,P106,Q106)</f>
        <v>0108/03/2032000010000010           411582,122171161     391003,0131/03/2023010     104873,63  0,00          8020176608022                     10500002023100105</v>
      </c>
      <c r="S106" s="3">
        <f t="shared" si="3"/>
        <v>159</v>
      </c>
    </row>
    <row r="107" spans="1:19" ht="15.95" customHeight="1" x14ac:dyDescent="0.2">
      <c r="A107" s="30" t="s">
        <v>0</v>
      </c>
      <c r="B107" s="30" t="s">
        <v>190</v>
      </c>
      <c r="C107" s="30" t="s">
        <v>35</v>
      </c>
      <c r="D107" s="22">
        <v>401800.69</v>
      </c>
      <c r="E107" s="31">
        <v>2171161</v>
      </c>
      <c r="F107" s="22">
        <v>381710.66000000003</v>
      </c>
      <c r="G107" s="34">
        <v>45016</v>
      </c>
      <c r="H107" s="30" t="s">
        <v>7</v>
      </c>
      <c r="I107" s="22" t="s">
        <v>129</v>
      </c>
      <c r="J107" s="30" t="s">
        <v>3</v>
      </c>
      <c r="K107" s="30">
        <v>80</v>
      </c>
      <c r="L107" s="30">
        <v>27131815056</v>
      </c>
      <c r="M107" s="31">
        <v>106</v>
      </c>
      <c r="N107" s="30" t="s">
        <v>1</v>
      </c>
      <c r="O107" s="31">
        <v>202310</v>
      </c>
      <c r="P107" s="30" t="s">
        <v>199</v>
      </c>
      <c r="Q107" s="24">
        <v>106</v>
      </c>
      <c r="R107" s="1" t="str">
        <f>+CONCATENATE(A107,(TEXT(B107,"DD/MM/YYYY")),C107,"           ",D107,E107,"     ",F107,(TEXT(G107,"DD/MM/YYYY")),H107,"     ",I107,"  ",J107,"          ",K107,L107,"                     ",M107,N107,O107,P107,Q107)</f>
        <v>0112/03/2032000030000007           401800,692171161     381710,6631/03/2023010     101993,00  0,00          8027131815056                     10600002023100106</v>
      </c>
      <c r="S107" s="3">
        <f t="shared" si="3"/>
        <v>159</v>
      </c>
    </row>
    <row r="108" spans="1:19" ht="15.95" customHeight="1" x14ac:dyDescent="0.2">
      <c r="A108" s="30" t="s">
        <v>0</v>
      </c>
      <c r="B108" s="30" t="s">
        <v>189</v>
      </c>
      <c r="C108" s="30" t="s">
        <v>43</v>
      </c>
      <c r="D108" s="22" t="s">
        <v>103</v>
      </c>
      <c r="E108" s="31">
        <v>2171161</v>
      </c>
      <c r="F108" s="22">
        <v>274336.33999999997</v>
      </c>
      <c r="G108" s="34">
        <v>45016</v>
      </c>
      <c r="H108" s="30" t="s">
        <v>7</v>
      </c>
      <c r="I108" s="22">
        <v>68206.009999999995</v>
      </c>
      <c r="J108" s="30" t="s">
        <v>3</v>
      </c>
      <c r="K108" s="30">
        <v>80</v>
      </c>
      <c r="L108" s="30">
        <v>20116169127</v>
      </c>
      <c r="M108" s="31">
        <v>107</v>
      </c>
      <c r="N108" s="30" t="s">
        <v>1</v>
      </c>
      <c r="O108" s="31">
        <v>202310</v>
      </c>
      <c r="P108" s="30" t="s">
        <v>199</v>
      </c>
      <c r="Q108" s="24">
        <v>107</v>
      </c>
      <c r="R108" s="1" t="str">
        <f>+CONCATENATE(A108,(TEXT(B108,"DD/MM/YYYY")),C108,"           ",D108,E108,"     ",F108,(TEXT(G108,"DD/MM/YYYY")),H108,"      ",I108,"  ",J108,"          ",K108,L108,"                     ",M108,N108,O108,P108,Q108)</f>
        <v>0108/03/2032000020000016           288775,102171161     274336,3431/03/2023010      68206,01  0,00          8020116169127                     10700002023100107</v>
      </c>
      <c r="S108" s="3">
        <f t="shared" si="3"/>
        <v>159</v>
      </c>
    </row>
    <row r="109" spans="1:19" s="9" customFormat="1" ht="15.95" customHeight="1" x14ac:dyDescent="0.2">
      <c r="A109" s="30" t="s">
        <v>0</v>
      </c>
      <c r="B109" s="30" t="s">
        <v>191</v>
      </c>
      <c r="C109" s="30" t="s">
        <v>20</v>
      </c>
      <c r="D109" s="22" t="s">
        <v>104</v>
      </c>
      <c r="E109" s="31">
        <v>2171161</v>
      </c>
      <c r="F109" s="22">
        <v>143528.85</v>
      </c>
      <c r="G109" s="34">
        <v>45016</v>
      </c>
      <c r="H109" s="30" t="s">
        <v>7</v>
      </c>
      <c r="I109" s="22">
        <v>28156.639999999999</v>
      </c>
      <c r="J109" s="30" t="s">
        <v>3</v>
      </c>
      <c r="K109" s="30">
        <v>80</v>
      </c>
      <c r="L109" s="30">
        <v>20330903598</v>
      </c>
      <c r="M109" s="31">
        <v>108</v>
      </c>
      <c r="N109" s="30" t="s">
        <v>1</v>
      </c>
      <c r="O109" s="31">
        <v>202310</v>
      </c>
      <c r="P109" s="30" t="s">
        <v>199</v>
      </c>
      <c r="Q109" s="24">
        <v>108</v>
      </c>
      <c r="R109" s="9" t="str">
        <f>+CONCATENATE(A109,(TEXT(B109,"DD/MM/YYYY")),C109,"           ",D109,E109,"     ",F109,(TEXT(G109,"DD/MM/YYYY")),H109,"      ",I109,"  ",J109,"          ",K109,L109,"                     ",M109,N109,O109,P109,Q109)</f>
        <v>0109/03/2032000020000000           151083,002171161     143528,8531/03/2023010      28156,64  0,00          8020330903598                     10800002023100108</v>
      </c>
      <c r="S109" s="10">
        <f t="shared" si="3"/>
        <v>159</v>
      </c>
    </row>
    <row r="110" spans="1:19" ht="15.95" customHeight="1" x14ac:dyDescent="0.2">
      <c r="A110" s="30" t="s">
        <v>0</v>
      </c>
      <c r="B110" s="30" t="s">
        <v>192</v>
      </c>
      <c r="C110" s="30" t="s">
        <v>49</v>
      </c>
      <c r="D110" s="22">
        <v>229478.91</v>
      </c>
      <c r="E110" s="31">
        <v>2171161</v>
      </c>
      <c r="F110" s="22">
        <v>405287.82</v>
      </c>
      <c r="G110" s="34">
        <v>45016</v>
      </c>
      <c r="H110" s="30" t="s">
        <v>7</v>
      </c>
      <c r="I110" s="22">
        <v>51244.24</v>
      </c>
      <c r="J110" s="30" t="s">
        <v>3</v>
      </c>
      <c r="K110" s="30">
        <v>80</v>
      </c>
      <c r="L110" s="30">
        <v>23182939269</v>
      </c>
      <c r="M110" s="31">
        <v>109</v>
      </c>
      <c r="N110" s="30" t="s">
        <v>1</v>
      </c>
      <c r="O110" s="31">
        <v>202310</v>
      </c>
      <c r="P110" s="33" t="s">
        <v>199</v>
      </c>
      <c r="Q110" s="24">
        <v>109</v>
      </c>
      <c r="R110" s="1" t="str">
        <f>+CONCATENATE(A110,(TEXT(B110,"DD/MM/YYYY")),C110,"           ",D110,E110,"     ",F110,(TEXT(G110,"DD/MM/YYYY")),H110,"      ",I110,"  ",J110,"          ",K110,L110,"                     ",M110,N110,O110,P110,Q110)</f>
        <v>0110/03/2032000040000006           229478,912171161     405287,8231/03/2023010      51244,24  0,00          8023182939269                     10900002023100109</v>
      </c>
      <c r="S110" s="3">
        <f t="shared" si="3"/>
        <v>159</v>
      </c>
    </row>
    <row r="111" spans="1:19" ht="15.95" customHeight="1" x14ac:dyDescent="0.2">
      <c r="A111" s="30" t="s">
        <v>0</v>
      </c>
      <c r="B111" s="30" t="s">
        <v>191</v>
      </c>
      <c r="C111" s="30" t="s">
        <v>57</v>
      </c>
      <c r="D111" s="22">
        <v>114976.25</v>
      </c>
      <c r="E111" s="31">
        <v>2171161</v>
      </c>
      <c r="F111" s="22">
        <v>106024.77</v>
      </c>
      <c r="G111" s="34">
        <v>45016</v>
      </c>
      <c r="H111" s="30" t="s">
        <v>7</v>
      </c>
      <c r="I111" s="22">
        <v>17230.990000000002</v>
      </c>
      <c r="J111" s="30" t="s">
        <v>3</v>
      </c>
      <c r="K111" s="30">
        <v>80</v>
      </c>
      <c r="L111" s="30">
        <v>20288060852</v>
      </c>
      <c r="M111" s="31">
        <v>110</v>
      </c>
      <c r="N111" s="30" t="s">
        <v>1</v>
      </c>
      <c r="O111" s="31">
        <v>202310</v>
      </c>
      <c r="P111" s="30" t="s">
        <v>199</v>
      </c>
      <c r="Q111" s="24">
        <v>110</v>
      </c>
      <c r="R111" s="1" t="str">
        <f>+CONCATENATE(A111,(TEXT(B111,"DD/MM/YYYY")),C111,"           ",D111,E111,"     ",F111,(TEXT(G111,"DD/MM/YYYY")),H111,"      ",I111,"  ",J111,"          ",K111,L111,"                     ",M111,N111,O111,P111,Q111)</f>
        <v>0109/03/2032000010000001           114976,252171161     106024,7731/03/2023010      17230,99  0,00          8020288060852                     11000002023100110</v>
      </c>
      <c r="S111" s="3">
        <f t="shared" si="3"/>
        <v>159</v>
      </c>
    </row>
    <row r="112" spans="1:19" ht="15.95" customHeight="1" x14ac:dyDescent="0.2">
      <c r="A112" s="30" t="s">
        <v>0</v>
      </c>
      <c r="B112" s="30" t="s">
        <v>65</v>
      </c>
      <c r="C112" s="30" t="s">
        <v>9</v>
      </c>
      <c r="D112" s="22">
        <v>33979.74</v>
      </c>
      <c r="E112" s="31">
        <v>2171161</v>
      </c>
      <c r="F112" s="22">
        <v>32280.749999999996</v>
      </c>
      <c r="G112" s="34">
        <v>45016</v>
      </c>
      <c r="H112" s="30" t="s">
        <v>7</v>
      </c>
      <c r="I112" s="22">
        <v>1070.57</v>
      </c>
      <c r="J112" s="30" t="s">
        <v>3</v>
      </c>
      <c r="K112" s="30">
        <v>80</v>
      </c>
      <c r="L112" s="30">
        <v>27272856333</v>
      </c>
      <c r="M112" s="31">
        <v>111</v>
      </c>
      <c r="N112" s="30" t="s">
        <v>1</v>
      </c>
      <c r="O112" s="31">
        <v>202310</v>
      </c>
      <c r="P112" s="30" t="s">
        <v>199</v>
      </c>
      <c r="Q112" s="24">
        <v>111</v>
      </c>
      <c r="R112" s="1" t="str">
        <f>+CONCATENATE(A112,(TEXT(B112,"DD/MM/YYYY")),C112,"            ",D112,E112,"      ",F112,(TEXT(G112,"DD/MM/YYYY")),H112,"       ",I112,"  ",J112,"          ",K112,L112,"                     ",M112,N112,O112,P112,Q112)</f>
        <v>0111/03/2023000020000009            33979,742171161      32280,7531/03/2023010       1070,57  0,00          8027272856333                     11100002023100111</v>
      </c>
      <c r="S112" s="3">
        <f t="shared" si="3"/>
        <v>159</v>
      </c>
    </row>
    <row r="113" spans="1:19" ht="15.95" customHeight="1" x14ac:dyDescent="0.2">
      <c r="A113" s="30" t="s">
        <v>0</v>
      </c>
      <c r="B113" s="30" t="s">
        <v>65</v>
      </c>
      <c r="C113" s="30" t="s">
        <v>58</v>
      </c>
      <c r="D113" s="22">
        <v>255348.36</v>
      </c>
      <c r="E113" s="31">
        <v>2171161</v>
      </c>
      <c r="F113" s="22">
        <v>242604.68999999997</v>
      </c>
      <c r="G113" s="34">
        <v>45016</v>
      </c>
      <c r="H113" s="30" t="s">
        <v>7</v>
      </c>
      <c r="I113" s="22">
        <v>58369.19</v>
      </c>
      <c r="J113" s="30" t="s">
        <v>3</v>
      </c>
      <c r="K113" s="30">
        <v>80</v>
      </c>
      <c r="L113" s="30">
        <v>20258007027</v>
      </c>
      <c r="M113" s="31">
        <v>112</v>
      </c>
      <c r="N113" s="30" t="s">
        <v>1</v>
      </c>
      <c r="O113" s="31">
        <v>202310</v>
      </c>
      <c r="P113" s="30" t="s">
        <v>199</v>
      </c>
      <c r="Q113" s="24">
        <v>112</v>
      </c>
      <c r="R113" s="1" t="str">
        <f>+CONCATENATE(A113,(TEXT(B113,"DD/MM/YYYY")),C113,"           ",D113,E113,"     ",F113,(TEXT(G113,"DD/MM/YYYY")),H113,"      ",I113,"  ",J113,"          ",K113,L113,"                     ",M113,N113,O113,P113,Q113)</f>
        <v>0111/03/2023000030000023           255348,362171161     242604,6931/03/2023010      58369,19  0,00          8020258007027                     11200002023100112</v>
      </c>
      <c r="S113" s="3">
        <f t="shared" si="3"/>
        <v>159</v>
      </c>
    </row>
    <row r="114" spans="1:19" ht="15.95" customHeight="1" x14ac:dyDescent="0.2">
      <c r="A114" s="30" t="s">
        <v>0</v>
      </c>
      <c r="B114" s="30" t="s">
        <v>193</v>
      </c>
      <c r="C114" s="30" t="s">
        <v>59</v>
      </c>
      <c r="D114" s="22">
        <v>512396.89</v>
      </c>
      <c r="E114" s="31">
        <v>2171161</v>
      </c>
      <c r="F114" s="30">
        <v>487116.14</v>
      </c>
      <c r="G114" s="34">
        <v>45016</v>
      </c>
      <c r="H114" s="30" t="s">
        <v>7</v>
      </c>
      <c r="I114" s="22" t="s">
        <v>130</v>
      </c>
      <c r="J114" s="30" t="s">
        <v>3</v>
      </c>
      <c r="K114" s="30">
        <v>80</v>
      </c>
      <c r="L114" s="30">
        <v>20160551241</v>
      </c>
      <c r="M114" s="31">
        <v>113</v>
      </c>
      <c r="N114" s="30" t="s">
        <v>1</v>
      </c>
      <c r="O114" s="31">
        <v>202310</v>
      </c>
      <c r="P114" s="30" t="s">
        <v>199</v>
      </c>
      <c r="Q114" s="24">
        <v>113</v>
      </c>
      <c r="R114" s="1" t="str">
        <f>+CONCATENATE(A114,(TEXT(B114,"DD/MM/YYYY")),C114,"           ",D114,E114,"     ",F114,(TEXT(G114,"DD/MM/YYYY")),H114,"     ",I114,"  ",J114,"          ",K114,L114,"                     ",M114,N114,O114,P114,Q114)</f>
        <v>0108/03/2033000030000024           512396,892171161     487116,1431/03/2023010     134668,70  0,00          8020160551241                     11300002023100113</v>
      </c>
      <c r="S114" s="3">
        <f t="shared" ref="S114:S130" si="4">+LEN(R114)</f>
        <v>159</v>
      </c>
    </row>
    <row r="115" spans="1:19" ht="15.95" customHeight="1" x14ac:dyDescent="0.2">
      <c r="A115" s="30" t="s">
        <v>0</v>
      </c>
      <c r="B115" s="30" t="s">
        <v>67</v>
      </c>
      <c r="C115" s="30" t="s">
        <v>9</v>
      </c>
      <c r="D115" s="22">
        <v>1216587.6299999999</v>
      </c>
      <c r="E115" s="31">
        <v>2171161</v>
      </c>
      <c r="F115" s="30">
        <v>1155758.25</v>
      </c>
      <c r="G115" s="34">
        <v>45016</v>
      </c>
      <c r="H115" s="30" t="s">
        <v>7</v>
      </c>
      <c r="I115" s="22">
        <v>341947.76</v>
      </c>
      <c r="J115" s="30" t="s">
        <v>3</v>
      </c>
      <c r="K115" s="30">
        <v>80</v>
      </c>
      <c r="L115" s="30">
        <v>27170915130</v>
      </c>
      <c r="M115" s="31">
        <v>114</v>
      </c>
      <c r="N115" s="30" t="s">
        <v>1</v>
      </c>
      <c r="O115" s="31">
        <v>202310</v>
      </c>
      <c r="P115" s="30" t="s">
        <v>64</v>
      </c>
      <c r="Q115" s="24">
        <v>114</v>
      </c>
      <c r="R115" s="1" t="str">
        <f>+CONCATENATE(A115,(TEXT(B115,"DD/MM/YYYY")),C115,"          ",D115,E115,"    ",F115,(TEXT(G115,"DD/MM/YYYY")),H115,"     ",I115,"  ",J115,"          ",K115,L115,"                    ",M115,N115,O115,P115,Q115)</f>
        <v>0109/03/2023000020000009          1216587,632171161    1155758,2531/03/2023010     341947,76  0,00          8027170915130                    114000020231000114</v>
      </c>
      <c r="S115" s="3">
        <f t="shared" si="4"/>
        <v>159</v>
      </c>
    </row>
    <row r="116" spans="1:19" ht="15.95" customHeight="1" x14ac:dyDescent="0.2">
      <c r="A116" s="30" t="s">
        <v>0</v>
      </c>
      <c r="B116" s="30" t="s">
        <v>67</v>
      </c>
      <c r="C116" s="30" t="s">
        <v>60</v>
      </c>
      <c r="D116" s="22">
        <v>1328665.28</v>
      </c>
      <c r="E116" s="31">
        <v>2171161</v>
      </c>
      <c r="F116" s="30">
        <v>1264148.8500000001</v>
      </c>
      <c r="G116" s="34">
        <v>45016</v>
      </c>
      <c r="H116" s="30" t="s">
        <v>7</v>
      </c>
      <c r="I116" s="22">
        <v>375548.84</v>
      </c>
      <c r="J116" s="30" t="s">
        <v>3</v>
      </c>
      <c r="K116" s="30">
        <v>80</v>
      </c>
      <c r="L116" s="30">
        <v>20176945142</v>
      </c>
      <c r="M116" s="31">
        <v>115</v>
      </c>
      <c r="N116" s="30" t="s">
        <v>1</v>
      </c>
      <c r="O116" s="31">
        <v>202310</v>
      </c>
      <c r="P116" s="30" t="s">
        <v>64</v>
      </c>
      <c r="Q116" s="24">
        <v>115</v>
      </c>
      <c r="R116" s="1" t="str">
        <f>+CONCATENATE(A116,(TEXT(B116,"DD/MM/YYYY")),C116,"          ",D116,E116,"    ",F116,(TEXT(G116,"DD/MM/YYYY")),H116,"     ",I116,"  ",J116,"          ",K116,L116,"                    ",M116,N116,O116,P116,Q116)</f>
        <v>0109/03/2023000020000035          1328665,282171161    1264148,8531/03/2023010     375548,84  0,00          8020176945142                    115000020231000115</v>
      </c>
      <c r="S116" s="3">
        <f t="shared" si="4"/>
        <v>159</v>
      </c>
    </row>
    <row r="117" spans="1:19" ht="15.95" customHeight="1" x14ac:dyDescent="0.2">
      <c r="A117" s="30" t="s">
        <v>0</v>
      </c>
      <c r="B117" s="30" t="s">
        <v>193</v>
      </c>
      <c r="C117" s="30" t="s">
        <v>12</v>
      </c>
      <c r="D117" s="22" t="s">
        <v>105</v>
      </c>
      <c r="E117" s="31">
        <v>2171161</v>
      </c>
      <c r="F117" s="30">
        <v>727263.47</v>
      </c>
      <c r="G117" s="34">
        <v>45016</v>
      </c>
      <c r="H117" s="30" t="s">
        <v>7</v>
      </c>
      <c r="I117" s="22">
        <v>209114.38</v>
      </c>
      <c r="J117" s="30" t="s">
        <v>3</v>
      </c>
      <c r="K117" s="30">
        <v>80</v>
      </c>
      <c r="L117" s="30">
        <v>20110760923</v>
      </c>
      <c r="M117" s="31">
        <v>116</v>
      </c>
      <c r="N117" s="30" t="s">
        <v>1</v>
      </c>
      <c r="O117" s="31">
        <v>202310</v>
      </c>
      <c r="P117" s="30" t="s">
        <v>199</v>
      </c>
      <c r="Q117" s="24">
        <v>116</v>
      </c>
      <c r="R117" s="1" t="str">
        <f>+CONCATENATE(A117,(TEXT(B117,"DD/MM/YYYY")),C117,"           ",D117,E117,"     ",F117,(TEXT(G117,"DD/MM/YYYY")),H117,"     ",I117,"  ",J117,"          ",K117,L117,"                     ",M117,N117,O117,P117,Q117)</f>
        <v>0108/03/2033000030000028           765540,502171161     727263,4731/03/2023010     209114,38  0,00          8020110760923                     11600002023100116</v>
      </c>
      <c r="S117" s="3">
        <f t="shared" si="4"/>
        <v>159</v>
      </c>
    </row>
    <row r="118" spans="1:19" ht="15.95" customHeight="1" x14ac:dyDescent="0.2">
      <c r="A118" s="30" t="s">
        <v>0</v>
      </c>
      <c r="B118" s="30" t="s">
        <v>194</v>
      </c>
      <c r="C118" s="30" t="s">
        <v>19</v>
      </c>
      <c r="D118" s="22">
        <v>66484.23</v>
      </c>
      <c r="E118" s="31">
        <v>2171161</v>
      </c>
      <c r="F118" s="30">
        <v>63160.02</v>
      </c>
      <c r="G118" s="34">
        <v>45016</v>
      </c>
      <c r="H118" s="30" t="s">
        <v>7</v>
      </c>
      <c r="I118" s="22" t="s">
        <v>131</v>
      </c>
      <c r="J118" s="30" t="s">
        <v>3</v>
      </c>
      <c r="K118" s="30">
        <v>80</v>
      </c>
      <c r="L118" s="30">
        <v>20235299950</v>
      </c>
      <c r="M118" s="31">
        <v>117</v>
      </c>
      <c r="N118" s="30" t="s">
        <v>6</v>
      </c>
      <c r="O118" s="31">
        <v>202310</v>
      </c>
      <c r="P118" s="30" t="s">
        <v>199</v>
      </c>
      <c r="Q118" s="24">
        <v>117</v>
      </c>
      <c r="R118" s="1" t="str">
        <f>+CONCATENATE(A118,(TEXT(B118,"DD/MM/YYYY")),C118,"            ",D118,E118,"      ",F118,(TEXT(G118,"DD/MM/YYYY")),H118,"       ",I118,"  ",J118,"          ",K118,L118,"                      ",M118,N118,O118,P118,Q118)</f>
        <v>0112/03/2033000030000001            66484,232171161      63160,0231/03/2023010       6002,70  0,00          8020235299950                      1170002023100117</v>
      </c>
      <c r="S118" s="3">
        <f t="shared" si="4"/>
        <v>159</v>
      </c>
    </row>
    <row r="119" spans="1:19" ht="15.95" customHeight="1" x14ac:dyDescent="0.2">
      <c r="A119" s="30" t="s">
        <v>0</v>
      </c>
      <c r="B119" s="30" t="s">
        <v>193</v>
      </c>
      <c r="C119" s="30" t="s">
        <v>61</v>
      </c>
      <c r="D119" s="22">
        <v>186276.52</v>
      </c>
      <c r="E119" s="31">
        <v>2171161</v>
      </c>
      <c r="F119" s="30">
        <v>176962.69</v>
      </c>
      <c r="G119" s="34">
        <v>45016</v>
      </c>
      <c r="H119" s="30" t="s">
        <v>7</v>
      </c>
      <c r="I119" s="22">
        <v>38020.17</v>
      </c>
      <c r="J119" s="30" t="s">
        <v>3</v>
      </c>
      <c r="K119" s="30">
        <v>80</v>
      </c>
      <c r="L119" s="30">
        <v>20266381280</v>
      </c>
      <c r="M119" s="31">
        <v>118</v>
      </c>
      <c r="N119" s="30" t="s">
        <v>1</v>
      </c>
      <c r="O119" s="31">
        <v>202310</v>
      </c>
      <c r="P119" s="33" t="s">
        <v>199</v>
      </c>
      <c r="Q119" s="24">
        <v>118</v>
      </c>
      <c r="R119" s="1" t="str">
        <f>+CONCATENATE(A119,(TEXT(B119,"DD/MM/YYYY")),C119,"           ",D119,E119,"     ",F119,(TEXT(G119,"DD/MM/YYYY")),H119,"      ",I119,"  ",J119,"          ",K119,L119,"                     ",M119,N119,O119,P119,Q119)</f>
        <v>0108/03/2033000020000053           186276,522171161     176962,6931/03/2023010      38020,17  0,00          8020266381280                     11800002023100118</v>
      </c>
      <c r="S119" s="3">
        <f t="shared" si="4"/>
        <v>159</v>
      </c>
    </row>
    <row r="120" spans="1:19" ht="15.95" customHeight="1" x14ac:dyDescent="0.2">
      <c r="A120" s="30" t="s">
        <v>0</v>
      </c>
      <c r="B120" s="30" t="s">
        <v>195</v>
      </c>
      <c r="C120" s="30" t="s">
        <v>20</v>
      </c>
      <c r="D120" s="22">
        <v>488371.84</v>
      </c>
      <c r="E120" s="31">
        <v>2171161</v>
      </c>
      <c r="F120" s="30">
        <v>463953.25</v>
      </c>
      <c r="G120" s="34">
        <v>45016</v>
      </c>
      <c r="H120" s="30" t="s">
        <v>7</v>
      </c>
      <c r="I120" s="22">
        <v>127488.21</v>
      </c>
      <c r="J120" s="30" t="s">
        <v>3</v>
      </c>
      <c r="K120" s="30">
        <v>80</v>
      </c>
      <c r="L120" s="30">
        <v>27188545713</v>
      </c>
      <c r="M120" s="31">
        <v>119</v>
      </c>
      <c r="N120" s="30" t="s">
        <v>1</v>
      </c>
      <c r="O120" s="31">
        <v>202310</v>
      </c>
      <c r="P120" s="30" t="s">
        <v>199</v>
      </c>
      <c r="Q120" s="24">
        <v>119</v>
      </c>
      <c r="R120" s="1" t="str">
        <f>+CONCATENATE(A120,(TEXT(B120,"DD/MM/YYYY")),C120,"           ",D120,E120,"     ",F120,(TEXT(G120,"DD/MM/YYYY")),H120,"     ",I120,"  ",J120,"          ",K120,L120,"                     ",M120,N120,O120,P120,Q120)</f>
        <v>0109/03/2033000020000000           488371,842171161     463953,2531/03/2023010     127488,21  0,00          8027188545713                     11900002023100119</v>
      </c>
      <c r="S120" s="3">
        <f t="shared" si="4"/>
        <v>159</v>
      </c>
    </row>
    <row r="121" spans="1:19" ht="15.95" customHeight="1" x14ac:dyDescent="0.2">
      <c r="A121" s="30" t="s">
        <v>0</v>
      </c>
      <c r="B121" s="30" t="s">
        <v>196</v>
      </c>
      <c r="C121" s="30" t="s">
        <v>56</v>
      </c>
      <c r="D121" s="22">
        <v>749210.03</v>
      </c>
      <c r="E121" s="31">
        <v>2171161</v>
      </c>
      <c r="F121" s="30">
        <v>711749.53</v>
      </c>
      <c r="G121" s="34">
        <v>45016</v>
      </c>
      <c r="H121" s="30" t="s">
        <v>7</v>
      </c>
      <c r="I121" s="22">
        <v>204305.05</v>
      </c>
      <c r="J121" s="30" t="s">
        <v>3</v>
      </c>
      <c r="K121" s="30">
        <v>80</v>
      </c>
      <c r="L121" s="30">
        <v>20188666281</v>
      </c>
      <c r="M121" s="31">
        <v>120</v>
      </c>
      <c r="N121" s="30" t="s">
        <v>1</v>
      </c>
      <c r="O121" s="31">
        <v>202310</v>
      </c>
      <c r="P121" s="30" t="s">
        <v>199</v>
      </c>
      <c r="Q121" s="24">
        <v>120</v>
      </c>
      <c r="R121" s="1" t="str">
        <f>+CONCATENATE(A121,(TEXT(B121,"DD/MM/YYYY")),C121,"           ",D121,E121,"     ",F121,(TEXT(G121,"DD/MM/YYYY")),H121,"     ",I121,"  ",J121,"          ",K121,L121,"                     ",M121,N121,O121,P121,Q121)</f>
        <v>0110/03/2033000020000015           749210,032171161     711749,5331/03/2023010     204305,05  0,00          8020188666281                     12000002023100120</v>
      </c>
      <c r="S121" s="3">
        <f t="shared" si="4"/>
        <v>159</v>
      </c>
    </row>
    <row r="122" spans="1:19" ht="15.95" customHeight="1" x14ac:dyDescent="0.2">
      <c r="A122" s="30" t="s">
        <v>0</v>
      </c>
      <c r="B122" s="30" t="s">
        <v>195</v>
      </c>
      <c r="C122" s="30" t="s">
        <v>8</v>
      </c>
      <c r="D122" s="22">
        <v>127466.52</v>
      </c>
      <c r="E122" s="31">
        <v>2171161</v>
      </c>
      <c r="F122" s="30">
        <v>121093.19</v>
      </c>
      <c r="G122" s="34">
        <v>45016</v>
      </c>
      <c r="H122" s="30" t="s">
        <v>7</v>
      </c>
      <c r="I122" s="22">
        <v>20700.63</v>
      </c>
      <c r="J122" s="30" t="s">
        <v>3</v>
      </c>
      <c r="K122" s="30">
        <v>80</v>
      </c>
      <c r="L122" s="30">
        <v>20330395045</v>
      </c>
      <c r="M122" s="31">
        <v>121</v>
      </c>
      <c r="N122" s="30" t="s">
        <v>1</v>
      </c>
      <c r="O122" s="31">
        <v>202310</v>
      </c>
      <c r="P122" s="30" t="s">
        <v>199</v>
      </c>
      <c r="Q122" s="24">
        <v>121</v>
      </c>
      <c r="R122" s="1" t="str">
        <f>+CONCATENATE(A122,(TEXT(B122,"DD/MM/YYYY")),C122,"           ",D122,E122,"     ",F122,(TEXT(G122,"DD/MM/YYYY")),H122,"      ",I122,"  ",J122,"          ",K122,L122,"                     ",M122,N122,O122,P122,Q122)</f>
        <v>0109/03/2033000030000000           127466,522171161     121093,1931/03/2023010      20700,63  0,00          8020330395045                     12100002023100121</v>
      </c>
      <c r="S122" s="3">
        <f t="shared" si="4"/>
        <v>159</v>
      </c>
    </row>
    <row r="123" spans="1:19" ht="15.95" customHeight="1" x14ac:dyDescent="0.2">
      <c r="A123" s="30" t="s">
        <v>0</v>
      </c>
      <c r="B123" s="30" t="s">
        <v>65</v>
      </c>
      <c r="C123" s="30" t="s">
        <v>21</v>
      </c>
      <c r="D123" s="22">
        <v>134206.12</v>
      </c>
      <c r="E123" s="31">
        <v>2171161</v>
      </c>
      <c r="F123" s="30">
        <v>127495.81</v>
      </c>
      <c r="G123" s="34">
        <v>45016</v>
      </c>
      <c r="H123" s="30" t="s">
        <v>7</v>
      </c>
      <c r="I123" s="22">
        <v>22685.439999999999</v>
      </c>
      <c r="J123" s="30" t="s">
        <v>3</v>
      </c>
      <c r="K123" s="30">
        <v>80</v>
      </c>
      <c r="L123" s="30">
        <v>20287537035</v>
      </c>
      <c r="M123" s="31">
        <v>122</v>
      </c>
      <c r="N123" s="30" t="s">
        <v>1</v>
      </c>
      <c r="O123" s="31">
        <v>202310</v>
      </c>
      <c r="P123" s="30" t="s">
        <v>199</v>
      </c>
      <c r="Q123" s="24">
        <v>122</v>
      </c>
      <c r="R123" s="1" t="str">
        <f>+CONCATENATE(A123,(TEXT(B123,"DD/MM/YYYY")),C123,"           ",D123,E123,"     ",F123,(TEXT(G123,"DD/MM/YYYY")),H123,"      ",I123,"  ",J123,"          ",K123,L123,"                     ",M123,N123,O123,P123,Q123)</f>
        <v>0111/03/2023000040000001           134206,122171161     127495,8131/03/2023010      22685,44  0,00          8020287537035                     12200002023100122</v>
      </c>
      <c r="S123" s="3">
        <f t="shared" si="4"/>
        <v>159</v>
      </c>
    </row>
    <row r="124" spans="1:19" ht="15.95" customHeight="1" x14ac:dyDescent="0.2">
      <c r="A124" s="30" t="s">
        <v>0</v>
      </c>
      <c r="B124" s="30" t="s">
        <v>65</v>
      </c>
      <c r="C124" s="30" t="s">
        <v>45</v>
      </c>
      <c r="D124" s="22">
        <v>165100.68</v>
      </c>
      <c r="E124" s="31">
        <v>2171161</v>
      </c>
      <c r="F124" s="30">
        <v>156845.65</v>
      </c>
      <c r="G124" s="34">
        <v>45016</v>
      </c>
      <c r="H124" s="30" t="s">
        <v>7</v>
      </c>
      <c r="I124" s="22">
        <v>31783.89</v>
      </c>
      <c r="J124" s="30" t="s">
        <v>3</v>
      </c>
      <c r="K124" s="30">
        <v>80</v>
      </c>
      <c r="L124" s="30">
        <v>20291849769</v>
      </c>
      <c r="M124" s="31">
        <v>123</v>
      </c>
      <c r="N124" s="30" t="s">
        <v>1</v>
      </c>
      <c r="O124" s="31">
        <v>202310</v>
      </c>
      <c r="P124" s="30" t="s">
        <v>199</v>
      </c>
      <c r="Q124" s="24">
        <v>123</v>
      </c>
      <c r="R124" s="1" t="str">
        <f>+CONCATENATE(A124,(TEXT(B124,"DD/MM/YYYY")),C124,"           ",D124,E124,"     ",F124,(TEXT(G124,"DD/MM/YYYY")),H124,"      ",I124,"  ",J124,"          ",K124,L124,"                     ",M124,N124,O124,P124,Q124)</f>
        <v>0111/03/2023000030000020           165100,682171161     156845,6531/03/2023010      31783,89  0,00          8020291849769                     12300002023100123</v>
      </c>
      <c r="S124" s="3">
        <f t="shared" si="4"/>
        <v>159</v>
      </c>
    </row>
    <row r="125" spans="1:19" s="12" customFormat="1" ht="15.95" customHeight="1" x14ac:dyDescent="0.2">
      <c r="A125" s="30" t="s">
        <v>0</v>
      </c>
      <c r="B125" s="30" t="s">
        <v>197</v>
      </c>
      <c r="C125" s="30" t="s">
        <v>83</v>
      </c>
      <c r="D125" s="22">
        <v>99540.83</v>
      </c>
      <c r="E125" s="31">
        <v>2171161</v>
      </c>
      <c r="F125" s="30">
        <v>94563.79</v>
      </c>
      <c r="G125" s="34">
        <v>45016</v>
      </c>
      <c r="H125" s="30" t="s">
        <v>7</v>
      </c>
      <c r="I125" s="22">
        <v>13708.12</v>
      </c>
      <c r="J125" s="30" t="s">
        <v>3</v>
      </c>
      <c r="K125" s="30">
        <v>80</v>
      </c>
      <c r="L125" s="30">
        <v>20171077886</v>
      </c>
      <c r="M125" s="31">
        <v>124</v>
      </c>
      <c r="N125" s="30" t="s">
        <v>1</v>
      </c>
      <c r="O125" s="31">
        <v>202310</v>
      </c>
      <c r="P125" s="30" t="s">
        <v>199</v>
      </c>
      <c r="Q125" s="24">
        <v>124</v>
      </c>
      <c r="R125" s="12" t="str">
        <f>+CONCATENATE(A125,(TEXT(B125,"DD/MM/YYYY")),C125,"            ",D125,E125,"      ",F125,(TEXT(G125,"DD/MM/YYYY")),H125,"      ",I125,"  ",J125,"          ",K125,L125,"                     ",M125,N125,O125,P125,Q125)</f>
        <v>0108/03/2034000060000007            99540,832171161      94563,7931/03/2023010      13708,12  0,00          8020171077886                     12400002023100124</v>
      </c>
      <c r="S125" s="16">
        <f t="shared" si="4"/>
        <v>159</v>
      </c>
    </row>
    <row r="126" spans="1:19" s="12" customFormat="1" ht="15.95" customHeight="1" x14ac:dyDescent="0.2">
      <c r="A126" s="30" t="s">
        <v>0</v>
      </c>
      <c r="B126" s="30" t="s">
        <v>67</v>
      </c>
      <c r="C126" s="30" t="s">
        <v>18</v>
      </c>
      <c r="D126" s="22">
        <v>1147700.32</v>
      </c>
      <c r="E126" s="31">
        <v>2171161</v>
      </c>
      <c r="F126" s="22" t="s">
        <v>115</v>
      </c>
      <c r="G126" s="34">
        <v>45016</v>
      </c>
      <c r="H126" s="30" t="s">
        <v>7</v>
      </c>
      <c r="I126" s="22">
        <v>321660.44</v>
      </c>
      <c r="J126" s="30" t="s">
        <v>3</v>
      </c>
      <c r="K126" s="30">
        <v>80</v>
      </c>
      <c r="L126" s="30">
        <v>20241590268</v>
      </c>
      <c r="M126" s="31">
        <v>125</v>
      </c>
      <c r="N126" s="30" t="s">
        <v>1</v>
      </c>
      <c r="O126" s="31">
        <v>202310</v>
      </c>
      <c r="P126" s="30" t="s">
        <v>199</v>
      </c>
      <c r="Q126" s="24">
        <v>125</v>
      </c>
      <c r="R126" s="12" t="str">
        <f>+CONCATENATE(A126,(TEXT(B126,"DD/MM/YYYY")),C126,"          ",D126,E126,"    ",F126,(TEXT(G126,"DD/MM/YYYY")),H126,"     ",I126,"  ",J126,"          ",K126,L126,"                     ",M126,N126,O126,P126,Q126)</f>
        <v>0109/03/2023000020000010          1147700,322171161    1090315,3031/03/2023010     321660,44  0,00          8020241590268                     12500002023100125</v>
      </c>
      <c r="S126" s="17">
        <f t="shared" si="4"/>
        <v>159</v>
      </c>
    </row>
    <row r="127" spans="1:19" s="12" customFormat="1" ht="15.95" customHeight="1" x14ac:dyDescent="0.2">
      <c r="A127" s="30" t="s">
        <v>0</v>
      </c>
      <c r="B127" s="30" t="s">
        <v>67</v>
      </c>
      <c r="C127" s="30" t="s">
        <v>43</v>
      </c>
      <c r="D127" s="22">
        <v>873428.95</v>
      </c>
      <c r="E127" s="31">
        <v>2171161</v>
      </c>
      <c r="F127" s="30">
        <v>831744.32</v>
      </c>
      <c r="G127" s="34">
        <v>45016</v>
      </c>
      <c r="H127" s="30" t="s">
        <v>7</v>
      </c>
      <c r="I127" s="22">
        <v>241503.44</v>
      </c>
      <c r="J127" s="30" t="s">
        <v>3</v>
      </c>
      <c r="K127" s="30">
        <v>80</v>
      </c>
      <c r="L127" s="30">
        <v>20236188176</v>
      </c>
      <c r="M127" s="31">
        <v>126</v>
      </c>
      <c r="N127" s="30" t="s">
        <v>1</v>
      </c>
      <c r="O127" s="31">
        <v>202310</v>
      </c>
      <c r="P127" s="30" t="s">
        <v>199</v>
      </c>
      <c r="Q127" s="24">
        <v>126</v>
      </c>
      <c r="R127" s="12" t="str">
        <f>+CONCATENATE(A127,(TEXT(B127,"DD/MM/YYYY")),C127,"           ",D127,E127,"     ",F127,(TEXT(G127,"DD/MM/YYYY")),H127,"     ",I127,"  ",J127,"          ",K127,L127,"                     ",M127,N127,O127,P127,Q127)</f>
        <v>0109/03/2023000020000016           873428,952171161     831744,3231/03/2023010     241503,44  0,00          8020236188176                     12600002023100126</v>
      </c>
      <c r="S127" s="16">
        <f t="shared" si="4"/>
        <v>159</v>
      </c>
    </row>
    <row r="128" spans="1:19" s="12" customFormat="1" ht="15.95" customHeight="1" x14ac:dyDescent="0.2">
      <c r="A128" s="30" t="s">
        <v>0</v>
      </c>
      <c r="B128" s="30" t="s">
        <v>197</v>
      </c>
      <c r="C128" s="30" t="s">
        <v>19</v>
      </c>
      <c r="D128" s="22">
        <v>170542.29</v>
      </c>
      <c r="E128" s="31">
        <v>2171161</v>
      </c>
      <c r="F128" s="30">
        <v>162015.18</v>
      </c>
      <c r="G128" s="34">
        <v>45016</v>
      </c>
      <c r="H128" s="30" t="s">
        <v>7</v>
      </c>
      <c r="I128" s="22">
        <v>33887.410000000003</v>
      </c>
      <c r="J128" s="30" t="s">
        <v>3</v>
      </c>
      <c r="K128" s="30">
        <v>80</v>
      </c>
      <c r="L128" s="30">
        <v>23140264369</v>
      </c>
      <c r="M128" s="31">
        <v>127</v>
      </c>
      <c r="N128" s="30" t="s">
        <v>1</v>
      </c>
      <c r="O128" s="31">
        <v>202310</v>
      </c>
      <c r="P128" s="33" t="s">
        <v>199</v>
      </c>
      <c r="Q128" s="24">
        <v>127</v>
      </c>
      <c r="R128" s="12" t="str">
        <f>+CONCATENATE(A128,(TEXT(B128,"DD/MM/YYYY")),C128,"           ",D128,E128,"     ",F128,(TEXT(G128,"DD/MM/YYYY")),H128,"      ",I128,"  ",J128,"          ",K128,L128,"                     ",M128,N128,O128,P128,Q128)</f>
        <v>0108/03/2034000030000001           170542,292171161     162015,1831/03/2023010      33887,41  0,00          8023140264369                     12700002023100127</v>
      </c>
      <c r="S128" s="16">
        <f t="shared" si="4"/>
        <v>159</v>
      </c>
    </row>
    <row r="129" spans="1:19" s="12" customFormat="1" ht="15.95" customHeight="1" x14ac:dyDescent="0.2">
      <c r="A129" s="30" t="s">
        <v>0</v>
      </c>
      <c r="B129" s="30" t="s">
        <v>198</v>
      </c>
      <c r="C129" s="30" t="s">
        <v>62</v>
      </c>
      <c r="D129" s="22">
        <v>113165.21</v>
      </c>
      <c r="E129" s="31">
        <v>2171161</v>
      </c>
      <c r="F129" s="30">
        <v>107506.95000000001</v>
      </c>
      <c r="G129" s="34">
        <v>45016</v>
      </c>
      <c r="H129" s="30" t="s">
        <v>7</v>
      </c>
      <c r="I129" s="22">
        <v>17202.78</v>
      </c>
      <c r="J129" s="30" t="s">
        <v>3</v>
      </c>
      <c r="K129" s="30">
        <v>80</v>
      </c>
      <c r="L129" s="30">
        <v>27202131773</v>
      </c>
      <c r="M129" s="31">
        <v>128</v>
      </c>
      <c r="N129" s="30" t="s">
        <v>1</v>
      </c>
      <c r="O129" s="31">
        <v>202310</v>
      </c>
      <c r="P129" s="30" t="s">
        <v>199</v>
      </c>
      <c r="Q129" s="24">
        <v>128</v>
      </c>
      <c r="R129" s="12" t="str">
        <f>+CONCATENATE(A129,(TEXT(B129,"DD/MM/YYYY")),C129,"           ",D129,E129,"     ",F129,(TEXT(G129,"DD/MM/YYYY")),H129,"      ",I129,"  ",J129,"          ",K129,L129,"                     ",M129,N129,O129,P129,Q129)</f>
        <v>0112/03/2034000010000003           113165,212171161     107506,9531/03/2023010      17202,78  0,00          8027202131773                     12800002023100128</v>
      </c>
      <c r="S129" s="16">
        <f t="shared" si="4"/>
        <v>159</v>
      </c>
    </row>
    <row r="130" spans="1:19" s="12" customFormat="1" ht="15.95" customHeight="1" x14ac:dyDescent="0.2">
      <c r="A130" s="30" t="s">
        <v>0</v>
      </c>
      <c r="B130" s="30" t="s">
        <v>65</v>
      </c>
      <c r="C130" s="30" t="s">
        <v>10</v>
      </c>
      <c r="D130" s="22" t="s">
        <v>154</v>
      </c>
      <c r="E130" s="31">
        <v>2171161</v>
      </c>
      <c r="F130" s="30" t="s">
        <v>136</v>
      </c>
      <c r="G130" s="34">
        <v>45016</v>
      </c>
      <c r="H130" s="30" t="s">
        <v>7</v>
      </c>
      <c r="I130" s="22" t="s">
        <v>155</v>
      </c>
      <c r="J130" s="30" t="s">
        <v>3</v>
      </c>
      <c r="K130" s="30">
        <v>80</v>
      </c>
      <c r="L130" s="30" t="s">
        <v>156</v>
      </c>
      <c r="M130" s="31">
        <v>129</v>
      </c>
      <c r="N130" s="30" t="s">
        <v>1</v>
      </c>
      <c r="O130" s="31">
        <v>202310</v>
      </c>
      <c r="P130" s="30" t="s">
        <v>199</v>
      </c>
      <c r="Q130" s="24">
        <v>129</v>
      </c>
      <c r="R130" s="12" t="str">
        <f>+CONCATENATE(A130,(TEXT(B130,"DD/MM/YYYY")),C130,"           ",D130,E130,"     ",F130,(TEXT(G130,"DD/MM/YYYY")),H130,"      ",I130,"  ",J130,"          ",K130,L130,"                     ",M130,N130,O130,P130,Q130)</f>
        <v>0111/03/2023000030000009           258258,512171161     245345,5831/03/2023010      59719,83  0,00          8027202131773                     12900002023100129</v>
      </c>
      <c r="S130" s="16">
        <f t="shared" si="4"/>
        <v>159</v>
      </c>
    </row>
    <row r="131" spans="1:19" s="12" customFormat="1" ht="15.95" customHeight="1" x14ac:dyDescent="0.25">
      <c r="A131" s="18"/>
      <c r="B131" s="18"/>
      <c r="C131" s="18"/>
      <c r="D131" s="35"/>
      <c r="E131" s="18"/>
      <c r="F131" s="18"/>
      <c r="G131" s="18"/>
      <c r="H131" s="18"/>
      <c r="I131" s="35"/>
      <c r="J131" s="18"/>
      <c r="K131" s="18"/>
      <c r="L131" s="18"/>
      <c r="M131" s="18"/>
      <c r="N131" s="18"/>
      <c r="O131" s="18"/>
      <c r="P131"/>
      <c r="Q131" s="25"/>
      <c r="S131" s="16"/>
    </row>
    <row r="132" spans="1:19" s="18" customFormat="1" ht="15.95" customHeight="1" x14ac:dyDescent="0.25">
      <c r="D132" s="21"/>
      <c r="F132" s="21"/>
      <c r="P132"/>
      <c r="Q132" s="26"/>
    </row>
  </sheetData>
  <autoFilter ref="A1:S130" xr:uid="{68426CDF-30E4-435E-83AC-EBFE2D340666}"/>
  <sortState xmlns:xlrd2="http://schemas.microsoft.com/office/spreadsheetml/2017/richdata2" ref="A2:U113">
    <sortCondition ref="D2:D113"/>
  </sortState>
  <phoneticPr fontId="3" type="noConversion"/>
  <conditionalFormatting sqref="S2:S132">
    <cfRule type="cellIs" dxfId="3" priority="1" operator="lessThan">
      <formula>159</formula>
    </cfRule>
    <cfRule type="cellIs" dxfId="2" priority="2" operator="greaterThan">
      <formula>159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5CA3-BF48-4BA5-BA1D-D9DB86C4E898}">
  <dimension ref="A1:U461"/>
  <sheetViews>
    <sheetView topLeftCell="E1" workbookViewId="0">
      <selection activeCell="R1" sqref="R1:R1048576"/>
    </sheetView>
  </sheetViews>
  <sheetFormatPr baseColWidth="10" defaultRowHeight="15" x14ac:dyDescent="0.25"/>
  <cols>
    <col min="9" max="9" width="11.42578125" style="20"/>
    <col min="14" max="14" width="15.5703125" customWidth="1"/>
    <col min="20" max="20" width="134" style="5" bestFit="1" customWidth="1"/>
    <col min="21" max="21" width="16.140625" style="3" bestFit="1" customWidth="1"/>
  </cols>
  <sheetData>
    <row r="1" spans="1:21" x14ac:dyDescent="0.25">
      <c r="C1" s="11" t="s">
        <v>143</v>
      </c>
      <c r="D1" s="14" t="s">
        <v>148</v>
      </c>
      <c r="E1" s="14" t="s">
        <v>149</v>
      </c>
      <c r="F1" s="15" t="s">
        <v>150</v>
      </c>
      <c r="G1" s="11" t="s">
        <v>144</v>
      </c>
      <c r="H1" s="11" t="s">
        <v>151</v>
      </c>
      <c r="I1" s="19" t="s">
        <v>152</v>
      </c>
      <c r="J1" s="11" t="s">
        <v>145</v>
      </c>
      <c r="K1" s="11" t="s">
        <v>137</v>
      </c>
      <c r="L1" s="11" t="s">
        <v>146</v>
      </c>
      <c r="M1" s="11" t="s">
        <v>147</v>
      </c>
      <c r="N1" s="11" t="s">
        <v>4</v>
      </c>
      <c r="O1" s="11" t="s">
        <v>138</v>
      </c>
      <c r="P1" s="11" t="s">
        <v>142</v>
      </c>
      <c r="Q1" s="11" t="s">
        <v>139</v>
      </c>
      <c r="R1" s="11" t="s">
        <v>140</v>
      </c>
      <c r="S1" s="11" t="s">
        <v>141</v>
      </c>
      <c r="T1" s="4" t="s">
        <v>5</v>
      </c>
      <c r="U1" s="2" t="s">
        <v>63</v>
      </c>
    </row>
    <row r="2" spans="1:21" x14ac:dyDescent="0.25">
      <c r="A2" t="s">
        <v>153</v>
      </c>
      <c r="B2" t="s">
        <v>153</v>
      </c>
      <c r="C2" s="30" t="s">
        <v>0</v>
      </c>
      <c r="D2" s="30" t="s">
        <v>65</v>
      </c>
      <c r="E2" s="30" t="s">
        <v>2</v>
      </c>
      <c r="F2" s="22" t="s">
        <v>84</v>
      </c>
      <c r="G2" s="31">
        <v>2171161</v>
      </c>
      <c r="H2" s="22">
        <v>697661.57</v>
      </c>
      <c r="I2" s="32">
        <v>45016</v>
      </c>
      <c r="J2" s="30" t="s">
        <v>7</v>
      </c>
      <c r="K2" s="22">
        <v>9440.91</v>
      </c>
      <c r="L2" s="30" t="s">
        <v>3</v>
      </c>
      <c r="M2" s="30">
        <v>80</v>
      </c>
      <c r="N2" s="30">
        <v>20283692729</v>
      </c>
      <c r="O2" s="31">
        <v>1</v>
      </c>
      <c r="P2" s="30" t="s">
        <v>1</v>
      </c>
      <c r="Q2" s="31">
        <v>202310</v>
      </c>
      <c r="R2" s="33" t="s">
        <v>1</v>
      </c>
      <c r="S2" s="24">
        <v>1</v>
      </c>
      <c r="T2" s="1" t="str">
        <f>+CONCATENATE(C2,(TEXT(D2,"DD/MM/YYYY")),E2,"           ",F2,G2,"     ",H2,(TEXT(I2,"DD/MM/YYYY")),J2,"       ",K2,"  ",L2,"          ",M2,N2,"                      ",O2,P2,Q2,R2,S2)</f>
        <v>0111/03/2023000030000002           734380,502171161     697661,5731/03/2023010       9440,91  0,00          8020283692729                      1000020231000001</v>
      </c>
      <c r="U2" s="3">
        <f t="shared" ref="U2:U65" si="0">+LEN(T2)</f>
        <v>159</v>
      </c>
    </row>
    <row r="3" spans="1:21" x14ac:dyDescent="0.25">
      <c r="A3" t="s">
        <v>153</v>
      </c>
      <c r="B3" t="s">
        <v>153</v>
      </c>
      <c r="C3" s="30" t="s">
        <v>0</v>
      </c>
      <c r="D3" s="30" t="s">
        <v>65</v>
      </c>
      <c r="E3" s="30" t="s">
        <v>28</v>
      </c>
      <c r="F3" s="22">
        <v>34992.120000000003</v>
      </c>
      <c r="G3" s="31">
        <v>2171161</v>
      </c>
      <c r="H3" s="22">
        <v>33242.51</v>
      </c>
      <c r="I3" s="34">
        <v>45016</v>
      </c>
      <c r="J3" s="30" t="s">
        <v>7</v>
      </c>
      <c r="K3" s="22" t="s">
        <v>116</v>
      </c>
      <c r="L3" s="30" t="s">
        <v>3</v>
      </c>
      <c r="M3" s="30">
        <v>80</v>
      </c>
      <c r="N3" s="30">
        <v>20269490013</v>
      </c>
      <c r="O3" s="31">
        <v>2</v>
      </c>
      <c r="P3" s="30" t="s">
        <v>1</v>
      </c>
      <c r="Q3" s="31">
        <v>202310</v>
      </c>
      <c r="R3" s="30" t="s">
        <v>1</v>
      </c>
      <c r="S3" s="24">
        <v>2</v>
      </c>
      <c r="T3" s="1" t="str">
        <f>+CONCATENATE(C3,(TEXT(D3,"DD/MM/YYYY")),E3,"            ",F3,G3,"      ",H3,(TEXT(I3,"DD/MM/YYYY")),J3,"       ",K3,"  ",L3,"          ",M3,N3,"                      ",O3,P3,Q3,R3,S3)</f>
        <v>0111/03/2023000030000014            34992,122171161      33242,5131/03/2023010       1169,50  0,00          8020269490013                      2000020231000002</v>
      </c>
      <c r="U3" s="3">
        <f t="shared" si="0"/>
        <v>159</v>
      </c>
    </row>
    <row r="4" spans="1:21" x14ac:dyDescent="0.25">
      <c r="A4" t="s">
        <v>153</v>
      </c>
      <c r="B4" t="s">
        <v>153</v>
      </c>
      <c r="C4" s="30" t="s">
        <v>0</v>
      </c>
      <c r="D4" s="30" t="s">
        <v>66</v>
      </c>
      <c r="E4" s="30" t="s">
        <v>19</v>
      </c>
      <c r="F4" s="22" t="s">
        <v>85</v>
      </c>
      <c r="G4" s="31">
        <v>2171161</v>
      </c>
      <c r="H4" s="22">
        <v>25455.25</v>
      </c>
      <c r="I4" s="34">
        <v>45016</v>
      </c>
      <c r="J4" s="30" t="s">
        <v>7</v>
      </c>
      <c r="K4" s="22">
        <v>350.46</v>
      </c>
      <c r="L4" s="30" t="s">
        <v>3</v>
      </c>
      <c r="M4" s="30">
        <v>80</v>
      </c>
      <c r="N4" s="30">
        <v>20267326682</v>
      </c>
      <c r="O4" s="31">
        <v>3</v>
      </c>
      <c r="P4" s="30" t="s">
        <v>1</v>
      </c>
      <c r="Q4" s="31">
        <v>202310</v>
      </c>
      <c r="R4" s="33" t="s">
        <v>200</v>
      </c>
      <c r="S4" s="24">
        <v>3</v>
      </c>
      <c r="T4" s="1" t="str">
        <f>+CONCATENATE(C4,(TEXT(D4,"DD/MM/YYYY")),E4,"            ",F4,G4,"      ",H4,(TEXT(I4,"DD/MM/YYYY")),J4,"        ",K4,"  ",L4,"          ",M4,N4,"                     ",O4,P4,Q4,R4,S4)</f>
        <v>0108/03/2023000030000001            26795,002171161      25455,2531/03/2023010        350,46  0,00          8020267326682                     30000202310000003</v>
      </c>
      <c r="U4" s="3">
        <f t="shared" si="0"/>
        <v>159</v>
      </c>
    </row>
    <row r="5" spans="1:21" x14ac:dyDescent="0.25">
      <c r="A5" t="s">
        <v>153</v>
      </c>
      <c r="B5" t="s">
        <v>153</v>
      </c>
      <c r="C5" s="30" t="s">
        <v>0</v>
      </c>
      <c r="D5" s="30" t="s">
        <v>67</v>
      </c>
      <c r="E5" s="30" t="s">
        <v>70</v>
      </c>
      <c r="F5" s="22">
        <v>866250.06</v>
      </c>
      <c r="G5" s="31">
        <v>2171161</v>
      </c>
      <c r="H5" s="22">
        <v>824147.79</v>
      </c>
      <c r="I5" s="34">
        <v>45016</v>
      </c>
      <c r="J5" s="30" t="s">
        <v>7</v>
      </c>
      <c r="K5" s="22">
        <v>239148.51</v>
      </c>
      <c r="L5" s="30" t="s">
        <v>3</v>
      </c>
      <c r="M5" s="30">
        <v>80</v>
      </c>
      <c r="N5" s="30">
        <v>23176134739</v>
      </c>
      <c r="O5" s="31">
        <v>4</v>
      </c>
      <c r="P5" s="30" t="s">
        <v>1</v>
      </c>
      <c r="Q5" s="31">
        <v>202310</v>
      </c>
      <c r="R5" s="30" t="s">
        <v>1</v>
      </c>
      <c r="S5" s="24">
        <v>4</v>
      </c>
      <c r="T5" s="1" t="str">
        <f>+CONCATENATE(C5,(TEXT(D5,"DD/MM/YYYY")),E5,"           ",F5,G5,"     ",H5,(TEXT(I5,"DD/MM/YYYY")),J5,"     ",K5,"  ",L5,"          ",M5,N5,"                      ",O5,P5,Q5,R5,S5)</f>
        <v>0109/03/2023000030000041           866250,062171161     824147,7931/03/2023010     239148,51  0,00          8023176134739                      4000020231000004</v>
      </c>
      <c r="U5" s="3">
        <f t="shared" si="0"/>
        <v>159</v>
      </c>
    </row>
    <row r="6" spans="1:21" x14ac:dyDescent="0.25">
      <c r="A6" t="s">
        <v>153</v>
      </c>
      <c r="B6" t="s">
        <v>153</v>
      </c>
      <c r="C6" s="30" t="s">
        <v>0</v>
      </c>
      <c r="D6" s="30" t="s">
        <v>67</v>
      </c>
      <c r="E6" s="30" t="s">
        <v>18</v>
      </c>
      <c r="F6" s="22" t="s">
        <v>86</v>
      </c>
      <c r="G6" s="31">
        <v>2171161</v>
      </c>
      <c r="H6" s="22" t="s">
        <v>107</v>
      </c>
      <c r="I6" s="34">
        <v>45016</v>
      </c>
      <c r="J6" s="30" t="s">
        <v>7</v>
      </c>
      <c r="K6" s="22">
        <v>51786.44</v>
      </c>
      <c r="L6" s="30" t="s">
        <v>3</v>
      </c>
      <c r="M6" s="30">
        <v>80</v>
      </c>
      <c r="N6" s="30">
        <v>20256944570</v>
      </c>
      <c r="O6" s="31">
        <v>5</v>
      </c>
      <c r="P6" s="30" t="s">
        <v>1</v>
      </c>
      <c r="Q6" s="31">
        <v>202310</v>
      </c>
      <c r="R6" s="30" t="s">
        <v>1</v>
      </c>
      <c r="S6" s="24">
        <v>5</v>
      </c>
      <c r="T6" s="1" t="str">
        <f>+CONCATENATE(C6,(TEXT(D6,"DD/MM/YYYY")),E6,"           ",F6,G6,"     ",H6,(TEXT(I6,"DD/MM/YYYY")),J6,"      ",K6,"  ",L6,"          ",M6,N6,"                      ",O6,P6,Q6,R6,S6)</f>
        <v>0109/03/2023000020000010           231320,002171161     219754,0031/03/2023010      51786,44  0,00          8020256944570                      5000020231000005</v>
      </c>
      <c r="U6" s="3">
        <f t="shared" si="0"/>
        <v>159</v>
      </c>
    </row>
    <row r="7" spans="1:21" x14ac:dyDescent="0.25">
      <c r="A7" t="s">
        <v>153</v>
      </c>
      <c r="B7" t="s">
        <v>153</v>
      </c>
      <c r="C7" s="30" t="s">
        <v>0</v>
      </c>
      <c r="D7" s="30" t="s">
        <v>66</v>
      </c>
      <c r="E7" s="30" t="s">
        <v>10</v>
      </c>
      <c r="F7" s="22">
        <v>789606.67</v>
      </c>
      <c r="G7" s="31">
        <v>2171161</v>
      </c>
      <c r="H7" s="22">
        <v>750736.57000000007</v>
      </c>
      <c r="I7" s="34">
        <v>45016</v>
      </c>
      <c r="J7" s="30" t="s">
        <v>7</v>
      </c>
      <c r="K7" s="22">
        <v>216391.04000000001</v>
      </c>
      <c r="L7" s="30" t="s">
        <v>3</v>
      </c>
      <c r="M7" s="30">
        <v>80</v>
      </c>
      <c r="N7" s="30">
        <v>20111997048</v>
      </c>
      <c r="O7" s="31">
        <v>6</v>
      </c>
      <c r="P7" s="30" t="s">
        <v>1</v>
      </c>
      <c r="Q7" s="31">
        <v>202310</v>
      </c>
      <c r="R7" s="30" t="s">
        <v>1</v>
      </c>
      <c r="S7" s="24">
        <v>6</v>
      </c>
      <c r="T7" s="1" t="str">
        <f>+CONCATENATE(C7,(TEXT(D7,"DD/MM/YYYY")),E7,"           ",F7,G7,"     ",H7,(TEXT(I7,"DD/MM/YYYY")),J7,"     ",K7,"  ",L7,"          ",M7,N7,"                      ",O7,P7,Q7,R7,S7)</f>
        <v>0108/03/2023000030000009           789606,672171161     750736,5731/03/2023010     216391,04  0,00          8020111997048                      6000020231000006</v>
      </c>
      <c r="U7" s="3">
        <f t="shared" si="0"/>
        <v>159</v>
      </c>
    </row>
    <row r="8" spans="1:21" x14ac:dyDescent="0.25">
      <c r="A8" t="s">
        <v>153</v>
      </c>
      <c r="B8" t="s">
        <v>153</v>
      </c>
      <c r="C8" s="30" t="s">
        <v>0</v>
      </c>
      <c r="D8" s="30" t="s">
        <v>68</v>
      </c>
      <c r="E8" s="30" t="s">
        <v>11</v>
      </c>
      <c r="F8" s="22" t="s">
        <v>87</v>
      </c>
      <c r="G8" s="31">
        <v>2171161</v>
      </c>
      <c r="H8" s="22">
        <v>38736.25</v>
      </c>
      <c r="I8" s="34">
        <v>45016</v>
      </c>
      <c r="J8" s="30" t="s">
        <v>7</v>
      </c>
      <c r="K8" s="22">
        <v>1634.83</v>
      </c>
      <c r="L8" s="30" t="s">
        <v>3</v>
      </c>
      <c r="M8" s="30">
        <v>80</v>
      </c>
      <c r="N8" s="30">
        <v>20270683046</v>
      </c>
      <c r="O8" s="31">
        <v>7</v>
      </c>
      <c r="P8" s="30" t="s">
        <v>1</v>
      </c>
      <c r="Q8" s="31">
        <v>202310</v>
      </c>
      <c r="R8" s="30" t="s">
        <v>1</v>
      </c>
      <c r="S8" s="24">
        <v>7</v>
      </c>
      <c r="T8" s="1" t="str">
        <f>+CONCATENATE(C8,(TEXT(D8,"DD/MM/YYYY")),E8,"            ",F8,G8,"      ",H8,(TEXT(I8,"DD/MM/YYYY")),J8,"       ",K8,"  ",L8,"          ",M8,N8,"                      ",O8,P8,Q8,R8,S8)</f>
        <v>0112/03/2023000030000003            40775,002171161      38736,2531/03/2023010       1634,83  0,00          8020270683046                      7000020231000007</v>
      </c>
      <c r="U8" s="3">
        <f t="shared" si="0"/>
        <v>159</v>
      </c>
    </row>
    <row r="9" spans="1:21" x14ac:dyDescent="0.25">
      <c r="A9" t="s">
        <v>153</v>
      </c>
      <c r="B9" t="s">
        <v>153</v>
      </c>
      <c r="C9" s="30" t="s">
        <v>0</v>
      </c>
      <c r="D9" s="30" t="s">
        <v>66</v>
      </c>
      <c r="E9" s="30" t="s">
        <v>30</v>
      </c>
      <c r="F9" s="22">
        <v>203408.62</v>
      </c>
      <c r="G9" s="31">
        <v>2171161</v>
      </c>
      <c r="H9" s="22">
        <v>193238.19</v>
      </c>
      <c r="I9" s="34">
        <v>45016</v>
      </c>
      <c r="J9" s="30" t="s">
        <v>7</v>
      </c>
      <c r="K9" s="22">
        <v>43566.54</v>
      </c>
      <c r="L9" s="30" t="s">
        <v>3</v>
      </c>
      <c r="M9" s="30">
        <v>80</v>
      </c>
      <c r="N9" s="30">
        <v>20187783292</v>
      </c>
      <c r="O9" s="31">
        <v>8</v>
      </c>
      <c r="P9" s="30" t="s">
        <v>1</v>
      </c>
      <c r="Q9" s="31">
        <v>202310</v>
      </c>
      <c r="R9" s="30" t="s">
        <v>1</v>
      </c>
      <c r="S9" s="24">
        <v>8</v>
      </c>
      <c r="T9" s="1" t="str">
        <f>+CONCATENATE(C9,(TEXT(D9,"DD/MM/YYYY")),E9,"           ",F9,G9,"     ",H9,(TEXT(I9,"DD/MM/YYYY")),J9,"      ",K9,"  ",L9,"          ",M9,N9,"                      ",O9,P9,Q9,R9,S9)</f>
        <v>0108/03/2023000030000012           203408,622171161     193238,1931/03/2023010      43566,54  0,00          8020187783292                      8000020231000008</v>
      </c>
      <c r="U9" s="3">
        <f t="shared" si="0"/>
        <v>159</v>
      </c>
    </row>
    <row r="10" spans="1:21" x14ac:dyDescent="0.25">
      <c r="A10" t="s">
        <v>153</v>
      </c>
      <c r="B10" t="s">
        <v>153</v>
      </c>
      <c r="C10" s="30" t="s">
        <v>0</v>
      </c>
      <c r="D10" s="30" t="s">
        <v>67</v>
      </c>
      <c r="E10" s="30" t="s">
        <v>14</v>
      </c>
      <c r="F10" s="22">
        <v>581073.15</v>
      </c>
      <c r="G10" s="31">
        <v>2171161</v>
      </c>
      <c r="H10" s="22">
        <v>1094078.23</v>
      </c>
      <c r="I10" s="34">
        <v>45016</v>
      </c>
      <c r="J10" s="30" t="s">
        <v>7</v>
      </c>
      <c r="K10" s="22">
        <v>154788.74</v>
      </c>
      <c r="L10" s="30" t="s">
        <v>3</v>
      </c>
      <c r="M10" s="30">
        <v>80</v>
      </c>
      <c r="N10" s="30">
        <v>20253038617</v>
      </c>
      <c r="O10" s="31">
        <v>9</v>
      </c>
      <c r="P10" s="30" t="s">
        <v>1</v>
      </c>
      <c r="Q10" s="31">
        <v>202310</v>
      </c>
      <c r="R10" s="30" t="s">
        <v>1</v>
      </c>
      <c r="S10" s="24">
        <v>9</v>
      </c>
      <c r="T10" s="1" t="str">
        <f>+CONCATENATE(C10,(TEXT(D10,"DD/MM/YYYY")),E10,"           ",F10,G10,"    ",H10,(TEXT(I10,"DD/MM/YYYY")),J10,"     ",K10,"  ",L10,"          ",M10,N10,"                      ",O10,P10,Q10,R10,S10)</f>
        <v>0109/03/2023000050000005           581073,152171161    1094078,2331/03/2023010     154788,74  0,00          8020253038617                      9000020231000009</v>
      </c>
      <c r="U10" s="7">
        <f t="shared" si="0"/>
        <v>159</v>
      </c>
    </row>
    <row r="11" spans="1:21" x14ac:dyDescent="0.25">
      <c r="A11" t="s">
        <v>153</v>
      </c>
      <c r="B11" t="s">
        <v>153</v>
      </c>
      <c r="C11" s="30" t="s">
        <v>0</v>
      </c>
      <c r="D11" s="30" t="s">
        <v>69</v>
      </c>
      <c r="E11" s="30" t="s">
        <v>15</v>
      </c>
      <c r="F11" s="22">
        <v>343669.38</v>
      </c>
      <c r="G11" s="31">
        <v>2171161</v>
      </c>
      <c r="H11" s="22">
        <v>326485.91000000003</v>
      </c>
      <c r="I11" s="34">
        <v>45016</v>
      </c>
      <c r="J11" s="30" t="s">
        <v>7</v>
      </c>
      <c r="K11" s="22">
        <v>84372.37</v>
      </c>
      <c r="L11" s="30" t="s">
        <v>3</v>
      </c>
      <c r="M11" s="30">
        <v>80</v>
      </c>
      <c r="N11" s="30">
        <v>20305653471</v>
      </c>
      <c r="O11" s="31">
        <v>10</v>
      </c>
      <c r="P11" s="30" t="s">
        <v>1</v>
      </c>
      <c r="Q11" s="31">
        <v>202310</v>
      </c>
      <c r="R11" s="30" t="s">
        <v>6</v>
      </c>
      <c r="S11" s="24">
        <v>10</v>
      </c>
      <c r="T11" s="1" t="str">
        <f>+CONCATENATE(C11,(TEXT(D11,"DD/MM/YYYY")),E11,"           ",F11,G11,"     ",H11,(TEXT(I11,"DD/MM/YYYY")),J11,"      ",K11,"  ",L11,"          ",M11,N11,"                     ",O11,P11,Q11,R11,S11)</f>
        <v>0110/03/2023000040000000           343669,382171161     326485,9131/03/2023010      84372,37  0,00          8020305653471                     10000020231000010</v>
      </c>
      <c r="U11" s="3">
        <f t="shared" si="0"/>
        <v>159</v>
      </c>
    </row>
    <row r="12" spans="1:21" x14ac:dyDescent="0.25">
      <c r="A12" t="s">
        <v>153</v>
      </c>
      <c r="B12" t="s">
        <v>153</v>
      </c>
      <c r="C12" s="30" t="s">
        <v>0</v>
      </c>
      <c r="D12" s="30" t="s">
        <v>67</v>
      </c>
      <c r="E12" s="30" t="s">
        <v>16</v>
      </c>
      <c r="F12" s="22">
        <v>1007497.87</v>
      </c>
      <c r="G12" s="31">
        <v>2171161</v>
      </c>
      <c r="H12" s="22">
        <v>957122.98</v>
      </c>
      <c r="I12" s="34">
        <v>45016</v>
      </c>
      <c r="J12" s="30" t="s">
        <v>7</v>
      </c>
      <c r="K12" s="22">
        <v>280370.82</v>
      </c>
      <c r="L12" s="30" t="s">
        <v>3</v>
      </c>
      <c r="M12" s="30">
        <v>80</v>
      </c>
      <c r="N12" s="30">
        <v>23168787804</v>
      </c>
      <c r="O12" s="31">
        <v>11</v>
      </c>
      <c r="P12" s="30" t="s">
        <v>1</v>
      </c>
      <c r="Q12" s="31">
        <v>202310</v>
      </c>
      <c r="R12" s="30" t="s">
        <v>6</v>
      </c>
      <c r="S12" s="24">
        <v>11</v>
      </c>
      <c r="T12" s="1" t="str">
        <f>+CONCATENATE(C12,(TEXT(D12,"DD/MM/YYYY")),E12,"          ",F12,G12,"     ",H12,(TEXT(I12,"DD/MM/YYYY")),J12,"     ",K12,"  ",L12,"          ",M12,N12,"                     ",O12,P12,Q12,R12,S12)</f>
        <v>0109/03/2023000040000009          1007497,872171161     957122,9831/03/2023010     280370,82  0,00          8023168787804                     11000020231000011</v>
      </c>
      <c r="U12" s="7">
        <f t="shared" si="0"/>
        <v>159</v>
      </c>
    </row>
    <row r="13" spans="1:21" x14ac:dyDescent="0.25">
      <c r="A13" t="s">
        <v>153</v>
      </c>
      <c r="B13" t="s">
        <v>153</v>
      </c>
      <c r="C13" s="30" t="s">
        <v>0</v>
      </c>
      <c r="D13" s="30" t="s">
        <v>65</v>
      </c>
      <c r="E13" s="30" t="s">
        <v>17</v>
      </c>
      <c r="F13" s="22">
        <v>823301.28</v>
      </c>
      <c r="G13" s="31">
        <v>2171161</v>
      </c>
      <c r="H13" s="22">
        <v>782859.21000000008</v>
      </c>
      <c r="I13" s="34">
        <v>45016</v>
      </c>
      <c r="J13" s="30" t="s">
        <v>7</v>
      </c>
      <c r="K13" s="22">
        <v>226349.06</v>
      </c>
      <c r="L13" s="30" t="s">
        <v>3</v>
      </c>
      <c r="M13" s="30">
        <v>80</v>
      </c>
      <c r="N13" s="30">
        <v>30712139117</v>
      </c>
      <c r="O13" s="31">
        <v>12</v>
      </c>
      <c r="P13" s="30" t="s">
        <v>1</v>
      </c>
      <c r="Q13" s="31">
        <v>202310</v>
      </c>
      <c r="R13" s="30" t="s">
        <v>6</v>
      </c>
      <c r="S13" s="24">
        <v>12</v>
      </c>
      <c r="T13" s="1" t="str">
        <f>+CONCATENATE(C13,(TEXT(D13,"DD/MM/YYYY")),E13,"           ",F13,G13,"     ",H13,(TEXT(I13,"DD/MM/YYYY")),J13,"     ",K13,"  ",L13,"          ",M13,N13,"                     ",O13,P13,Q13,R13,S13)</f>
        <v>0111/03/2023000020000014           823301,282171161     782859,2131/03/2023010     226349,06  0,00          8030712139117                     12000020231000012</v>
      </c>
      <c r="U13" s="3">
        <f t="shared" si="0"/>
        <v>159</v>
      </c>
    </row>
    <row r="14" spans="1:21" x14ac:dyDescent="0.25">
      <c r="A14" t="s">
        <v>153</v>
      </c>
      <c r="B14" t="s">
        <v>153</v>
      </c>
      <c r="C14" s="30" t="s">
        <v>0</v>
      </c>
      <c r="D14" s="30" t="s">
        <v>65</v>
      </c>
      <c r="E14" s="30" t="s">
        <v>18</v>
      </c>
      <c r="F14" s="22">
        <v>86026.78</v>
      </c>
      <c r="G14" s="31">
        <v>2171161</v>
      </c>
      <c r="H14" s="22">
        <v>81725.440000000002</v>
      </c>
      <c r="I14" s="34">
        <v>45016</v>
      </c>
      <c r="J14" s="30" t="s">
        <v>7</v>
      </c>
      <c r="K14" s="22">
        <v>10241.77</v>
      </c>
      <c r="L14" s="30" t="s">
        <v>3</v>
      </c>
      <c r="M14" s="30">
        <v>80</v>
      </c>
      <c r="N14" s="30">
        <v>20144773153</v>
      </c>
      <c r="O14" s="31">
        <v>13</v>
      </c>
      <c r="P14" s="30" t="s">
        <v>1</v>
      </c>
      <c r="Q14" s="31">
        <v>202310</v>
      </c>
      <c r="R14" s="30" t="s">
        <v>6</v>
      </c>
      <c r="S14" s="24">
        <v>13</v>
      </c>
      <c r="T14" s="1" t="str">
        <f>+CONCATENATE(C14,(TEXT(D14,"DD/MM/YYYY")),E14,"            ",F14,G14,"      ",H14,(TEXT(I14,"DD/MM/YYYY")),J14,"      ",K14,"  ",L14,"          ",M14,N14,"                     ",O14,P14,Q14,R14,S14)</f>
        <v>0111/03/2023000020000010            86026,782171161      81725,4431/03/2023010      10241,77  0,00          8020144773153                     13000020231000013</v>
      </c>
      <c r="U14" s="3">
        <f t="shared" si="0"/>
        <v>159</v>
      </c>
    </row>
    <row r="15" spans="1:21" x14ac:dyDescent="0.25">
      <c r="A15" t="s">
        <v>153</v>
      </c>
      <c r="B15" t="s">
        <v>153</v>
      </c>
      <c r="C15" s="30" t="s">
        <v>0</v>
      </c>
      <c r="D15" s="30" t="s">
        <v>157</v>
      </c>
      <c r="E15" s="30" t="s">
        <v>19</v>
      </c>
      <c r="F15" s="22">
        <v>190099.92</v>
      </c>
      <c r="G15" s="31">
        <v>2171161</v>
      </c>
      <c r="H15" s="22">
        <v>30114.92</v>
      </c>
      <c r="I15" s="34">
        <v>45016</v>
      </c>
      <c r="J15" s="30" t="s">
        <v>7</v>
      </c>
      <c r="K15" s="22">
        <v>39647.129999999997</v>
      </c>
      <c r="L15" s="30" t="s">
        <v>3</v>
      </c>
      <c r="M15" s="30">
        <v>80</v>
      </c>
      <c r="N15" s="30">
        <v>20234645391</v>
      </c>
      <c r="O15" s="31">
        <v>14</v>
      </c>
      <c r="P15" s="30" t="s">
        <v>1</v>
      </c>
      <c r="Q15" s="31">
        <v>202310</v>
      </c>
      <c r="R15" s="30" t="s">
        <v>6</v>
      </c>
      <c r="S15" s="24">
        <v>14</v>
      </c>
      <c r="T15" s="1" t="str">
        <f>+CONCATENATE(C15,(TEXT(D15,"DD/MM/YYYY")),E15,"           ",F15,G15,"      ",H15,(TEXT(I15,"DD/MM/YYYY")),J15,"      ",K15,"  ",L15,"          ",M15,N15,"                     ",O15,P15,Q15,R15,S15)</f>
        <v>0108/03/2024000030000001           190099,922171161      30114,9231/03/2023010      39647,13  0,00          8020234645391                     14000020231000014</v>
      </c>
      <c r="U15" s="7">
        <f t="shared" si="0"/>
        <v>159</v>
      </c>
    </row>
    <row r="16" spans="1:21" x14ac:dyDescent="0.25">
      <c r="A16" t="s">
        <v>153</v>
      </c>
      <c r="B16" t="s">
        <v>153</v>
      </c>
      <c r="C16" s="30" t="s">
        <v>0</v>
      </c>
      <c r="D16" s="30" t="s">
        <v>67</v>
      </c>
      <c r="E16" s="30" t="s">
        <v>19</v>
      </c>
      <c r="F16" s="22">
        <v>403019.27</v>
      </c>
      <c r="G16" s="31">
        <v>2171161</v>
      </c>
      <c r="H16" s="22">
        <v>382868.31</v>
      </c>
      <c r="I16" s="34">
        <v>45016</v>
      </c>
      <c r="J16" s="30" t="s">
        <v>7</v>
      </c>
      <c r="K16" s="22">
        <v>102351.88</v>
      </c>
      <c r="L16" s="30" t="s">
        <v>3</v>
      </c>
      <c r="M16" s="30">
        <v>80</v>
      </c>
      <c r="N16" s="30">
        <v>20354133084</v>
      </c>
      <c r="O16" s="31">
        <v>15</v>
      </c>
      <c r="P16" s="30" t="s">
        <v>1</v>
      </c>
      <c r="Q16" s="31">
        <v>202310</v>
      </c>
      <c r="R16" s="30" t="s">
        <v>6</v>
      </c>
      <c r="S16" s="24">
        <v>15</v>
      </c>
      <c r="T16" s="1" t="str">
        <f>+CONCATENATE(C16,(TEXT(D16,"DD/MM/YYYY")),E16,"           ",F16,G16,"     ",H16,(TEXT(I16,"DD/MM/YYYY")),J16,"     ",K16,"  ",L16,"          ",M16,N16,"                     ",O16,P16,Q16,R16,S16)</f>
        <v>0109/03/2023000030000001           403019,272171161     382868,3131/03/2023010     102351,88  0,00          8020354133084                     15000020231000015</v>
      </c>
      <c r="U16" s="8">
        <f t="shared" si="0"/>
        <v>159</v>
      </c>
    </row>
    <row r="17" spans="1:21" x14ac:dyDescent="0.25">
      <c r="A17" t="s">
        <v>153</v>
      </c>
      <c r="B17" t="s">
        <v>153</v>
      </c>
      <c r="C17" s="30" t="s">
        <v>0</v>
      </c>
      <c r="D17" s="30" t="s">
        <v>67</v>
      </c>
      <c r="E17" s="30" t="s">
        <v>20</v>
      </c>
      <c r="F17" s="22">
        <v>140120.01999999999</v>
      </c>
      <c r="G17" s="31">
        <v>2171161</v>
      </c>
      <c r="H17" s="22">
        <v>149938.94</v>
      </c>
      <c r="I17" s="34">
        <v>45016</v>
      </c>
      <c r="J17" s="30" t="s">
        <v>7</v>
      </c>
      <c r="K17" s="22">
        <v>24928.05</v>
      </c>
      <c r="L17" s="30" t="s">
        <v>3</v>
      </c>
      <c r="M17" s="30">
        <v>80</v>
      </c>
      <c r="N17" s="30">
        <v>27952565279</v>
      </c>
      <c r="O17" s="31">
        <v>16</v>
      </c>
      <c r="P17" s="30" t="s">
        <v>1</v>
      </c>
      <c r="Q17" s="31">
        <v>202310</v>
      </c>
      <c r="R17" s="30" t="s">
        <v>6</v>
      </c>
      <c r="S17" s="24">
        <v>16</v>
      </c>
      <c r="T17" s="1" t="str">
        <f>+CONCATENATE(C17,(TEXT(D17,"DD/MM/YYYY")),E17,"           ",F17,G17,"     ",H17,(TEXT(I17,"DD/MM/YYYY")),J17,"      ",K17,"  ",L17,"          ",M17,N17,"                     ",O17,P17,Q17,R17,S17)</f>
        <v>0109/03/2023000020000000           140120,022171161     149938,9431/03/2023010      24928,05  0,00          8027952565279                     16000020231000016</v>
      </c>
      <c r="U17" s="3">
        <f t="shared" si="0"/>
        <v>159</v>
      </c>
    </row>
    <row r="18" spans="1:21" x14ac:dyDescent="0.25">
      <c r="A18" t="s">
        <v>153</v>
      </c>
      <c r="B18" t="s">
        <v>153</v>
      </c>
      <c r="C18" s="30" t="s">
        <v>0</v>
      </c>
      <c r="D18" s="30" t="s">
        <v>157</v>
      </c>
      <c r="E18" s="30" t="s">
        <v>32</v>
      </c>
      <c r="F18" s="22">
        <v>245039.61</v>
      </c>
      <c r="G18" s="31">
        <v>2171161</v>
      </c>
      <c r="H18" s="22">
        <v>157585.62999999998</v>
      </c>
      <c r="I18" s="34">
        <v>45016</v>
      </c>
      <c r="J18" s="30" t="s">
        <v>7</v>
      </c>
      <c r="K18" s="22">
        <v>55826.25</v>
      </c>
      <c r="L18" s="30" t="s">
        <v>3</v>
      </c>
      <c r="M18" s="30">
        <v>80</v>
      </c>
      <c r="N18" s="30">
        <v>20124494479</v>
      </c>
      <c r="O18" s="31">
        <v>17</v>
      </c>
      <c r="P18" s="30" t="s">
        <v>1</v>
      </c>
      <c r="Q18" s="31">
        <v>202310</v>
      </c>
      <c r="R18" s="30" t="s">
        <v>6</v>
      </c>
      <c r="S18" s="24">
        <v>17</v>
      </c>
      <c r="T18" s="1" t="str">
        <f>+CONCATENATE(C18,(TEXT(D18,"DD/MM/YYYY")),E18,"           ",F18,G18,"     ",H18,(TEXT(I18,"DD/MM/YYYY")),J18,"      ",K18,"  ",L18,"          ",M18,N18,"                     ",O18,P18,Q18,R18,S18)</f>
        <v>0108/03/2024000030000006           245039,612171161     157585,6331/03/2023010      55826,25  0,00          8020124494479                     17000020231000017</v>
      </c>
      <c r="U18" s="3">
        <f t="shared" si="0"/>
        <v>159</v>
      </c>
    </row>
    <row r="19" spans="1:21" x14ac:dyDescent="0.25">
      <c r="A19" t="s">
        <v>153</v>
      </c>
      <c r="B19" t="s">
        <v>153</v>
      </c>
      <c r="C19" s="30" t="s">
        <v>0</v>
      </c>
      <c r="D19" s="30" t="s">
        <v>158</v>
      </c>
      <c r="E19" s="30" t="s">
        <v>21</v>
      </c>
      <c r="F19" s="22">
        <v>398124.14</v>
      </c>
      <c r="G19" s="31">
        <v>2171161</v>
      </c>
      <c r="H19" s="22">
        <v>378217.93</v>
      </c>
      <c r="I19" s="34">
        <v>45016</v>
      </c>
      <c r="J19" s="30" t="s">
        <v>7</v>
      </c>
      <c r="K19" s="22" t="s">
        <v>117</v>
      </c>
      <c r="L19" s="30" t="s">
        <v>3</v>
      </c>
      <c r="M19" s="30">
        <v>80</v>
      </c>
      <c r="N19" s="30">
        <v>27302233808</v>
      </c>
      <c r="O19" s="31">
        <v>18</v>
      </c>
      <c r="P19" s="30" t="s">
        <v>1</v>
      </c>
      <c r="Q19" s="31">
        <v>202310</v>
      </c>
      <c r="R19" s="30" t="s">
        <v>6</v>
      </c>
      <c r="S19" s="24">
        <v>18</v>
      </c>
      <c r="T19" s="1" t="str">
        <f>+CONCATENATE(C19,(TEXT(D19,"DD/MM/YYYY")),E19,"           ",F19,G19,"     ",H19,(TEXT(I19,"DD/MM/YYYY")),J19,"     ",K19,"  ",L19,"          ",M19,N19,"                     ",O19,P19,Q19,R19,S19)</f>
        <v>0112/03/2024000040000001           398124,142171161     378217,9331/03/2023010     100409,30  0,00          8027302233808                     18000020231000018</v>
      </c>
      <c r="U19" s="3">
        <f t="shared" si="0"/>
        <v>159</v>
      </c>
    </row>
    <row r="20" spans="1:21" x14ac:dyDescent="0.25">
      <c r="A20" t="s">
        <v>153</v>
      </c>
      <c r="B20" t="s">
        <v>153</v>
      </c>
      <c r="C20" s="30" t="s">
        <v>0</v>
      </c>
      <c r="D20" s="30" t="s">
        <v>157</v>
      </c>
      <c r="E20" s="30" t="s">
        <v>21</v>
      </c>
      <c r="F20" s="22">
        <v>517714.01</v>
      </c>
      <c r="G20" s="31">
        <v>2171161</v>
      </c>
      <c r="H20" s="22">
        <v>491828.31</v>
      </c>
      <c r="I20" s="34">
        <v>45016</v>
      </c>
      <c r="J20" s="30" t="s">
        <v>7</v>
      </c>
      <c r="K20" s="22">
        <v>135628.51999999999</v>
      </c>
      <c r="L20" s="30" t="s">
        <v>3</v>
      </c>
      <c r="M20" s="30">
        <v>80</v>
      </c>
      <c r="N20" s="30">
        <v>20283842313</v>
      </c>
      <c r="O20" s="31">
        <v>19</v>
      </c>
      <c r="P20" s="30" t="s">
        <v>1</v>
      </c>
      <c r="Q20" s="31">
        <v>202310</v>
      </c>
      <c r="R20" s="30" t="s">
        <v>6</v>
      </c>
      <c r="S20" s="24">
        <v>19</v>
      </c>
      <c r="T20" s="1" t="str">
        <f>+CONCATENATE(C20,(TEXT(D20,"DD/MM/YYYY")),E20,"           ",F20,G20,"     ",H20,(TEXT(I20,"DD/MM/YYYY")),J20,"     ",K20,"  ",L20,"          ",M20,N20,"                     ",O20,P20,Q20,R20,S20)</f>
        <v>0108/03/2024000040000001           517714,012171161     491828,3131/03/2023010     135628,52  0,00          8020283842313                     19000020231000019</v>
      </c>
      <c r="U20" s="3">
        <f t="shared" si="0"/>
        <v>159</v>
      </c>
    </row>
    <row r="21" spans="1:21" x14ac:dyDescent="0.25">
      <c r="A21" t="s">
        <v>153</v>
      </c>
      <c r="B21" t="s">
        <v>153</v>
      </c>
      <c r="C21" s="30" t="s">
        <v>0</v>
      </c>
      <c r="D21" s="30" t="s">
        <v>159</v>
      </c>
      <c r="E21" s="30" t="s">
        <v>17</v>
      </c>
      <c r="F21" s="22">
        <v>275739.33</v>
      </c>
      <c r="G21" s="31">
        <v>2171161</v>
      </c>
      <c r="H21" s="22">
        <v>261952.36000000002</v>
      </c>
      <c r="I21" s="34">
        <v>45016</v>
      </c>
      <c r="J21" s="30" t="s">
        <v>7</v>
      </c>
      <c r="K21" s="22">
        <v>64867.93</v>
      </c>
      <c r="L21" s="30" t="s">
        <v>3</v>
      </c>
      <c r="M21" s="30">
        <v>80</v>
      </c>
      <c r="N21" s="30">
        <v>20127021326</v>
      </c>
      <c r="O21" s="31">
        <v>20</v>
      </c>
      <c r="P21" s="30" t="s">
        <v>1</v>
      </c>
      <c r="Q21" s="31">
        <v>202310</v>
      </c>
      <c r="R21" s="30" t="s">
        <v>6</v>
      </c>
      <c r="S21" s="24">
        <v>20</v>
      </c>
      <c r="T21" s="1" t="str">
        <f>+CONCATENATE(C21,(TEXT(D21,"DD/MM/YYYY")),E21,"           ",F21,G21,"     ",H21,(TEXT(I21,"DD/MM/YYYY")),J21,"      ",K21,"  ",L21,"          ",M21,N21,"                     ",O21,P21,Q21,R21,S21)</f>
        <v>0109/03/2024000020000014           275739,332171161     261952,3631/03/2023010      64867,93  0,00          8020127021326                     20000020231000020</v>
      </c>
      <c r="U21" s="3">
        <f t="shared" si="0"/>
        <v>159</v>
      </c>
    </row>
    <row r="22" spans="1:21" x14ac:dyDescent="0.25">
      <c r="A22" t="s">
        <v>153</v>
      </c>
      <c r="B22" t="s">
        <v>153</v>
      </c>
      <c r="C22" s="30" t="s">
        <v>0</v>
      </c>
      <c r="D22" s="30" t="s">
        <v>160</v>
      </c>
      <c r="E22" s="30" t="s">
        <v>71</v>
      </c>
      <c r="F22" s="22" t="s">
        <v>132</v>
      </c>
      <c r="G22" s="31">
        <v>2171161</v>
      </c>
      <c r="H22" s="22">
        <v>74027.520000000004</v>
      </c>
      <c r="I22" s="34">
        <v>45016</v>
      </c>
      <c r="J22" s="30" t="s">
        <v>7</v>
      </c>
      <c r="K22" s="22">
        <v>8435.43</v>
      </c>
      <c r="L22" s="30" t="s">
        <v>3</v>
      </c>
      <c r="M22" s="30">
        <v>80</v>
      </c>
      <c r="N22" s="30">
        <v>27279258474</v>
      </c>
      <c r="O22" s="31">
        <v>21</v>
      </c>
      <c r="P22" s="30" t="s">
        <v>1</v>
      </c>
      <c r="Q22" s="31">
        <v>202310</v>
      </c>
      <c r="R22" s="30" t="s">
        <v>6</v>
      </c>
      <c r="S22" s="24">
        <v>21</v>
      </c>
      <c r="T22" s="1" t="str">
        <f>+CONCATENATE(C22,(TEXT(D22,"DD/MM/YYYY")),E22,"            ",F22,G22,"      ",H22,(TEXT(I22,"DD/MM/YYYY")),J22,"       ",K22,"  ",L22,"          ",M22,N22,"                     ",O22,P22,Q22,R22,S22)</f>
        <v>0110/03/2024000050000040            74027,522171161      74027,5231/03/2023010       8435,43  0,00          8027279258474                     21000020231000021</v>
      </c>
      <c r="U22" s="3">
        <f t="shared" si="0"/>
        <v>159</v>
      </c>
    </row>
    <row r="23" spans="1:21" x14ac:dyDescent="0.25">
      <c r="A23" t="s">
        <v>153</v>
      </c>
      <c r="B23" t="s">
        <v>153</v>
      </c>
      <c r="C23" s="30" t="s">
        <v>0</v>
      </c>
      <c r="D23" s="30" t="s">
        <v>159</v>
      </c>
      <c r="E23" s="30" t="s">
        <v>19</v>
      </c>
      <c r="F23" s="22">
        <v>242778.52</v>
      </c>
      <c r="G23" s="31">
        <v>2171161</v>
      </c>
      <c r="H23" s="22">
        <v>230639.59</v>
      </c>
      <c r="I23" s="34">
        <v>45016</v>
      </c>
      <c r="J23" s="30" t="s">
        <v>7</v>
      </c>
      <c r="K23" s="22">
        <v>54660.01</v>
      </c>
      <c r="L23" s="30" t="s">
        <v>3</v>
      </c>
      <c r="M23" s="30">
        <v>80</v>
      </c>
      <c r="N23" s="30">
        <v>20247589415</v>
      </c>
      <c r="O23" s="31">
        <v>22</v>
      </c>
      <c r="P23" s="30" t="s">
        <v>1</v>
      </c>
      <c r="Q23" s="31">
        <v>202310</v>
      </c>
      <c r="R23" s="30" t="s">
        <v>6</v>
      </c>
      <c r="S23" s="24">
        <v>22</v>
      </c>
      <c r="T23" s="1" t="str">
        <f>+CONCATENATE(C23,(TEXT(D23,"DD/MM/YYYY")),E23,"           ",F23,G23,"     ",H23,(TEXT(I23,"DD/MM/YYYY")),J23,"      ",K23,"  ",L23,"          ",M23,N23,"                     ",O23,P23,Q23,R23,S23)</f>
        <v>0109/03/2024000030000001           242778,522171161     230639,5931/03/2023010      54660,01  0,00          8020247589415                     22000020231000022</v>
      </c>
      <c r="U23" s="3">
        <f t="shared" si="0"/>
        <v>159</v>
      </c>
    </row>
    <row r="24" spans="1:21" x14ac:dyDescent="0.25">
      <c r="A24" t="s">
        <v>153</v>
      </c>
      <c r="B24" t="s">
        <v>153</v>
      </c>
      <c r="C24" s="30" t="s">
        <v>0</v>
      </c>
      <c r="D24" s="30" t="s">
        <v>65</v>
      </c>
      <c r="E24" s="30" t="s">
        <v>13</v>
      </c>
      <c r="F24" s="22">
        <v>634275.76</v>
      </c>
      <c r="G24" s="31">
        <v>2171161</v>
      </c>
      <c r="H24" s="22">
        <v>603540.74</v>
      </c>
      <c r="I24" s="34">
        <v>45016</v>
      </c>
      <c r="J24" s="30" t="s">
        <v>7</v>
      </c>
      <c r="K24" s="22">
        <v>170760.33</v>
      </c>
      <c r="L24" s="30" t="s">
        <v>3</v>
      </c>
      <c r="M24" s="30">
        <v>80</v>
      </c>
      <c r="N24" s="30">
        <v>20263123825</v>
      </c>
      <c r="O24" s="31">
        <v>23</v>
      </c>
      <c r="P24" s="30" t="s">
        <v>1</v>
      </c>
      <c r="Q24" s="31">
        <v>202310</v>
      </c>
      <c r="R24" s="30" t="s">
        <v>6</v>
      </c>
      <c r="S24" s="24">
        <v>23</v>
      </c>
      <c r="T24" s="1" t="str">
        <f>+CONCATENATE(C24,(TEXT(D24,"DD/MM/YYYY")),E24,"           ",F24,G24,"     ",H24,(TEXT(I24,"DD/MM/YYYY")),J24,"     ",K24,"  ",L24,"          ",M24,N24,"                     ",O24,P24,Q24,R24,S24)</f>
        <v>0111/03/2023000030000011           634275,762171161     603540,7431/03/2023010     170760,33  0,00          8020263123825                     23000020231000023</v>
      </c>
      <c r="U24" s="3">
        <f t="shared" si="0"/>
        <v>159</v>
      </c>
    </row>
    <row r="25" spans="1:21" x14ac:dyDescent="0.25">
      <c r="A25" t="s">
        <v>153</v>
      </c>
      <c r="B25" t="s">
        <v>153</v>
      </c>
      <c r="C25" s="30" t="s">
        <v>0</v>
      </c>
      <c r="D25" s="30" t="s">
        <v>65</v>
      </c>
      <c r="E25" s="30" t="s">
        <v>22</v>
      </c>
      <c r="F25" s="22" t="s">
        <v>88</v>
      </c>
      <c r="G25" s="31">
        <v>2171161</v>
      </c>
      <c r="H25" s="22">
        <v>1364049.18</v>
      </c>
      <c r="I25" s="34">
        <v>45016</v>
      </c>
      <c r="J25" s="30" t="s">
        <v>7</v>
      </c>
      <c r="K25" s="22">
        <v>406517.95</v>
      </c>
      <c r="L25" s="30" t="s">
        <v>3</v>
      </c>
      <c r="M25" s="30">
        <v>80</v>
      </c>
      <c r="N25" s="30">
        <v>20214285739</v>
      </c>
      <c r="O25" s="31">
        <v>24</v>
      </c>
      <c r="P25" s="30" t="s">
        <v>1</v>
      </c>
      <c r="Q25" s="31">
        <v>202310</v>
      </c>
      <c r="R25" s="30" t="s">
        <v>6</v>
      </c>
      <c r="S25" s="24">
        <v>24</v>
      </c>
      <c r="T25" s="1" t="str">
        <f>+CONCATENATE(C25,(TEXT(D25,"DD/MM/YYYY")),E25,"          ",F25,G25,"    ",H25,(TEXT(I25,"DD/MM/YYYY")),J25,"     ",K25,"  ",L25,"          ",M25,N25,"                     ",O25,P25,Q25,R25,S25)</f>
        <v>0111/03/2023000020000005          1434580,402171161    1364049,1831/03/2023010     406517,95  0,00          8020214285739                     24000020231000024</v>
      </c>
      <c r="U25" s="3">
        <f t="shared" si="0"/>
        <v>159</v>
      </c>
    </row>
    <row r="26" spans="1:21" x14ac:dyDescent="0.25">
      <c r="A26" t="s">
        <v>153</v>
      </c>
      <c r="B26" t="s">
        <v>153</v>
      </c>
      <c r="C26" s="30" t="s">
        <v>0</v>
      </c>
      <c r="D26" s="30" t="s">
        <v>161</v>
      </c>
      <c r="E26" s="30" t="s">
        <v>23</v>
      </c>
      <c r="F26" s="22">
        <v>129516.89</v>
      </c>
      <c r="G26" s="31">
        <v>2171161</v>
      </c>
      <c r="H26" s="22">
        <v>219520.09</v>
      </c>
      <c r="I26" s="34">
        <v>45016</v>
      </c>
      <c r="J26" s="30" t="s">
        <v>7</v>
      </c>
      <c r="K26" s="22">
        <v>21304.47</v>
      </c>
      <c r="L26" s="30" t="s">
        <v>3</v>
      </c>
      <c r="M26" s="30">
        <v>80</v>
      </c>
      <c r="N26" s="30">
        <v>20223897445</v>
      </c>
      <c r="O26" s="31">
        <v>25</v>
      </c>
      <c r="P26" s="30" t="s">
        <v>1</v>
      </c>
      <c r="Q26" s="31">
        <v>202310</v>
      </c>
      <c r="R26" s="30" t="s">
        <v>6</v>
      </c>
      <c r="S26" s="24">
        <v>25</v>
      </c>
      <c r="T26" s="1" t="str">
        <f>+CONCATENATE(C26,(TEXT(D26,"DD/MM/YYYY")),E26,"           ",F26,G26,"     ",H26,(TEXT(I26,"DD/MM/YYYY")),J26,"      ",K26,"  ",L26,"          ",M26,N26,"                     ",O26,P26,Q26,R26,S26)</f>
        <v>0108/03/2025000020000002           129516,892171161     219520,0931/03/2023010      21304,47  0,00          8020223897445                     25000020231000025</v>
      </c>
      <c r="U26" s="3">
        <f t="shared" si="0"/>
        <v>159</v>
      </c>
    </row>
    <row r="27" spans="1:21" x14ac:dyDescent="0.25">
      <c r="A27" t="s">
        <v>153</v>
      </c>
      <c r="B27" t="s">
        <v>153</v>
      </c>
      <c r="C27" s="30" t="s">
        <v>0</v>
      </c>
      <c r="D27" s="30" t="s">
        <v>67</v>
      </c>
      <c r="E27" s="30" t="s">
        <v>32</v>
      </c>
      <c r="F27" s="22" t="s">
        <v>89</v>
      </c>
      <c r="G27" s="31">
        <v>2171161</v>
      </c>
      <c r="H27" s="22">
        <v>2988.25</v>
      </c>
      <c r="I27" s="34">
        <v>45016</v>
      </c>
      <c r="J27" s="30" t="s">
        <v>7</v>
      </c>
      <c r="K27" s="22">
        <v>31925.65</v>
      </c>
      <c r="L27" s="30" t="s">
        <v>3</v>
      </c>
      <c r="M27" s="30">
        <v>80</v>
      </c>
      <c r="N27" s="30">
        <v>20231232495</v>
      </c>
      <c r="O27" s="31">
        <v>26</v>
      </c>
      <c r="P27" s="30" t="s">
        <v>1</v>
      </c>
      <c r="Q27" s="31">
        <v>202310</v>
      </c>
      <c r="R27" s="30" t="s">
        <v>6</v>
      </c>
      <c r="S27" s="24">
        <v>26</v>
      </c>
      <c r="T27" s="1" t="str">
        <f>+CONCATENATE(C27,(TEXT(D27,"DD/MM/YYYY")),E27,"           ",F27,G27,"       ",H27,(TEXT(I27,"DD/MM/YYYY")),J27,"      ",K27,"  ",L27,"          ",M27,N27,"                     ",O27,P27,Q27,R27,S27)</f>
        <v>0109/03/2023000030000006           163881,002171161       2988,2531/03/2023010      31925,65  0,00          8020231232495                     26000020231000026</v>
      </c>
      <c r="U27" s="3">
        <f t="shared" si="0"/>
        <v>159</v>
      </c>
    </row>
    <row r="28" spans="1:21" x14ac:dyDescent="0.25">
      <c r="A28" t="s">
        <v>153</v>
      </c>
      <c r="B28" t="s">
        <v>153</v>
      </c>
      <c r="C28" s="30" t="s">
        <v>0</v>
      </c>
      <c r="D28" s="30" t="s">
        <v>67</v>
      </c>
      <c r="E28" s="30" t="s">
        <v>72</v>
      </c>
      <c r="F28" s="22">
        <v>891301.69000000006</v>
      </c>
      <c r="G28" s="31">
        <v>2171161</v>
      </c>
      <c r="H28" s="22">
        <v>857783.87999999989</v>
      </c>
      <c r="I28" s="34">
        <v>45016</v>
      </c>
      <c r="J28" s="30" t="s">
        <v>7</v>
      </c>
      <c r="K28" s="22" t="s">
        <v>118</v>
      </c>
      <c r="L28" s="30" t="s">
        <v>3</v>
      </c>
      <c r="M28" s="30">
        <v>80</v>
      </c>
      <c r="N28" s="30">
        <v>27210656222</v>
      </c>
      <c r="O28" s="31">
        <v>27</v>
      </c>
      <c r="P28" s="30" t="s">
        <v>1</v>
      </c>
      <c r="Q28" s="31">
        <v>202310</v>
      </c>
      <c r="R28" s="30" t="s">
        <v>6</v>
      </c>
      <c r="S28" s="24">
        <v>27</v>
      </c>
      <c r="T28" s="1" t="str">
        <f>+CONCATENATE(C28,(TEXT(D28,"DD/MM/YYYY")),E28,"           ",F28,G28,"     ",H28,(TEXT(I28,"DD/MM/YYYY")),J28,"     ",K28,"  ",L28,"          ",M28,N28,"                     ",O28,P28,Q28,R28,S28)</f>
        <v>0109/03/2023000020000019           891301,692171161     857783,8831/03/2023010     249575,70  0,00          8027210656222                     27000020231000027</v>
      </c>
      <c r="U28" s="3">
        <f t="shared" si="0"/>
        <v>159</v>
      </c>
    </row>
    <row r="29" spans="1:21" x14ac:dyDescent="0.25">
      <c r="A29" t="s">
        <v>153</v>
      </c>
      <c r="B29" t="s">
        <v>153</v>
      </c>
      <c r="C29" s="30" t="s">
        <v>0</v>
      </c>
      <c r="D29" s="30" t="s">
        <v>161</v>
      </c>
      <c r="E29" s="30" t="s">
        <v>25</v>
      </c>
      <c r="F29" s="22">
        <v>583403.15</v>
      </c>
      <c r="G29" s="31">
        <v>2171161</v>
      </c>
      <c r="H29" s="22">
        <v>1096291.73</v>
      </c>
      <c r="I29" s="34">
        <v>45016</v>
      </c>
      <c r="J29" s="30" t="s">
        <v>7</v>
      </c>
      <c r="K29" s="22">
        <v>155474.93</v>
      </c>
      <c r="L29" s="30" t="s">
        <v>3</v>
      </c>
      <c r="M29" s="30">
        <v>80</v>
      </c>
      <c r="N29" s="30">
        <v>20219673796</v>
      </c>
      <c r="O29" s="31">
        <v>28</v>
      </c>
      <c r="P29" s="30" t="s">
        <v>1</v>
      </c>
      <c r="Q29" s="31">
        <v>202310</v>
      </c>
      <c r="R29" s="30" t="s">
        <v>64</v>
      </c>
      <c r="S29" s="24">
        <v>28</v>
      </c>
      <c r="T29" s="6" t="str">
        <f>+CONCATENATE(C29,(TEXT(D29,"DD/MM/YYYY")),E29,"           ",F29,G29,"    ",H29,(TEXT(I29,"DD/MM/YYYY")),J29,"     ",K29,"  ",L29,"          ",M29,N29,"                      ",O29,P29,Q29,R29,S29)</f>
        <v>0108/03/2025000020000008           583403,152171161    1096291,7331/03/2023010     155474,93  0,00          8020219673796                      2800002023100028</v>
      </c>
      <c r="U29" s="3">
        <f t="shared" si="0"/>
        <v>159</v>
      </c>
    </row>
    <row r="30" spans="1:21" x14ac:dyDescent="0.25">
      <c r="A30" t="s">
        <v>153</v>
      </c>
      <c r="B30" t="s">
        <v>153</v>
      </c>
      <c r="C30" s="30" t="s">
        <v>0</v>
      </c>
      <c r="D30" s="30" t="s">
        <v>162</v>
      </c>
      <c r="E30" s="30" t="s">
        <v>26</v>
      </c>
      <c r="F30" s="22">
        <v>318263.19</v>
      </c>
      <c r="G30" s="31">
        <v>2171161</v>
      </c>
      <c r="H30" s="22">
        <v>302350.03000000003</v>
      </c>
      <c r="I30" s="34">
        <v>45016</v>
      </c>
      <c r="J30" s="30" t="s">
        <v>7</v>
      </c>
      <c r="K30" s="22">
        <v>77391.210000000006</v>
      </c>
      <c r="L30" s="30" t="s">
        <v>3</v>
      </c>
      <c r="M30" s="30">
        <v>80</v>
      </c>
      <c r="N30" s="30">
        <v>27181553125</v>
      </c>
      <c r="O30" s="31">
        <v>29</v>
      </c>
      <c r="P30" s="30" t="s">
        <v>1</v>
      </c>
      <c r="Q30" s="31">
        <v>202310</v>
      </c>
      <c r="R30" s="30" t="s">
        <v>6</v>
      </c>
      <c r="S30" s="24">
        <v>29</v>
      </c>
      <c r="T30" s="1" t="str">
        <f>+CONCATENATE(C30,(TEXT(D30,"DD/MM/YYYY")),E30,"           ",F30,G30,"     ",H30,(TEXT(I30,"DD/MM/YYYY")),J30,"      ",K30,"  ",L30,"          ",M30,N30,"                     ",O30,P30,Q30,R30,S30)</f>
        <v>0112/03/2025000030000054           318263,192171161     302350,0331/03/2023010      77391,21  0,00          8027181553125                     29000020231000029</v>
      </c>
      <c r="U30" s="3">
        <f t="shared" si="0"/>
        <v>159</v>
      </c>
    </row>
    <row r="31" spans="1:21" x14ac:dyDescent="0.25">
      <c r="A31" t="s">
        <v>153</v>
      </c>
      <c r="B31" t="s">
        <v>153</v>
      </c>
      <c r="C31" s="30" t="s">
        <v>0</v>
      </c>
      <c r="D31" s="30" t="s">
        <v>161</v>
      </c>
      <c r="E31" s="30" t="s">
        <v>8</v>
      </c>
      <c r="F31" s="22">
        <v>178414.74</v>
      </c>
      <c r="G31" s="31">
        <v>2171161</v>
      </c>
      <c r="H31" s="22" t="s">
        <v>108</v>
      </c>
      <c r="I31" s="34">
        <v>45016</v>
      </c>
      <c r="J31" s="30" t="s">
        <v>7</v>
      </c>
      <c r="K31" s="22">
        <v>36205.839999999997</v>
      </c>
      <c r="L31" s="30" t="s">
        <v>3</v>
      </c>
      <c r="M31" s="30">
        <v>80</v>
      </c>
      <c r="N31" s="30">
        <v>20249076822</v>
      </c>
      <c r="O31" s="31">
        <v>30</v>
      </c>
      <c r="P31" s="30" t="s">
        <v>1</v>
      </c>
      <c r="Q31" s="31">
        <v>202310</v>
      </c>
      <c r="R31" s="30" t="s">
        <v>6</v>
      </c>
      <c r="S31" s="24">
        <v>30</v>
      </c>
      <c r="T31" s="1" t="str">
        <f>+CONCATENATE(C31,(TEXT(D31,"DD/MM/YYYY")),E31,"           ",F31,G31,"     ",H31,(TEXT(I31,"DD/MM/YYYY")),J31,"      ",K31,"  ",L31,"          ",M31,N31,"                     ",O31,P31,Q31,R31,S31)</f>
        <v>0108/03/2025000030000000           178414,742171161     169494,0031/03/2023010      36205,84  0,00          8020249076822                     30000020231000030</v>
      </c>
      <c r="U31" s="3">
        <f t="shared" si="0"/>
        <v>159</v>
      </c>
    </row>
    <row r="32" spans="1:21" x14ac:dyDescent="0.25">
      <c r="A32" t="s">
        <v>153</v>
      </c>
      <c r="B32" t="s">
        <v>153</v>
      </c>
      <c r="C32" s="30" t="s">
        <v>0</v>
      </c>
      <c r="D32" s="30" t="s">
        <v>163</v>
      </c>
      <c r="E32" s="30" t="s">
        <v>27</v>
      </c>
      <c r="F32" s="22" t="s">
        <v>90</v>
      </c>
      <c r="G32" s="31">
        <v>2171161</v>
      </c>
      <c r="H32" s="22">
        <v>218570.78999999998</v>
      </c>
      <c r="I32" s="34">
        <v>45016</v>
      </c>
      <c r="J32" s="30" t="s">
        <v>7</v>
      </c>
      <c r="K32" s="22" t="s">
        <v>119</v>
      </c>
      <c r="L32" s="30" t="s">
        <v>3</v>
      </c>
      <c r="M32" s="30">
        <v>80</v>
      </c>
      <c r="N32" s="30">
        <v>20263129521</v>
      </c>
      <c r="O32" s="31">
        <v>31</v>
      </c>
      <c r="P32" s="30" t="s">
        <v>1</v>
      </c>
      <c r="Q32" s="31">
        <v>202310</v>
      </c>
      <c r="R32" s="30" t="s">
        <v>6</v>
      </c>
      <c r="S32" s="24">
        <v>31</v>
      </c>
      <c r="T32" s="1" t="str">
        <f>+CONCATENATE(C32,(TEXT(D32,"DD/MM/YYYY")),E32,"           ",F32,G32,"     ",H32,(TEXT(I32,"DD/MM/YYYY")),J32,"      ",K32,"  ",L32,"          ",M32,N32,"                     ",O32,P32,Q32,R32,S32)</f>
        <v>0109/03/2025000040000003           266439,602171161     218570,7931/03/2023010      61628,20  0,00          8020263129521                     31000020231000031</v>
      </c>
      <c r="U32" s="3">
        <f t="shared" si="0"/>
        <v>159</v>
      </c>
    </row>
    <row r="33" spans="1:21" x14ac:dyDescent="0.25">
      <c r="A33" t="s">
        <v>153</v>
      </c>
      <c r="B33" t="s">
        <v>153</v>
      </c>
      <c r="C33" s="30" t="s">
        <v>0</v>
      </c>
      <c r="D33" s="30" t="s">
        <v>164</v>
      </c>
      <c r="E33" s="30" t="s">
        <v>10</v>
      </c>
      <c r="F33" s="22">
        <v>1145177.53</v>
      </c>
      <c r="G33" s="31">
        <v>2171161</v>
      </c>
      <c r="H33" s="22">
        <v>1087918.6500000001</v>
      </c>
      <c r="I33" s="34">
        <v>45016</v>
      </c>
      <c r="J33" s="30" t="s">
        <v>7</v>
      </c>
      <c r="K33" s="22">
        <v>320917.48</v>
      </c>
      <c r="L33" s="30" t="s">
        <v>3</v>
      </c>
      <c r="M33" s="30">
        <v>80</v>
      </c>
      <c r="N33" s="30">
        <v>20117034330</v>
      </c>
      <c r="O33" s="31">
        <v>32</v>
      </c>
      <c r="P33" s="30" t="s">
        <v>1</v>
      </c>
      <c r="Q33" s="31">
        <v>202310</v>
      </c>
      <c r="R33" s="30" t="s">
        <v>6</v>
      </c>
      <c r="S33" s="24">
        <v>32</v>
      </c>
      <c r="T33" s="1" t="str">
        <f>+CONCATENATE(C33,(TEXT(D33,"DD/MM/YYYY")),E33,"          ",F33,G33,"    ",H33,(TEXT(I33,"DD/MM/YYYY")),J33,"     ",K33,"  ",L33,"          ",M33,N33,"                     ",O33,P33,Q33,R33,S33)</f>
        <v>0110/03/2025000030000009          1145177,532171161    1087918,6531/03/2023010     320917,48  0,00          8020117034330                     32000020231000032</v>
      </c>
      <c r="U33" s="3">
        <f t="shared" si="0"/>
        <v>159</v>
      </c>
    </row>
    <row r="34" spans="1:21" x14ac:dyDescent="0.25">
      <c r="A34" t="s">
        <v>153</v>
      </c>
      <c r="B34" t="s">
        <v>153</v>
      </c>
      <c r="C34" s="30" t="s">
        <v>0</v>
      </c>
      <c r="D34" s="30" t="s">
        <v>163</v>
      </c>
      <c r="E34" s="30" t="s">
        <v>73</v>
      </c>
      <c r="F34" s="22" t="s">
        <v>91</v>
      </c>
      <c r="G34" s="31">
        <v>2171161</v>
      </c>
      <c r="H34" s="22">
        <v>251135.25000000003</v>
      </c>
      <c r="I34" s="34">
        <v>45016</v>
      </c>
      <c r="J34" s="30" t="s">
        <v>7</v>
      </c>
      <c r="K34" s="22">
        <v>61514.63</v>
      </c>
      <c r="L34" s="30" t="s">
        <v>3</v>
      </c>
      <c r="M34" s="30">
        <v>80</v>
      </c>
      <c r="N34" s="30">
        <v>20245006021</v>
      </c>
      <c r="O34" s="31">
        <v>33</v>
      </c>
      <c r="P34" s="30" t="s">
        <v>1</v>
      </c>
      <c r="Q34" s="31">
        <v>202310</v>
      </c>
      <c r="R34" s="30" t="s">
        <v>6</v>
      </c>
      <c r="S34" s="24">
        <v>33</v>
      </c>
      <c r="T34" s="1" t="str">
        <f>+CONCATENATE(C34,(TEXT(D34,"DD/MM/YYYY")),E34,"           ",F34,G34,"     ",H34,(TEXT(I34,"DD/MM/YYYY")),J34,"      ",K34,"  ",L34,"          ",M34,N34,"                     ",O34,P34,Q34,R34,S34)</f>
        <v>0109/03/2025000030000015           264352,902171161     251135,2531/03/2023010      61514,63  0,00          8020245006021                     33000020231000033</v>
      </c>
      <c r="U34" s="3">
        <f t="shared" si="0"/>
        <v>159</v>
      </c>
    </row>
    <row r="35" spans="1:21" x14ac:dyDescent="0.25">
      <c r="A35" t="s">
        <v>153</v>
      </c>
      <c r="B35" t="s">
        <v>153</v>
      </c>
      <c r="C35" s="30" t="s">
        <v>0</v>
      </c>
      <c r="D35" s="30" t="s">
        <v>65</v>
      </c>
      <c r="E35" s="30" t="s">
        <v>32</v>
      </c>
      <c r="F35" s="22" t="s">
        <v>92</v>
      </c>
      <c r="G35" s="31">
        <v>2171161</v>
      </c>
      <c r="H35" s="22" t="s">
        <v>109</v>
      </c>
      <c r="I35" s="34">
        <v>45016</v>
      </c>
      <c r="J35" s="30" t="s">
        <v>7</v>
      </c>
      <c r="K35" s="22">
        <v>10450.09</v>
      </c>
      <c r="L35" s="30" t="s">
        <v>3</v>
      </c>
      <c r="M35" s="30">
        <v>80</v>
      </c>
      <c r="N35" s="30">
        <v>27227021689</v>
      </c>
      <c r="O35" s="31">
        <v>34</v>
      </c>
      <c r="P35" s="30" t="s">
        <v>1</v>
      </c>
      <c r="Q35" s="31">
        <v>202310</v>
      </c>
      <c r="R35" s="30" t="s">
        <v>6</v>
      </c>
      <c r="S35" s="24">
        <v>34</v>
      </c>
      <c r="T35" s="1" t="str">
        <f>+CONCATENATE(C35,(TEXT(D35,"DD/MM/YYYY")),E35,"            ",F35,G35,"      ",H35,(TEXT(I35,"DD/MM/YYYY")),J35,"      ",K35,"  ",L35,"          ",M35,N35,"                     ",O35,P35,Q35,R35,S35)</f>
        <v>0111/03/2023000030000006            88540,002171161      84113,0031/03/2023010      10450,09  0,00          8027227021689                     34000020231000034</v>
      </c>
      <c r="U35" s="3">
        <f t="shared" si="0"/>
        <v>159</v>
      </c>
    </row>
    <row r="36" spans="1:21" x14ac:dyDescent="0.25">
      <c r="A36" t="s">
        <v>153</v>
      </c>
      <c r="B36" t="s">
        <v>153</v>
      </c>
      <c r="C36" s="30" t="s">
        <v>0</v>
      </c>
      <c r="D36" s="30" t="s">
        <v>65</v>
      </c>
      <c r="E36" s="30" t="s">
        <v>18</v>
      </c>
      <c r="F36" s="22">
        <v>321383.67</v>
      </c>
      <c r="G36" s="31">
        <v>2171161</v>
      </c>
      <c r="H36" s="22">
        <v>305314.49</v>
      </c>
      <c r="I36" s="34">
        <v>45016</v>
      </c>
      <c r="J36" s="30" t="s">
        <v>7</v>
      </c>
      <c r="K36" s="22">
        <v>78310.19</v>
      </c>
      <c r="L36" s="30" t="s">
        <v>3</v>
      </c>
      <c r="M36" s="30">
        <v>80</v>
      </c>
      <c r="N36" s="30">
        <v>20289537679</v>
      </c>
      <c r="O36" s="31">
        <v>35</v>
      </c>
      <c r="P36" s="30" t="s">
        <v>1</v>
      </c>
      <c r="Q36" s="31">
        <v>202310</v>
      </c>
      <c r="R36" s="30" t="s">
        <v>6</v>
      </c>
      <c r="S36" s="24">
        <v>35</v>
      </c>
      <c r="T36" s="1" t="str">
        <f>+CONCATENATE(C36,(TEXT(D36,"DD/MM/YYYY")),E36,"           ",F36,G36,"     ",H36,(TEXT(I36,"DD/MM/YYYY")),J36,"      ",K36,"  ",L36,"          ",M36,N36,"                     ",O36,P36,Q36,R36,S36)</f>
        <v>0111/03/2023000020000010           321383,672171161     305314,4931/03/2023010      78310,19  0,00          8020289537679                     35000020231000035</v>
      </c>
      <c r="U36" s="3">
        <f t="shared" si="0"/>
        <v>159</v>
      </c>
    </row>
    <row r="37" spans="1:21" x14ac:dyDescent="0.25">
      <c r="A37" t="s">
        <v>153</v>
      </c>
      <c r="B37" t="s">
        <v>153</v>
      </c>
      <c r="C37" s="30" t="s">
        <v>0</v>
      </c>
      <c r="D37" s="30" t="s">
        <v>165</v>
      </c>
      <c r="E37" s="30" t="s">
        <v>31</v>
      </c>
      <c r="F37" s="22" t="s">
        <v>106</v>
      </c>
      <c r="G37" s="31">
        <v>2171161</v>
      </c>
      <c r="H37" s="22">
        <v>37312.67</v>
      </c>
      <c r="I37" s="34">
        <v>45016</v>
      </c>
      <c r="J37" s="30" t="s">
        <v>7</v>
      </c>
      <c r="K37" s="22" t="s">
        <v>120</v>
      </c>
      <c r="L37" s="30" t="s">
        <v>3</v>
      </c>
      <c r="M37" s="30">
        <v>80</v>
      </c>
      <c r="N37" s="30">
        <v>27309784540</v>
      </c>
      <c r="O37" s="31">
        <v>36</v>
      </c>
      <c r="P37" s="30" t="s">
        <v>1</v>
      </c>
      <c r="Q37" s="31">
        <v>202310</v>
      </c>
      <c r="R37" s="30" t="s">
        <v>6</v>
      </c>
      <c r="S37" s="24">
        <v>36</v>
      </c>
      <c r="T37" s="1" t="str">
        <f>+CONCATENATE(C37,(TEXT(D37,"DD/MM/YYYY")),E37,"            ",F37,G37,"      ",H37,(TEXT(I37,"DD/MM/YYYY")),J37,"       ",K37,"  ",L37,"          ",M37,N37,"                     ",O37,P37,Q37,R37,S37)</f>
        <v>0108/03/2026000020000003            39276,502171161      37312,6731/03/2023010       1464,00  0,00          8027309784540                     36000020231000036</v>
      </c>
      <c r="U37" s="3">
        <f t="shared" si="0"/>
        <v>159</v>
      </c>
    </row>
    <row r="38" spans="1:21" x14ac:dyDescent="0.25">
      <c r="A38" t="s">
        <v>153</v>
      </c>
      <c r="B38" t="s">
        <v>153</v>
      </c>
      <c r="C38" s="30" t="s">
        <v>0</v>
      </c>
      <c r="D38" s="30" t="s">
        <v>67</v>
      </c>
      <c r="E38" s="30" t="s">
        <v>35</v>
      </c>
      <c r="F38" s="22">
        <v>97873.41</v>
      </c>
      <c r="G38" s="31">
        <v>2171161</v>
      </c>
      <c r="H38" s="22">
        <v>92979.74</v>
      </c>
      <c r="I38" s="34">
        <v>45016</v>
      </c>
      <c r="J38" s="30" t="s">
        <v>7</v>
      </c>
      <c r="K38" s="22">
        <v>13280.43</v>
      </c>
      <c r="L38" s="30" t="s">
        <v>3</v>
      </c>
      <c r="M38" s="30">
        <v>80</v>
      </c>
      <c r="N38" s="30">
        <v>23044080869</v>
      </c>
      <c r="O38" s="31">
        <v>37</v>
      </c>
      <c r="P38" s="30" t="s">
        <v>1</v>
      </c>
      <c r="Q38" s="31">
        <v>202310</v>
      </c>
      <c r="R38" s="30" t="s">
        <v>6</v>
      </c>
      <c r="S38" s="24">
        <v>37</v>
      </c>
      <c r="T38" s="1" t="str">
        <f>+CONCATENATE(C38,(TEXT(D38,"DD/MM/YYYY")),E38,"            ",F38,G38,"      ",H38,(TEXT(I38,"DD/MM/YYYY")),J38,"      ",K38,"  ",L38,"          ",M38,N38,"                     ",O38,P38,Q38,R38,S38)</f>
        <v>0109/03/2023000030000007            97873,412171161      92979,7431/03/2023010      13280,43  0,00          8023044080869                     37000020231000037</v>
      </c>
      <c r="U38" s="3">
        <f t="shared" si="0"/>
        <v>159</v>
      </c>
    </row>
    <row r="39" spans="1:21" x14ac:dyDescent="0.25">
      <c r="A39" t="s">
        <v>153</v>
      </c>
      <c r="B39" t="s">
        <v>153</v>
      </c>
      <c r="C39" s="30" t="s">
        <v>0</v>
      </c>
      <c r="D39" s="30" t="s">
        <v>67</v>
      </c>
      <c r="E39" s="30" t="s">
        <v>33</v>
      </c>
      <c r="F39" s="22" t="s">
        <v>93</v>
      </c>
      <c r="G39" s="31">
        <v>2171161</v>
      </c>
      <c r="H39" s="22">
        <v>152851.55000000002</v>
      </c>
      <c r="I39" s="34">
        <v>45016</v>
      </c>
      <c r="J39" s="30" t="s">
        <v>7</v>
      </c>
      <c r="K39" s="22">
        <v>31046.68</v>
      </c>
      <c r="L39" s="30" t="s">
        <v>3</v>
      </c>
      <c r="M39" s="30">
        <v>80</v>
      </c>
      <c r="N39" s="30">
        <v>20955039034</v>
      </c>
      <c r="O39" s="31">
        <v>38</v>
      </c>
      <c r="P39" s="30" t="s">
        <v>1</v>
      </c>
      <c r="Q39" s="31">
        <v>202310</v>
      </c>
      <c r="R39" s="30" t="s">
        <v>6</v>
      </c>
      <c r="S39" s="24">
        <v>38</v>
      </c>
      <c r="T39" s="1" t="str">
        <f>+CONCATENATE(C39,(TEXT(D39,"DD/MM/YYYY")),E39,"           ",F39,G39,"     ",H39,(TEXT(I39,"DD/MM/YYYY")),J39,"      ",K39,"  ",L39,"          ",M39,N39,"                     ",O39,P39,Q39,R39,S39)</f>
        <v>0109/03/2023000020000006           160880,102171161     152851,5531/03/2023010      31046,68  0,00          8020955039034                     38000020231000038</v>
      </c>
      <c r="U39" s="3">
        <f t="shared" si="0"/>
        <v>159</v>
      </c>
    </row>
    <row r="40" spans="1:21" x14ac:dyDescent="0.25">
      <c r="A40" t="s">
        <v>153</v>
      </c>
      <c r="B40" t="s">
        <v>153</v>
      </c>
      <c r="C40" s="30" t="s">
        <v>0</v>
      </c>
      <c r="D40" s="30" t="s">
        <v>165</v>
      </c>
      <c r="E40" s="30" t="s">
        <v>24</v>
      </c>
      <c r="F40" s="22">
        <v>639272.46</v>
      </c>
      <c r="G40" s="31">
        <v>2171161</v>
      </c>
      <c r="H40" s="22">
        <v>607308.84</v>
      </c>
      <c r="I40" s="34">
        <v>45016</v>
      </c>
      <c r="J40" s="30" t="s">
        <v>7</v>
      </c>
      <c r="K40" s="22">
        <v>171928.44</v>
      </c>
      <c r="L40" s="30" t="s">
        <v>3</v>
      </c>
      <c r="M40" s="30">
        <v>80</v>
      </c>
      <c r="N40" s="30">
        <v>20226401092</v>
      </c>
      <c r="O40" s="31">
        <v>39</v>
      </c>
      <c r="P40" s="30" t="s">
        <v>1</v>
      </c>
      <c r="Q40" s="31">
        <v>202310</v>
      </c>
      <c r="R40" s="30" t="s">
        <v>6</v>
      </c>
      <c r="S40" s="24">
        <v>39</v>
      </c>
      <c r="T40" s="1" t="str">
        <f>+CONCATENATE(C40,(TEXT(D40,"DD/MM/YYYY")),E40,"           ",F40,G40,"     ",H40,(TEXT(I40,"DD/MM/YYYY")),J40,"     ",K40,"  ",L40,"          ",M40,N40,"                     ",O40,P40,Q40,R40,S40)</f>
        <v>0108/03/2026000020000018           639272,462171161     607308,8431/03/2023010     171928,44  0,00          8020226401092                     39000020231000039</v>
      </c>
      <c r="U40" s="3">
        <f t="shared" si="0"/>
        <v>159</v>
      </c>
    </row>
    <row r="41" spans="1:21" x14ac:dyDescent="0.25">
      <c r="A41" t="s">
        <v>153</v>
      </c>
      <c r="B41" t="s">
        <v>153</v>
      </c>
      <c r="C41" s="30" t="s">
        <v>0</v>
      </c>
      <c r="D41" s="30" t="s">
        <v>166</v>
      </c>
      <c r="E41" s="30" t="s">
        <v>2</v>
      </c>
      <c r="F41" s="22" t="s">
        <v>94</v>
      </c>
      <c r="G41" s="31">
        <v>2171161</v>
      </c>
      <c r="H41" s="22">
        <v>316937.41000000003</v>
      </c>
      <c r="I41" s="34">
        <v>45016</v>
      </c>
      <c r="J41" s="30" t="s">
        <v>7</v>
      </c>
      <c r="K41" s="22">
        <v>39689.53</v>
      </c>
      <c r="L41" s="30" t="s">
        <v>3</v>
      </c>
      <c r="M41" s="30">
        <v>80</v>
      </c>
      <c r="N41" s="30">
        <v>20256108071</v>
      </c>
      <c r="O41" s="31">
        <v>40</v>
      </c>
      <c r="P41" s="30" t="s">
        <v>1</v>
      </c>
      <c r="Q41" s="31">
        <v>202310</v>
      </c>
      <c r="R41" s="30" t="s">
        <v>6</v>
      </c>
      <c r="S41" s="24">
        <v>40</v>
      </c>
      <c r="T41" s="1" t="str">
        <f>+CONCATENATE(C41,(TEXT(D41,"DD/MM/YYYY")),E41,"           ",F41,G41,"     ",H41,(TEXT(I41,"DD/MM/YYYY")),J41,"      ",K41,"  ",L41,"          ",M41,N41,"                     ",O41,P41,Q41,R41,S41)</f>
        <v>0112/03/2026000030000002           190243,902171161     316937,4131/03/2023010      39689,53  0,00          8020256108071                     40000020231000040</v>
      </c>
      <c r="U41" s="3">
        <f t="shared" si="0"/>
        <v>159</v>
      </c>
    </row>
    <row r="42" spans="1:21" x14ac:dyDescent="0.25">
      <c r="A42" t="s">
        <v>153</v>
      </c>
      <c r="B42" t="s">
        <v>153</v>
      </c>
      <c r="C42" s="30" t="s">
        <v>0</v>
      </c>
      <c r="D42" s="30" t="s">
        <v>165</v>
      </c>
      <c r="E42" s="30" t="s">
        <v>19</v>
      </c>
      <c r="F42" s="22">
        <v>320537.15000000002</v>
      </c>
      <c r="G42" s="31">
        <v>2171161</v>
      </c>
      <c r="H42" s="22">
        <v>304534.04000000004</v>
      </c>
      <c r="I42" s="34">
        <v>45016</v>
      </c>
      <c r="J42" s="30" t="s">
        <v>7</v>
      </c>
      <c r="K42" s="22">
        <v>78068.25</v>
      </c>
      <c r="L42" s="30" t="s">
        <v>3</v>
      </c>
      <c r="M42" s="30">
        <v>80</v>
      </c>
      <c r="N42" s="30">
        <v>20925450708</v>
      </c>
      <c r="O42" s="31">
        <v>41</v>
      </c>
      <c r="P42" s="30" t="s">
        <v>1</v>
      </c>
      <c r="Q42" s="31">
        <v>202310</v>
      </c>
      <c r="R42" s="30" t="s">
        <v>6</v>
      </c>
      <c r="S42" s="24">
        <v>41</v>
      </c>
      <c r="T42" s="1" t="str">
        <f>+CONCATENATE(C42,(TEXT(D42,"DD/MM/YYYY")),E42,"           ",F42,G42,"     ",H42,(TEXT(I42,"DD/MM/YYYY")),J42,"      ",K42,"  ",L42,"          ",M42,N42,"                     ",O42,P42,Q42,R42,S42)</f>
        <v>0108/03/2026000030000001           320537,152171161     304534,0431/03/2023010      78068,25  0,00          8020925450708                     41000020231000041</v>
      </c>
      <c r="U42" s="3">
        <f t="shared" si="0"/>
        <v>159</v>
      </c>
    </row>
    <row r="43" spans="1:21" x14ac:dyDescent="0.25">
      <c r="A43" t="s">
        <v>153</v>
      </c>
      <c r="B43" t="s">
        <v>153</v>
      </c>
      <c r="C43" s="30" t="s">
        <v>0</v>
      </c>
      <c r="D43" s="30" t="s">
        <v>167</v>
      </c>
      <c r="E43" s="30" t="s">
        <v>74</v>
      </c>
      <c r="F43" s="22">
        <v>342555.51</v>
      </c>
      <c r="G43" s="31">
        <v>2171161</v>
      </c>
      <c r="H43" s="22">
        <v>325427.73</v>
      </c>
      <c r="I43" s="34">
        <v>45016</v>
      </c>
      <c r="J43" s="30" t="s">
        <v>7</v>
      </c>
      <c r="K43" s="22" t="s">
        <v>135</v>
      </c>
      <c r="L43" s="30" t="s">
        <v>3</v>
      </c>
      <c r="M43" s="30">
        <v>80</v>
      </c>
      <c r="N43" s="30">
        <v>27225917529</v>
      </c>
      <c r="O43" s="31">
        <v>42</v>
      </c>
      <c r="P43" s="30" t="s">
        <v>1</v>
      </c>
      <c r="Q43" s="31">
        <v>202310</v>
      </c>
      <c r="R43" s="30" t="s">
        <v>6</v>
      </c>
      <c r="S43" s="24">
        <v>42</v>
      </c>
      <c r="T43" s="1" t="str">
        <f>+CONCATENATE(C43,(TEXT(D43,"DD/MM/YYYY")),E43,"           ",F43,G43,"     ",H43,(TEXT(I43,"DD/MM/YYYY")),J43,"      ",K43,"  ",L43,"          ",M43,N43,"                     ",O43,P43,Q43,R43,S43)</f>
        <v>0109/03/2026000050000011           342555,512171161     325427,7331/03/2023010      84545,30  0,00          8027225917529                     42000020231000042</v>
      </c>
      <c r="U43" s="3">
        <f t="shared" si="0"/>
        <v>159</v>
      </c>
    </row>
    <row r="44" spans="1:21" x14ac:dyDescent="0.25">
      <c r="A44" t="s">
        <v>153</v>
      </c>
      <c r="B44" t="s">
        <v>153</v>
      </c>
      <c r="C44" s="30" t="s">
        <v>0</v>
      </c>
      <c r="D44" s="30" t="s">
        <v>168</v>
      </c>
      <c r="E44" s="30" t="s">
        <v>25</v>
      </c>
      <c r="F44" s="22">
        <v>1422330.76</v>
      </c>
      <c r="G44" s="31">
        <v>2171161</v>
      </c>
      <c r="H44" s="22">
        <v>1351214.22</v>
      </c>
      <c r="I44" s="34">
        <v>45016</v>
      </c>
      <c r="J44" s="30" t="s">
        <v>7</v>
      </c>
      <c r="K44" s="22">
        <v>402539.11</v>
      </c>
      <c r="L44" s="30" t="s">
        <v>3</v>
      </c>
      <c r="M44" s="30">
        <v>80</v>
      </c>
      <c r="N44" s="30">
        <v>20082900005</v>
      </c>
      <c r="O44" s="31">
        <v>43</v>
      </c>
      <c r="P44" s="30" t="s">
        <v>1</v>
      </c>
      <c r="Q44" s="31">
        <v>202310</v>
      </c>
      <c r="R44" s="30" t="s">
        <v>6</v>
      </c>
      <c r="S44" s="24">
        <v>43</v>
      </c>
      <c r="T44" s="1" t="str">
        <f>+CONCATENATE(C44,(TEXT(D44,"DD/MM/YYYY")),E44,"          ",F44,G44,"    ",H44,(TEXT(I44,"DD/MM/YYYY")),J44,"     ",K44,"  ",L44,"          ",M44,N44,"                     ",O44,P44,Q44,R44,S44)</f>
        <v>0110/03/2026000020000008          1422330,762171161    1351214,2231/03/2023010     402539,11  0,00          8020082900005                     43000020231000043</v>
      </c>
      <c r="U44" s="3">
        <f t="shared" si="0"/>
        <v>159</v>
      </c>
    </row>
    <row r="45" spans="1:21" x14ac:dyDescent="0.25">
      <c r="A45" t="s">
        <v>153</v>
      </c>
      <c r="B45" t="s">
        <v>153</v>
      </c>
      <c r="C45" s="30" t="s">
        <v>0</v>
      </c>
      <c r="D45" s="30" t="s">
        <v>167</v>
      </c>
      <c r="E45" s="30" t="s">
        <v>11</v>
      </c>
      <c r="F45" s="22">
        <v>65959.520000000004</v>
      </c>
      <c r="G45" s="31">
        <v>2171161</v>
      </c>
      <c r="H45" s="22">
        <v>62661.54</v>
      </c>
      <c r="I45" s="34">
        <v>45016</v>
      </c>
      <c r="J45" s="30" t="s">
        <v>7</v>
      </c>
      <c r="K45" s="22">
        <v>5600.95</v>
      </c>
      <c r="L45" s="30" t="s">
        <v>3</v>
      </c>
      <c r="M45" s="30">
        <v>80</v>
      </c>
      <c r="N45" s="30">
        <v>20290574871</v>
      </c>
      <c r="O45" s="31">
        <v>44</v>
      </c>
      <c r="P45" s="30" t="s">
        <v>1</v>
      </c>
      <c r="Q45" s="31">
        <v>202310</v>
      </c>
      <c r="R45" s="30" t="s">
        <v>6</v>
      </c>
      <c r="S45" s="24">
        <v>44</v>
      </c>
      <c r="T45" s="1" t="str">
        <f>+CONCATENATE(C45,(TEXT(D45,"DD/MM/YYYY")),E45,"            ",F45,G45,"      ",H45,(TEXT(I45,"DD/MM/YYYY")),J45,"       ",K45,"  ",L45,"          ",M45,N45,"                     ",O45,P45,Q45,R45,S45)</f>
        <v>0109/03/2026000030000003            65959,522171161      62661,5431/03/2023010       5600,95  0,00          8020290574871                     44000020231000044</v>
      </c>
      <c r="U45" s="3">
        <f t="shared" si="0"/>
        <v>159</v>
      </c>
    </row>
    <row r="46" spans="1:21" x14ac:dyDescent="0.25">
      <c r="A46" t="s">
        <v>153</v>
      </c>
      <c r="B46" t="s">
        <v>153</v>
      </c>
      <c r="C46" s="30" t="s">
        <v>0</v>
      </c>
      <c r="D46" s="30" t="s">
        <v>65</v>
      </c>
      <c r="E46" s="30" t="s">
        <v>2</v>
      </c>
      <c r="F46" s="22" t="s">
        <v>95</v>
      </c>
      <c r="G46" s="31">
        <v>2171161</v>
      </c>
      <c r="H46" s="22">
        <v>766515.57</v>
      </c>
      <c r="I46" s="34">
        <v>45016</v>
      </c>
      <c r="J46" s="30" t="s">
        <v>7</v>
      </c>
      <c r="K46" s="22">
        <v>221282.53</v>
      </c>
      <c r="L46" s="30" t="s">
        <v>3</v>
      </c>
      <c r="M46" s="30">
        <v>80</v>
      </c>
      <c r="N46" s="30">
        <v>20189031441</v>
      </c>
      <c r="O46" s="31">
        <v>45</v>
      </c>
      <c r="P46" s="30" t="s">
        <v>1</v>
      </c>
      <c r="Q46" s="31">
        <v>202310</v>
      </c>
      <c r="R46" s="30" t="s">
        <v>6</v>
      </c>
      <c r="S46" s="24">
        <v>45</v>
      </c>
      <c r="T46" s="1" t="str">
        <f>+CONCATENATE(C46,(TEXT(D46,"DD/MM/YYYY")),E46,"           ",F46,G46,"     ",H46,(TEXT(I46,"DD/MM/YYYY")),J46,"     ",K46,"  ",L46,"          ",M46,N46,"                     ",O46,P46,Q46,R46,S46)</f>
        <v>0111/03/2023000030000002           806858,502171161     766515,5731/03/2023010     221282,53  0,00          8020189031441                     45000020231000045</v>
      </c>
      <c r="U46" s="3">
        <f t="shared" si="0"/>
        <v>159</v>
      </c>
    </row>
    <row r="47" spans="1:21" x14ac:dyDescent="0.25">
      <c r="A47" t="s">
        <v>153</v>
      </c>
      <c r="B47" t="s">
        <v>153</v>
      </c>
      <c r="C47" s="30" t="s">
        <v>0</v>
      </c>
      <c r="D47" s="30" t="s">
        <v>65</v>
      </c>
      <c r="E47" s="30" t="s">
        <v>34</v>
      </c>
      <c r="F47" s="22">
        <v>795459.46</v>
      </c>
      <c r="G47" s="31">
        <v>2171161</v>
      </c>
      <c r="H47" s="22">
        <v>758340.17999999993</v>
      </c>
      <c r="I47" s="34">
        <v>45016</v>
      </c>
      <c r="J47" s="30" t="s">
        <v>7</v>
      </c>
      <c r="K47" s="22">
        <v>218748.16</v>
      </c>
      <c r="L47" s="30" t="s">
        <v>3</v>
      </c>
      <c r="M47" s="30">
        <v>80</v>
      </c>
      <c r="N47" s="30">
        <v>20204934011</v>
      </c>
      <c r="O47" s="31">
        <v>46</v>
      </c>
      <c r="P47" s="30" t="s">
        <v>1</v>
      </c>
      <c r="Q47" s="31">
        <v>202310</v>
      </c>
      <c r="R47" s="30" t="s">
        <v>6</v>
      </c>
      <c r="S47" s="24">
        <v>46</v>
      </c>
      <c r="T47" s="1" t="str">
        <f>+CONCATENATE(C47,(TEXT(D47,"DD/MM/YYYY")),E47,"           ",F47,G47,"     ",H47,(TEXT(I47,"DD/MM/YYYY")),J47,"     ",K47,"  ",L47,"          ",M47,N47,"                     ",O47,P47,Q47,R47,S47)</f>
        <v>0111/03/2023000030000034           795459,462171161     758340,1831/03/2023010     218748,16  0,00          8020204934011                     46000020231000046</v>
      </c>
      <c r="U47" s="3">
        <f t="shared" si="0"/>
        <v>159</v>
      </c>
    </row>
    <row r="48" spans="1:21" x14ac:dyDescent="0.25">
      <c r="A48" t="s">
        <v>153</v>
      </c>
      <c r="B48" t="s">
        <v>153</v>
      </c>
      <c r="C48" s="30" t="s">
        <v>0</v>
      </c>
      <c r="D48" s="30" t="s">
        <v>169</v>
      </c>
      <c r="E48" s="30" t="s">
        <v>75</v>
      </c>
      <c r="F48" s="22">
        <v>99086.05</v>
      </c>
      <c r="G48" s="31">
        <v>2171161</v>
      </c>
      <c r="H48" s="22">
        <v>94131.75</v>
      </c>
      <c r="I48" s="34">
        <v>45016</v>
      </c>
      <c r="J48" s="30" t="s">
        <v>7</v>
      </c>
      <c r="K48" s="22">
        <v>13591.47</v>
      </c>
      <c r="L48" s="30" t="s">
        <v>3</v>
      </c>
      <c r="M48" s="30">
        <v>80</v>
      </c>
      <c r="N48" s="30">
        <v>20137539625</v>
      </c>
      <c r="O48" s="31">
        <v>47</v>
      </c>
      <c r="P48" s="30" t="s">
        <v>1</v>
      </c>
      <c r="Q48" s="31">
        <v>202310</v>
      </c>
      <c r="R48" s="30" t="s">
        <v>6</v>
      </c>
      <c r="S48" s="24">
        <v>47</v>
      </c>
      <c r="T48" s="1" t="str">
        <f>+CONCATENATE(C48,(TEXT(D48,"DD/MM/YYYY")),E48,"            ",F48,G48,"      ",H48,(TEXT(I48,"DD/MM/YYYY")),J48,"      ",K48,"  ",L48,"          ",M48,N48,"                     ",O48,P48,Q48,R48,S48)</f>
        <v>0108/03/2027000020000001            99086,052171161      94131,7531/03/2023010      13591,47  0,00          8020137539625                     47000020231000047</v>
      </c>
      <c r="U48" s="3">
        <f t="shared" si="0"/>
        <v>159</v>
      </c>
    </row>
    <row r="49" spans="1:21" x14ac:dyDescent="0.25">
      <c r="A49" t="s">
        <v>153</v>
      </c>
      <c r="B49" t="s">
        <v>153</v>
      </c>
      <c r="C49" s="30" t="s">
        <v>0</v>
      </c>
      <c r="D49" s="30" t="s">
        <v>67</v>
      </c>
      <c r="E49" s="30" t="s">
        <v>42</v>
      </c>
      <c r="F49" s="22">
        <v>457707.35</v>
      </c>
      <c r="G49" s="31">
        <v>2171161</v>
      </c>
      <c r="H49" s="22">
        <v>434821.98</v>
      </c>
      <c r="I49" s="34">
        <v>45016</v>
      </c>
      <c r="J49" s="30" t="s">
        <v>7</v>
      </c>
      <c r="K49" s="22">
        <v>118457.51</v>
      </c>
      <c r="L49" s="30" t="s">
        <v>3</v>
      </c>
      <c r="M49" s="30">
        <v>80</v>
      </c>
      <c r="N49" s="30">
        <v>20939767755</v>
      </c>
      <c r="O49" s="31">
        <v>48</v>
      </c>
      <c r="P49" s="30" t="s">
        <v>1</v>
      </c>
      <c r="Q49" s="31">
        <v>202310</v>
      </c>
      <c r="R49" s="30" t="s">
        <v>6</v>
      </c>
      <c r="S49" s="24">
        <v>48</v>
      </c>
      <c r="T49" s="1" t="str">
        <f>+CONCATENATE(C49,(TEXT(D49,"DD/MM/YYYY")),E49,"           ",F49,G49,"     ",H49,(TEXT(I49,"DD/MM/YYYY")),J49,"     ",K49,"  ",L49,"          ",M49,N49,"                     ",O49,P49,Q49,R49,S49)</f>
        <v>0109/03/2023000030000008           457707,352171161     434821,9831/03/2023010     118457,51  0,00          8020939767755                     48000020231000048</v>
      </c>
      <c r="U49" s="3">
        <f t="shared" si="0"/>
        <v>159</v>
      </c>
    </row>
    <row r="50" spans="1:21" x14ac:dyDescent="0.25">
      <c r="A50" t="s">
        <v>153</v>
      </c>
      <c r="B50" t="s">
        <v>153</v>
      </c>
      <c r="C50" s="30" t="s">
        <v>0</v>
      </c>
      <c r="D50" s="30" t="s">
        <v>67</v>
      </c>
      <c r="E50" s="30" t="s">
        <v>11</v>
      </c>
      <c r="F50" s="22" t="s">
        <v>96</v>
      </c>
      <c r="G50" s="31">
        <v>2171161</v>
      </c>
      <c r="H50" s="22">
        <v>102127.37</v>
      </c>
      <c r="I50" s="34">
        <v>45016</v>
      </c>
      <c r="J50" s="30" t="s">
        <v>7</v>
      </c>
      <c r="K50" s="22">
        <v>15750.29</v>
      </c>
      <c r="L50" s="30" t="s">
        <v>3</v>
      </c>
      <c r="M50" s="30">
        <v>80</v>
      </c>
      <c r="N50" s="30">
        <v>20073730857</v>
      </c>
      <c r="O50" s="31">
        <v>49</v>
      </c>
      <c r="P50" s="30" t="s">
        <v>1</v>
      </c>
      <c r="Q50" s="31">
        <v>202310</v>
      </c>
      <c r="R50" s="30" t="s">
        <v>6</v>
      </c>
      <c r="S50" s="24">
        <v>49</v>
      </c>
      <c r="T50" s="1" t="str">
        <f>+CONCATENATE(C50,(TEXT(D50,"DD/MM/YYYY")),E50,"           ",F50,G50,"     ",H50,(TEXT(I50,"DD/MM/YYYY")),J50,"      ",K50,"  ",L50,"          ",M50,N50,"                     ",O50,P50,Q50,R50,S50)</f>
        <v>0109/03/2023000030000003           107502,502171161     102127,3731/03/2023010      15750,29  0,00          8020073730857                     49000020231000049</v>
      </c>
      <c r="U50" s="3">
        <f t="shared" si="0"/>
        <v>159</v>
      </c>
    </row>
    <row r="51" spans="1:21" x14ac:dyDescent="0.25">
      <c r="A51" t="s">
        <v>153</v>
      </c>
      <c r="B51" t="s">
        <v>153</v>
      </c>
      <c r="C51" s="30" t="s">
        <v>0</v>
      </c>
      <c r="D51" s="30" t="s">
        <v>169</v>
      </c>
      <c r="E51" s="30" t="s">
        <v>29</v>
      </c>
      <c r="F51" s="22">
        <v>413181.51</v>
      </c>
      <c r="G51" s="31">
        <v>2171161</v>
      </c>
      <c r="H51" s="22">
        <v>392884.96</v>
      </c>
      <c r="I51" s="34">
        <v>45016</v>
      </c>
      <c r="J51" s="30" t="s">
        <v>7</v>
      </c>
      <c r="K51" s="22">
        <v>105457.04</v>
      </c>
      <c r="L51" s="30" t="s">
        <v>3</v>
      </c>
      <c r="M51" s="30">
        <v>80</v>
      </c>
      <c r="N51" s="30">
        <v>27139123013</v>
      </c>
      <c r="O51" s="31">
        <v>50</v>
      </c>
      <c r="P51" s="30" t="s">
        <v>1</v>
      </c>
      <c r="Q51" s="31">
        <v>202310</v>
      </c>
      <c r="R51" s="30" t="s">
        <v>6</v>
      </c>
      <c r="S51" s="24">
        <v>50</v>
      </c>
      <c r="T51" s="1" t="str">
        <f>+CONCATENATE(C51,(TEXT(D51,"DD/MM/YYYY")),E51,"           ",F51,G51,"     ",H51,(TEXT(I51,"DD/MM/YYYY")),J51,"     ",K51,"  ",L51,"          ",M51,N51,"                     ",O51,P51,Q51,R51,S51)</f>
        <v>0108/03/2027000030000005           413181,512171161     392884,9631/03/2023010     105457,04  0,00          8027139123013                     50000020231000050</v>
      </c>
      <c r="U51" s="3">
        <f t="shared" si="0"/>
        <v>159</v>
      </c>
    </row>
    <row r="52" spans="1:21" x14ac:dyDescent="0.25">
      <c r="A52" t="s">
        <v>153</v>
      </c>
      <c r="B52" t="s">
        <v>153</v>
      </c>
      <c r="C52" s="30" t="s">
        <v>0</v>
      </c>
      <c r="D52" s="30" t="s">
        <v>170</v>
      </c>
      <c r="E52" s="30" t="s">
        <v>36</v>
      </c>
      <c r="F52" s="22">
        <v>459783.38</v>
      </c>
      <c r="G52" s="31">
        <v>2171161</v>
      </c>
      <c r="H52" s="22">
        <v>436794.21</v>
      </c>
      <c r="I52" s="34">
        <v>45016</v>
      </c>
      <c r="J52" s="30" t="s">
        <v>7</v>
      </c>
      <c r="K52" s="22">
        <v>119068.91</v>
      </c>
      <c r="L52" s="30" t="s">
        <v>3</v>
      </c>
      <c r="M52" s="30">
        <v>80</v>
      </c>
      <c r="N52" s="30">
        <v>20137980011</v>
      </c>
      <c r="O52" s="31">
        <v>51</v>
      </c>
      <c r="P52" s="30" t="s">
        <v>1</v>
      </c>
      <c r="Q52" s="31">
        <v>202310</v>
      </c>
      <c r="R52" s="30" t="s">
        <v>6</v>
      </c>
      <c r="S52" s="24">
        <v>51</v>
      </c>
      <c r="T52" s="1" t="str">
        <f>+CONCATENATE(C52,(TEXT(D52,"DD/MM/YYYY")),E52,"           ",F52,G52,"     ",H52,(TEXT(I52,"DD/MM/YYYY")),J52,"     ",K52,"  ",L52,"          ",M52,N52,"                     ",O52,P52,Q52,R52,S52)</f>
        <v>0112/03/2027000020000025           459783,382171161     436794,2131/03/2023010     119068,91  0,00          8020137980011                     51000020231000051</v>
      </c>
      <c r="U52" s="3">
        <f t="shared" si="0"/>
        <v>159</v>
      </c>
    </row>
    <row r="53" spans="1:21" x14ac:dyDescent="0.25">
      <c r="A53" t="s">
        <v>153</v>
      </c>
      <c r="B53" t="s">
        <v>153</v>
      </c>
      <c r="C53" s="30" t="s">
        <v>0</v>
      </c>
      <c r="D53" s="30" t="s">
        <v>169</v>
      </c>
      <c r="E53" s="30" t="s">
        <v>50</v>
      </c>
      <c r="F53" s="22">
        <v>420580.16</v>
      </c>
      <c r="G53" s="31">
        <v>2171161</v>
      </c>
      <c r="H53" s="22">
        <v>399551.14999999997</v>
      </c>
      <c r="I53" s="34">
        <v>45016</v>
      </c>
      <c r="J53" s="30" t="s">
        <v>7</v>
      </c>
      <c r="K53" s="22" t="s">
        <v>121</v>
      </c>
      <c r="L53" s="30" t="s">
        <v>3</v>
      </c>
      <c r="M53" s="30">
        <v>80</v>
      </c>
      <c r="N53" s="30">
        <v>27269522637</v>
      </c>
      <c r="O53" s="31">
        <v>52</v>
      </c>
      <c r="P53" s="30" t="s">
        <v>1</v>
      </c>
      <c r="Q53" s="31">
        <v>202310</v>
      </c>
      <c r="R53" s="30" t="s">
        <v>6</v>
      </c>
      <c r="S53" s="24">
        <v>52</v>
      </c>
      <c r="T53" s="1" t="str">
        <f>+CONCATENATE(C53,(TEXT(D53,"DD/MM/YYYY")),E53,"           ",F53,G53,"     ",H53,(TEXT(I53,"DD/MM/YYYY")),J53,"     ",K53,"  ",L53,"          ",M53,N53,"                     ",O53,P53,Q53,R53,S53)</f>
        <v>0108/03/2027000020000012           420580,162171161     399551,1531/03/2023010     107022,60  0,00          8027269522637                     52000020231000052</v>
      </c>
      <c r="U53" s="3">
        <f t="shared" si="0"/>
        <v>159</v>
      </c>
    </row>
    <row r="54" spans="1:21" x14ac:dyDescent="0.25">
      <c r="A54" t="s">
        <v>153</v>
      </c>
      <c r="B54" t="s">
        <v>153</v>
      </c>
      <c r="C54" s="30" t="s">
        <v>0</v>
      </c>
      <c r="D54" s="30" t="s">
        <v>171</v>
      </c>
      <c r="E54" s="30" t="s">
        <v>27</v>
      </c>
      <c r="F54" s="22">
        <v>942579.81</v>
      </c>
      <c r="G54" s="31">
        <v>2171161</v>
      </c>
      <c r="H54" s="22">
        <v>897159.79</v>
      </c>
      <c r="I54" s="34">
        <v>45016</v>
      </c>
      <c r="J54" s="30" t="s">
        <v>7</v>
      </c>
      <c r="K54" s="22">
        <v>261281.27</v>
      </c>
      <c r="L54" s="30" t="s">
        <v>3</v>
      </c>
      <c r="M54" s="30">
        <v>80</v>
      </c>
      <c r="N54" s="30">
        <v>20293318841</v>
      </c>
      <c r="O54" s="31">
        <v>53</v>
      </c>
      <c r="P54" s="30" t="s">
        <v>1</v>
      </c>
      <c r="Q54" s="31">
        <v>202310</v>
      </c>
      <c r="R54" s="30" t="s">
        <v>6</v>
      </c>
      <c r="S54" s="24">
        <v>53</v>
      </c>
      <c r="T54" s="1" t="str">
        <f>+CONCATENATE(C54,(TEXT(D54,"DD/MM/YYYY")),E54,"           ",F54,G54,"     ",H54,(TEXT(I54,"DD/MM/YYYY")),J54,"     ",K54,"  ",L54,"          ",M54,N54,"                     ",O54,P54,Q54,R54,S54)</f>
        <v>0109/03/2027000040000003           942579,812171161     897159,7931/03/2023010     261281,27  0,00          8020293318841                     53000020231000053</v>
      </c>
      <c r="U54" s="3">
        <f t="shared" si="0"/>
        <v>159</v>
      </c>
    </row>
    <row r="55" spans="1:21" x14ac:dyDescent="0.25">
      <c r="A55" t="s">
        <v>153</v>
      </c>
      <c r="B55" t="s">
        <v>153</v>
      </c>
      <c r="C55" s="30" t="s">
        <v>0</v>
      </c>
      <c r="D55" s="30" t="s">
        <v>172</v>
      </c>
      <c r="E55" s="30" t="s">
        <v>10</v>
      </c>
      <c r="F55" s="22">
        <v>807815.83</v>
      </c>
      <c r="G55" s="31">
        <v>2171161</v>
      </c>
      <c r="H55" s="22">
        <v>767425.03999999992</v>
      </c>
      <c r="I55" s="34">
        <v>45016</v>
      </c>
      <c r="J55" s="30" t="s">
        <v>7</v>
      </c>
      <c r="K55" s="22">
        <v>221564.46</v>
      </c>
      <c r="L55" s="30" t="s">
        <v>3</v>
      </c>
      <c r="M55" s="30">
        <v>80</v>
      </c>
      <c r="N55" s="30">
        <v>27205745810</v>
      </c>
      <c r="O55" s="31">
        <v>54</v>
      </c>
      <c r="P55" s="30" t="s">
        <v>1</v>
      </c>
      <c r="Q55" s="31">
        <v>202310</v>
      </c>
      <c r="R55" s="30" t="s">
        <v>6</v>
      </c>
      <c r="S55" s="24">
        <v>54</v>
      </c>
      <c r="T55" s="1" t="str">
        <f>+CONCATENATE(C55,(TEXT(D55,"DD/MM/YYYY")),E55,"           ",F55,G55,"     ",H55,(TEXT(I55,"DD/MM/YYYY")),J55,"     ",K55,"  ",L55,"          ",M55,N55,"                     ",O55,P55,Q55,R55,S55)</f>
        <v>0110/03/2027000030000009           807815,832171161     767425,0431/03/2023010     221564,46  0,00          8027205745810                     54000020231000054</v>
      </c>
      <c r="U55" s="3">
        <f t="shared" si="0"/>
        <v>159</v>
      </c>
    </row>
    <row r="56" spans="1:21" x14ac:dyDescent="0.25">
      <c r="A56" t="s">
        <v>153</v>
      </c>
      <c r="B56" t="s">
        <v>153</v>
      </c>
      <c r="C56" s="30" t="s">
        <v>0</v>
      </c>
      <c r="D56" s="30" t="s">
        <v>171</v>
      </c>
      <c r="E56" s="30" t="s">
        <v>18</v>
      </c>
      <c r="F56" s="22">
        <v>2566648.77</v>
      </c>
      <c r="G56" s="31">
        <v>2171161</v>
      </c>
      <c r="H56" s="22">
        <v>2438523.3199999998</v>
      </c>
      <c r="I56" s="34">
        <v>45016</v>
      </c>
      <c r="J56" s="30" t="s">
        <v>7</v>
      </c>
      <c r="K56" s="22">
        <v>739604.93</v>
      </c>
      <c r="L56" s="30" t="s">
        <v>3</v>
      </c>
      <c r="M56" s="30">
        <v>80</v>
      </c>
      <c r="N56" s="30">
        <v>20257975631</v>
      </c>
      <c r="O56" s="31">
        <v>55</v>
      </c>
      <c r="P56" s="30" t="s">
        <v>1</v>
      </c>
      <c r="Q56" s="31">
        <v>202310</v>
      </c>
      <c r="R56" s="30" t="s">
        <v>6</v>
      </c>
      <c r="S56" s="24">
        <v>55</v>
      </c>
      <c r="T56" s="1" t="str">
        <f>+CONCATENATE(C56,(TEXT(D56,"DD/MM/YYYY")),E56,"          ",F56,G56,"    ",H56,(TEXT(I56,"DD/MM/YYYY")),J56,"     ",K56,"  ",L56,"          ",M56,N56,"                     ",O56,P56,Q56,R56,S56)</f>
        <v>0109/03/2027000020000010          2566648,772171161    2438523,3231/03/2023010     739604,93  0,00          8020257975631                     55000020231000055</v>
      </c>
      <c r="U56" s="3">
        <f t="shared" si="0"/>
        <v>159</v>
      </c>
    </row>
    <row r="57" spans="1:21" x14ac:dyDescent="0.25">
      <c r="A57" t="s">
        <v>153</v>
      </c>
      <c r="B57" t="s">
        <v>153</v>
      </c>
      <c r="C57" s="30" t="s">
        <v>0</v>
      </c>
      <c r="D57" s="30" t="s">
        <v>65</v>
      </c>
      <c r="E57" s="30" t="s">
        <v>39</v>
      </c>
      <c r="F57" s="22">
        <v>593538.93000000005</v>
      </c>
      <c r="G57" s="31">
        <v>2171161</v>
      </c>
      <c r="H57" s="22">
        <v>563861.9800000001</v>
      </c>
      <c r="I57" s="34">
        <v>45016</v>
      </c>
      <c r="J57" s="30" t="s">
        <v>7</v>
      </c>
      <c r="K57" s="22">
        <v>158459.91</v>
      </c>
      <c r="L57" s="30" t="s">
        <v>3</v>
      </c>
      <c r="M57" s="30">
        <v>80</v>
      </c>
      <c r="N57" s="30">
        <v>20217142963</v>
      </c>
      <c r="O57" s="31">
        <v>56</v>
      </c>
      <c r="P57" s="30" t="s">
        <v>1</v>
      </c>
      <c r="Q57" s="31">
        <v>202310</v>
      </c>
      <c r="R57" s="30" t="s">
        <v>6</v>
      </c>
      <c r="S57" s="24">
        <v>56</v>
      </c>
      <c r="T57" s="1" t="str">
        <f>+CONCATENATE(C57,(TEXT(D57,"DD/MM/YYYY")),E57,"           ",F57,G57,"     ",H57,(TEXT(I57,"DD/MM/YYYY")),J57,"     ",K57,"  ",L57,"          ",M57,N57,"                     ",O57,P57,Q57,R57,S57)</f>
        <v>0111/03/2023000020000020           593538,932171161     563861,9831/03/2023010     158459,91  0,00          8020217142963                     56000020231000056</v>
      </c>
      <c r="U57" s="3">
        <f t="shared" si="0"/>
        <v>159</v>
      </c>
    </row>
    <row r="58" spans="1:21" x14ac:dyDescent="0.25">
      <c r="A58" t="s">
        <v>153</v>
      </c>
      <c r="B58" t="s">
        <v>153</v>
      </c>
      <c r="C58" s="30" t="s">
        <v>0</v>
      </c>
      <c r="D58" s="30" t="s">
        <v>65</v>
      </c>
      <c r="E58" s="30" t="s">
        <v>40</v>
      </c>
      <c r="F58" s="22">
        <v>490803.39</v>
      </c>
      <c r="G58" s="31">
        <v>2171161</v>
      </c>
      <c r="H58" s="22" t="s">
        <v>110</v>
      </c>
      <c r="I58" s="34">
        <v>45016</v>
      </c>
      <c r="J58" s="30" t="s">
        <v>7</v>
      </c>
      <c r="K58" s="22">
        <v>129006.82</v>
      </c>
      <c r="L58" s="30" t="s">
        <v>3</v>
      </c>
      <c r="M58" s="30">
        <v>80</v>
      </c>
      <c r="N58" s="30">
        <v>20218354263</v>
      </c>
      <c r="O58" s="31">
        <v>57</v>
      </c>
      <c r="P58" s="30" t="s">
        <v>1</v>
      </c>
      <c r="Q58" s="31">
        <v>202310</v>
      </c>
      <c r="R58" s="30" t="s">
        <v>6</v>
      </c>
      <c r="S58" s="24">
        <v>57</v>
      </c>
      <c r="T58" s="1" t="str">
        <f>+CONCATENATE(C58,(TEXT(D58,"DD/MM/YYYY")),E58,"           ",F58,G58,"     ",H58,(TEXT(I58,"DD/MM/YYYY")),J58,"     ",K58,"  ",L58,"          ",M58,N58,"                     ",O58,P58,Q58,R58,S58)</f>
        <v>0111/03/2023000030000010           490803,392171161     468852,0031/03/2023010     129006,82  0,00          8020218354263                     57000020231000057</v>
      </c>
      <c r="U58" s="3">
        <f t="shared" si="0"/>
        <v>159</v>
      </c>
    </row>
    <row r="59" spans="1:21" x14ac:dyDescent="0.25">
      <c r="A59" t="s">
        <v>153</v>
      </c>
      <c r="B59" t="s">
        <v>153</v>
      </c>
      <c r="C59" s="30" t="s">
        <v>0</v>
      </c>
      <c r="D59" s="30" t="s">
        <v>173</v>
      </c>
      <c r="E59" s="30" t="s">
        <v>41</v>
      </c>
      <c r="F59" s="22">
        <v>922745.78</v>
      </c>
      <c r="G59" s="31">
        <v>2171161</v>
      </c>
      <c r="H59" s="22">
        <v>897767.65</v>
      </c>
      <c r="I59" s="34">
        <v>45016</v>
      </c>
      <c r="J59" s="30" t="s">
        <v>7</v>
      </c>
      <c r="K59" s="22">
        <v>261970.67</v>
      </c>
      <c r="L59" s="30" t="s">
        <v>3</v>
      </c>
      <c r="M59" s="30">
        <v>80</v>
      </c>
      <c r="N59" s="30">
        <v>20255448871</v>
      </c>
      <c r="O59" s="31">
        <v>58</v>
      </c>
      <c r="P59" s="30" t="s">
        <v>1</v>
      </c>
      <c r="Q59" s="31">
        <v>202310</v>
      </c>
      <c r="R59" s="30" t="s">
        <v>6</v>
      </c>
      <c r="S59" s="24">
        <v>58</v>
      </c>
      <c r="T59" s="1" t="str">
        <f>+CONCATENATE(C59,(TEXT(D59,"DD/MM/YYYY")),E59,"           ",F59,G59,"     ",H59,(TEXT(I59,"DD/MM/YYYY")),J59,"     ",K59,"  ",L59,"          ",M59,N59,"                     ",O59,P59,Q59,R59,S59)</f>
        <v>0108/03/2028000030000018           922745,782171161     897767,6531/03/2023010     261970,67  0,00          8020255448871                     58000020231000058</v>
      </c>
      <c r="U59" s="3">
        <f t="shared" si="0"/>
        <v>159</v>
      </c>
    </row>
    <row r="60" spans="1:21" x14ac:dyDescent="0.25">
      <c r="A60" t="s">
        <v>153</v>
      </c>
      <c r="B60" t="s">
        <v>153</v>
      </c>
      <c r="C60" s="30" t="s">
        <v>0</v>
      </c>
      <c r="D60" s="30" t="s">
        <v>67</v>
      </c>
      <c r="E60" s="30" t="s">
        <v>23</v>
      </c>
      <c r="F60" s="22">
        <v>642052.31000000006</v>
      </c>
      <c r="G60" s="31">
        <v>2171161</v>
      </c>
      <c r="H60" s="22">
        <v>609949.69000000006</v>
      </c>
      <c r="I60" s="34">
        <v>45016</v>
      </c>
      <c r="J60" s="30" t="s">
        <v>7</v>
      </c>
      <c r="K60" s="22" t="s">
        <v>122</v>
      </c>
      <c r="L60" s="30" t="s">
        <v>3</v>
      </c>
      <c r="M60" s="30">
        <v>80</v>
      </c>
      <c r="N60" s="30">
        <v>23207902659</v>
      </c>
      <c r="O60" s="31">
        <v>59</v>
      </c>
      <c r="P60" s="30" t="s">
        <v>1</v>
      </c>
      <c r="Q60" s="31">
        <v>202310</v>
      </c>
      <c r="R60" s="30" t="s">
        <v>6</v>
      </c>
      <c r="S60" s="24">
        <v>59</v>
      </c>
      <c r="T60" s="1" t="str">
        <f>+CONCATENATE(C60,(TEXT(D60,"DD/MM/YYYY")),E60,"           ",F60,G60,"     ",H60,(TEXT(I60,"DD/MM/YYYY")),J60,"     ",K60,"  ",L60,"          ",M60,N60,"                     ",O60,P60,Q60,R60,S60)</f>
        <v>0109/03/2023000020000002           642052,312171161     609949,6931/03/2023010     172747,10  0,00          8023207902659                     59000020231000059</v>
      </c>
      <c r="U60" s="3">
        <f t="shared" si="0"/>
        <v>159</v>
      </c>
    </row>
    <row r="61" spans="1:21" x14ac:dyDescent="0.25">
      <c r="A61" t="s">
        <v>153</v>
      </c>
      <c r="B61" t="s">
        <v>153</v>
      </c>
      <c r="C61" s="30" t="s">
        <v>0</v>
      </c>
      <c r="D61" s="30" t="s">
        <v>67</v>
      </c>
      <c r="E61" s="30" t="s">
        <v>10</v>
      </c>
      <c r="F61" s="22">
        <v>1368208.76</v>
      </c>
      <c r="G61" s="31">
        <v>2171161</v>
      </c>
      <c r="H61" s="22">
        <v>1329324.67</v>
      </c>
      <c r="I61" s="34">
        <v>45016</v>
      </c>
      <c r="J61" s="30" t="s">
        <v>7</v>
      </c>
      <c r="K61" s="22">
        <v>395753.35</v>
      </c>
      <c r="L61" s="30" t="s">
        <v>3</v>
      </c>
      <c r="M61" s="30">
        <v>80</v>
      </c>
      <c r="N61" s="30">
        <v>27137240772</v>
      </c>
      <c r="O61" s="31">
        <v>60</v>
      </c>
      <c r="P61" s="30" t="s">
        <v>1</v>
      </c>
      <c r="Q61" s="31">
        <v>202310</v>
      </c>
      <c r="R61" s="30" t="s">
        <v>6</v>
      </c>
      <c r="S61" s="24">
        <v>60</v>
      </c>
      <c r="T61" s="1" t="str">
        <f>+CONCATENATE(C61,(TEXT(D61,"DD/MM/YYYY")),E61,"          ",F61,G61,"    ",H61,(TEXT(I61,"DD/MM/YYYY")),J61,"     ",K61,"  ",L61,"          ",M61,N61,"                     ",O61,P61,Q61,R61,S61)</f>
        <v>0109/03/2023000030000009          1368208,762171161    1329324,6731/03/2023010     395753,35  0,00          8027137240772                     60000020231000060</v>
      </c>
      <c r="U61" s="3">
        <f>+LEN(T61)</f>
        <v>159</v>
      </c>
    </row>
    <row r="62" spans="1:21" x14ac:dyDescent="0.25">
      <c r="A62" t="s">
        <v>153</v>
      </c>
      <c r="B62" t="s">
        <v>153</v>
      </c>
      <c r="C62" s="30" t="s">
        <v>0</v>
      </c>
      <c r="D62" s="30" t="s">
        <v>173</v>
      </c>
      <c r="E62" s="30" t="s">
        <v>9</v>
      </c>
      <c r="F62" s="22">
        <v>1202432.1299999999</v>
      </c>
      <c r="G62" s="31">
        <v>2171161</v>
      </c>
      <c r="H62" s="22">
        <v>1142310.5199999998</v>
      </c>
      <c r="I62" s="34">
        <v>45016</v>
      </c>
      <c r="J62" s="30" t="s">
        <v>7</v>
      </c>
      <c r="K62" s="22">
        <v>337778.96</v>
      </c>
      <c r="L62" s="30" t="s">
        <v>3</v>
      </c>
      <c r="M62" s="30">
        <v>80</v>
      </c>
      <c r="N62" s="30">
        <v>20125664386</v>
      </c>
      <c r="O62" s="31">
        <v>61</v>
      </c>
      <c r="P62" s="30" t="s">
        <v>1</v>
      </c>
      <c r="Q62" s="31">
        <v>202310</v>
      </c>
      <c r="R62" s="30" t="s">
        <v>6</v>
      </c>
      <c r="S62" s="24">
        <v>61</v>
      </c>
      <c r="T62" s="1" t="str">
        <f>+CONCATENATE(C62,(TEXT(D62,"DD/MM/YYYY")),E62,"          ",F62,G62,"    ",H62,(TEXT(I62,"DD/MM/YYYY")),J62,"     ",K62,"  ",L62,"          ",M62,N62,"                     ",O62,P62,Q62,R62,S62)</f>
        <v>0108/03/2028000020000009          1202432,132171161    1142310,5231/03/2023010     337778,96  0,00          8020125664386                     61000020231000061</v>
      </c>
      <c r="U62" s="3">
        <f>+LEN(T62)</f>
        <v>159</v>
      </c>
    </row>
    <row r="63" spans="1:21" x14ac:dyDescent="0.25">
      <c r="A63" t="s">
        <v>153</v>
      </c>
      <c r="B63" t="s">
        <v>153</v>
      </c>
      <c r="C63" s="30" t="s">
        <v>0</v>
      </c>
      <c r="D63" s="30" t="s">
        <v>174</v>
      </c>
      <c r="E63" s="30" t="s">
        <v>76</v>
      </c>
      <c r="F63" s="22">
        <v>160129.88</v>
      </c>
      <c r="G63" s="31">
        <v>2171161</v>
      </c>
      <c r="H63" s="22">
        <v>152123.39000000001</v>
      </c>
      <c r="I63" s="34">
        <v>45016</v>
      </c>
      <c r="J63" s="30" t="s">
        <v>7</v>
      </c>
      <c r="K63" s="22">
        <v>30319.99</v>
      </c>
      <c r="L63" s="30" t="s">
        <v>3</v>
      </c>
      <c r="M63" s="30">
        <v>80</v>
      </c>
      <c r="N63" s="30">
        <v>20119242860</v>
      </c>
      <c r="O63" s="31">
        <v>62</v>
      </c>
      <c r="P63" s="30" t="s">
        <v>1</v>
      </c>
      <c r="Q63" s="31">
        <v>202310</v>
      </c>
      <c r="R63" s="30" t="s">
        <v>6</v>
      </c>
      <c r="S63" s="24">
        <v>62</v>
      </c>
      <c r="T63" s="1" t="str">
        <f>+CONCATENATE(C63,(TEXT(D63,"DD/MM/YYYY")),E63,"           ",F63,G63,"     ",H63,(TEXT(I63,"DD/MM/YYYY")),J63,"      ",K63,"  ",L63,"          ",M63,N63,"                     ",O63,P63,Q63,R63,S63)</f>
        <v>0112/03/2028000040000044           160129,882171161     152123,3931/03/2023010      30319,99  0,00          8020119242860                     62000020231000062</v>
      </c>
      <c r="U63" s="7">
        <f>+LEN(T63)</f>
        <v>159</v>
      </c>
    </row>
    <row r="64" spans="1:21" x14ac:dyDescent="0.25">
      <c r="A64" t="s">
        <v>153</v>
      </c>
      <c r="B64" t="s">
        <v>153</v>
      </c>
      <c r="C64" s="30" t="s">
        <v>0</v>
      </c>
      <c r="D64" s="30" t="s">
        <v>173</v>
      </c>
      <c r="E64" s="30" t="s">
        <v>32</v>
      </c>
      <c r="F64" s="22">
        <v>343221.26</v>
      </c>
      <c r="G64" s="31">
        <v>2171161</v>
      </c>
      <c r="H64" s="22" t="s">
        <v>111</v>
      </c>
      <c r="I64" s="34">
        <v>45016</v>
      </c>
      <c r="J64" s="30" t="s">
        <v>7</v>
      </c>
      <c r="K64" s="22">
        <v>84741.36</v>
      </c>
      <c r="L64" s="30" t="s">
        <v>3</v>
      </c>
      <c r="M64" s="30">
        <v>80</v>
      </c>
      <c r="N64" s="30">
        <v>23287127324</v>
      </c>
      <c r="O64" s="31">
        <v>63</v>
      </c>
      <c r="P64" s="30" t="s">
        <v>1</v>
      </c>
      <c r="Q64" s="31">
        <v>202310</v>
      </c>
      <c r="R64" s="30" t="s">
        <v>6</v>
      </c>
      <c r="S64" s="24">
        <v>63</v>
      </c>
      <c r="T64" s="1" t="str">
        <f>+CONCATENATE(C64,(TEXT(D64,"DD/MM/YYYY")),E64,"           ",F64,G64,"     ",H64,(TEXT(I64,"DD/MM/YYYY")),J64,"      ",K64,"  ",L64,"          ",M64,N64,"                     ",O64,P64,Q64,R64,S64)</f>
        <v>0108/03/2028000030000006           343221,262171161     326060,2031/03/2023010      84741,36  0,00          8023287127324                     63000020231000063</v>
      </c>
      <c r="U64" s="8">
        <f t="shared" si="0"/>
        <v>159</v>
      </c>
    </row>
    <row r="65" spans="1:21" x14ac:dyDescent="0.25">
      <c r="A65" t="s">
        <v>153</v>
      </c>
      <c r="B65" t="s">
        <v>153</v>
      </c>
      <c r="C65" s="30" t="s">
        <v>0</v>
      </c>
      <c r="D65" s="30" t="s">
        <v>175</v>
      </c>
      <c r="E65" s="30" t="s">
        <v>28</v>
      </c>
      <c r="F65" s="22">
        <v>228757.46</v>
      </c>
      <c r="G65" s="31">
        <v>2171161</v>
      </c>
      <c r="H65" s="22">
        <v>217319.59</v>
      </c>
      <c r="I65" s="34">
        <v>45016</v>
      </c>
      <c r="J65" s="30" t="s">
        <v>7</v>
      </c>
      <c r="K65" s="22">
        <v>51031.77</v>
      </c>
      <c r="L65" s="30" t="s">
        <v>3</v>
      </c>
      <c r="M65" s="30">
        <v>80</v>
      </c>
      <c r="N65" s="30">
        <v>23136360159</v>
      </c>
      <c r="O65" s="31">
        <v>64</v>
      </c>
      <c r="P65" s="30" t="s">
        <v>1</v>
      </c>
      <c r="Q65" s="31">
        <v>202310</v>
      </c>
      <c r="R65" s="30" t="s">
        <v>6</v>
      </c>
      <c r="S65" s="24">
        <v>64</v>
      </c>
      <c r="T65" s="1" t="str">
        <f>+CONCATENATE(C65,(TEXT(D65,"DD/MM/YYYY")),E65,"           ",F65,G65,"     ",H65,(TEXT(I65,"DD/MM/YYYY")),J65,"      ",K65,"  ",L65,"          ",M65,N65,"                     ",O65,P65,Q65,R65,S65)</f>
        <v>0109/03/2028000030000014           228757,462171161     217319,5931/03/2023010      51031,77  0,00          8023136360159                     64000020231000064</v>
      </c>
      <c r="U65" s="3">
        <f t="shared" si="0"/>
        <v>159</v>
      </c>
    </row>
    <row r="66" spans="1:21" x14ac:dyDescent="0.25">
      <c r="A66" t="s">
        <v>153</v>
      </c>
      <c r="B66" t="s">
        <v>153</v>
      </c>
      <c r="C66" s="30" t="s">
        <v>0</v>
      </c>
      <c r="D66" s="30" t="s">
        <v>176</v>
      </c>
      <c r="E66" s="30" t="s">
        <v>77</v>
      </c>
      <c r="F66" s="22">
        <v>85910.81</v>
      </c>
      <c r="G66" s="31">
        <v>2171161</v>
      </c>
      <c r="H66" s="22">
        <v>81615.27</v>
      </c>
      <c r="I66" s="34">
        <v>45016</v>
      </c>
      <c r="J66" s="30" t="s">
        <v>7</v>
      </c>
      <c r="K66" s="22">
        <v>10212.02</v>
      </c>
      <c r="L66" s="30" t="s">
        <v>3</v>
      </c>
      <c r="M66" s="30">
        <v>80</v>
      </c>
      <c r="N66" s="30">
        <v>20316040994</v>
      </c>
      <c r="O66" s="31">
        <v>65</v>
      </c>
      <c r="P66" s="30" t="s">
        <v>1</v>
      </c>
      <c r="Q66" s="31">
        <v>202310</v>
      </c>
      <c r="R66" s="30" t="s">
        <v>6</v>
      </c>
      <c r="S66" s="24">
        <v>65</v>
      </c>
      <c r="T66" s="1" t="str">
        <f>+CONCATENATE(C66,(TEXT(D66,"DD/MM/YYYY")),E66,"            ",F66,G66,"      ",H66,(TEXT(I66,"DD/MM/YYYY")),J66,"      ",K66,"  ",L66,"          ",M66,N66,"                     ",O66,P66,Q66,R66,S66)</f>
        <v>0110/03/2028000030000004            85910,812171161      81615,2731/03/2023010      10212,02  0,00          8020316040994                     65000020231000065</v>
      </c>
      <c r="U66" s="3">
        <f t="shared" ref="U66:U129" si="1">+LEN(T66)</f>
        <v>159</v>
      </c>
    </row>
    <row r="67" spans="1:21" x14ac:dyDescent="0.25">
      <c r="A67" t="s">
        <v>153</v>
      </c>
      <c r="B67" t="s">
        <v>153</v>
      </c>
      <c r="C67" s="30" t="s">
        <v>0</v>
      </c>
      <c r="D67" s="30" t="s">
        <v>175</v>
      </c>
      <c r="E67" s="30" t="s">
        <v>42</v>
      </c>
      <c r="F67" s="22">
        <v>229043.55</v>
      </c>
      <c r="G67" s="31">
        <v>2171161</v>
      </c>
      <c r="H67" s="22">
        <v>217591.37</v>
      </c>
      <c r="I67" s="34">
        <v>45016</v>
      </c>
      <c r="J67" s="30" t="s">
        <v>7</v>
      </c>
      <c r="K67" s="22">
        <v>51116.02</v>
      </c>
      <c r="L67" s="30" t="s">
        <v>3</v>
      </c>
      <c r="M67" s="30">
        <v>80</v>
      </c>
      <c r="N67" s="30">
        <v>20234771184</v>
      </c>
      <c r="O67" s="31">
        <v>66</v>
      </c>
      <c r="P67" s="30" t="s">
        <v>1</v>
      </c>
      <c r="Q67" s="31">
        <v>202310</v>
      </c>
      <c r="R67" s="30" t="s">
        <v>6</v>
      </c>
      <c r="S67" s="24">
        <v>66</v>
      </c>
      <c r="T67" s="1" t="str">
        <f>+CONCATENATE(C67,(TEXT(D67,"DD/MM/YYYY")),E67,"           ",F67,G67,"     ",H67,(TEXT(I67,"DD/MM/YYYY")),J67,"      ",K67,"  ",L67,"          ",M67,N67,"                     ",O67,P67,Q67,R67,S67)</f>
        <v>0109/03/2028000030000008           229043,552171161     217591,3731/03/2023010      51116,02  0,00          8020234771184                     66000020231000066</v>
      </c>
      <c r="U67" s="3">
        <f t="shared" si="1"/>
        <v>159</v>
      </c>
    </row>
    <row r="68" spans="1:21" x14ac:dyDescent="0.25">
      <c r="A68" t="s">
        <v>153</v>
      </c>
      <c r="B68" t="s">
        <v>153</v>
      </c>
      <c r="C68" s="30" t="s">
        <v>0</v>
      </c>
      <c r="D68" s="30" t="s">
        <v>65</v>
      </c>
      <c r="E68" s="30" t="s">
        <v>2</v>
      </c>
      <c r="F68" s="22">
        <v>408543.71</v>
      </c>
      <c r="G68" s="31">
        <v>2171161</v>
      </c>
      <c r="H68" s="22">
        <v>388116.52</v>
      </c>
      <c r="I68" s="34">
        <v>45016</v>
      </c>
      <c r="J68" s="30" t="s">
        <v>7</v>
      </c>
      <c r="K68" s="22">
        <v>103978.82</v>
      </c>
      <c r="L68" s="30" t="s">
        <v>3</v>
      </c>
      <c r="M68" s="30">
        <v>80</v>
      </c>
      <c r="N68" s="30">
        <v>27264177095</v>
      </c>
      <c r="O68" s="31">
        <v>67</v>
      </c>
      <c r="P68" s="30" t="s">
        <v>1</v>
      </c>
      <c r="Q68" s="31">
        <v>202310</v>
      </c>
      <c r="R68" s="30" t="s">
        <v>6</v>
      </c>
      <c r="S68" s="24">
        <v>67</v>
      </c>
      <c r="T68" s="1" t="str">
        <f>+CONCATENATE(C68,(TEXT(D68,"DD/MM/YYYY")),E68,"           ",F68,G68,"     ",H68,(TEXT(I68,"DD/MM/YYYY")),J68,"     ",K68,"  ",L68,"          ",M68,N68,"                     ",O68,P68,Q68,R68,S68)</f>
        <v>0111/03/2023000030000002           408543,712171161     388116,5231/03/2023010     103978,82  0,00          8027264177095                     67000020231000067</v>
      </c>
      <c r="U68" s="3">
        <f t="shared" si="1"/>
        <v>159</v>
      </c>
    </row>
    <row r="69" spans="1:21" x14ac:dyDescent="0.25">
      <c r="A69" t="s">
        <v>153</v>
      </c>
      <c r="B69" t="s">
        <v>153</v>
      </c>
      <c r="C69" s="30" t="s">
        <v>0</v>
      </c>
      <c r="D69" s="30" t="s">
        <v>65</v>
      </c>
      <c r="E69" s="30" t="s">
        <v>10</v>
      </c>
      <c r="F69" s="22">
        <v>465371.86</v>
      </c>
      <c r="G69" s="31">
        <v>2171161</v>
      </c>
      <c r="H69" s="22">
        <v>442103.26999999996</v>
      </c>
      <c r="I69" s="34">
        <v>45016</v>
      </c>
      <c r="J69" s="30" t="s">
        <v>7</v>
      </c>
      <c r="K69" s="22">
        <v>120714.71</v>
      </c>
      <c r="L69" s="30" t="s">
        <v>3</v>
      </c>
      <c r="M69" s="30">
        <v>80</v>
      </c>
      <c r="N69" s="30">
        <v>23179415089</v>
      </c>
      <c r="O69" s="31">
        <v>68</v>
      </c>
      <c r="P69" s="30" t="s">
        <v>1</v>
      </c>
      <c r="Q69" s="31">
        <v>202310</v>
      </c>
      <c r="R69" s="30" t="s">
        <v>6</v>
      </c>
      <c r="S69" s="24">
        <v>68</v>
      </c>
      <c r="T69" s="1" t="str">
        <f>+CONCATENATE(C69,(TEXT(D69,"DD/MM/YYYY")),E69,"           ",F69,G69,"     ",H69,(TEXT(I69,"DD/MM/YYYY")),J69,"     ",K69,"  ",L69,"          ",M69,N69,"                     ",O69,P69,Q69,R69,S69)</f>
        <v>0111/03/2023000030000009           465371,862171161     442103,2731/03/2023010     120714,71  0,00          8023179415089                     68000020231000068</v>
      </c>
      <c r="U69" s="3">
        <f t="shared" si="1"/>
        <v>159</v>
      </c>
    </row>
    <row r="70" spans="1:21" x14ac:dyDescent="0.25">
      <c r="A70" t="s">
        <v>153</v>
      </c>
      <c r="B70" t="s">
        <v>153</v>
      </c>
      <c r="C70" s="30" t="s">
        <v>0</v>
      </c>
      <c r="D70" s="30" t="s">
        <v>177</v>
      </c>
      <c r="E70" s="30" t="s">
        <v>43</v>
      </c>
      <c r="F70" s="22">
        <v>641433.48</v>
      </c>
      <c r="G70" s="31">
        <v>2171161</v>
      </c>
      <c r="H70" s="22">
        <v>607190.72</v>
      </c>
      <c r="I70" s="34">
        <v>45016</v>
      </c>
      <c r="J70" s="30" t="s">
        <v>7</v>
      </c>
      <c r="K70" s="22">
        <v>172564.86</v>
      </c>
      <c r="L70" s="30" t="s">
        <v>3</v>
      </c>
      <c r="M70" s="30">
        <v>80</v>
      </c>
      <c r="N70" s="30">
        <v>20214054621</v>
      </c>
      <c r="O70" s="31">
        <v>69</v>
      </c>
      <c r="P70" s="30" t="s">
        <v>1</v>
      </c>
      <c r="Q70" s="31">
        <v>202310</v>
      </c>
      <c r="R70" s="30" t="s">
        <v>6</v>
      </c>
      <c r="S70" s="24">
        <v>69</v>
      </c>
      <c r="T70" s="1" t="str">
        <f>+CONCATENATE(C70,(TEXT(D70,"DD/MM/YYYY")),E70,"           ",F70,G70,"     ",H70,(TEXT(I70,"DD/MM/YYYY")),J70,"     ",K70,"  ",L70,"          ",M70,N70,"                     ",O70,P70,Q70,R70,S70)</f>
        <v>0108/03/2029000020000016           641433,482171161     607190,7231/03/2023010     172564,86  0,00          8020214054621                     69000020231000069</v>
      </c>
      <c r="U70" s="3">
        <f t="shared" si="1"/>
        <v>159</v>
      </c>
    </row>
    <row r="71" spans="1:21" x14ac:dyDescent="0.25">
      <c r="A71" t="s">
        <v>153</v>
      </c>
      <c r="B71" t="s">
        <v>153</v>
      </c>
      <c r="C71" s="30" t="s">
        <v>0</v>
      </c>
      <c r="D71" s="30" t="s">
        <v>67</v>
      </c>
      <c r="E71" s="30" t="s">
        <v>44</v>
      </c>
      <c r="F71" s="22">
        <v>55266.82</v>
      </c>
      <c r="G71" s="31">
        <v>2171161</v>
      </c>
      <c r="H71" s="22">
        <v>52503.479999999996</v>
      </c>
      <c r="I71" s="34">
        <v>45016</v>
      </c>
      <c r="J71" s="30" t="s">
        <v>7</v>
      </c>
      <c r="K71" s="22">
        <v>3977.96</v>
      </c>
      <c r="L71" s="30" t="s">
        <v>3</v>
      </c>
      <c r="M71" s="30">
        <v>80</v>
      </c>
      <c r="N71" s="30">
        <v>27928148896</v>
      </c>
      <c r="O71" s="31">
        <v>70</v>
      </c>
      <c r="P71" s="30" t="s">
        <v>1</v>
      </c>
      <c r="Q71" s="31">
        <v>202310</v>
      </c>
      <c r="R71" s="30" t="s">
        <v>6</v>
      </c>
      <c r="S71" s="24">
        <v>70</v>
      </c>
      <c r="T71" s="1" t="str">
        <f>+CONCATENATE(C71,(TEXT(D71,"DD/MM/YYYY")),E71,"            ",F71,G71,"      ",H71,(TEXT(I71,"DD/MM/YYYY")),J71,"       ",K71,"  ",L71,"          ",M71,N71,"                     ",O71,P71,Q71,R71,S71)</f>
        <v>0109/03/2023000010000002            55266,822171161      52503,4831/03/2023010       3977,96  0,00          8027928148896                     70000020231000070</v>
      </c>
      <c r="U71" s="3">
        <f t="shared" si="1"/>
        <v>159</v>
      </c>
    </row>
    <row r="72" spans="1:21" x14ac:dyDescent="0.25">
      <c r="A72" t="s">
        <v>153</v>
      </c>
      <c r="B72" t="s">
        <v>153</v>
      </c>
      <c r="C72" s="30" t="s">
        <v>0</v>
      </c>
      <c r="D72" s="30" t="s">
        <v>67</v>
      </c>
      <c r="E72" s="30" t="s">
        <v>29</v>
      </c>
      <c r="F72" s="22">
        <v>545632.31999999995</v>
      </c>
      <c r="G72" s="31">
        <v>2171161</v>
      </c>
      <c r="H72" s="22" t="s">
        <v>112</v>
      </c>
      <c r="I72" s="34">
        <v>45016</v>
      </c>
      <c r="J72" s="30" t="s">
        <v>7</v>
      </c>
      <c r="K72" s="22">
        <v>144351.42000000001</v>
      </c>
      <c r="L72" s="30" t="s">
        <v>3</v>
      </c>
      <c r="M72" s="30">
        <v>80</v>
      </c>
      <c r="N72" s="30">
        <v>20184158184</v>
      </c>
      <c r="O72" s="31">
        <v>71</v>
      </c>
      <c r="P72" s="30" t="s">
        <v>1</v>
      </c>
      <c r="Q72" s="31">
        <v>202310</v>
      </c>
      <c r="R72" s="30" t="s">
        <v>6</v>
      </c>
      <c r="S72" s="24">
        <v>71</v>
      </c>
      <c r="T72" s="1" t="str">
        <f>+CONCATENATE(C72,(TEXT(D72,"DD/MM/YYYY")),E72,"           ",F72,G72,"     ",H72,(TEXT(I72,"DD/MM/YYYY")),J72,"     ",K72,"  ",L72,"          ",M72,N72,"                     ",O72,P72,Q72,R72,S72)</f>
        <v>0109/03/2023000030000005           545632,322171161     518350,7031/03/2023010     144351,42  0,00          8020184158184                     71000020231000071</v>
      </c>
      <c r="U72" s="3">
        <f t="shared" si="1"/>
        <v>159</v>
      </c>
    </row>
    <row r="73" spans="1:21" x14ac:dyDescent="0.25">
      <c r="A73" t="s">
        <v>153</v>
      </c>
      <c r="B73" t="s">
        <v>153</v>
      </c>
      <c r="C73" s="30" t="s">
        <v>0</v>
      </c>
      <c r="D73" s="30" t="s">
        <v>177</v>
      </c>
      <c r="E73" s="30" t="s">
        <v>45</v>
      </c>
      <c r="F73" s="22" t="s">
        <v>97</v>
      </c>
      <c r="G73" s="31">
        <v>2171161</v>
      </c>
      <c r="H73" s="22" t="s">
        <v>97</v>
      </c>
      <c r="I73" s="34">
        <v>45016</v>
      </c>
      <c r="J73" s="30" t="s">
        <v>7</v>
      </c>
      <c r="K73" s="22">
        <v>144232.28</v>
      </c>
      <c r="L73" s="30" t="s">
        <v>3</v>
      </c>
      <c r="M73" s="30">
        <v>80</v>
      </c>
      <c r="N73" s="30">
        <v>27142843604</v>
      </c>
      <c r="O73" s="31">
        <v>72</v>
      </c>
      <c r="P73" s="30" t="s">
        <v>1</v>
      </c>
      <c r="Q73" s="31">
        <v>202310</v>
      </c>
      <c r="R73" s="30" t="s">
        <v>6</v>
      </c>
      <c r="S73" s="24">
        <v>72</v>
      </c>
      <c r="T73" s="1" t="str">
        <f>+CONCATENATE(C73,(TEXT(D73,"DD/MM/YYYY")),E73,"           ",F73,G73,"     ",H73,(TEXT(I73,"DD/MM/YYYY")),J73,"     ",K73,"  ",L73,"          ",M73,N73,"                     ",O73,P73,Q73,R73,S73)</f>
        <v>0108/03/2029000030000020           517966,402171161     517966,4031/03/2023010     144232,28  0,00          8027142843604                     72000020231000072</v>
      </c>
      <c r="U73" s="3">
        <f t="shared" si="1"/>
        <v>159</v>
      </c>
    </row>
    <row r="74" spans="1:21" x14ac:dyDescent="0.25">
      <c r="A74" t="s">
        <v>153</v>
      </c>
      <c r="B74" t="s">
        <v>153</v>
      </c>
      <c r="C74" s="30" t="s">
        <v>0</v>
      </c>
      <c r="D74" s="30" t="s">
        <v>178</v>
      </c>
      <c r="E74" s="30" t="s">
        <v>13</v>
      </c>
      <c r="F74" s="22" t="s">
        <v>98</v>
      </c>
      <c r="G74" s="31">
        <v>2171161</v>
      </c>
      <c r="H74" s="22" t="s">
        <v>113</v>
      </c>
      <c r="I74" s="34">
        <v>45016</v>
      </c>
      <c r="J74" s="30" t="s">
        <v>7</v>
      </c>
      <c r="K74" s="22">
        <v>149936.22</v>
      </c>
      <c r="L74" s="30" t="s">
        <v>3</v>
      </c>
      <c r="M74" s="30">
        <v>80</v>
      </c>
      <c r="N74" s="30">
        <v>27253131964</v>
      </c>
      <c r="O74" s="31">
        <v>73</v>
      </c>
      <c r="P74" s="30" t="s">
        <v>1</v>
      </c>
      <c r="Q74" s="31">
        <v>202310</v>
      </c>
      <c r="R74" s="30" t="s">
        <v>6</v>
      </c>
      <c r="S74" s="24">
        <v>73</v>
      </c>
      <c r="T74" s="9" t="str">
        <f>+CONCATENATE(C74,(TEXT(D74,"DD/MM/YYYY")),E74,"           ",F74,G74,"     ",H74,(TEXT(I74,"DD/MM/YYYY")),J74,"     ",K74,"  ",L74,"          ",M74,N74,"                     ",O74,P74,Q74,R74,S74)</f>
        <v>0112/03/2029000030000011           564596,002171161     536366,2031/03/2023010     149936,22  0,00          8027253131964                     73000020231000073</v>
      </c>
      <c r="U74" s="10">
        <f t="shared" si="1"/>
        <v>159</v>
      </c>
    </row>
    <row r="75" spans="1:21" x14ac:dyDescent="0.25">
      <c r="A75" t="s">
        <v>153</v>
      </c>
      <c r="B75" t="s">
        <v>153</v>
      </c>
      <c r="C75" s="30" t="s">
        <v>0</v>
      </c>
      <c r="D75" s="30" t="s">
        <v>177</v>
      </c>
      <c r="E75" s="30" t="s">
        <v>38</v>
      </c>
      <c r="F75" s="22">
        <v>74429.440000000002</v>
      </c>
      <c r="G75" s="31">
        <v>2171161</v>
      </c>
      <c r="H75" s="22">
        <v>74429.440000000002</v>
      </c>
      <c r="I75" s="34">
        <v>45016</v>
      </c>
      <c r="J75" s="30" t="s">
        <v>7</v>
      </c>
      <c r="K75" s="22">
        <v>8527.8700000000008</v>
      </c>
      <c r="L75" s="30" t="s">
        <v>3</v>
      </c>
      <c r="M75" s="30">
        <v>80</v>
      </c>
      <c r="N75" s="30">
        <v>27952623201</v>
      </c>
      <c r="O75" s="31">
        <v>74</v>
      </c>
      <c r="P75" s="30" t="s">
        <v>1</v>
      </c>
      <c r="Q75" s="31">
        <v>202310</v>
      </c>
      <c r="R75" s="30" t="s">
        <v>6</v>
      </c>
      <c r="S75" s="24">
        <v>74</v>
      </c>
      <c r="T75" s="1" t="str">
        <f>+CONCATENATE(C75,(TEXT(D75,"DD/MM/YYYY")),E75,"            ",F75,G75,"      ",H75,(TEXT(I75,"DD/MM/YYYY")),J75,"       ",K75,"  ",L75,"          ",M75,N75,"                     ",O75,P75,Q75,R75,S75)</f>
        <v>0108/03/2029000040000002            74429,442171161      74429,4431/03/2023010       8527,87  0,00          8027952623201                     74000020231000074</v>
      </c>
      <c r="U75" s="3">
        <f t="shared" si="1"/>
        <v>159</v>
      </c>
    </row>
    <row r="76" spans="1:21" x14ac:dyDescent="0.25">
      <c r="A76" t="s">
        <v>153</v>
      </c>
      <c r="B76" t="s">
        <v>153</v>
      </c>
      <c r="C76" s="30" t="s">
        <v>0</v>
      </c>
      <c r="D76" s="30" t="s">
        <v>179</v>
      </c>
      <c r="E76" s="30" t="s">
        <v>46</v>
      </c>
      <c r="F76" s="22" t="s">
        <v>99</v>
      </c>
      <c r="G76" s="31">
        <v>2171161</v>
      </c>
      <c r="H76" s="22">
        <v>23241.75</v>
      </c>
      <c r="I76" s="34">
        <v>45016</v>
      </c>
      <c r="J76" s="30" t="s">
        <v>7</v>
      </c>
      <c r="K76" s="22">
        <v>320.58999999999997</v>
      </c>
      <c r="L76" s="30" t="s">
        <v>3</v>
      </c>
      <c r="M76" s="30">
        <v>80</v>
      </c>
      <c r="N76" s="30">
        <v>20294176641</v>
      </c>
      <c r="O76" s="31">
        <v>75</v>
      </c>
      <c r="P76" s="30" t="s">
        <v>1</v>
      </c>
      <c r="Q76" s="31">
        <v>202310</v>
      </c>
      <c r="R76" s="30" t="s">
        <v>6</v>
      </c>
      <c r="S76" s="24">
        <v>75</v>
      </c>
      <c r="T76" s="1" t="str">
        <f>+CONCATENATE(C76,(TEXT(D76,"DD/MM/YYYY")),E76,"            ",F76,G76,"      ",H76,(TEXT(I76,"DD/MM/YYYY")),J76,"        ",K76,"  ",L76,"          ",M76,N76,"                     ",O76,P76,Q76,R76,S76)</f>
        <v>0109/03/2029000040000008            24465,002171161      23241,7531/03/2023010        320,59  0,00          8020294176641                     75000020231000075</v>
      </c>
      <c r="U76" s="3">
        <f t="shared" si="1"/>
        <v>159</v>
      </c>
    </row>
    <row r="77" spans="1:21" x14ac:dyDescent="0.25">
      <c r="A77" t="s">
        <v>153</v>
      </c>
      <c r="B77" t="s">
        <v>153</v>
      </c>
      <c r="C77" s="30" t="s">
        <v>0</v>
      </c>
      <c r="D77" s="30" t="s">
        <v>180</v>
      </c>
      <c r="E77" s="30" t="s">
        <v>78</v>
      </c>
      <c r="F77" s="22">
        <v>326208.15999999997</v>
      </c>
      <c r="G77" s="31">
        <v>2171161</v>
      </c>
      <c r="H77" s="22">
        <v>309897.75</v>
      </c>
      <c r="I77" s="34">
        <v>45016</v>
      </c>
      <c r="J77" s="30" t="s">
        <v>7</v>
      </c>
      <c r="K77" s="22" t="s">
        <v>123</v>
      </c>
      <c r="L77" s="30" t="s">
        <v>3</v>
      </c>
      <c r="M77" s="30">
        <v>80</v>
      </c>
      <c r="N77" s="30">
        <v>20162251873</v>
      </c>
      <c r="O77" s="31">
        <v>76</v>
      </c>
      <c r="P77" s="30" t="s">
        <v>1</v>
      </c>
      <c r="Q77" s="31">
        <v>202310</v>
      </c>
      <c r="R77" s="30" t="s">
        <v>6</v>
      </c>
      <c r="S77" s="24">
        <v>76</v>
      </c>
      <c r="T77" s="1" t="str">
        <f>+CONCATENATE(C77,(TEXT(D77,"DD/MM/YYYY")),E77,"           ",F77,G77,"     ",H77,(TEXT(I77,"DD/MM/YYYY")),J77,"      ",K77,"  ",L77,"          ",M77,N77,"                     ",O77,P77,Q77,R77,S77)</f>
        <v>0110/03/2029000020000041           326208,162171161     309897,7531/03/2023010      79731,00  0,00          8020162251873                     76000020231000076</v>
      </c>
      <c r="U77" s="3">
        <f t="shared" si="1"/>
        <v>159</v>
      </c>
    </row>
    <row r="78" spans="1:21" x14ac:dyDescent="0.25">
      <c r="A78" t="s">
        <v>153</v>
      </c>
      <c r="B78" t="s">
        <v>153</v>
      </c>
      <c r="C78" s="30" t="s">
        <v>0</v>
      </c>
      <c r="D78" s="30" t="s">
        <v>179</v>
      </c>
      <c r="E78" s="30" t="s">
        <v>79</v>
      </c>
      <c r="F78" s="22">
        <v>22874.31</v>
      </c>
      <c r="G78" s="31">
        <v>2171161</v>
      </c>
      <c r="H78" s="22" t="s">
        <v>133</v>
      </c>
      <c r="I78" s="34">
        <v>45016</v>
      </c>
      <c r="J78" s="30" t="s">
        <v>7</v>
      </c>
      <c r="K78" s="22">
        <v>245.03</v>
      </c>
      <c r="L78" s="30" t="s">
        <v>3</v>
      </c>
      <c r="M78" s="30">
        <v>80</v>
      </c>
      <c r="N78" s="30">
        <v>20166422184</v>
      </c>
      <c r="O78" s="31">
        <v>77</v>
      </c>
      <c r="P78" s="30" t="s">
        <v>1</v>
      </c>
      <c r="Q78" s="31">
        <v>202310</v>
      </c>
      <c r="R78" s="30" t="s">
        <v>6</v>
      </c>
      <c r="S78" s="24">
        <v>77</v>
      </c>
      <c r="T78" s="1" t="str">
        <f>+CONCATENATE(C78,(TEXT(D78,"DD/MM/YYYY")),E78,"            ",F78,G78,"      ",H78,(TEXT(I78,"DD/MM/YYYY")),J78,"        ",K78,"  ",L78,"          ",M78,N78,"                     ",O78,P78,Q78,R78,S78)</f>
        <v>0109/03/2029000050000035            22874,312171161      21730,5931/03/2023010        245,03  0,00          8020166422184                     77000020231000077</v>
      </c>
      <c r="U78" s="3">
        <f t="shared" si="1"/>
        <v>159</v>
      </c>
    </row>
    <row r="79" spans="1:21" x14ac:dyDescent="0.25">
      <c r="A79" t="s">
        <v>153</v>
      </c>
      <c r="B79" t="s">
        <v>153</v>
      </c>
      <c r="C79" s="30" t="s">
        <v>0</v>
      </c>
      <c r="D79" s="30" t="s">
        <v>65</v>
      </c>
      <c r="E79" s="30" t="s">
        <v>37</v>
      </c>
      <c r="F79" s="22">
        <v>1695627.29</v>
      </c>
      <c r="G79" s="31">
        <v>2171161</v>
      </c>
      <c r="H79" s="22">
        <v>1610845.93</v>
      </c>
      <c r="I79" s="34">
        <v>45016</v>
      </c>
      <c r="J79" s="30" t="s">
        <v>7</v>
      </c>
      <c r="K79" s="22">
        <v>483024.94</v>
      </c>
      <c r="L79" s="30" t="s">
        <v>3</v>
      </c>
      <c r="M79" s="30">
        <v>80</v>
      </c>
      <c r="N79" s="30">
        <v>27126006093</v>
      </c>
      <c r="O79" s="31">
        <v>78</v>
      </c>
      <c r="P79" s="30" t="s">
        <v>1</v>
      </c>
      <c r="Q79" s="31">
        <v>202310</v>
      </c>
      <c r="R79" s="30" t="s">
        <v>6</v>
      </c>
      <c r="S79" s="24">
        <v>78</v>
      </c>
      <c r="T79" s="1" t="str">
        <f>+CONCATENATE(C79,(TEXT(D79,"DD/MM/YYYY")),E79,"          ",F79,G79,"    ",H79,(TEXT(I79,"DD/MM/YYYY")),J79,"     ",K79,"  ",L79,"          ",M79,N79,"                     ",O79,P79,Q79,R79,S79)</f>
        <v>0111/03/2023000020000011          1695627,292171161    1610845,9331/03/2023010     483024,94  0,00          8027126006093                     78000020231000078</v>
      </c>
      <c r="U79" s="3">
        <f t="shared" si="1"/>
        <v>159</v>
      </c>
    </row>
    <row r="80" spans="1:21" x14ac:dyDescent="0.25">
      <c r="A80" t="s">
        <v>153</v>
      </c>
      <c r="B80" t="s">
        <v>153</v>
      </c>
      <c r="C80" s="30" t="s">
        <v>0</v>
      </c>
      <c r="D80" s="30" t="s">
        <v>65</v>
      </c>
      <c r="E80" s="30" t="s">
        <v>11</v>
      </c>
      <c r="F80" s="22" t="s">
        <v>100</v>
      </c>
      <c r="G80" s="31">
        <v>2171161</v>
      </c>
      <c r="H80" s="22">
        <v>514161.67000000004</v>
      </c>
      <c r="I80" s="34">
        <v>45016</v>
      </c>
      <c r="J80" s="30" t="s">
        <v>7</v>
      </c>
      <c r="K80" s="22">
        <v>143052.82</v>
      </c>
      <c r="L80" s="30" t="s">
        <v>3</v>
      </c>
      <c r="M80" s="30">
        <v>80</v>
      </c>
      <c r="N80" s="30">
        <v>20302925705</v>
      </c>
      <c r="O80" s="31">
        <v>79</v>
      </c>
      <c r="P80" s="30" t="s">
        <v>1</v>
      </c>
      <c r="Q80" s="31">
        <v>202310</v>
      </c>
      <c r="R80" s="30" t="s">
        <v>6</v>
      </c>
      <c r="S80" s="24">
        <v>79</v>
      </c>
      <c r="T80" s="1" t="str">
        <f>+CONCATENATE(C80,(TEXT(D80,"DD/MM/YYYY")),E80,"           ",F80,G80,"     ",H80,(TEXT(I80,"DD/MM/YYYY")),J80,"     ",K80,"  ",L80,"          ",M80,N80,"                     ",O80,P80,Q80,R80,S80)</f>
        <v>0111/03/2023000030000003           541072,802171161     514161,6731/03/2023010     143052,82  0,00          8020302925705                     79000020231000079</v>
      </c>
      <c r="U80" s="3">
        <f t="shared" si="1"/>
        <v>159</v>
      </c>
    </row>
    <row r="81" spans="1:21" x14ac:dyDescent="0.25">
      <c r="A81" t="s">
        <v>153</v>
      </c>
      <c r="B81" t="s">
        <v>153</v>
      </c>
      <c r="C81" s="30" t="s">
        <v>0</v>
      </c>
      <c r="D81" s="30" t="s">
        <v>181</v>
      </c>
      <c r="E81" s="30" t="s">
        <v>47</v>
      </c>
      <c r="F81" s="22">
        <v>640277.63</v>
      </c>
      <c r="G81" s="31">
        <v>2171161</v>
      </c>
      <c r="H81" s="22">
        <v>608263.75</v>
      </c>
      <c r="I81" s="34">
        <v>45016</v>
      </c>
      <c r="J81" s="30" t="s">
        <v>7</v>
      </c>
      <c r="K81" s="22" t="s">
        <v>124</v>
      </c>
      <c r="L81" s="30" t="s">
        <v>3</v>
      </c>
      <c r="M81" s="30">
        <v>80</v>
      </c>
      <c r="N81" s="30">
        <v>23238038529</v>
      </c>
      <c r="O81" s="31">
        <v>80</v>
      </c>
      <c r="P81" s="30" t="s">
        <v>1</v>
      </c>
      <c r="Q81" s="31">
        <v>202310</v>
      </c>
      <c r="R81" s="30" t="s">
        <v>6</v>
      </c>
      <c r="S81" s="24">
        <v>80</v>
      </c>
      <c r="T81" s="1" t="str">
        <f>+CONCATENATE(C81,(TEXT(D81,"DD/MM/YYYY")),E81,"           ",F81,G81,"     ",H81,(TEXT(I81,"DD/MM/YYYY")),J81,"     ",K81,"  ",L81,"          ",M81,N81,"                     ",O81,P81,Q81,R81,S81)</f>
        <v>0108/03/2030000030000029           640277,632171161     608263,7531/03/2023010     171723,50  0,00          8023238038529                     80000020231000080</v>
      </c>
      <c r="U81" s="3">
        <f t="shared" si="1"/>
        <v>159</v>
      </c>
    </row>
    <row r="82" spans="1:21" x14ac:dyDescent="0.25">
      <c r="A82" t="s">
        <v>153</v>
      </c>
      <c r="B82" t="s">
        <v>153</v>
      </c>
      <c r="C82" s="30" t="s">
        <v>0</v>
      </c>
      <c r="D82" s="30" t="s">
        <v>67</v>
      </c>
      <c r="E82" s="30" t="s">
        <v>9</v>
      </c>
      <c r="F82" s="22">
        <v>108924.41</v>
      </c>
      <c r="G82" s="31">
        <v>2171161</v>
      </c>
      <c r="H82" s="22">
        <v>103478.19</v>
      </c>
      <c r="I82" s="34">
        <v>45016</v>
      </c>
      <c r="J82" s="30" t="s">
        <v>7</v>
      </c>
      <c r="K82" s="22">
        <v>16115.01</v>
      </c>
      <c r="L82" s="30" t="s">
        <v>3</v>
      </c>
      <c r="M82" s="30">
        <v>80</v>
      </c>
      <c r="N82" s="30">
        <v>20183238451</v>
      </c>
      <c r="O82" s="31">
        <v>81</v>
      </c>
      <c r="P82" s="30" t="s">
        <v>1</v>
      </c>
      <c r="Q82" s="31">
        <v>202310</v>
      </c>
      <c r="R82" s="30" t="s">
        <v>6</v>
      </c>
      <c r="S82" s="24">
        <v>81</v>
      </c>
      <c r="T82" s="1" t="str">
        <f>+CONCATENATE(C82,(TEXT(D82,"DD/MM/YYYY")),E82,"           ",F82,G82,"     ",H82,(TEXT(I82,"DD/MM/YYYY")),J82,"      ",K82,"  ",L82,"          ",M82,N82,"                     ",O82,P82,Q82,R82,S82)</f>
        <v>0109/03/2023000020000009           108924,412171161     103478,1931/03/2023010      16115,01  0,00          8020183238451                     81000020231000081</v>
      </c>
      <c r="U82" s="3">
        <f t="shared" si="1"/>
        <v>159</v>
      </c>
    </row>
    <row r="83" spans="1:21" x14ac:dyDescent="0.25">
      <c r="A83" t="s">
        <v>153</v>
      </c>
      <c r="B83" t="s">
        <v>153</v>
      </c>
      <c r="C83" s="30" t="s">
        <v>0</v>
      </c>
      <c r="D83" s="30" t="s">
        <v>67</v>
      </c>
      <c r="E83" s="30" t="s">
        <v>19</v>
      </c>
      <c r="F83" s="22">
        <v>544623.76</v>
      </c>
      <c r="G83" s="31">
        <v>2171161</v>
      </c>
      <c r="H83" s="22">
        <v>517392.57</v>
      </c>
      <c r="I83" s="34">
        <v>45016</v>
      </c>
      <c r="J83" s="30" t="s">
        <v>7</v>
      </c>
      <c r="K83" s="22" t="s">
        <v>125</v>
      </c>
      <c r="L83" s="30" t="s">
        <v>3</v>
      </c>
      <c r="M83" s="30">
        <v>80</v>
      </c>
      <c r="N83" s="30">
        <v>27310700865</v>
      </c>
      <c r="O83" s="31">
        <v>82</v>
      </c>
      <c r="P83" s="30" t="s">
        <v>1</v>
      </c>
      <c r="Q83" s="31">
        <v>202310</v>
      </c>
      <c r="R83" s="30" t="s">
        <v>6</v>
      </c>
      <c r="S83" s="24">
        <v>82</v>
      </c>
      <c r="T83" s="1" t="str">
        <f>+CONCATENATE(C83,(TEXT(D83,"DD/MM/YYYY")),E83,"           ",F83,G83,"     ",H83,(TEXT(I83,"DD/MM/YYYY")),J83,"     ",K83,"  ",L83,"          ",M83,N83,"                     ",O83,P83,Q83,R83,S83)</f>
        <v>0109/03/2023000030000001           544623,762171161     517392,5731/03/2023010     144054,40  0,00          8027310700865                     82000020231000082</v>
      </c>
      <c r="U83" s="3">
        <f t="shared" si="1"/>
        <v>159</v>
      </c>
    </row>
    <row r="84" spans="1:21" x14ac:dyDescent="0.25">
      <c r="A84" t="s">
        <v>153</v>
      </c>
      <c r="B84" t="s">
        <v>153</v>
      </c>
      <c r="C84" s="30" t="s">
        <v>0</v>
      </c>
      <c r="D84" s="30" t="s">
        <v>181</v>
      </c>
      <c r="E84" s="30" t="s">
        <v>42</v>
      </c>
      <c r="F84" s="22">
        <v>124945.73</v>
      </c>
      <c r="G84" s="31">
        <v>2171161</v>
      </c>
      <c r="H84" s="22">
        <v>118698.44</v>
      </c>
      <c r="I84" s="34">
        <v>45016</v>
      </c>
      <c r="J84" s="30" t="s">
        <v>7</v>
      </c>
      <c r="K84" s="22">
        <v>20459.22</v>
      </c>
      <c r="L84" s="30" t="s">
        <v>3</v>
      </c>
      <c r="M84" s="30">
        <v>80</v>
      </c>
      <c r="N84" s="30">
        <v>24257316528</v>
      </c>
      <c r="O84" s="31">
        <v>83</v>
      </c>
      <c r="P84" s="30" t="s">
        <v>1</v>
      </c>
      <c r="Q84" s="31">
        <v>202310</v>
      </c>
      <c r="R84" s="30" t="s">
        <v>6</v>
      </c>
      <c r="S84" s="24">
        <v>83</v>
      </c>
      <c r="T84" s="1" t="str">
        <f>+CONCATENATE(C84,(TEXT(D84,"DD/MM/YYYY")),E84,"           ",F84,G84,"     ",H84,(TEXT(I84,"DD/MM/YYYY")),J84,"      ",K84,"  ",L84,"          ",M84,N84,"                     ",O84,P84,Q84,R84,S84)</f>
        <v>0108/03/2030000030000008           124945,732171161     118698,4431/03/2023010      20459,22  0,00          8024257316528                     83000020231000083</v>
      </c>
      <c r="U84" s="3">
        <f t="shared" si="1"/>
        <v>159</v>
      </c>
    </row>
    <row r="85" spans="1:21" x14ac:dyDescent="0.25">
      <c r="A85" t="s">
        <v>153</v>
      </c>
      <c r="B85" t="s">
        <v>153</v>
      </c>
      <c r="C85" s="30" t="s">
        <v>0</v>
      </c>
      <c r="D85" s="30" t="s">
        <v>182</v>
      </c>
      <c r="E85" s="30" t="s">
        <v>80</v>
      </c>
      <c r="F85" s="22">
        <v>311587.36</v>
      </c>
      <c r="G85" s="31">
        <v>2171161</v>
      </c>
      <c r="H85" s="22">
        <v>296007.99</v>
      </c>
      <c r="I85" s="34">
        <v>45016</v>
      </c>
      <c r="J85" s="30" t="s">
        <v>7</v>
      </c>
      <c r="K85" s="22">
        <v>75425.179999999993</v>
      </c>
      <c r="L85" s="30" t="s">
        <v>3</v>
      </c>
      <c r="M85" s="30">
        <v>80</v>
      </c>
      <c r="N85" s="30">
        <v>27226676088</v>
      </c>
      <c r="O85" s="31">
        <v>84</v>
      </c>
      <c r="P85" s="30" t="s">
        <v>1</v>
      </c>
      <c r="Q85" s="31">
        <v>202310</v>
      </c>
      <c r="R85" s="30" t="s">
        <v>6</v>
      </c>
      <c r="S85" s="24">
        <v>84</v>
      </c>
      <c r="T85" s="1" t="str">
        <f>+CONCATENATE(C85,(TEXT(D85,"DD/MM/YYYY")),E85,"           ",F85,G85,"     ",H85,(TEXT(I85,"DD/MM/YYYY")),J85,"      ",K85,"  ",L85,"          ",M85,N85,"                     ",O85,P85,Q85,R85,S85)</f>
        <v>0112/03/2030000030000049           311587,362171161     296007,9931/03/2023010      75425,18  0,00          8027226676088                     84000020231000084</v>
      </c>
      <c r="U85" s="3">
        <f t="shared" si="1"/>
        <v>159</v>
      </c>
    </row>
    <row r="86" spans="1:21" x14ac:dyDescent="0.25">
      <c r="A86" t="s">
        <v>153</v>
      </c>
      <c r="B86" t="s">
        <v>153</v>
      </c>
      <c r="C86" s="30" t="s">
        <v>0</v>
      </c>
      <c r="D86" s="30" t="s">
        <v>181</v>
      </c>
      <c r="E86" s="30" t="s">
        <v>18</v>
      </c>
      <c r="F86" s="22">
        <v>1355463.29</v>
      </c>
      <c r="G86" s="31">
        <v>2171161</v>
      </c>
      <c r="H86" s="22">
        <v>1287690.1300000001</v>
      </c>
      <c r="I86" s="34">
        <v>45016</v>
      </c>
      <c r="J86" s="30" t="s">
        <v>7</v>
      </c>
      <c r="K86" s="22">
        <v>382846.64</v>
      </c>
      <c r="L86" s="30" t="s">
        <v>3</v>
      </c>
      <c r="M86" s="30">
        <v>80</v>
      </c>
      <c r="N86" s="30">
        <v>20172544410</v>
      </c>
      <c r="O86" s="31">
        <v>85</v>
      </c>
      <c r="P86" s="30" t="s">
        <v>1</v>
      </c>
      <c r="Q86" s="31">
        <v>202310</v>
      </c>
      <c r="R86" s="30" t="s">
        <v>6</v>
      </c>
      <c r="S86" s="24">
        <v>85</v>
      </c>
      <c r="T86" s="1" t="str">
        <f>+CONCATENATE(C86,(TEXT(D86,"DD/MM/YYYY")),E86,"          ",F86,G86,"    ",H86,(TEXT(I86,"DD/MM/YYYY")),J86,"     ",K86,"  ",L86,"          ",M86,N86,"                     ",O86,P86,Q86,R86,S86)</f>
        <v>0108/03/2030000020000010          1355463,292171161    1287690,1331/03/2023010     382846,64  0,00          8020172544410                     85000020231000085</v>
      </c>
      <c r="U86" s="3">
        <f t="shared" si="1"/>
        <v>159</v>
      </c>
    </row>
    <row r="87" spans="1:21" x14ac:dyDescent="0.25">
      <c r="A87" t="s">
        <v>153</v>
      </c>
      <c r="B87" t="s">
        <v>153</v>
      </c>
      <c r="C87" s="30" t="s">
        <v>0</v>
      </c>
      <c r="D87" s="30" t="s">
        <v>183</v>
      </c>
      <c r="E87" s="30" t="s">
        <v>44</v>
      </c>
      <c r="F87" s="22">
        <v>112459.31</v>
      </c>
      <c r="G87" s="31">
        <v>2171161</v>
      </c>
      <c r="H87" s="22">
        <v>106836.34</v>
      </c>
      <c r="I87" s="34">
        <v>45016</v>
      </c>
      <c r="J87" s="30" t="s">
        <v>7</v>
      </c>
      <c r="K87" s="22">
        <v>16585.39</v>
      </c>
      <c r="L87" s="30" t="s">
        <v>3</v>
      </c>
      <c r="M87" s="30">
        <v>80</v>
      </c>
      <c r="N87" s="30">
        <v>27220755040</v>
      </c>
      <c r="O87" s="31">
        <v>86</v>
      </c>
      <c r="P87" s="30" t="s">
        <v>1</v>
      </c>
      <c r="Q87" s="31">
        <v>202310</v>
      </c>
      <c r="R87" s="30" t="s">
        <v>6</v>
      </c>
      <c r="S87" s="24">
        <v>86</v>
      </c>
      <c r="T87" s="1" t="str">
        <f>+CONCATENATE(C87,(TEXT(D87,"DD/MM/YYYY")),E87,"           ",F87,G87,"     ",H87,(TEXT(I87,"DD/MM/YYYY")),J87,"      ",K87,"  ",L87,"          ",M87,N87,"                     ",O87,P87,Q87,R87,S87)</f>
        <v>0109/03/2030000010000002           112459,312171161     106836,3431/03/2023010      16585,39  0,00          8027220755040                     86000020231000086</v>
      </c>
      <c r="U87" s="3">
        <f t="shared" si="1"/>
        <v>159</v>
      </c>
    </row>
    <row r="88" spans="1:21" x14ac:dyDescent="0.25">
      <c r="A88" t="s">
        <v>153</v>
      </c>
      <c r="B88" t="s">
        <v>153</v>
      </c>
      <c r="C88" s="30" t="s">
        <v>0</v>
      </c>
      <c r="D88" s="30" t="s">
        <v>184</v>
      </c>
      <c r="E88" s="30" t="s">
        <v>48</v>
      </c>
      <c r="F88" s="22" t="s">
        <v>101</v>
      </c>
      <c r="G88" s="31">
        <v>2171161</v>
      </c>
      <c r="H88" s="22">
        <v>69818.720000000001</v>
      </c>
      <c r="I88" s="34">
        <v>45016</v>
      </c>
      <c r="J88" s="30" t="s">
        <v>7</v>
      </c>
      <c r="K88" s="22" t="s">
        <v>126</v>
      </c>
      <c r="L88" s="30" t="s">
        <v>3</v>
      </c>
      <c r="M88" s="30">
        <v>80</v>
      </c>
      <c r="N88" s="30">
        <v>27220612096</v>
      </c>
      <c r="O88" s="31">
        <v>87</v>
      </c>
      <c r="P88" s="30" t="s">
        <v>1</v>
      </c>
      <c r="Q88" s="31">
        <v>202310</v>
      </c>
      <c r="R88" s="30" t="s">
        <v>6</v>
      </c>
      <c r="S88" s="24">
        <v>87</v>
      </c>
      <c r="T88" s="1" t="str">
        <f>+CONCATENATE(C88,(TEXT(D88,"DD/MM/YYYY")),E88,"            ",F88,G88,"      ",H88,(TEXT(I88,"DD/MM/YYYY")),J88,"       ",K88,"  ",L88,"          ",M88,N88,"                     ",O88,P88,Q88,R88,S88)</f>
        <v>0110/03/2030000040000010            83157,002171161      69818,7231/03/2023010       9578,90  0,00          8027220612096                     87000020231000087</v>
      </c>
      <c r="U88" s="3">
        <f t="shared" si="1"/>
        <v>159</v>
      </c>
    </row>
    <row r="89" spans="1:21" x14ac:dyDescent="0.25">
      <c r="A89" t="s">
        <v>153</v>
      </c>
      <c r="B89" t="s">
        <v>153</v>
      </c>
      <c r="C89" s="30" t="s">
        <v>0</v>
      </c>
      <c r="D89" s="30" t="s">
        <v>183</v>
      </c>
      <c r="E89" s="30" t="s">
        <v>49</v>
      </c>
      <c r="F89" s="22">
        <v>798444.62</v>
      </c>
      <c r="G89" s="31">
        <v>2171161</v>
      </c>
      <c r="H89" s="22">
        <v>758522.39</v>
      </c>
      <c r="I89" s="34">
        <v>45016</v>
      </c>
      <c r="J89" s="30" t="s">
        <v>7</v>
      </c>
      <c r="K89" s="22">
        <v>218804.64</v>
      </c>
      <c r="L89" s="30" t="s">
        <v>3</v>
      </c>
      <c r="M89" s="30">
        <v>80</v>
      </c>
      <c r="N89" s="30">
        <v>20278235468</v>
      </c>
      <c r="O89" s="31">
        <v>88</v>
      </c>
      <c r="P89" s="30" t="s">
        <v>1</v>
      </c>
      <c r="Q89" s="31">
        <v>202310</v>
      </c>
      <c r="R89" s="30" t="s">
        <v>6</v>
      </c>
      <c r="S89" s="24">
        <v>88</v>
      </c>
      <c r="T89" s="1" t="str">
        <f>+CONCATENATE(C89,(TEXT(D89,"DD/MM/YYYY")),E89,"           ",F89,G89,"     ",H89,(TEXT(I89,"DD/MM/YYYY")),J89,"     ",K89,"  ",L89,"          ",M89,N89,"                     ",O89,P89,Q89,R89,S89)</f>
        <v>0109/03/2030000040000006           798444,622171161     758522,3931/03/2023010     218804,64  0,00          8020278235468                     88000020231000088</v>
      </c>
      <c r="U89" s="3">
        <f t="shared" si="1"/>
        <v>159</v>
      </c>
    </row>
    <row r="90" spans="1:21" x14ac:dyDescent="0.25">
      <c r="A90" t="s">
        <v>153</v>
      </c>
      <c r="B90" t="s">
        <v>153</v>
      </c>
      <c r="C90" s="30" t="s">
        <v>0</v>
      </c>
      <c r="D90" s="30" t="s">
        <v>65</v>
      </c>
      <c r="E90" s="30" t="s">
        <v>50</v>
      </c>
      <c r="F90" s="22">
        <v>309584.34000000003</v>
      </c>
      <c r="G90" s="31">
        <v>2171161</v>
      </c>
      <c r="H90" s="22">
        <v>294105.12000000005</v>
      </c>
      <c r="I90" s="34">
        <v>45016</v>
      </c>
      <c r="J90" s="30" t="s">
        <v>7</v>
      </c>
      <c r="K90" s="22">
        <v>74835.289999999994</v>
      </c>
      <c r="L90" s="30" t="s">
        <v>3</v>
      </c>
      <c r="M90" s="30">
        <v>80</v>
      </c>
      <c r="N90" s="30">
        <v>20248699133</v>
      </c>
      <c r="O90" s="31">
        <v>89</v>
      </c>
      <c r="P90" s="30" t="s">
        <v>1</v>
      </c>
      <c r="Q90" s="31">
        <v>202310</v>
      </c>
      <c r="R90" s="30" t="s">
        <v>6</v>
      </c>
      <c r="S90" s="24">
        <v>89</v>
      </c>
      <c r="T90" s="1" t="str">
        <f>+CONCATENATE(C90,(TEXT(D90,"DD/MM/YYYY")),E90,"           ",F90,G90,"     ",H90,(TEXT(I90,"DD/MM/YYYY")),J90,"      ",K90,"  ",L90,"          ",M90,N90,"                     ",O90,P90,Q90,R90,S90)</f>
        <v>0111/03/2023000020000012           309584,342171161     294105,1231/03/2023010      74835,29  0,00          8020248699133                     89000020231000089</v>
      </c>
      <c r="U90" s="3">
        <f t="shared" si="1"/>
        <v>159</v>
      </c>
    </row>
    <row r="91" spans="1:21" x14ac:dyDescent="0.25">
      <c r="A91" t="s">
        <v>153</v>
      </c>
      <c r="B91" t="s">
        <v>153</v>
      </c>
      <c r="C91" s="30" t="s">
        <v>0</v>
      </c>
      <c r="D91" s="30" t="s">
        <v>65</v>
      </c>
      <c r="E91" s="30" t="s">
        <v>81</v>
      </c>
      <c r="F91" s="22">
        <v>689440.79</v>
      </c>
      <c r="G91" s="31">
        <v>2171161</v>
      </c>
      <c r="H91" s="22">
        <v>655010.09000000008</v>
      </c>
      <c r="I91" s="34">
        <v>45016</v>
      </c>
      <c r="J91" s="30" t="s">
        <v>7</v>
      </c>
      <c r="K91" s="22">
        <v>186715.83</v>
      </c>
      <c r="L91" s="30" t="s">
        <v>3</v>
      </c>
      <c r="M91" s="30">
        <v>80</v>
      </c>
      <c r="N91" s="30">
        <v>20112739786</v>
      </c>
      <c r="O91" s="31">
        <v>90</v>
      </c>
      <c r="P91" s="30" t="s">
        <v>1</v>
      </c>
      <c r="Q91" s="31">
        <v>202310</v>
      </c>
      <c r="R91" s="30" t="s">
        <v>6</v>
      </c>
      <c r="S91" s="24">
        <v>90</v>
      </c>
      <c r="T91" s="1" t="str">
        <f>+CONCATENATE(C91,(TEXT(D91,"DD/MM/YYYY")),E91,"           ",F91,G91,"     ",H91,(TEXT(I91,"DD/MM/YYYY")),J91,"     ",K91,"  ",L91,"          ",M91,N91,"                     ",O91,P91,Q91,R91,S91)</f>
        <v>0111/03/2023000060000002           689440,792171161     655010,0931/03/2023010     186715,83  0,00          8020112739786                     90000020231000090</v>
      </c>
      <c r="U91" s="3">
        <f t="shared" si="1"/>
        <v>159</v>
      </c>
    </row>
    <row r="92" spans="1:21" x14ac:dyDescent="0.25">
      <c r="A92" t="s">
        <v>153</v>
      </c>
      <c r="B92" t="s">
        <v>153</v>
      </c>
      <c r="C92" s="30" t="s">
        <v>0</v>
      </c>
      <c r="D92" s="30" t="s">
        <v>185</v>
      </c>
      <c r="E92" s="30" t="s">
        <v>82</v>
      </c>
      <c r="F92" s="22">
        <v>346967.02</v>
      </c>
      <c r="G92" s="31">
        <v>2171161</v>
      </c>
      <c r="H92" s="22">
        <v>329618.67000000004</v>
      </c>
      <c r="I92" s="34">
        <v>45016</v>
      </c>
      <c r="J92" s="30" t="s">
        <v>7</v>
      </c>
      <c r="K92" s="22">
        <v>85844.49</v>
      </c>
      <c r="L92" s="30" t="s">
        <v>3</v>
      </c>
      <c r="M92" s="30">
        <v>80</v>
      </c>
      <c r="N92" s="30">
        <v>20248737477</v>
      </c>
      <c r="O92" s="31">
        <v>91</v>
      </c>
      <c r="P92" s="30" t="s">
        <v>1</v>
      </c>
      <c r="Q92" s="31">
        <v>202310</v>
      </c>
      <c r="R92" s="30" t="s">
        <v>6</v>
      </c>
      <c r="S92" s="24">
        <v>91</v>
      </c>
      <c r="T92" s="1" t="str">
        <f>+CONCATENATE(C92,(TEXT(D92,"DD/MM/YYYY")),E92,"           ",F92,G92,"     ",H92,(TEXT(I92,"DD/MM/YYYY")),J92,"      ",K92,"  ",L92,"          ",M92,N92,"                     ",O92,P92,Q92,R92,S92)</f>
        <v>0108/03/2031000040000016           346967,022171161     329618,6731/03/2023010      85844,49  0,00          8020248737477                     91000020231000091</v>
      </c>
      <c r="U92" s="3">
        <f t="shared" si="1"/>
        <v>159</v>
      </c>
    </row>
    <row r="93" spans="1:21" x14ac:dyDescent="0.25">
      <c r="A93" t="s">
        <v>153</v>
      </c>
      <c r="B93" t="s">
        <v>153</v>
      </c>
      <c r="C93" s="30" t="s">
        <v>0</v>
      </c>
      <c r="D93" s="30" t="s">
        <v>67</v>
      </c>
      <c r="E93" s="30" t="s">
        <v>24</v>
      </c>
      <c r="F93" s="22" t="s">
        <v>102</v>
      </c>
      <c r="G93" s="31">
        <v>2171161</v>
      </c>
      <c r="H93" s="22">
        <v>567738.71</v>
      </c>
      <c r="I93" s="34">
        <v>45016</v>
      </c>
      <c r="J93" s="30" t="s">
        <v>7</v>
      </c>
      <c r="K93" s="22" t="s">
        <v>127</v>
      </c>
      <c r="L93" s="30" t="s">
        <v>3</v>
      </c>
      <c r="M93" s="30">
        <v>80</v>
      </c>
      <c r="N93" s="30">
        <v>27275339283</v>
      </c>
      <c r="O93" s="31">
        <v>92</v>
      </c>
      <c r="P93" s="30" t="s">
        <v>1</v>
      </c>
      <c r="Q93" s="31">
        <v>202310</v>
      </c>
      <c r="R93" s="30" t="s">
        <v>6</v>
      </c>
      <c r="S93" s="24">
        <v>92</v>
      </c>
      <c r="T93" s="1" t="str">
        <f>+CONCATENATE(C93,(TEXT(D93,"DD/MM/YYYY")),E93,"           ",F93,G93,"     ",H93,(TEXT(I93,"DD/MM/YYYY")),J93,"     ",K93,"  ",L93,"          ",M93,N93,"                     ",O93,P93,Q93,R93,S93)</f>
        <v>0109/03/2023000020000018           597619,702171161     567738,7131/03/2023010     159661,70  0,00          8027275339283                     92000020231000092</v>
      </c>
      <c r="U93" s="3">
        <f t="shared" si="1"/>
        <v>159</v>
      </c>
    </row>
    <row r="94" spans="1:21" x14ac:dyDescent="0.25">
      <c r="A94" t="s">
        <v>153</v>
      </c>
      <c r="B94" t="s">
        <v>153</v>
      </c>
      <c r="C94" s="30" t="s">
        <v>0</v>
      </c>
      <c r="D94" s="30" t="s">
        <v>67</v>
      </c>
      <c r="E94" s="30" t="s">
        <v>29</v>
      </c>
      <c r="F94" s="22">
        <v>43451.51</v>
      </c>
      <c r="G94" s="31">
        <v>2171161</v>
      </c>
      <c r="H94" s="22" t="s">
        <v>134</v>
      </c>
      <c r="I94" s="34">
        <v>45016</v>
      </c>
      <c r="J94" s="30" t="s">
        <v>7</v>
      </c>
      <c r="K94" s="22">
        <v>1939.95</v>
      </c>
      <c r="L94" s="30" t="s">
        <v>3</v>
      </c>
      <c r="M94" s="30">
        <v>80</v>
      </c>
      <c r="N94" s="30">
        <v>20128436511</v>
      </c>
      <c r="O94" s="31">
        <v>93</v>
      </c>
      <c r="P94" s="30" t="s">
        <v>1</v>
      </c>
      <c r="Q94" s="31">
        <v>202310</v>
      </c>
      <c r="R94" s="30" t="s">
        <v>6</v>
      </c>
      <c r="S94" s="24">
        <v>93</v>
      </c>
      <c r="T94" s="1" t="str">
        <f>+CONCATENATE(C94,(TEXT(D94,"DD/MM/YYYY")),E94,"            ",F94,G94,"      ",H94,(TEXT(I94,"DD/MM/YYYY")),J94,"       ",K94,"  ",L94,"          ",M94,N94,"                     ",O94,P94,Q94,R94,S94)</f>
        <v>0109/03/2023000030000005            43451,512171161      41278,9331/03/2023010       1939,95  0,00          8020128436511                     93000020231000093</v>
      </c>
      <c r="U94" s="7">
        <f t="shared" si="1"/>
        <v>159</v>
      </c>
    </row>
    <row r="95" spans="1:21" x14ac:dyDescent="0.25">
      <c r="A95" t="s">
        <v>153</v>
      </c>
      <c r="B95" t="s">
        <v>153</v>
      </c>
      <c r="C95" s="30" t="s">
        <v>0</v>
      </c>
      <c r="D95" s="30" t="s">
        <v>185</v>
      </c>
      <c r="E95" s="30" t="s">
        <v>32</v>
      </c>
      <c r="F95" s="22">
        <v>956468.33</v>
      </c>
      <c r="G95" s="31">
        <v>2171161</v>
      </c>
      <c r="H95" s="22">
        <v>916830.25</v>
      </c>
      <c r="I95" s="34">
        <v>45016</v>
      </c>
      <c r="J95" s="30" t="s">
        <v>7</v>
      </c>
      <c r="K95" s="22">
        <v>267880.08</v>
      </c>
      <c r="L95" s="30" t="s">
        <v>3</v>
      </c>
      <c r="M95" s="30">
        <v>80</v>
      </c>
      <c r="N95" s="30">
        <v>20254403912</v>
      </c>
      <c r="O95" s="31">
        <v>94</v>
      </c>
      <c r="P95" s="30" t="s">
        <v>1</v>
      </c>
      <c r="Q95" s="31">
        <v>202310</v>
      </c>
      <c r="R95" s="30" t="s">
        <v>6</v>
      </c>
      <c r="S95" s="24">
        <v>94</v>
      </c>
      <c r="T95" s="1" t="str">
        <f>+CONCATENATE(C95,(TEXT(D95,"DD/MM/YYYY")),E95,"           ",F95,G95,"     ",H95,(TEXT(I95,"DD/MM/YYYY")),J95,"     ",K95,"  ",L95,"          ",M95,N95,"                     ",O95,P95,Q95,R95,S95)</f>
        <v>0108/03/2031000030000006           956468,332171161     916830,2531/03/2023010     267880,08  0,00          8020254403912                     94000020231000094</v>
      </c>
      <c r="U95" s="3">
        <f t="shared" si="1"/>
        <v>159</v>
      </c>
    </row>
    <row r="96" spans="1:21" x14ac:dyDescent="0.25">
      <c r="A96" t="s">
        <v>153</v>
      </c>
      <c r="B96" t="s">
        <v>153</v>
      </c>
      <c r="C96" s="30" t="s">
        <v>0</v>
      </c>
      <c r="D96" s="30" t="s">
        <v>186</v>
      </c>
      <c r="E96" s="30" t="s">
        <v>31</v>
      </c>
      <c r="F96" s="22">
        <v>31995.99</v>
      </c>
      <c r="G96" s="31">
        <v>2171161</v>
      </c>
      <c r="H96" s="22">
        <v>30396.190000000002</v>
      </c>
      <c r="I96" s="34">
        <v>45016</v>
      </c>
      <c r="J96" s="30" t="s">
        <v>7</v>
      </c>
      <c r="K96" s="22">
        <v>900.96</v>
      </c>
      <c r="L96" s="30" t="s">
        <v>3</v>
      </c>
      <c r="M96" s="30">
        <v>80</v>
      </c>
      <c r="N96" s="30">
        <v>27134840744</v>
      </c>
      <c r="O96" s="31">
        <v>95</v>
      </c>
      <c r="P96" s="30" t="s">
        <v>1</v>
      </c>
      <c r="Q96" s="31">
        <v>202310</v>
      </c>
      <c r="R96" s="30" t="s">
        <v>6</v>
      </c>
      <c r="S96" s="24">
        <v>95</v>
      </c>
      <c r="T96" s="1" t="str">
        <f>+CONCATENATE(C96,(TEXT(D96,"DD/MM/YYYY")),E96,"            ",F96,G96,"      ",H96,(TEXT(I96,"DD/MM/YYYY")),J96,"        ",K96,"  ",L96,"          ",M96,N96,"                     ",O96,P96,Q96,R96,S96)</f>
        <v>0112/03/2031000020000003            31995,992171161      30396,1931/03/2023010        900,96  0,00          8027134840744                     95000020231000095</v>
      </c>
      <c r="U96" s="3">
        <f t="shared" si="1"/>
        <v>159</v>
      </c>
    </row>
    <row r="97" spans="1:21" x14ac:dyDescent="0.25">
      <c r="A97" t="s">
        <v>153</v>
      </c>
      <c r="B97" t="s">
        <v>153</v>
      </c>
      <c r="C97" s="30" t="s">
        <v>0</v>
      </c>
      <c r="D97" s="30" t="s">
        <v>185</v>
      </c>
      <c r="E97" s="30" t="s">
        <v>51</v>
      </c>
      <c r="F97" s="22">
        <v>287508.32</v>
      </c>
      <c r="G97" s="31">
        <v>2171161</v>
      </c>
      <c r="H97" s="22" t="s">
        <v>114</v>
      </c>
      <c r="I97" s="34">
        <v>45016</v>
      </c>
      <c r="J97" s="30" t="s">
        <v>7</v>
      </c>
      <c r="K97" s="22" t="s">
        <v>128</v>
      </c>
      <c r="L97" s="30" t="s">
        <v>3</v>
      </c>
      <c r="M97" s="30">
        <v>80</v>
      </c>
      <c r="N97" s="30">
        <v>20184159822</v>
      </c>
      <c r="O97" s="31">
        <v>96</v>
      </c>
      <c r="P97" s="30" t="s">
        <v>1</v>
      </c>
      <c r="Q97" s="31">
        <v>202310</v>
      </c>
      <c r="R97" s="30" t="s">
        <v>6</v>
      </c>
      <c r="S97" s="24">
        <v>96</v>
      </c>
      <c r="T97" s="1" t="str">
        <f>+CONCATENATE(C97,(TEXT(D97,"DD/MM/YYYY")),E97,"           ",F97,G97,"     ",H97,(TEXT(I97,"DD/MM/YYYY")),J97,"      ",K97,"  ",L97,"          ",M97,N97,"                     ",O97,P97,Q97,R97,S97)</f>
        <v>0108/03/2031000030000016           287508,322171161     273132,9031/03/2023010      68333,90  0,00          8020184159822                     96000020231000096</v>
      </c>
      <c r="U97" s="3">
        <f t="shared" si="1"/>
        <v>159</v>
      </c>
    </row>
    <row r="98" spans="1:21" x14ac:dyDescent="0.25">
      <c r="A98" t="s">
        <v>153</v>
      </c>
      <c r="B98" t="s">
        <v>153</v>
      </c>
      <c r="C98" s="30" t="s">
        <v>0</v>
      </c>
      <c r="D98" s="30" t="s">
        <v>187</v>
      </c>
      <c r="E98" s="30" t="s">
        <v>21</v>
      </c>
      <c r="F98" s="22">
        <v>89591.82</v>
      </c>
      <c r="G98" s="31">
        <v>2171161</v>
      </c>
      <c r="H98" s="22">
        <v>85112.23000000001</v>
      </c>
      <c r="I98" s="34">
        <v>45016</v>
      </c>
      <c r="J98" s="30" t="s">
        <v>7</v>
      </c>
      <c r="K98" s="22">
        <v>10719.88</v>
      </c>
      <c r="L98" s="30" t="s">
        <v>3</v>
      </c>
      <c r="M98" s="30">
        <v>80</v>
      </c>
      <c r="N98" s="30">
        <v>27244047845</v>
      </c>
      <c r="O98" s="31">
        <v>97</v>
      </c>
      <c r="P98" s="30" t="s">
        <v>1</v>
      </c>
      <c r="Q98" s="31">
        <v>202310</v>
      </c>
      <c r="R98" s="30" t="s">
        <v>6</v>
      </c>
      <c r="S98" s="24">
        <v>97</v>
      </c>
      <c r="T98" s="1" t="str">
        <f>+CONCATENATE(C98,(TEXT(D98,"DD/MM/YYYY")),E98,"            ",F98,G98,"      ",H98,(TEXT(I98,"DD/MM/YYYY")),J98,"      ",K98,"  ",L98,"          ",M98,N98,"                     ",O98,P98,Q98,R98,S98)</f>
        <v>0109/03/2031000040000001            89591,822171161      85112,2331/03/2023010      10719,88  0,00          8027244047845                     97000020231000097</v>
      </c>
      <c r="U98" s="3">
        <f t="shared" si="1"/>
        <v>159</v>
      </c>
    </row>
    <row r="99" spans="1:21" x14ac:dyDescent="0.25">
      <c r="A99" t="s">
        <v>153</v>
      </c>
      <c r="B99" t="s">
        <v>153</v>
      </c>
      <c r="C99" s="30" t="s">
        <v>0</v>
      </c>
      <c r="D99" s="30" t="s">
        <v>188</v>
      </c>
      <c r="E99" s="30" t="s">
        <v>10</v>
      </c>
      <c r="F99" s="22">
        <v>1130783.6100000001</v>
      </c>
      <c r="G99" s="31">
        <v>2171161</v>
      </c>
      <c r="H99" s="22">
        <v>1078194.4500000002</v>
      </c>
      <c r="I99" s="34">
        <v>45016</v>
      </c>
      <c r="J99" s="30" t="s">
        <v>7</v>
      </c>
      <c r="K99" s="22">
        <v>317902.98</v>
      </c>
      <c r="L99" s="30" t="s">
        <v>3</v>
      </c>
      <c r="M99" s="30">
        <v>80</v>
      </c>
      <c r="N99" s="30">
        <v>20261150590</v>
      </c>
      <c r="O99" s="31">
        <v>98</v>
      </c>
      <c r="P99" s="30" t="s">
        <v>1</v>
      </c>
      <c r="Q99" s="31">
        <v>202310</v>
      </c>
      <c r="R99" s="30" t="s">
        <v>6</v>
      </c>
      <c r="S99" s="24">
        <v>98</v>
      </c>
      <c r="T99" s="1" t="str">
        <f>+CONCATENATE(C99,(TEXT(D99,"DD/MM/YYYY")),E99,"          ",F99,G99,"    ",H99,(TEXT(I99,"DD/MM/YYYY")),J99,"     ",K99,"  ",L99,"          ",M99,N99,"                     ",O99,P99,Q99,R99,S99)</f>
        <v>0110/03/2031000030000009          1130783,612171161    1078194,4531/03/2023010     317902,98  0,00          8020261150590                     98000020231000098</v>
      </c>
      <c r="U99" s="3">
        <f t="shared" si="1"/>
        <v>159</v>
      </c>
    </row>
    <row r="100" spans="1:21" x14ac:dyDescent="0.25">
      <c r="A100" t="s">
        <v>153</v>
      </c>
      <c r="B100" t="s">
        <v>153</v>
      </c>
      <c r="C100" s="30" t="s">
        <v>0</v>
      </c>
      <c r="D100" s="30" t="s">
        <v>187</v>
      </c>
      <c r="E100" s="30" t="s">
        <v>49</v>
      </c>
      <c r="F100" s="22">
        <v>395405.74</v>
      </c>
      <c r="G100" s="31">
        <v>2171161</v>
      </c>
      <c r="H100" s="22">
        <v>375635.45</v>
      </c>
      <c r="I100" s="34">
        <v>45016</v>
      </c>
      <c r="J100" s="30" t="s">
        <v>7</v>
      </c>
      <c r="K100" s="22">
        <v>100109.69</v>
      </c>
      <c r="L100" s="30" t="s">
        <v>3</v>
      </c>
      <c r="M100" s="30">
        <v>80</v>
      </c>
      <c r="N100" s="30">
        <v>20248927284</v>
      </c>
      <c r="O100" s="31">
        <v>99</v>
      </c>
      <c r="P100" s="30" t="s">
        <v>1</v>
      </c>
      <c r="Q100" s="31">
        <v>202310</v>
      </c>
      <c r="R100" s="30" t="s">
        <v>6</v>
      </c>
      <c r="S100" s="24">
        <v>99</v>
      </c>
      <c r="T100" s="1" t="str">
        <f>+CONCATENATE(C100,(TEXT(D100,"DD/MM/YYYY")),E100,"           ",F100,G100,"     ",H100,(TEXT(I100,"DD/MM/YYYY")),J100,"     ",K100,"  ",L100,"          ",M100,N100,"                     ",O100,P100,Q100,R100,S100)</f>
        <v>0109/03/2031000040000006           395405,742171161     375635,4531/03/2023010     100109,69  0,00          8020248927284                     99000020231000099</v>
      </c>
      <c r="U100" s="3">
        <f t="shared" si="1"/>
        <v>159</v>
      </c>
    </row>
    <row r="101" spans="1:21" x14ac:dyDescent="0.25">
      <c r="A101" t="s">
        <v>153</v>
      </c>
      <c r="B101" t="s">
        <v>153</v>
      </c>
      <c r="C101" s="30" t="s">
        <v>0</v>
      </c>
      <c r="D101" s="30" t="s">
        <v>65</v>
      </c>
      <c r="E101" s="30" t="s">
        <v>53</v>
      </c>
      <c r="F101" s="22">
        <v>809592.66</v>
      </c>
      <c r="G101" s="31">
        <v>2171161</v>
      </c>
      <c r="H101" s="22">
        <v>769113.03</v>
      </c>
      <c r="I101" s="34">
        <v>45016</v>
      </c>
      <c r="J101" s="30" t="s">
        <v>7</v>
      </c>
      <c r="K101" s="22">
        <v>221586.78</v>
      </c>
      <c r="L101" s="30" t="s">
        <v>3</v>
      </c>
      <c r="M101" s="30">
        <v>80</v>
      </c>
      <c r="N101" s="30">
        <v>20268391410</v>
      </c>
      <c r="O101" s="31">
        <v>100</v>
      </c>
      <c r="P101" s="30" t="s">
        <v>1</v>
      </c>
      <c r="Q101" s="31">
        <v>202310</v>
      </c>
      <c r="R101" s="33" t="s">
        <v>199</v>
      </c>
      <c r="S101" s="24">
        <v>100</v>
      </c>
      <c r="T101" s="1" t="str">
        <f>+CONCATENATE(C101,(TEXT(D101,"DD/MM/YYYY")),E101,"           ",F101,G101,"     ",H101,(TEXT(I101,"DD/MM/YYYY")),J101,"     ",K101,"  ",L101,"          ",M101,N101,"                     ",O101,P101,Q101,R101,S101)</f>
        <v>0111/03/2023000010000010           809592,662171161     769113,0331/03/2023010     221586,78  0,00          8020268391410                     10000002023100100</v>
      </c>
      <c r="U101" s="3">
        <f t="shared" si="1"/>
        <v>159</v>
      </c>
    </row>
    <row r="102" spans="1:21" x14ac:dyDescent="0.25">
      <c r="A102" t="s">
        <v>153</v>
      </c>
      <c r="B102" t="s">
        <v>153</v>
      </c>
      <c r="C102" s="30" t="s">
        <v>0</v>
      </c>
      <c r="D102" s="30" t="s">
        <v>65</v>
      </c>
      <c r="E102" s="30" t="s">
        <v>54</v>
      </c>
      <c r="F102" s="22">
        <v>754586.02</v>
      </c>
      <c r="G102" s="31">
        <v>2171161</v>
      </c>
      <c r="H102" s="22">
        <v>716856.72</v>
      </c>
      <c r="I102" s="34">
        <v>45016</v>
      </c>
      <c r="J102" s="30" t="s">
        <v>7</v>
      </c>
      <c r="K102" s="22">
        <v>205888.28</v>
      </c>
      <c r="L102" s="30" t="s">
        <v>3</v>
      </c>
      <c r="M102" s="30">
        <v>80</v>
      </c>
      <c r="N102" s="30">
        <v>20940082979</v>
      </c>
      <c r="O102" s="31">
        <v>101</v>
      </c>
      <c r="P102" s="30" t="s">
        <v>1</v>
      </c>
      <c r="Q102" s="31">
        <v>202310</v>
      </c>
      <c r="R102" s="30" t="s">
        <v>199</v>
      </c>
      <c r="S102" s="24">
        <v>101</v>
      </c>
      <c r="T102" s="1" t="str">
        <f>+CONCATENATE(C102,(TEXT(D102,"DD/MM/YYYY")),E102,"           ",F102,G102,"     ",H102,(TEXT(I102,"DD/MM/YYYY")),J102,"     ",K102,"  ",L102,"          ",M102,N102,"                     ",O102,P102,Q102,R102,S102)</f>
        <v>0111/03/2023000050000001           754586,022171161     716856,7231/03/2023010     205888,28  0,00          8020940082979                     10100002023100101</v>
      </c>
      <c r="U102" s="3">
        <f t="shared" si="1"/>
        <v>159</v>
      </c>
    </row>
    <row r="103" spans="1:21" x14ac:dyDescent="0.25">
      <c r="A103" t="s">
        <v>153</v>
      </c>
      <c r="B103" t="s">
        <v>153</v>
      </c>
      <c r="C103" s="30" t="s">
        <v>0</v>
      </c>
      <c r="D103" s="30" t="s">
        <v>189</v>
      </c>
      <c r="E103" s="30" t="s">
        <v>13</v>
      </c>
      <c r="F103" s="22">
        <v>220206.07</v>
      </c>
      <c r="G103" s="31">
        <v>2171161</v>
      </c>
      <c r="H103" s="22">
        <v>209195.77000000002</v>
      </c>
      <c r="I103" s="34">
        <v>45016</v>
      </c>
      <c r="J103" s="30" t="s">
        <v>7</v>
      </c>
      <c r="K103" s="22">
        <v>48513.39</v>
      </c>
      <c r="L103" s="30" t="s">
        <v>3</v>
      </c>
      <c r="M103" s="30">
        <v>80</v>
      </c>
      <c r="N103" s="30">
        <v>20148461601</v>
      </c>
      <c r="O103" s="31">
        <v>102</v>
      </c>
      <c r="P103" s="30" t="s">
        <v>1</v>
      </c>
      <c r="Q103" s="31">
        <v>202310</v>
      </c>
      <c r="R103" s="30" t="s">
        <v>199</v>
      </c>
      <c r="S103" s="24">
        <v>102</v>
      </c>
      <c r="T103" s="1" t="str">
        <f>+CONCATENATE(C103,(TEXT(D103,"DD/MM/YYYY")),E103,"           ",F103,G103,"     ",H103,(TEXT(I103,"DD/MM/YYYY")),J103,"      ",K103,"  ",L103,"          ",M103,N103,"                     ",O103,P103,Q103,R103,S103)</f>
        <v>0108/03/2032000030000011           220206,072171161     209195,7731/03/2023010      48513,39  0,00          8020148461601                     10200002023100102</v>
      </c>
      <c r="U103" s="3">
        <f t="shared" si="1"/>
        <v>159</v>
      </c>
    </row>
    <row r="104" spans="1:21" x14ac:dyDescent="0.25">
      <c r="A104" t="s">
        <v>153</v>
      </c>
      <c r="B104" t="s">
        <v>153</v>
      </c>
      <c r="C104" s="30" t="s">
        <v>0</v>
      </c>
      <c r="D104" s="30" t="s">
        <v>67</v>
      </c>
      <c r="E104" s="30" t="s">
        <v>55</v>
      </c>
      <c r="F104" s="22">
        <v>28172.09</v>
      </c>
      <c r="G104" s="31">
        <v>2171161</v>
      </c>
      <c r="H104" s="22">
        <v>26763.49</v>
      </c>
      <c r="I104" s="34">
        <v>45016</v>
      </c>
      <c r="J104" s="30" t="s">
        <v>7</v>
      </c>
      <c r="K104" s="22">
        <v>574.01</v>
      </c>
      <c r="L104" s="30" t="s">
        <v>3</v>
      </c>
      <c r="M104" s="30">
        <v>80</v>
      </c>
      <c r="N104" s="30">
        <v>20083825325</v>
      </c>
      <c r="O104" s="31">
        <v>103</v>
      </c>
      <c r="P104" s="30" t="s">
        <v>1</v>
      </c>
      <c r="Q104" s="31">
        <v>202310</v>
      </c>
      <c r="R104" s="30" t="s">
        <v>199</v>
      </c>
      <c r="S104" s="24">
        <v>103</v>
      </c>
      <c r="T104" s="1" t="str">
        <f>+CONCATENATE(C104,(TEXT(D104,"DD/MM/YYYY")),E104,"            ",F104,G104,"      ",H104,(TEXT(I104,"DD/MM/YYYY")),J104,"        ",K104,"  ",L104,"          ",M104,N104,"                     ",O104,P104,Q104,R104,S104)</f>
        <v>0109/03/2023000070000001            28172,092171161      26763,4931/03/2023010        574,01  0,00          8020083825325                     10300002023100103</v>
      </c>
      <c r="U104" s="3">
        <f t="shared" si="1"/>
        <v>159</v>
      </c>
    </row>
    <row r="105" spans="1:21" x14ac:dyDescent="0.25">
      <c r="A105" t="s">
        <v>153</v>
      </c>
      <c r="B105" t="s">
        <v>153</v>
      </c>
      <c r="C105" s="30" t="s">
        <v>0</v>
      </c>
      <c r="D105" s="30" t="s">
        <v>67</v>
      </c>
      <c r="E105" s="30" t="s">
        <v>52</v>
      </c>
      <c r="F105" s="22">
        <v>1295557.72</v>
      </c>
      <c r="G105" s="31">
        <v>2171161</v>
      </c>
      <c r="H105" s="22">
        <v>1230779.83</v>
      </c>
      <c r="I105" s="34">
        <v>45016</v>
      </c>
      <c r="J105" s="30" t="s">
        <v>7</v>
      </c>
      <c r="K105" s="22">
        <v>365204.45</v>
      </c>
      <c r="L105" s="30" t="s">
        <v>3</v>
      </c>
      <c r="M105" s="30">
        <v>80</v>
      </c>
      <c r="N105" s="30">
        <v>23223740189</v>
      </c>
      <c r="O105" s="31">
        <v>104</v>
      </c>
      <c r="P105" s="30" t="s">
        <v>1</v>
      </c>
      <c r="Q105" s="31">
        <v>202310</v>
      </c>
      <c r="R105" s="30" t="s">
        <v>64</v>
      </c>
      <c r="S105" s="24">
        <v>104</v>
      </c>
      <c r="T105" s="1" t="str">
        <f>+CONCATENATE(C105,(TEXT(D105,"DD/MM/YYYY")),E105,"          ",F105,G105,"    ",H105,(TEXT(I105,"DD/MM/YYYY")),J105,"     ",K105,"  ",L105,"          ",M105,N105,"                    ",O105,P105,Q105,R105,S105)</f>
        <v>0109/03/2023000040000005          1295557,722171161    1230779,8331/03/2023010     365204,45  0,00          8023223740189                    104000020231000104</v>
      </c>
      <c r="U105" s="3">
        <f t="shared" si="1"/>
        <v>159</v>
      </c>
    </row>
    <row r="106" spans="1:21" x14ac:dyDescent="0.25">
      <c r="A106" t="s">
        <v>153</v>
      </c>
      <c r="B106" t="s">
        <v>153</v>
      </c>
      <c r="C106" s="30" t="s">
        <v>0</v>
      </c>
      <c r="D106" s="30" t="s">
        <v>189</v>
      </c>
      <c r="E106" s="30" t="s">
        <v>53</v>
      </c>
      <c r="F106" s="22">
        <v>411582.12</v>
      </c>
      <c r="G106" s="31">
        <v>2171161</v>
      </c>
      <c r="H106" s="22">
        <v>391003.01</v>
      </c>
      <c r="I106" s="34">
        <v>45016</v>
      </c>
      <c r="J106" s="30" t="s">
        <v>7</v>
      </c>
      <c r="K106" s="22">
        <v>104873.63</v>
      </c>
      <c r="L106" s="30" t="s">
        <v>3</v>
      </c>
      <c r="M106" s="30">
        <v>80</v>
      </c>
      <c r="N106" s="30">
        <v>20176608022</v>
      </c>
      <c r="O106" s="31">
        <v>105</v>
      </c>
      <c r="P106" s="30" t="s">
        <v>1</v>
      </c>
      <c r="Q106" s="31">
        <v>202310</v>
      </c>
      <c r="R106" s="30" t="s">
        <v>199</v>
      </c>
      <c r="S106" s="24">
        <v>105</v>
      </c>
      <c r="T106" s="1" t="str">
        <f>+CONCATENATE(C106,(TEXT(D106,"DD/MM/YYYY")),E106,"           ",F106,G106,"     ",H106,(TEXT(I106,"DD/MM/YYYY")),J106,"     ",K106,"  ",L106,"          ",M106,N106,"                     ",O106,P106,Q106,R106,S106)</f>
        <v>0108/03/2032000010000010           411582,122171161     391003,0131/03/2023010     104873,63  0,00          8020176608022                     10500002023100105</v>
      </c>
      <c r="U106" s="3">
        <f t="shared" si="1"/>
        <v>159</v>
      </c>
    </row>
    <row r="107" spans="1:21" x14ac:dyDescent="0.25">
      <c r="A107" t="s">
        <v>153</v>
      </c>
      <c r="B107" t="s">
        <v>153</v>
      </c>
      <c r="C107" s="30" t="s">
        <v>0</v>
      </c>
      <c r="D107" s="30" t="s">
        <v>190</v>
      </c>
      <c r="E107" s="30" t="s">
        <v>35</v>
      </c>
      <c r="F107" s="22">
        <v>401800.69</v>
      </c>
      <c r="G107" s="31">
        <v>2171161</v>
      </c>
      <c r="H107" s="22">
        <v>381710.66000000003</v>
      </c>
      <c r="I107" s="34">
        <v>45016</v>
      </c>
      <c r="J107" s="30" t="s">
        <v>7</v>
      </c>
      <c r="K107" s="22" t="s">
        <v>129</v>
      </c>
      <c r="L107" s="30" t="s">
        <v>3</v>
      </c>
      <c r="M107" s="30">
        <v>80</v>
      </c>
      <c r="N107" s="30">
        <v>27131815056</v>
      </c>
      <c r="O107" s="31">
        <v>106</v>
      </c>
      <c r="P107" s="30" t="s">
        <v>1</v>
      </c>
      <c r="Q107" s="31">
        <v>202310</v>
      </c>
      <c r="R107" s="30" t="s">
        <v>199</v>
      </c>
      <c r="S107" s="24">
        <v>106</v>
      </c>
      <c r="T107" s="1" t="str">
        <f>+CONCATENATE(C107,(TEXT(D107,"DD/MM/YYYY")),E107,"           ",F107,G107,"     ",H107,(TEXT(I107,"DD/MM/YYYY")),J107,"     ",K107,"  ",L107,"          ",M107,N107,"                     ",O107,P107,Q107,R107,S107)</f>
        <v>0112/03/2032000030000007           401800,692171161     381710,6631/03/2023010     101993,00  0,00          8027131815056                     10600002023100106</v>
      </c>
      <c r="U107" s="3">
        <f t="shared" si="1"/>
        <v>159</v>
      </c>
    </row>
    <row r="108" spans="1:21" x14ac:dyDescent="0.25">
      <c r="A108" t="s">
        <v>153</v>
      </c>
      <c r="B108" t="s">
        <v>153</v>
      </c>
      <c r="C108" s="30" t="s">
        <v>0</v>
      </c>
      <c r="D108" s="30" t="s">
        <v>189</v>
      </c>
      <c r="E108" s="30" t="s">
        <v>43</v>
      </c>
      <c r="F108" s="22" t="s">
        <v>103</v>
      </c>
      <c r="G108" s="31">
        <v>2171161</v>
      </c>
      <c r="H108" s="22">
        <v>274336.33999999997</v>
      </c>
      <c r="I108" s="34">
        <v>45016</v>
      </c>
      <c r="J108" s="30" t="s">
        <v>7</v>
      </c>
      <c r="K108" s="22">
        <v>68206.009999999995</v>
      </c>
      <c r="L108" s="30" t="s">
        <v>3</v>
      </c>
      <c r="M108" s="30">
        <v>80</v>
      </c>
      <c r="N108" s="30">
        <v>20116169127</v>
      </c>
      <c r="O108" s="31">
        <v>107</v>
      </c>
      <c r="P108" s="30" t="s">
        <v>1</v>
      </c>
      <c r="Q108" s="31">
        <v>202310</v>
      </c>
      <c r="R108" s="30" t="s">
        <v>199</v>
      </c>
      <c r="S108" s="24">
        <v>107</v>
      </c>
      <c r="T108" s="1" t="str">
        <f>+CONCATENATE(C108,(TEXT(D108,"DD/MM/YYYY")),E108,"           ",F108,G108,"     ",H108,(TEXT(I108,"DD/MM/YYYY")),J108,"      ",K108,"  ",L108,"          ",M108,N108,"                     ",O108,P108,Q108,R108,S108)</f>
        <v>0108/03/2032000020000016           288775,102171161     274336,3431/03/2023010      68206,01  0,00          8020116169127                     10700002023100107</v>
      </c>
      <c r="U108" s="3">
        <f t="shared" si="1"/>
        <v>159</v>
      </c>
    </row>
    <row r="109" spans="1:21" x14ac:dyDescent="0.25">
      <c r="A109" t="s">
        <v>153</v>
      </c>
      <c r="B109" t="s">
        <v>153</v>
      </c>
      <c r="C109" s="30" t="s">
        <v>0</v>
      </c>
      <c r="D109" s="30" t="s">
        <v>191</v>
      </c>
      <c r="E109" s="30" t="s">
        <v>20</v>
      </c>
      <c r="F109" s="22" t="s">
        <v>104</v>
      </c>
      <c r="G109" s="31">
        <v>2171161</v>
      </c>
      <c r="H109" s="22">
        <v>143528.85</v>
      </c>
      <c r="I109" s="34">
        <v>45016</v>
      </c>
      <c r="J109" s="30" t="s">
        <v>7</v>
      </c>
      <c r="K109" s="22">
        <v>28156.639999999999</v>
      </c>
      <c r="L109" s="30" t="s">
        <v>3</v>
      </c>
      <c r="M109" s="30">
        <v>80</v>
      </c>
      <c r="N109" s="30">
        <v>20330903598</v>
      </c>
      <c r="O109" s="31">
        <v>108</v>
      </c>
      <c r="P109" s="30" t="s">
        <v>1</v>
      </c>
      <c r="Q109" s="31">
        <v>202310</v>
      </c>
      <c r="R109" s="30" t="s">
        <v>199</v>
      </c>
      <c r="S109" s="24">
        <v>108</v>
      </c>
      <c r="T109" s="9" t="str">
        <f>+CONCATENATE(C109,(TEXT(D109,"DD/MM/YYYY")),E109,"           ",F109,G109,"     ",H109,(TEXT(I109,"DD/MM/YYYY")),J109,"      ",K109,"  ",L109,"          ",M109,N109,"                     ",O109,P109,Q109,R109,S109)</f>
        <v>0109/03/2032000020000000           151083,002171161     143528,8531/03/2023010      28156,64  0,00          8020330903598                     10800002023100108</v>
      </c>
      <c r="U109" s="10">
        <f t="shared" si="1"/>
        <v>159</v>
      </c>
    </row>
    <row r="110" spans="1:21" x14ac:dyDescent="0.25">
      <c r="A110" t="s">
        <v>153</v>
      </c>
      <c r="B110" t="s">
        <v>153</v>
      </c>
      <c r="C110" s="30" t="s">
        <v>0</v>
      </c>
      <c r="D110" s="30" t="s">
        <v>192</v>
      </c>
      <c r="E110" s="30" t="s">
        <v>49</v>
      </c>
      <c r="F110" s="22">
        <v>229478.91</v>
      </c>
      <c r="G110" s="31">
        <v>2171161</v>
      </c>
      <c r="H110" s="22">
        <v>405287.82</v>
      </c>
      <c r="I110" s="34">
        <v>45016</v>
      </c>
      <c r="J110" s="30" t="s">
        <v>7</v>
      </c>
      <c r="K110" s="22">
        <v>51244.24</v>
      </c>
      <c r="L110" s="30" t="s">
        <v>3</v>
      </c>
      <c r="M110" s="30">
        <v>80</v>
      </c>
      <c r="N110" s="30">
        <v>23182939269</v>
      </c>
      <c r="O110" s="31">
        <v>109</v>
      </c>
      <c r="P110" s="30" t="s">
        <v>1</v>
      </c>
      <c r="Q110" s="31">
        <v>202310</v>
      </c>
      <c r="R110" s="33" t="s">
        <v>199</v>
      </c>
      <c r="S110" s="24">
        <v>109</v>
      </c>
      <c r="T110" s="1" t="str">
        <f>+CONCATENATE(C110,(TEXT(D110,"DD/MM/YYYY")),E110,"           ",F110,G110,"     ",H110,(TEXT(I110,"DD/MM/YYYY")),J110,"      ",K110,"  ",L110,"          ",M110,N110,"                     ",O110,P110,Q110,R110,S110)</f>
        <v>0110/03/2032000040000006           229478,912171161     405287,8231/03/2023010      51244,24  0,00          8023182939269                     10900002023100109</v>
      </c>
      <c r="U110" s="3">
        <f t="shared" si="1"/>
        <v>159</v>
      </c>
    </row>
    <row r="111" spans="1:21" x14ac:dyDescent="0.25">
      <c r="A111" t="s">
        <v>153</v>
      </c>
      <c r="B111" t="s">
        <v>153</v>
      </c>
      <c r="C111" s="30" t="s">
        <v>0</v>
      </c>
      <c r="D111" s="30" t="s">
        <v>191</v>
      </c>
      <c r="E111" s="30" t="s">
        <v>57</v>
      </c>
      <c r="F111" s="22">
        <v>114976.25</v>
      </c>
      <c r="G111" s="31">
        <v>2171161</v>
      </c>
      <c r="H111" s="22">
        <v>106024.77</v>
      </c>
      <c r="I111" s="34">
        <v>45016</v>
      </c>
      <c r="J111" s="30" t="s">
        <v>7</v>
      </c>
      <c r="K111" s="22">
        <v>17230.990000000002</v>
      </c>
      <c r="L111" s="30" t="s">
        <v>3</v>
      </c>
      <c r="M111" s="30">
        <v>80</v>
      </c>
      <c r="N111" s="30">
        <v>20288060852</v>
      </c>
      <c r="O111" s="31">
        <v>110</v>
      </c>
      <c r="P111" s="30" t="s">
        <v>1</v>
      </c>
      <c r="Q111" s="31">
        <v>202310</v>
      </c>
      <c r="R111" s="30" t="s">
        <v>199</v>
      </c>
      <c r="S111" s="24">
        <v>110</v>
      </c>
      <c r="T111" s="1" t="str">
        <f>+CONCATENATE(C111,(TEXT(D111,"DD/MM/YYYY")),E111,"           ",F111,G111,"     ",H111,(TEXT(I111,"DD/MM/YYYY")),J111,"      ",K111,"  ",L111,"          ",M111,N111,"                     ",O111,P111,Q111,R111,S111)</f>
        <v>0109/03/2032000010000001           114976,252171161     106024,7731/03/2023010      17230,99  0,00          8020288060852                     11000002023100110</v>
      </c>
      <c r="U111" s="3">
        <f t="shared" si="1"/>
        <v>159</v>
      </c>
    </row>
    <row r="112" spans="1:21" x14ac:dyDescent="0.25">
      <c r="A112" t="s">
        <v>153</v>
      </c>
      <c r="B112" t="s">
        <v>153</v>
      </c>
      <c r="C112" s="30" t="s">
        <v>0</v>
      </c>
      <c r="D112" s="30" t="s">
        <v>65</v>
      </c>
      <c r="E112" s="30" t="s">
        <v>9</v>
      </c>
      <c r="F112" s="22">
        <v>33979.74</v>
      </c>
      <c r="G112" s="31">
        <v>2171161</v>
      </c>
      <c r="H112" s="22">
        <v>32280.749999999996</v>
      </c>
      <c r="I112" s="34">
        <v>45016</v>
      </c>
      <c r="J112" s="30" t="s">
        <v>7</v>
      </c>
      <c r="K112" s="22">
        <v>1070.57</v>
      </c>
      <c r="L112" s="30" t="s">
        <v>3</v>
      </c>
      <c r="M112" s="30">
        <v>80</v>
      </c>
      <c r="N112" s="30">
        <v>27272856333</v>
      </c>
      <c r="O112" s="31">
        <v>111</v>
      </c>
      <c r="P112" s="30" t="s">
        <v>1</v>
      </c>
      <c r="Q112" s="31">
        <v>202310</v>
      </c>
      <c r="R112" s="30" t="s">
        <v>199</v>
      </c>
      <c r="S112" s="24">
        <v>111</v>
      </c>
      <c r="T112" s="1" t="str">
        <f>+CONCATENATE(C112,(TEXT(D112,"DD/MM/YYYY")),E112,"            ",F112,G112,"      ",H112,(TEXT(I112,"DD/MM/YYYY")),J112,"       ",K112,"  ",L112,"          ",M112,N112,"                     ",O112,P112,Q112,R112,S112)</f>
        <v>0111/03/2023000020000009            33979,742171161      32280,7531/03/2023010       1070,57  0,00          8027272856333                     11100002023100111</v>
      </c>
      <c r="U112" s="3">
        <f t="shared" si="1"/>
        <v>159</v>
      </c>
    </row>
    <row r="113" spans="1:21" x14ac:dyDescent="0.25">
      <c r="A113" t="s">
        <v>153</v>
      </c>
      <c r="B113" t="s">
        <v>153</v>
      </c>
      <c r="C113" s="30" t="s">
        <v>0</v>
      </c>
      <c r="D113" s="30" t="s">
        <v>65</v>
      </c>
      <c r="E113" s="30" t="s">
        <v>58</v>
      </c>
      <c r="F113" s="22">
        <v>255348.36</v>
      </c>
      <c r="G113" s="31">
        <v>2171161</v>
      </c>
      <c r="H113" s="22">
        <v>242604.68999999997</v>
      </c>
      <c r="I113" s="34">
        <v>45016</v>
      </c>
      <c r="J113" s="30" t="s">
        <v>7</v>
      </c>
      <c r="K113" s="22">
        <v>58369.19</v>
      </c>
      <c r="L113" s="30" t="s">
        <v>3</v>
      </c>
      <c r="M113" s="30">
        <v>80</v>
      </c>
      <c r="N113" s="30">
        <v>20258007027</v>
      </c>
      <c r="O113" s="31">
        <v>112</v>
      </c>
      <c r="P113" s="30" t="s">
        <v>1</v>
      </c>
      <c r="Q113" s="31">
        <v>202310</v>
      </c>
      <c r="R113" s="30" t="s">
        <v>199</v>
      </c>
      <c r="S113" s="24">
        <v>112</v>
      </c>
      <c r="T113" s="1" t="str">
        <f>+CONCATENATE(C113,(TEXT(D113,"DD/MM/YYYY")),E113,"           ",F113,G113,"     ",H113,(TEXT(I113,"DD/MM/YYYY")),J113,"      ",K113,"  ",L113,"          ",M113,N113,"                     ",O113,P113,Q113,R113,S113)</f>
        <v>0111/03/2023000030000023           255348,362171161     242604,6931/03/2023010      58369,19  0,00          8020258007027                     11200002023100112</v>
      </c>
      <c r="U113" s="3">
        <f t="shared" si="1"/>
        <v>159</v>
      </c>
    </row>
    <row r="114" spans="1:21" x14ac:dyDescent="0.25">
      <c r="A114" t="s">
        <v>153</v>
      </c>
      <c r="B114" t="s">
        <v>153</v>
      </c>
      <c r="C114" s="30" t="s">
        <v>0</v>
      </c>
      <c r="D114" s="30" t="s">
        <v>193</v>
      </c>
      <c r="E114" s="30" t="s">
        <v>59</v>
      </c>
      <c r="F114" s="22">
        <v>512396.89</v>
      </c>
      <c r="G114" s="31">
        <v>2171161</v>
      </c>
      <c r="H114" s="30">
        <v>487116.14</v>
      </c>
      <c r="I114" s="34">
        <v>45016</v>
      </c>
      <c r="J114" s="30" t="s">
        <v>7</v>
      </c>
      <c r="K114" s="22" t="s">
        <v>130</v>
      </c>
      <c r="L114" s="30" t="s">
        <v>3</v>
      </c>
      <c r="M114" s="30">
        <v>80</v>
      </c>
      <c r="N114" s="30">
        <v>20160551241</v>
      </c>
      <c r="O114" s="31">
        <v>113</v>
      </c>
      <c r="P114" s="30" t="s">
        <v>1</v>
      </c>
      <c r="Q114" s="31">
        <v>202310</v>
      </c>
      <c r="R114" s="30" t="s">
        <v>199</v>
      </c>
      <c r="S114" s="24">
        <v>113</v>
      </c>
      <c r="T114" s="1" t="str">
        <f>+CONCATENATE(C114,(TEXT(D114,"DD/MM/YYYY")),E114,"           ",F114,G114,"     ",H114,(TEXT(I114,"DD/MM/YYYY")),J114,"     ",K114,"  ",L114,"          ",M114,N114,"                     ",O114,P114,Q114,R114,S114)</f>
        <v>0108/03/2033000030000024           512396,892171161     487116,1431/03/2023010     134668,70  0,00          8020160551241                     11300002023100113</v>
      </c>
      <c r="U114" s="3">
        <f t="shared" si="1"/>
        <v>159</v>
      </c>
    </row>
    <row r="115" spans="1:21" x14ac:dyDescent="0.25">
      <c r="A115" t="s">
        <v>153</v>
      </c>
      <c r="B115" t="s">
        <v>153</v>
      </c>
      <c r="C115" s="30" t="s">
        <v>0</v>
      </c>
      <c r="D115" s="30" t="s">
        <v>67</v>
      </c>
      <c r="E115" s="30" t="s">
        <v>9</v>
      </c>
      <c r="F115" s="22">
        <v>1216587.6299999999</v>
      </c>
      <c r="G115" s="31">
        <v>2171161</v>
      </c>
      <c r="H115" s="30">
        <v>1155758.25</v>
      </c>
      <c r="I115" s="34">
        <v>45016</v>
      </c>
      <c r="J115" s="30" t="s">
        <v>7</v>
      </c>
      <c r="K115" s="22">
        <v>341947.76</v>
      </c>
      <c r="L115" s="30" t="s">
        <v>3</v>
      </c>
      <c r="M115" s="30">
        <v>80</v>
      </c>
      <c r="N115" s="30">
        <v>27170915130</v>
      </c>
      <c r="O115" s="31">
        <v>114</v>
      </c>
      <c r="P115" s="30" t="s">
        <v>1</v>
      </c>
      <c r="Q115" s="31">
        <v>202310</v>
      </c>
      <c r="R115" s="30" t="s">
        <v>64</v>
      </c>
      <c r="S115" s="24">
        <v>114</v>
      </c>
      <c r="T115" s="1" t="str">
        <f>+CONCATENATE(C115,(TEXT(D115,"DD/MM/YYYY")),E115,"          ",F115,G115,"    ",H115,(TEXT(I115,"DD/MM/YYYY")),J115,"     ",K115,"  ",L115,"          ",M115,N115,"                    ",O115,P115,Q115,R115,S115)</f>
        <v>0109/03/2023000020000009          1216587,632171161    1155758,2531/03/2023010     341947,76  0,00          8027170915130                    114000020231000114</v>
      </c>
      <c r="U115" s="3">
        <f t="shared" si="1"/>
        <v>159</v>
      </c>
    </row>
    <row r="116" spans="1:21" x14ac:dyDescent="0.25">
      <c r="A116" t="s">
        <v>153</v>
      </c>
      <c r="B116" t="s">
        <v>153</v>
      </c>
      <c r="C116" s="30" t="s">
        <v>0</v>
      </c>
      <c r="D116" s="30" t="s">
        <v>67</v>
      </c>
      <c r="E116" s="30" t="s">
        <v>60</v>
      </c>
      <c r="F116" s="22">
        <v>1328665.28</v>
      </c>
      <c r="G116" s="31">
        <v>2171161</v>
      </c>
      <c r="H116" s="30">
        <v>1264148.8500000001</v>
      </c>
      <c r="I116" s="34">
        <v>45016</v>
      </c>
      <c r="J116" s="30" t="s">
        <v>7</v>
      </c>
      <c r="K116" s="22">
        <v>375548.84</v>
      </c>
      <c r="L116" s="30" t="s">
        <v>3</v>
      </c>
      <c r="M116" s="30">
        <v>80</v>
      </c>
      <c r="N116" s="30">
        <v>20176945142</v>
      </c>
      <c r="O116" s="31">
        <v>115</v>
      </c>
      <c r="P116" s="30" t="s">
        <v>1</v>
      </c>
      <c r="Q116" s="31">
        <v>202310</v>
      </c>
      <c r="R116" s="30" t="s">
        <v>64</v>
      </c>
      <c r="S116" s="24">
        <v>115</v>
      </c>
      <c r="T116" s="1" t="str">
        <f>+CONCATENATE(C116,(TEXT(D116,"DD/MM/YYYY")),E116,"          ",F116,G116,"    ",H116,(TEXT(I116,"DD/MM/YYYY")),J116,"     ",K116,"  ",L116,"          ",M116,N116,"                    ",O116,P116,Q116,R116,S116)</f>
        <v>0109/03/2023000020000035          1328665,282171161    1264148,8531/03/2023010     375548,84  0,00          8020176945142                    115000020231000115</v>
      </c>
      <c r="U116" s="3">
        <f t="shared" si="1"/>
        <v>159</v>
      </c>
    </row>
    <row r="117" spans="1:21" x14ac:dyDescent="0.25">
      <c r="A117" t="s">
        <v>153</v>
      </c>
      <c r="B117" t="s">
        <v>153</v>
      </c>
      <c r="C117" s="30" t="s">
        <v>0</v>
      </c>
      <c r="D117" s="30" t="s">
        <v>193</v>
      </c>
      <c r="E117" s="30" t="s">
        <v>12</v>
      </c>
      <c r="F117" s="22" t="s">
        <v>105</v>
      </c>
      <c r="G117" s="31">
        <v>2171161</v>
      </c>
      <c r="H117" s="30">
        <v>727263.47</v>
      </c>
      <c r="I117" s="34">
        <v>45016</v>
      </c>
      <c r="J117" s="30" t="s">
        <v>7</v>
      </c>
      <c r="K117" s="22">
        <v>209114.38</v>
      </c>
      <c r="L117" s="30" t="s">
        <v>3</v>
      </c>
      <c r="M117" s="30">
        <v>80</v>
      </c>
      <c r="N117" s="30">
        <v>20110760923</v>
      </c>
      <c r="O117" s="31">
        <v>116</v>
      </c>
      <c r="P117" s="30" t="s">
        <v>1</v>
      </c>
      <c r="Q117" s="31">
        <v>202310</v>
      </c>
      <c r="R117" s="30" t="s">
        <v>199</v>
      </c>
      <c r="S117" s="24">
        <v>116</v>
      </c>
      <c r="T117" s="1" t="str">
        <f>+CONCATENATE(C117,(TEXT(D117,"DD/MM/YYYY")),E117,"           ",F117,G117,"     ",H117,(TEXT(I117,"DD/MM/YYYY")),J117,"     ",K117,"  ",L117,"          ",M117,N117,"                     ",O117,P117,Q117,R117,S117)</f>
        <v>0108/03/2033000030000028           765540,502171161     727263,4731/03/2023010     209114,38  0,00          8020110760923                     11600002023100116</v>
      </c>
      <c r="U117" s="3">
        <f t="shared" si="1"/>
        <v>159</v>
      </c>
    </row>
    <row r="118" spans="1:21" x14ac:dyDescent="0.25">
      <c r="A118" t="s">
        <v>153</v>
      </c>
      <c r="B118" t="s">
        <v>153</v>
      </c>
      <c r="C118" s="30" t="s">
        <v>0</v>
      </c>
      <c r="D118" s="30" t="s">
        <v>194</v>
      </c>
      <c r="E118" s="30" t="s">
        <v>19</v>
      </c>
      <c r="F118" s="22">
        <v>66484.23</v>
      </c>
      <c r="G118" s="31">
        <v>2171161</v>
      </c>
      <c r="H118" s="30">
        <v>63160.02</v>
      </c>
      <c r="I118" s="34">
        <v>45016</v>
      </c>
      <c r="J118" s="30" t="s">
        <v>7</v>
      </c>
      <c r="K118" s="22" t="s">
        <v>131</v>
      </c>
      <c r="L118" s="30" t="s">
        <v>3</v>
      </c>
      <c r="M118" s="30">
        <v>80</v>
      </c>
      <c r="N118" s="30">
        <v>20235299950</v>
      </c>
      <c r="O118" s="31">
        <v>117</v>
      </c>
      <c r="P118" s="30" t="s">
        <v>6</v>
      </c>
      <c r="Q118" s="31">
        <v>202310</v>
      </c>
      <c r="R118" s="30" t="s">
        <v>199</v>
      </c>
      <c r="S118" s="24">
        <v>117</v>
      </c>
      <c r="T118" s="1" t="str">
        <f>+CONCATENATE(C118,(TEXT(D118,"DD/MM/YYYY")),E118,"            ",F118,G118,"      ",H118,(TEXT(I118,"DD/MM/YYYY")),J118,"       ",K118,"  ",L118,"          ",M118,N118,"                      ",O118,P118,Q118,R118,S118)</f>
        <v>0112/03/2033000030000001            66484,232171161      63160,0231/03/2023010       6002,70  0,00          8020235299950                      1170002023100117</v>
      </c>
      <c r="U118" s="3">
        <f t="shared" si="1"/>
        <v>159</v>
      </c>
    </row>
    <row r="119" spans="1:21" x14ac:dyDescent="0.25">
      <c r="A119" t="s">
        <v>153</v>
      </c>
      <c r="B119" t="s">
        <v>153</v>
      </c>
      <c r="C119" s="30" t="s">
        <v>0</v>
      </c>
      <c r="D119" s="30" t="s">
        <v>193</v>
      </c>
      <c r="E119" s="30" t="s">
        <v>61</v>
      </c>
      <c r="F119" s="22">
        <v>186276.52</v>
      </c>
      <c r="G119" s="31">
        <v>2171161</v>
      </c>
      <c r="H119" s="30">
        <v>176962.69</v>
      </c>
      <c r="I119" s="34">
        <v>45016</v>
      </c>
      <c r="J119" s="30" t="s">
        <v>7</v>
      </c>
      <c r="K119" s="22">
        <v>38020.17</v>
      </c>
      <c r="L119" s="30" t="s">
        <v>3</v>
      </c>
      <c r="M119" s="30">
        <v>80</v>
      </c>
      <c r="N119" s="30">
        <v>20266381280</v>
      </c>
      <c r="O119" s="31">
        <v>118</v>
      </c>
      <c r="P119" s="30" t="s">
        <v>1</v>
      </c>
      <c r="Q119" s="31">
        <v>202310</v>
      </c>
      <c r="R119" s="33" t="s">
        <v>199</v>
      </c>
      <c r="S119" s="24">
        <v>118</v>
      </c>
      <c r="T119" s="1" t="str">
        <f>+CONCATENATE(C119,(TEXT(D119,"DD/MM/YYYY")),E119,"           ",F119,G119,"     ",H119,(TEXT(I119,"DD/MM/YYYY")),J119,"      ",K119,"  ",L119,"          ",M119,N119,"                     ",O119,P119,Q119,R119,S119)</f>
        <v>0108/03/2033000020000053           186276,522171161     176962,6931/03/2023010      38020,17  0,00          8020266381280                     11800002023100118</v>
      </c>
      <c r="U119" s="3">
        <f t="shared" si="1"/>
        <v>159</v>
      </c>
    </row>
    <row r="120" spans="1:21" x14ac:dyDescent="0.25">
      <c r="A120" t="s">
        <v>153</v>
      </c>
      <c r="B120" t="s">
        <v>153</v>
      </c>
      <c r="C120" s="30" t="s">
        <v>0</v>
      </c>
      <c r="D120" s="30" t="s">
        <v>195</v>
      </c>
      <c r="E120" s="30" t="s">
        <v>20</v>
      </c>
      <c r="F120" s="22">
        <v>488371.84</v>
      </c>
      <c r="G120" s="31">
        <v>2171161</v>
      </c>
      <c r="H120" s="30">
        <v>463953.25</v>
      </c>
      <c r="I120" s="34">
        <v>45016</v>
      </c>
      <c r="J120" s="30" t="s">
        <v>7</v>
      </c>
      <c r="K120" s="22">
        <v>127488.21</v>
      </c>
      <c r="L120" s="30" t="s">
        <v>3</v>
      </c>
      <c r="M120" s="30">
        <v>80</v>
      </c>
      <c r="N120" s="30">
        <v>27188545713</v>
      </c>
      <c r="O120" s="31">
        <v>119</v>
      </c>
      <c r="P120" s="30" t="s">
        <v>1</v>
      </c>
      <c r="Q120" s="31">
        <v>202310</v>
      </c>
      <c r="R120" s="30" t="s">
        <v>199</v>
      </c>
      <c r="S120" s="24">
        <v>119</v>
      </c>
      <c r="T120" s="1" t="str">
        <f>+CONCATENATE(C120,(TEXT(D120,"DD/MM/YYYY")),E120,"           ",F120,G120,"     ",H120,(TEXT(I120,"DD/MM/YYYY")),J120,"     ",K120,"  ",L120,"          ",M120,N120,"                     ",O120,P120,Q120,R120,S120)</f>
        <v>0109/03/2033000020000000           488371,842171161     463953,2531/03/2023010     127488,21  0,00          8027188545713                     11900002023100119</v>
      </c>
      <c r="U120" s="3">
        <f t="shared" si="1"/>
        <v>159</v>
      </c>
    </row>
    <row r="121" spans="1:21" x14ac:dyDescent="0.25">
      <c r="A121" t="s">
        <v>153</v>
      </c>
      <c r="B121" t="s">
        <v>153</v>
      </c>
      <c r="C121" s="30" t="s">
        <v>0</v>
      </c>
      <c r="D121" s="30" t="s">
        <v>196</v>
      </c>
      <c r="E121" s="30" t="s">
        <v>56</v>
      </c>
      <c r="F121" s="22">
        <v>749210.03</v>
      </c>
      <c r="G121" s="31">
        <v>2171161</v>
      </c>
      <c r="H121" s="30">
        <v>711749.53</v>
      </c>
      <c r="I121" s="34">
        <v>45016</v>
      </c>
      <c r="J121" s="30" t="s">
        <v>7</v>
      </c>
      <c r="K121" s="22">
        <v>204305.05</v>
      </c>
      <c r="L121" s="30" t="s">
        <v>3</v>
      </c>
      <c r="M121" s="30">
        <v>80</v>
      </c>
      <c r="N121" s="30">
        <v>20188666281</v>
      </c>
      <c r="O121" s="31">
        <v>120</v>
      </c>
      <c r="P121" s="30" t="s">
        <v>1</v>
      </c>
      <c r="Q121" s="31">
        <v>202310</v>
      </c>
      <c r="R121" s="30" t="s">
        <v>199</v>
      </c>
      <c r="S121" s="24">
        <v>120</v>
      </c>
      <c r="T121" s="1" t="str">
        <f>+CONCATENATE(C121,(TEXT(D121,"DD/MM/YYYY")),E121,"           ",F121,G121,"     ",H121,(TEXT(I121,"DD/MM/YYYY")),J121,"     ",K121,"  ",L121,"          ",M121,N121,"                     ",O121,P121,Q121,R121,S121)</f>
        <v>0110/03/2033000020000015           749210,032171161     711749,5331/03/2023010     204305,05  0,00          8020188666281                     12000002023100120</v>
      </c>
      <c r="U121" s="3">
        <f t="shared" si="1"/>
        <v>159</v>
      </c>
    </row>
    <row r="122" spans="1:21" x14ac:dyDescent="0.25">
      <c r="A122" t="s">
        <v>153</v>
      </c>
      <c r="B122" t="s">
        <v>153</v>
      </c>
      <c r="C122" s="30" t="s">
        <v>0</v>
      </c>
      <c r="D122" s="30" t="s">
        <v>195</v>
      </c>
      <c r="E122" s="30" t="s">
        <v>8</v>
      </c>
      <c r="F122" s="22">
        <v>127466.52</v>
      </c>
      <c r="G122" s="31">
        <v>2171161</v>
      </c>
      <c r="H122" s="30">
        <v>121093.19</v>
      </c>
      <c r="I122" s="34">
        <v>45016</v>
      </c>
      <c r="J122" s="30" t="s">
        <v>7</v>
      </c>
      <c r="K122" s="22">
        <v>20700.63</v>
      </c>
      <c r="L122" s="30" t="s">
        <v>3</v>
      </c>
      <c r="M122" s="30">
        <v>80</v>
      </c>
      <c r="N122" s="30">
        <v>20330395045</v>
      </c>
      <c r="O122" s="31">
        <v>121</v>
      </c>
      <c r="P122" s="30" t="s">
        <v>1</v>
      </c>
      <c r="Q122" s="31">
        <v>202310</v>
      </c>
      <c r="R122" s="30" t="s">
        <v>199</v>
      </c>
      <c r="S122" s="24">
        <v>121</v>
      </c>
      <c r="T122" s="1" t="str">
        <f>+CONCATENATE(C122,(TEXT(D122,"DD/MM/YYYY")),E122,"           ",F122,G122,"     ",H122,(TEXT(I122,"DD/MM/YYYY")),J122,"      ",K122,"  ",L122,"          ",M122,N122,"                     ",O122,P122,Q122,R122,S122)</f>
        <v>0109/03/2033000030000000           127466,522171161     121093,1931/03/2023010      20700,63  0,00          8020330395045                     12100002023100121</v>
      </c>
      <c r="U122" s="3">
        <f t="shared" si="1"/>
        <v>159</v>
      </c>
    </row>
    <row r="123" spans="1:21" x14ac:dyDescent="0.25">
      <c r="A123" t="s">
        <v>153</v>
      </c>
      <c r="B123" t="s">
        <v>153</v>
      </c>
      <c r="C123" s="30" t="s">
        <v>0</v>
      </c>
      <c r="D123" s="30" t="s">
        <v>65</v>
      </c>
      <c r="E123" s="30" t="s">
        <v>21</v>
      </c>
      <c r="F123" s="22">
        <v>134206.12</v>
      </c>
      <c r="G123" s="31">
        <v>2171161</v>
      </c>
      <c r="H123" s="30">
        <v>127495.81</v>
      </c>
      <c r="I123" s="34">
        <v>45016</v>
      </c>
      <c r="J123" s="30" t="s">
        <v>7</v>
      </c>
      <c r="K123" s="22">
        <v>22685.439999999999</v>
      </c>
      <c r="L123" s="30" t="s">
        <v>3</v>
      </c>
      <c r="M123" s="30">
        <v>80</v>
      </c>
      <c r="N123" s="30">
        <v>20287537035</v>
      </c>
      <c r="O123" s="31">
        <v>122</v>
      </c>
      <c r="P123" s="30" t="s">
        <v>1</v>
      </c>
      <c r="Q123" s="31">
        <v>202310</v>
      </c>
      <c r="R123" s="30" t="s">
        <v>199</v>
      </c>
      <c r="S123" s="24">
        <v>122</v>
      </c>
      <c r="T123" s="1" t="str">
        <f>+CONCATENATE(C123,(TEXT(D123,"DD/MM/YYYY")),E123,"           ",F123,G123,"     ",H123,(TEXT(I123,"DD/MM/YYYY")),J123,"      ",K123,"  ",L123,"          ",M123,N123,"                     ",O123,P123,Q123,R123,S123)</f>
        <v>0111/03/2023000040000001           134206,122171161     127495,8131/03/2023010      22685,44  0,00          8020287537035                     12200002023100122</v>
      </c>
      <c r="U123" s="3">
        <f t="shared" si="1"/>
        <v>159</v>
      </c>
    </row>
    <row r="124" spans="1:21" x14ac:dyDescent="0.25">
      <c r="A124" t="s">
        <v>153</v>
      </c>
      <c r="B124" t="s">
        <v>153</v>
      </c>
      <c r="C124" s="30" t="s">
        <v>0</v>
      </c>
      <c r="D124" s="30" t="s">
        <v>65</v>
      </c>
      <c r="E124" s="30" t="s">
        <v>45</v>
      </c>
      <c r="F124" s="22">
        <v>165100.68</v>
      </c>
      <c r="G124" s="31">
        <v>2171161</v>
      </c>
      <c r="H124" s="30">
        <v>156845.65</v>
      </c>
      <c r="I124" s="34">
        <v>45016</v>
      </c>
      <c r="J124" s="30" t="s">
        <v>7</v>
      </c>
      <c r="K124" s="22">
        <v>31783.89</v>
      </c>
      <c r="L124" s="30" t="s">
        <v>3</v>
      </c>
      <c r="M124" s="30">
        <v>80</v>
      </c>
      <c r="N124" s="30">
        <v>20291849769</v>
      </c>
      <c r="O124" s="31">
        <v>123</v>
      </c>
      <c r="P124" s="30" t="s">
        <v>1</v>
      </c>
      <c r="Q124" s="31">
        <v>202310</v>
      </c>
      <c r="R124" s="30" t="s">
        <v>199</v>
      </c>
      <c r="S124" s="24">
        <v>123</v>
      </c>
      <c r="T124" s="1" t="str">
        <f>+CONCATENATE(C124,(TEXT(D124,"DD/MM/YYYY")),E124,"           ",F124,G124,"     ",H124,(TEXT(I124,"DD/MM/YYYY")),J124,"      ",K124,"  ",L124,"          ",M124,N124,"                     ",O124,P124,Q124,R124,S124)</f>
        <v>0111/03/2023000030000020           165100,682171161     156845,6531/03/2023010      31783,89  0,00          8020291849769                     12300002023100123</v>
      </c>
      <c r="U124" s="3">
        <f t="shared" si="1"/>
        <v>159</v>
      </c>
    </row>
    <row r="125" spans="1:21" x14ac:dyDescent="0.25">
      <c r="A125" t="s">
        <v>153</v>
      </c>
      <c r="B125" t="s">
        <v>153</v>
      </c>
      <c r="C125" s="30" t="s">
        <v>0</v>
      </c>
      <c r="D125" s="30" t="s">
        <v>197</v>
      </c>
      <c r="E125" s="30" t="s">
        <v>83</v>
      </c>
      <c r="F125" s="22">
        <v>99540.83</v>
      </c>
      <c r="G125" s="31">
        <v>2171161</v>
      </c>
      <c r="H125" s="30">
        <v>94563.79</v>
      </c>
      <c r="I125" s="34">
        <v>45016</v>
      </c>
      <c r="J125" s="30" t="s">
        <v>7</v>
      </c>
      <c r="K125" s="22">
        <v>13708.12</v>
      </c>
      <c r="L125" s="30" t="s">
        <v>3</v>
      </c>
      <c r="M125" s="30">
        <v>80</v>
      </c>
      <c r="N125" s="30">
        <v>20171077886</v>
      </c>
      <c r="O125" s="31">
        <v>124</v>
      </c>
      <c r="P125" s="30" t="s">
        <v>1</v>
      </c>
      <c r="Q125" s="31">
        <v>202310</v>
      </c>
      <c r="R125" s="30" t="s">
        <v>199</v>
      </c>
      <c r="S125" s="24">
        <v>124</v>
      </c>
      <c r="T125" s="12" t="str">
        <f>+CONCATENATE(C125,(TEXT(D125,"DD/MM/YYYY")),E125,"            ",F125,G125,"      ",H125,(TEXT(I125,"DD/MM/YYYY")),J125,"      ",K125,"  ",L125,"          ",M125,N125,"                     ",O125,P125,Q125,R125,S125)</f>
        <v>0108/03/2034000060000007            99540,832171161      94563,7931/03/2023010      13708,12  0,00          8020171077886                     12400002023100124</v>
      </c>
      <c r="U125" s="16">
        <f t="shared" si="1"/>
        <v>159</v>
      </c>
    </row>
    <row r="126" spans="1:21" x14ac:dyDescent="0.25">
      <c r="A126" t="s">
        <v>153</v>
      </c>
      <c r="B126" t="s">
        <v>153</v>
      </c>
      <c r="C126" s="30" t="s">
        <v>0</v>
      </c>
      <c r="D126" s="30" t="s">
        <v>67</v>
      </c>
      <c r="E126" s="30" t="s">
        <v>18</v>
      </c>
      <c r="F126" s="22">
        <v>1147700.32</v>
      </c>
      <c r="G126" s="31">
        <v>2171161</v>
      </c>
      <c r="H126" s="22" t="s">
        <v>115</v>
      </c>
      <c r="I126" s="34">
        <v>45016</v>
      </c>
      <c r="J126" s="30" t="s">
        <v>7</v>
      </c>
      <c r="K126" s="22">
        <v>321660.44</v>
      </c>
      <c r="L126" s="30" t="s">
        <v>3</v>
      </c>
      <c r="M126" s="30">
        <v>80</v>
      </c>
      <c r="N126" s="30">
        <v>20241590268</v>
      </c>
      <c r="O126" s="31">
        <v>125</v>
      </c>
      <c r="P126" s="30" t="s">
        <v>1</v>
      </c>
      <c r="Q126" s="31">
        <v>202310</v>
      </c>
      <c r="R126" s="30" t="s">
        <v>199</v>
      </c>
      <c r="S126" s="24">
        <v>125</v>
      </c>
      <c r="T126" s="12" t="str">
        <f>+CONCATENATE(C126,(TEXT(D126,"DD/MM/YYYY")),E126,"          ",F126,G126,"    ",H126,(TEXT(I126,"DD/MM/YYYY")),J126,"     ",K126,"  ",L126,"          ",M126,N126,"                     ",O126,P126,Q126,R126,S126)</f>
        <v>0109/03/2023000020000010          1147700,322171161    1090315,3031/03/2023010     321660,44  0,00          8020241590268                     12500002023100125</v>
      </c>
      <c r="U126" s="17">
        <f t="shared" si="1"/>
        <v>159</v>
      </c>
    </row>
    <row r="127" spans="1:21" x14ac:dyDescent="0.25">
      <c r="A127" t="s">
        <v>153</v>
      </c>
      <c r="B127" t="s">
        <v>153</v>
      </c>
      <c r="C127" s="30" t="s">
        <v>0</v>
      </c>
      <c r="D127" s="30" t="s">
        <v>67</v>
      </c>
      <c r="E127" s="30" t="s">
        <v>43</v>
      </c>
      <c r="F127" s="22">
        <v>873428.95</v>
      </c>
      <c r="G127" s="31">
        <v>2171161</v>
      </c>
      <c r="H127" s="30">
        <v>831744.32</v>
      </c>
      <c r="I127" s="34">
        <v>45016</v>
      </c>
      <c r="J127" s="30" t="s">
        <v>7</v>
      </c>
      <c r="K127" s="22">
        <v>241503.44</v>
      </c>
      <c r="L127" s="30" t="s">
        <v>3</v>
      </c>
      <c r="M127" s="30">
        <v>80</v>
      </c>
      <c r="N127" s="30">
        <v>20236188176</v>
      </c>
      <c r="O127" s="31">
        <v>126</v>
      </c>
      <c r="P127" s="30" t="s">
        <v>1</v>
      </c>
      <c r="Q127" s="31">
        <v>202310</v>
      </c>
      <c r="R127" s="30" t="s">
        <v>199</v>
      </c>
      <c r="S127" s="24">
        <v>126</v>
      </c>
      <c r="T127" s="12" t="str">
        <f>+CONCATENATE(C127,(TEXT(D127,"DD/MM/YYYY")),E127,"           ",F127,G127,"     ",H127,(TEXT(I127,"DD/MM/YYYY")),J127,"     ",K127,"  ",L127,"          ",M127,N127,"                     ",O127,P127,Q127,R127,S127)</f>
        <v>0109/03/2023000020000016           873428,952171161     831744,3231/03/2023010     241503,44  0,00          8020236188176                     12600002023100126</v>
      </c>
      <c r="U127" s="16">
        <f t="shared" si="1"/>
        <v>159</v>
      </c>
    </row>
    <row r="128" spans="1:21" x14ac:dyDescent="0.25">
      <c r="A128" t="s">
        <v>153</v>
      </c>
      <c r="B128" t="s">
        <v>153</v>
      </c>
      <c r="C128" s="30" t="s">
        <v>0</v>
      </c>
      <c r="D128" s="30" t="s">
        <v>65</v>
      </c>
      <c r="E128" s="30" t="s">
        <v>19</v>
      </c>
      <c r="F128" s="22">
        <v>170542.29</v>
      </c>
      <c r="G128" s="31">
        <v>2171161</v>
      </c>
      <c r="H128" s="30">
        <v>162015.18</v>
      </c>
      <c r="I128" s="34">
        <v>45016</v>
      </c>
      <c r="J128" s="30" t="s">
        <v>7</v>
      </c>
      <c r="K128" s="22">
        <v>33887.410000000003</v>
      </c>
      <c r="L128" s="30" t="s">
        <v>3</v>
      </c>
      <c r="M128" s="30">
        <v>80</v>
      </c>
      <c r="N128" s="30">
        <v>23140264369</v>
      </c>
      <c r="O128" s="31">
        <v>127</v>
      </c>
      <c r="P128" s="30" t="s">
        <v>1</v>
      </c>
      <c r="Q128" s="31">
        <v>202310</v>
      </c>
      <c r="R128" s="33" t="s">
        <v>199</v>
      </c>
      <c r="S128" s="24">
        <v>127</v>
      </c>
      <c r="T128" s="12" t="str">
        <f>+CONCATENATE(C128,(TEXT(D128,"DD/MM/YYYY")),E128,"           ",F128,G128,"     ",H128,(TEXT(I128,"DD/MM/YYYY")),J128,"      ",K128,"  ",L128,"          ",M128,N128,"                     ",O128,P128,Q128,R128,S128)</f>
        <v>0111/03/2023000030000001           170542,292171161     162015,1831/03/2023010      33887,41  0,00          8023140264369                     12700002023100127</v>
      </c>
      <c r="U128" s="16">
        <f t="shared" si="1"/>
        <v>159</v>
      </c>
    </row>
    <row r="129" spans="1:21" x14ac:dyDescent="0.25">
      <c r="A129" t="s">
        <v>153</v>
      </c>
      <c r="B129" t="s">
        <v>153</v>
      </c>
      <c r="C129" s="30" t="s">
        <v>0</v>
      </c>
      <c r="D129" s="30" t="s">
        <v>65</v>
      </c>
      <c r="E129" s="30" t="s">
        <v>62</v>
      </c>
      <c r="F129" s="22">
        <v>113165.21</v>
      </c>
      <c r="G129" s="31">
        <v>2171161</v>
      </c>
      <c r="H129" s="30">
        <v>107506.95000000001</v>
      </c>
      <c r="I129" s="34">
        <v>45016</v>
      </c>
      <c r="J129" s="30" t="s">
        <v>7</v>
      </c>
      <c r="K129" s="22">
        <v>17202.78</v>
      </c>
      <c r="L129" s="30" t="s">
        <v>3</v>
      </c>
      <c r="M129" s="30">
        <v>80</v>
      </c>
      <c r="N129" s="30">
        <v>27202131773</v>
      </c>
      <c r="O129" s="31">
        <v>128</v>
      </c>
      <c r="P129" s="30" t="s">
        <v>1</v>
      </c>
      <c r="Q129" s="31">
        <v>202310</v>
      </c>
      <c r="R129" s="30" t="s">
        <v>199</v>
      </c>
      <c r="S129" s="24">
        <v>128</v>
      </c>
      <c r="T129" s="12" t="str">
        <f>+CONCATENATE(C129,(TEXT(D129,"DD/MM/YYYY")),E129,"           ",F129,G129,"     ",H129,(TEXT(I129,"DD/MM/YYYY")),J129,"      ",K129,"  ",L129,"          ",M129,N129,"                     ",O129,P129,Q129,R129,S129)</f>
        <v>0111/03/2023000010000003           113165,212171161     107506,9531/03/2023010      17202,78  0,00          8027202131773                     12800002023100128</v>
      </c>
      <c r="U129" s="16">
        <f t="shared" si="1"/>
        <v>159</v>
      </c>
    </row>
    <row r="130" spans="1:21" x14ac:dyDescent="0.25">
      <c r="A130" t="s">
        <v>153</v>
      </c>
      <c r="B130" t="s">
        <v>153</v>
      </c>
      <c r="C130" s="30" t="s">
        <v>0</v>
      </c>
      <c r="D130" s="30" t="s">
        <v>65</v>
      </c>
      <c r="E130" s="30" t="s">
        <v>10</v>
      </c>
      <c r="F130" s="22" t="s">
        <v>154</v>
      </c>
      <c r="G130" s="31">
        <v>2171161</v>
      </c>
      <c r="H130" s="30" t="s">
        <v>136</v>
      </c>
      <c r="I130" s="34">
        <v>45016</v>
      </c>
      <c r="J130" s="30" t="s">
        <v>7</v>
      </c>
      <c r="K130" s="22" t="s">
        <v>155</v>
      </c>
      <c r="L130" s="30" t="s">
        <v>3</v>
      </c>
      <c r="M130" s="30">
        <v>80</v>
      </c>
      <c r="N130" s="30" t="s">
        <v>156</v>
      </c>
      <c r="O130" s="31">
        <v>129</v>
      </c>
      <c r="P130" s="30" t="s">
        <v>1</v>
      </c>
      <c r="Q130" s="31">
        <v>202310</v>
      </c>
      <c r="R130" s="30" t="s">
        <v>199</v>
      </c>
      <c r="S130" s="24">
        <v>129</v>
      </c>
      <c r="T130" s="12" t="str">
        <f>+CONCATENATE(C130,(TEXT(D130,"DD/MM/YYYY")),E130,"           ",F130,G130,"     ",H130,(TEXT(I130,"DD/MM/YYYY")),J130,"      ",K130,"  ",L130,"          ",M130,N130,"                     ",O130,P130,Q130,R130,S130)</f>
        <v>0111/03/2023000030000009           258258,512171161     245345,5831/03/2023010      59719,83  0,00          8027202131773                     12900002023100129</v>
      </c>
      <c r="U130" s="16">
        <f t="shared" ref="U130" si="2">+LEN(T130)</f>
        <v>159</v>
      </c>
    </row>
    <row r="131" spans="1:21" x14ac:dyDescent="0.25">
      <c r="A131" t="s">
        <v>153</v>
      </c>
      <c r="B131" t="s">
        <v>153</v>
      </c>
      <c r="T131" s="12"/>
      <c r="U131" s="16"/>
    </row>
    <row r="132" spans="1:21" x14ac:dyDescent="0.25">
      <c r="A132" t="s">
        <v>153</v>
      </c>
      <c r="B132" t="s">
        <v>153</v>
      </c>
      <c r="T132" s="18"/>
      <c r="U132" s="18"/>
    </row>
    <row r="133" spans="1:21" x14ac:dyDescent="0.25">
      <c r="A133" t="s">
        <v>153</v>
      </c>
      <c r="B133" t="s">
        <v>153</v>
      </c>
    </row>
    <row r="134" spans="1:21" x14ac:dyDescent="0.25">
      <c r="A134" t="s">
        <v>153</v>
      </c>
      <c r="B134" t="s">
        <v>153</v>
      </c>
    </row>
    <row r="135" spans="1:21" x14ac:dyDescent="0.25">
      <c r="A135" t="s">
        <v>153</v>
      </c>
      <c r="B135" t="s">
        <v>153</v>
      </c>
    </row>
    <row r="136" spans="1:21" x14ac:dyDescent="0.25">
      <c r="A136" t="s">
        <v>153</v>
      </c>
      <c r="B136" t="s">
        <v>153</v>
      </c>
    </row>
    <row r="137" spans="1:21" x14ac:dyDescent="0.25">
      <c r="A137" t="s">
        <v>153</v>
      </c>
      <c r="B137" t="s">
        <v>153</v>
      </c>
    </row>
    <row r="138" spans="1:21" x14ac:dyDescent="0.25">
      <c r="A138" t="s">
        <v>153</v>
      </c>
      <c r="B138" t="s">
        <v>153</v>
      </c>
    </row>
    <row r="139" spans="1:21" x14ac:dyDescent="0.25">
      <c r="A139" t="s">
        <v>153</v>
      </c>
      <c r="B139" t="s">
        <v>153</v>
      </c>
    </row>
    <row r="140" spans="1:21" x14ac:dyDescent="0.25">
      <c r="A140" t="s">
        <v>153</v>
      </c>
      <c r="B140" t="s">
        <v>153</v>
      </c>
    </row>
    <row r="141" spans="1:21" x14ac:dyDescent="0.25">
      <c r="A141" t="s">
        <v>153</v>
      </c>
      <c r="B141" t="s">
        <v>153</v>
      </c>
    </row>
    <row r="142" spans="1:21" x14ac:dyDescent="0.25">
      <c r="A142" t="s">
        <v>153</v>
      </c>
      <c r="B142" t="s">
        <v>153</v>
      </c>
    </row>
    <row r="143" spans="1:21" x14ac:dyDescent="0.25">
      <c r="A143" t="s">
        <v>153</v>
      </c>
      <c r="B143" t="s">
        <v>153</v>
      </c>
    </row>
    <row r="144" spans="1:21" x14ac:dyDescent="0.25">
      <c r="A144" t="s">
        <v>153</v>
      </c>
      <c r="B144" t="s">
        <v>153</v>
      </c>
    </row>
    <row r="145" spans="1:2" x14ac:dyDescent="0.25">
      <c r="A145" t="s">
        <v>153</v>
      </c>
      <c r="B145" t="s">
        <v>153</v>
      </c>
    </row>
    <row r="146" spans="1:2" x14ac:dyDescent="0.25">
      <c r="A146" t="s">
        <v>153</v>
      </c>
      <c r="B146" t="s">
        <v>153</v>
      </c>
    </row>
    <row r="147" spans="1:2" x14ac:dyDescent="0.25">
      <c r="A147" t="s">
        <v>153</v>
      </c>
      <c r="B147" t="s">
        <v>153</v>
      </c>
    </row>
    <row r="148" spans="1:2" x14ac:dyDescent="0.25">
      <c r="A148" t="s">
        <v>153</v>
      </c>
      <c r="B148" t="s">
        <v>153</v>
      </c>
    </row>
    <row r="149" spans="1:2" x14ac:dyDescent="0.25">
      <c r="A149" t="s">
        <v>153</v>
      </c>
      <c r="B149" t="s">
        <v>153</v>
      </c>
    </row>
    <row r="150" spans="1:2" x14ac:dyDescent="0.25">
      <c r="A150" t="s">
        <v>153</v>
      </c>
      <c r="B150" t="s">
        <v>153</v>
      </c>
    </row>
    <row r="151" spans="1:2" x14ac:dyDescent="0.25">
      <c r="A151" t="s">
        <v>153</v>
      </c>
      <c r="B151" t="s">
        <v>153</v>
      </c>
    </row>
    <row r="152" spans="1:2" x14ac:dyDescent="0.25">
      <c r="A152" t="s">
        <v>153</v>
      </c>
      <c r="B152" t="s">
        <v>153</v>
      </c>
    </row>
    <row r="153" spans="1:2" x14ac:dyDescent="0.25">
      <c r="A153" t="s">
        <v>153</v>
      </c>
      <c r="B153" t="s">
        <v>153</v>
      </c>
    </row>
    <row r="154" spans="1:2" x14ac:dyDescent="0.25">
      <c r="A154" t="s">
        <v>153</v>
      </c>
      <c r="B154" t="s">
        <v>153</v>
      </c>
    </row>
    <row r="155" spans="1:2" x14ac:dyDescent="0.25">
      <c r="A155" t="s">
        <v>153</v>
      </c>
      <c r="B155" t="s">
        <v>153</v>
      </c>
    </row>
    <row r="156" spans="1:2" x14ac:dyDescent="0.25">
      <c r="A156" t="s">
        <v>153</v>
      </c>
      <c r="B156" t="s">
        <v>153</v>
      </c>
    </row>
    <row r="157" spans="1:2" x14ac:dyDescent="0.25">
      <c r="A157" t="s">
        <v>153</v>
      </c>
      <c r="B157" t="s">
        <v>153</v>
      </c>
    </row>
    <row r="158" spans="1:2" x14ac:dyDescent="0.25">
      <c r="A158" t="s">
        <v>153</v>
      </c>
      <c r="B158" t="s">
        <v>153</v>
      </c>
    </row>
    <row r="159" spans="1:2" x14ac:dyDescent="0.25">
      <c r="A159" t="s">
        <v>153</v>
      </c>
      <c r="B159" t="s">
        <v>153</v>
      </c>
    </row>
    <row r="160" spans="1:2" x14ac:dyDescent="0.25">
      <c r="A160" t="s">
        <v>153</v>
      </c>
      <c r="B160" t="s">
        <v>153</v>
      </c>
    </row>
    <row r="161" spans="1:2" x14ac:dyDescent="0.25">
      <c r="A161" t="s">
        <v>153</v>
      </c>
      <c r="B161" t="s">
        <v>153</v>
      </c>
    </row>
    <row r="162" spans="1:2" x14ac:dyDescent="0.25">
      <c r="A162" t="s">
        <v>153</v>
      </c>
      <c r="B162" t="s">
        <v>153</v>
      </c>
    </row>
    <row r="163" spans="1:2" x14ac:dyDescent="0.25">
      <c r="A163" t="s">
        <v>153</v>
      </c>
      <c r="B163" t="s">
        <v>153</v>
      </c>
    </row>
    <row r="164" spans="1:2" x14ac:dyDescent="0.25">
      <c r="A164" t="s">
        <v>153</v>
      </c>
      <c r="B164" t="s">
        <v>153</v>
      </c>
    </row>
    <row r="165" spans="1:2" x14ac:dyDescent="0.25">
      <c r="A165" t="s">
        <v>153</v>
      </c>
      <c r="B165" t="s">
        <v>153</v>
      </c>
    </row>
    <row r="166" spans="1:2" x14ac:dyDescent="0.25">
      <c r="A166" t="s">
        <v>153</v>
      </c>
      <c r="B166" t="s">
        <v>153</v>
      </c>
    </row>
    <row r="167" spans="1:2" x14ac:dyDescent="0.25">
      <c r="A167" t="s">
        <v>153</v>
      </c>
      <c r="B167" t="s">
        <v>153</v>
      </c>
    </row>
    <row r="168" spans="1:2" x14ac:dyDescent="0.25">
      <c r="A168" t="s">
        <v>153</v>
      </c>
      <c r="B168" t="s">
        <v>153</v>
      </c>
    </row>
    <row r="169" spans="1:2" x14ac:dyDescent="0.25">
      <c r="A169" t="s">
        <v>153</v>
      </c>
      <c r="B169" t="s">
        <v>153</v>
      </c>
    </row>
    <row r="170" spans="1:2" x14ac:dyDescent="0.25">
      <c r="A170" t="s">
        <v>153</v>
      </c>
      <c r="B170" t="s">
        <v>153</v>
      </c>
    </row>
    <row r="171" spans="1:2" x14ac:dyDescent="0.25">
      <c r="A171" t="s">
        <v>153</v>
      </c>
      <c r="B171" t="s">
        <v>153</v>
      </c>
    </row>
    <row r="172" spans="1:2" x14ac:dyDescent="0.25">
      <c r="A172" t="s">
        <v>153</v>
      </c>
      <c r="B172" t="s">
        <v>153</v>
      </c>
    </row>
    <row r="173" spans="1:2" x14ac:dyDescent="0.25">
      <c r="A173" t="s">
        <v>153</v>
      </c>
      <c r="B173" t="s">
        <v>153</v>
      </c>
    </row>
    <row r="174" spans="1:2" x14ac:dyDescent="0.25">
      <c r="A174" t="s">
        <v>153</v>
      </c>
      <c r="B174" t="s">
        <v>153</v>
      </c>
    </row>
    <row r="175" spans="1:2" x14ac:dyDescent="0.25">
      <c r="A175" t="s">
        <v>153</v>
      </c>
      <c r="B175" t="s">
        <v>153</v>
      </c>
    </row>
    <row r="176" spans="1:2" x14ac:dyDescent="0.25">
      <c r="A176" t="s">
        <v>153</v>
      </c>
      <c r="B176" t="s">
        <v>153</v>
      </c>
    </row>
    <row r="177" spans="1:2" x14ac:dyDescent="0.25">
      <c r="A177" t="s">
        <v>153</v>
      </c>
      <c r="B177" t="s">
        <v>153</v>
      </c>
    </row>
    <row r="178" spans="1:2" x14ac:dyDescent="0.25">
      <c r="A178" t="s">
        <v>153</v>
      </c>
      <c r="B178" t="s">
        <v>153</v>
      </c>
    </row>
    <row r="179" spans="1:2" x14ac:dyDescent="0.25">
      <c r="A179" t="s">
        <v>153</v>
      </c>
      <c r="B179" t="s">
        <v>153</v>
      </c>
    </row>
    <row r="180" spans="1:2" x14ac:dyDescent="0.25">
      <c r="A180" t="s">
        <v>153</v>
      </c>
      <c r="B180" t="s">
        <v>153</v>
      </c>
    </row>
    <row r="181" spans="1:2" x14ac:dyDescent="0.25">
      <c r="A181" t="s">
        <v>153</v>
      </c>
      <c r="B181" t="s">
        <v>153</v>
      </c>
    </row>
    <row r="182" spans="1:2" x14ac:dyDescent="0.25">
      <c r="A182" t="s">
        <v>153</v>
      </c>
      <c r="B182" t="s">
        <v>153</v>
      </c>
    </row>
    <row r="183" spans="1:2" x14ac:dyDescent="0.25">
      <c r="A183" t="s">
        <v>153</v>
      </c>
      <c r="B183" t="s">
        <v>153</v>
      </c>
    </row>
    <row r="184" spans="1:2" x14ac:dyDescent="0.25">
      <c r="A184" t="s">
        <v>153</v>
      </c>
      <c r="B184" t="s">
        <v>153</v>
      </c>
    </row>
    <row r="185" spans="1:2" x14ac:dyDescent="0.25">
      <c r="A185" t="s">
        <v>153</v>
      </c>
      <c r="B185" t="s">
        <v>153</v>
      </c>
    </row>
    <row r="186" spans="1:2" x14ac:dyDescent="0.25">
      <c r="A186" t="s">
        <v>153</v>
      </c>
      <c r="B186" t="s">
        <v>153</v>
      </c>
    </row>
    <row r="187" spans="1:2" x14ac:dyDescent="0.25">
      <c r="A187" t="s">
        <v>153</v>
      </c>
      <c r="B187" t="s">
        <v>153</v>
      </c>
    </row>
    <row r="188" spans="1:2" x14ac:dyDescent="0.25">
      <c r="A188" t="s">
        <v>153</v>
      </c>
      <c r="B188" t="s">
        <v>153</v>
      </c>
    </row>
    <row r="189" spans="1:2" x14ac:dyDescent="0.25">
      <c r="A189" t="s">
        <v>153</v>
      </c>
      <c r="B189" t="s">
        <v>153</v>
      </c>
    </row>
    <row r="190" spans="1:2" x14ac:dyDescent="0.25">
      <c r="A190" t="s">
        <v>153</v>
      </c>
      <c r="B190" t="s">
        <v>153</v>
      </c>
    </row>
    <row r="191" spans="1:2" x14ac:dyDescent="0.25">
      <c r="A191" t="s">
        <v>153</v>
      </c>
      <c r="B191" t="s">
        <v>153</v>
      </c>
    </row>
    <row r="192" spans="1:2" x14ac:dyDescent="0.25">
      <c r="A192" t="s">
        <v>153</v>
      </c>
      <c r="B192" t="s">
        <v>153</v>
      </c>
    </row>
    <row r="193" spans="1:2" x14ac:dyDescent="0.25">
      <c r="A193" t="s">
        <v>153</v>
      </c>
      <c r="B193" t="s">
        <v>153</v>
      </c>
    </row>
    <row r="194" spans="1:2" x14ac:dyDescent="0.25">
      <c r="A194" t="s">
        <v>153</v>
      </c>
      <c r="B194" t="s">
        <v>153</v>
      </c>
    </row>
    <row r="195" spans="1:2" x14ac:dyDescent="0.25">
      <c r="A195" t="s">
        <v>153</v>
      </c>
      <c r="B195" t="s">
        <v>153</v>
      </c>
    </row>
    <row r="196" spans="1:2" x14ac:dyDescent="0.25">
      <c r="A196" t="s">
        <v>153</v>
      </c>
      <c r="B196" t="s">
        <v>153</v>
      </c>
    </row>
    <row r="197" spans="1:2" x14ac:dyDescent="0.25">
      <c r="A197" t="s">
        <v>153</v>
      </c>
      <c r="B197" t="s">
        <v>153</v>
      </c>
    </row>
    <row r="198" spans="1:2" x14ac:dyDescent="0.25">
      <c r="A198" t="s">
        <v>153</v>
      </c>
      <c r="B198" t="s">
        <v>153</v>
      </c>
    </row>
    <row r="199" spans="1:2" x14ac:dyDescent="0.25">
      <c r="A199" t="s">
        <v>153</v>
      </c>
      <c r="B199" t="s">
        <v>153</v>
      </c>
    </row>
    <row r="200" spans="1:2" x14ac:dyDescent="0.25">
      <c r="A200" t="s">
        <v>153</v>
      </c>
      <c r="B200" t="s">
        <v>153</v>
      </c>
    </row>
    <row r="201" spans="1:2" x14ac:dyDescent="0.25">
      <c r="A201" t="s">
        <v>153</v>
      </c>
      <c r="B201" t="s">
        <v>153</v>
      </c>
    </row>
    <row r="202" spans="1:2" x14ac:dyDescent="0.25">
      <c r="A202" t="s">
        <v>153</v>
      </c>
      <c r="B202" t="s">
        <v>153</v>
      </c>
    </row>
    <row r="203" spans="1:2" x14ac:dyDescent="0.25">
      <c r="A203" t="s">
        <v>153</v>
      </c>
      <c r="B203" t="s">
        <v>153</v>
      </c>
    </row>
    <row r="204" spans="1:2" x14ac:dyDescent="0.25">
      <c r="A204" t="s">
        <v>153</v>
      </c>
      <c r="B204" t="s">
        <v>153</v>
      </c>
    </row>
    <row r="205" spans="1:2" x14ac:dyDescent="0.25">
      <c r="A205" t="s">
        <v>153</v>
      </c>
      <c r="B205" t="s">
        <v>153</v>
      </c>
    </row>
    <row r="206" spans="1:2" x14ac:dyDescent="0.25">
      <c r="A206" t="s">
        <v>153</v>
      </c>
      <c r="B206" t="s">
        <v>153</v>
      </c>
    </row>
    <row r="207" spans="1:2" x14ac:dyDescent="0.25">
      <c r="A207" t="s">
        <v>153</v>
      </c>
      <c r="B207" t="s">
        <v>153</v>
      </c>
    </row>
    <row r="208" spans="1:2" x14ac:dyDescent="0.25">
      <c r="A208" t="s">
        <v>153</v>
      </c>
      <c r="B208" t="s">
        <v>153</v>
      </c>
    </row>
    <row r="209" spans="1:2" x14ac:dyDescent="0.25">
      <c r="A209" t="s">
        <v>153</v>
      </c>
      <c r="B209" t="s">
        <v>153</v>
      </c>
    </row>
    <row r="210" spans="1:2" x14ac:dyDescent="0.25">
      <c r="A210" t="s">
        <v>153</v>
      </c>
      <c r="B210" t="s">
        <v>153</v>
      </c>
    </row>
    <row r="211" spans="1:2" x14ac:dyDescent="0.25">
      <c r="A211" t="s">
        <v>153</v>
      </c>
      <c r="B211" t="s">
        <v>153</v>
      </c>
    </row>
    <row r="212" spans="1:2" x14ac:dyDescent="0.25">
      <c r="A212" t="s">
        <v>153</v>
      </c>
      <c r="B212" t="s">
        <v>153</v>
      </c>
    </row>
    <row r="213" spans="1:2" x14ac:dyDescent="0.25">
      <c r="A213" t="s">
        <v>153</v>
      </c>
      <c r="B213" t="s">
        <v>153</v>
      </c>
    </row>
    <row r="214" spans="1:2" x14ac:dyDescent="0.25">
      <c r="A214" t="s">
        <v>153</v>
      </c>
      <c r="B214" t="s">
        <v>153</v>
      </c>
    </row>
    <row r="215" spans="1:2" x14ac:dyDescent="0.25">
      <c r="A215" t="s">
        <v>153</v>
      </c>
      <c r="B215" t="s">
        <v>153</v>
      </c>
    </row>
    <row r="216" spans="1:2" x14ac:dyDescent="0.25">
      <c r="A216" t="s">
        <v>153</v>
      </c>
      <c r="B216" t="s">
        <v>153</v>
      </c>
    </row>
    <row r="217" spans="1:2" x14ac:dyDescent="0.25">
      <c r="A217" t="s">
        <v>153</v>
      </c>
      <c r="B217" t="s">
        <v>153</v>
      </c>
    </row>
    <row r="218" spans="1:2" x14ac:dyDescent="0.25">
      <c r="A218" t="s">
        <v>153</v>
      </c>
      <c r="B218" t="s">
        <v>153</v>
      </c>
    </row>
    <row r="219" spans="1:2" x14ac:dyDescent="0.25">
      <c r="A219" t="s">
        <v>153</v>
      </c>
      <c r="B219" t="s">
        <v>153</v>
      </c>
    </row>
    <row r="220" spans="1:2" x14ac:dyDescent="0.25">
      <c r="A220" t="s">
        <v>153</v>
      </c>
      <c r="B220" t="s">
        <v>153</v>
      </c>
    </row>
    <row r="221" spans="1:2" x14ac:dyDescent="0.25">
      <c r="A221" t="s">
        <v>153</v>
      </c>
      <c r="B221" t="s">
        <v>153</v>
      </c>
    </row>
    <row r="222" spans="1:2" x14ac:dyDescent="0.25">
      <c r="A222" t="s">
        <v>153</v>
      </c>
      <c r="B222" t="s">
        <v>153</v>
      </c>
    </row>
    <row r="223" spans="1:2" x14ac:dyDescent="0.25">
      <c r="A223" t="s">
        <v>153</v>
      </c>
      <c r="B223" t="s">
        <v>153</v>
      </c>
    </row>
    <row r="224" spans="1:2" x14ac:dyDescent="0.25">
      <c r="A224" t="s">
        <v>153</v>
      </c>
      <c r="B224" t="s">
        <v>153</v>
      </c>
    </row>
    <row r="225" spans="1:2" x14ac:dyDescent="0.25">
      <c r="A225" t="s">
        <v>153</v>
      </c>
      <c r="B225" t="s">
        <v>153</v>
      </c>
    </row>
    <row r="226" spans="1:2" x14ac:dyDescent="0.25">
      <c r="A226" t="s">
        <v>153</v>
      </c>
      <c r="B226" t="s">
        <v>153</v>
      </c>
    </row>
    <row r="227" spans="1:2" x14ac:dyDescent="0.25">
      <c r="A227" t="s">
        <v>153</v>
      </c>
      <c r="B227" t="s">
        <v>153</v>
      </c>
    </row>
    <row r="228" spans="1:2" x14ac:dyDescent="0.25">
      <c r="A228" t="s">
        <v>153</v>
      </c>
      <c r="B228" t="s">
        <v>153</v>
      </c>
    </row>
    <row r="229" spans="1:2" x14ac:dyDescent="0.25">
      <c r="A229" t="s">
        <v>153</v>
      </c>
      <c r="B229" t="s">
        <v>153</v>
      </c>
    </row>
    <row r="230" spans="1:2" x14ac:dyDescent="0.25">
      <c r="A230" t="s">
        <v>153</v>
      </c>
      <c r="B230" t="s">
        <v>153</v>
      </c>
    </row>
    <row r="231" spans="1:2" x14ac:dyDescent="0.25">
      <c r="A231" t="s">
        <v>153</v>
      </c>
      <c r="B231" t="s">
        <v>153</v>
      </c>
    </row>
    <row r="232" spans="1:2" x14ac:dyDescent="0.25">
      <c r="A232" t="s">
        <v>153</v>
      </c>
      <c r="B232" t="s">
        <v>153</v>
      </c>
    </row>
    <row r="233" spans="1:2" x14ac:dyDescent="0.25">
      <c r="A233" t="s">
        <v>153</v>
      </c>
      <c r="B233" t="s">
        <v>153</v>
      </c>
    </row>
    <row r="234" spans="1:2" x14ac:dyDescent="0.25">
      <c r="A234" t="s">
        <v>153</v>
      </c>
      <c r="B234" t="s">
        <v>153</v>
      </c>
    </row>
    <row r="235" spans="1:2" x14ac:dyDescent="0.25">
      <c r="A235" t="s">
        <v>153</v>
      </c>
      <c r="B235" t="s">
        <v>153</v>
      </c>
    </row>
    <row r="236" spans="1:2" x14ac:dyDescent="0.25">
      <c r="A236" t="s">
        <v>153</v>
      </c>
      <c r="B236" t="s">
        <v>153</v>
      </c>
    </row>
    <row r="237" spans="1:2" x14ac:dyDescent="0.25">
      <c r="A237" t="s">
        <v>153</v>
      </c>
      <c r="B237" t="s">
        <v>153</v>
      </c>
    </row>
    <row r="238" spans="1:2" x14ac:dyDescent="0.25">
      <c r="A238" t="s">
        <v>153</v>
      </c>
      <c r="B238" t="s">
        <v>153</v>
      </c>
    </row>
    <row r="239" spans="1:2" x14ac:dyDescent="0.25">
      <c r="A239" t="s">
        <v>153</v>
      </c>
      <c r="B239" t="s">
        <v>153</v>
      </c>
    </row>
    <row r="240" spans="1:2" x14ac:dyDescent="0.25">
      <c r="A240" t="s">
        <v>153</v>
      </c>
      <c r="B240" t="s">
        <v>153</v>
      </c>
    </row>
    <row r="241" spans="1:2" x14ac:dyDescent="0.25">
      <c r="A241" t="s">
        <v>153</v>
      </c>
      <c r="B241" t="s">
        <v>153</v>
      </c>
    </row>
    <row r="242" spans="1:2" x14ac:dyDescent="0.25">
      <c r="A242" t="s">
        <v>153</v>
      </c>
      <c r="B242" t="s">
        <v>153</v>
      </c>
    </row>
    <row r="243" spans="1:2" x14ac:dyDescent="0.25">
      <c r="A243" t="s">
        <v>153</v>
      </c>
      <c r="B243" t="s">
        <v>153</v>
      </c>
    </row>
    <row r="244" spans="1:2" x14ac:dyDescent="0.25">
      <c r="A244" t="s">
        <v>153</v>
      </c>
      <c r="B244" t="s">
        <v>153</v>
      </c>
    </row>
    <row r="245" spans="1:2" x14ac:dyDescent="0.25">
      <c r="A245" t="s">
        <v>153</v>
      </c>
      <c r="B245" t="s">
        <v>153</v>
      </c>
    </row>
    <row r="246" spans="1:2" x14ac:dyDescent="0.25">
      <c r="A246" t="s">
        <v>153</v>
      </c>
      <c r="B246" t="s">
        <v>153</v>
      </c>
    </row>
    <row r="247" spans="1:2" x14ac:dyDescent="0.25">
      <c r="A247" t="s">
        <v>153</v>
      </c>
      <c r="B247" t="s">
        <v>153</v>
      </c>
    </row>
    <row r="248" spans="1:2" x14ac:dyDescent="0.25">
      <c r="A248" t="s">
        <v>153</v>
      </c>
      <c r="B248" t="s">
        <v>153</v>
      </c>
    </row>
    <row r="249" spans="1:2" x14ac:dyDescent="0.25">
      <c r="A249" t="s">
        <v>153</v>
      </c>
      <c r="B249" t="s">
        <v>153</v>
      </c>
    </row>
    <row r="250" spans="1:2" x14ac:dyDescent="0.25">
      <c r="A250" t="s">
        <v>153</v>
      </c>
      <c r="B250" t="s">
        <v>153</v>
      </c>
    </row>
    <row r="251" spans="1:2" x14ac:dyDescent="0.25">
      <c r="A251" t="s">
        <v>153</v>
      </c>
      <c r="B251" t="s">
        <v>153</v>
      </c>
    </row>
    <row r="252" spans="1:2" x14ac:dyDescent="0.25">
      <c r="A252" t="s">
        <v>153</v>
      </c>
      <c r="B252" t="s">
        <v>153</v>
      </c>
    </row>
    <row r="253" spans="1:2" x14ac:dyDescent="0.25">
      <c r="A253" t="s">
        <v>153</v>
      </c>
      <c r="B253" t="s">
        <v>153</v>
      </c>
    </row>
    <row r="254" spans="1:2" x14ac:dyDescent="0.25">
      <c r="A254" t="s">
        <v>153</v>
      </c>
      <c r="B254" t="s">
        <v>153</v>
      </c>
    </row>
    <row r="255" spans="1:2" x14ac:dyDescent="0.25">
      <c r="A255" t="s">
        <v>153</v>
      </c>
      <c r="B255" t="s">
        <v>153</v>
      </c>
    </row>
    <row r="256" spans="1:2" x14ac:dyDescent="0.25">
      <c r="A256" t="s">
        <v>153</v>
      </c>
      <c r="B256" t="s">
        <v>153</v>
      </c>
    </row>
    <row r="257" spans="1:2" x14ac:dyDescent="0.25">
      <c r="A257" t="s">
        <v>153</v>
      </c>
      <c r="B257" t="s">
        <v>153</v>
      </c>
    </row>
    <row r="258" spans="1:2" x14ac:dyDescent="0.25">
      <c r="A258" t="s">
        <v>153</v>
      </c>
      <c r="B258" t="s">
        <v>153</v>
      </c>
    </row>
    <row r="259" spans="1:2" x14ac:dyDescent="0.25">
      <c r="A259" t="s">
        <v>153</v>
      </c>
      <c r="B259" t="s">
        <v>153</v>
      </c>
    </row>
    <row r="260" spans="1:2" x14ac:dyDescent="0.25">
      <c r="A260" t="s">
        <v>153</v>
      </c>
      <c r="B260" t="s">
        <v>153</v>
      </c>
    </row>
    <row r="261" spans="1:2" x14ac:dyDescent="0.25">
      <c r="A261" t="s">
        <v>153</v>
      </c>
      <c r="B261" t="s">
        <v>153</v>
      </c>
    </row>
    <row r="262" spans="1:2" x14ac:dyDescent="0.25">
      <c r="A262" t="s">
        <v>153</v>
      </c>
      <c r="B262" t="s">
        <v>153</v>
      </c>
    </row>
    <row r="263" spans="1:2" x14ac:dyDescent="0.25">
      <c r="A263" t="s">
        <v>153</v>
      </c>
      <c r="B263" t="s">
        <v>153</v>
      </c>
    </row>
    <row r="264" spans="1:2" x14ac:dyDescent="0.25">
      <c r="A264" t="s">
        <v>153</v>
      </c>
      <c r="B264" t="s">
        <v>153</v>
      </c>
    </row>
    <row r="265" spans="1:2" x14ac:dyDescent="0.25">
      <c r="A265" t="s">
        <v>153</v>
      </c>
      <c r="B265" t="s">
        <v>153</v>
      </c>
    </row>
    <row r="266" spans="1:2" x14ac:dyDescent="0.25">
      <c r="A266" t="s">
        <v>153</v>
      </c>
      <c r="B266" t="s">
        <v>153</v>
      </c>
    </row>
    <row r="267" spans="1:2" x14ac:dyDescent="0.25">
      <c r="A267" t="s">
        <v>153</v>
      </c>
      <c r="B267" t="s">
        <v>153</v>
      </c>
    </row>
    <row r="268" spans="1:2" x14ac:dyDescent="0.25">
      <c r="A268" t="s">
        <v>153</v>
      </c>
      <c r="B268" t="s">
        <v>153</v>
      </c>
    </row>
    <row r="269" spans="1:2" x14ac:dyDescent="0.25">
      <c r="A269" t="s">
        <v>153</v>
      </c>
      <c r="B269" t="s">
        <v>153</v>
      </c>
    </row>
    <row r="270" spans="1:2" x14ac:dyDescent="0.25">
      <c r="A270" t="s">
        <v>153</v>
      </c>
      <c r="B270" t="s">
        <v>153</v>
      </c>
    </row>
    <row r="271" spans="1:2" x14ac:dyDescent="0.25">
      <c r="A271" t="s">
        <v>153</v>
      </c>
      <c r="B271" t="s">
        <v>153</v>
      </c>
    </row>
    <row r="272" spans="1:2" x14ac:dyDescent="0.25">
      <c r="A272" t="s">
        <v>153</v>
      </c>
      <c r="B272" t="s">
        <v>153</v>
      </c>
    </row>
    <row r="273" spans="1:2" x14ac:dyDescent="0.25">
      <c r="A273" t="s">
        <v>153</v>
      </c>
      <c r="B273" t="s">
        <v>153</v>
      </c>
    </row>
    <row r="274" spans="1:2" x14ac:dyDescent="0.25">
      <c r="A274" t="s">
        <v>153</v>
      </c>
      <c r="B274" t="s">
        <v>153</v>
      </c>
    </row>
    <row r="275" spans="1:2" x14ac:dyDescent="0.25">
      <c r="A275" t="s">
        <v>153</v>
      </c>
      <c r="B275" t="s">
        <v>153</v>
      </c>
    </row>
    <row r="276" spans="1:2" x14ac:dyDescent="0.25">
      <c r="A276" t="s">
        <v>153</v>
      </c>
      <c r="B276" t="s">
        <v>153</v>
      </c>
    </row>
    <row r="277" spans="1:2" x14ac:dyDescent="0.25">
      <c r="A277" t="s">
        <v>153</v>
      </c>
      <c r="B277" t="s">
        <v>153</v>
      </c>
    </row>
    <row r="278" spans="1:2" x14ac:dyDescent="0.25">
      <c r="A278" t="s">
        <v>153</v>
      </c>
      <c r="B278" t="s">
        <v>153</v>
      </c>
    </row>
    <row r="279" spans="1:2" x14ac:dyDescent="0.25">
      <c r="A279" t="s">
        <v>153</v>
      </c>
      <c r="B279" t="s">
        <v>153</v>
      </c>
    </row>
    <row r="280" spans="1:2" x14ac:dyDescent="0.25">
      <c r="A280" t="s">
        <v>153</v>
      </c>
      <c r="B280" t="s">
        <v>153</v>
      </c>
    </row>
    <row r="281" spans="1:2" x14ac:dyDescent="0.25">
      <c r="A281" t="s">
        <v>153</v>
      </c>
      <c r="B281" t="s">
        <v>153</v>
      </c>
    </row>
    <row r="282" spans="1:2" x14ac:dyDescent="0.25">
      <c r="A282" t="s">
        <v>153</v>
      </c>
      <c r="B282" t="s">
        <v>153</v>
      </c>
    </row>
    <row r="283" spans="1:2" x14ac:dyDescent="0.25">
      <c r="A283" t="s">
        <v>153</v>
      </c>
      <c r="B283" t="s">
        <v>153</v>
      </c>
    </row>
    <row r="284" spans="1:2" x14ac:dyDescent="0.25">
      <c r="A284" t="s">
        <v>153</v>
      </c>
      <c r="B284" t="s">
        <v>153</v>
      </c>
    </row>
    <row r="285" spans="1:2" x14ac:dyDescent="0.25">
      <c r="A285" t="s">
        <v>153</v>
      </c>
      <c r="B285" t="s">
        <v>153</v>
      </c>
    </row>
    <row r="286" spans="1:2" x14ac:dyDescent="0.25">
      <c r="A286" t="s">
        <v>153</v>
      </c>
      <c r="B286" t="s">
        <v>153</v>
      </c>
    </row>
    <row r="287" spans="1:2" x14ac:dyDescent="0.25">
      <c r="A287" t="s">
        <v>153</v>
      </c>
      <c r="B287" t="s">
        <v>153</v>
      </c>
    </row>
    <row r="288" spans="1:2" x14ac:dyDescent="0.25">
      <c r="A288" t="s">
        <v>153</v>
      </c>
      <c r="B288" t="s">
        <v>153</v>
      </c>
    </row>
    <row r="289" spans="1:2" x14ac:dyDescent="0.25">
      <c r="A289" t="s">
        <v>153</v>
      </c>
      <c r="B289" t="s">
        <v>153</v>
      </c>
    </row>
    <row r="290" spans="1:2" x14ac:dyDescent="0.25">
      <c r="A290" t="s">
        <v>153</v>
      </c>
      <c r="B290" t="s">
        <v>153</v>
      </c>
    </row>
    <row r="291" spans="1:2" x14ac:dyDescent="0.25">
      <c r="A291" t="s">
        <v>153</v>
      </c>
      <c r="B291" t="s">
        <v>153</v>
      </c>
    </row>
    <row r="292" spans="1:2" x14ac:dyDescent="0.25">
      <c r="A292" t="s">
        <v>153</v>
      </c>
      <c r="B292" t="s">
        <v>153</v>
      </c>
    </row>
    <row r="293" spans="1:2" x14ac:dyDescent="0.25">
      <c r="A293" t="s">
        <v>153</v>
      </c>
      <c r="B293" t="s">
        <v>153</v>
      </c>
    </row>
    <row r="294" spans="1:2" x14ac:dyDescent="0.25">
      <c r="A294" t="s">
        <v>153</v>
      </c>
      <c r="B294" t="s">
        <v>153</v>
      </c>
    </row>
    <row r="295" spans="1:2" x14ac:dyDescent="0.25">
      <c r="A295" t="s">
        <v>153</v>
      </c>
      <c r="B295" t="s">
        <v>153</v>
      </c>
    </row>
    <row r="296" spans="1:2" x14ac:dyDescent="0.25">
      <c r="A296" t="s">
        <v>153</v>
      </c>
      <c r="B296" t="s">
        <v>153</v>
      </c>
    </row>
    <row r="297" spans="1:2" x14ac:dyDescent="0.25">
      <c r="A297" t="s">
        <v>153</v>
      </c>
      <c r="B297" t="s">
        <v>153</v>
      </c>
    </row>
    <row r="298" spans="1:2" x14ac:dyDescent="0.25">
      <c r="A298" t="s">
        <v>153</v>
      </c>
      <c r="B298" t="s">
        <v>153</v>
      </c>
    </row>
    <row r="299" spans="1:2" x14ac:dyDescent="0.25">
      <c r="A299" t="s">
        <v>153</v>
      </c>
      <c r="B299" t="s">
        <v>153</v>
      </c>
    </row>
    <row r="300" spans="1:2" x14ac:dyDescent="0.25">
      <c r="A300" t="s">
        <v>153</v>
      </c>
      <c r="B300" t="s">
        <v>153</v>
      </c>
    </row>
    <row r="301" spans="1:2" x14ac:dyDescent="0.25">
      <c r="A301" t="s">
        <v>153</v>
      </c>
      <c r="B301" t="s">
        <v>153</v>
      </c>
    </row>
    <row r="302" spans="1:2" x14ac:dyDescent="0.25">
      <c r="A302" t="s">
        <v>153</v>
      </c>
      <c r="B302" t="s">
        <v>153</v>
      </c>
    </row>
    <row r="303" spans="1:2" x14ac:dyDescent="0.25">
      <c r="A303" t="s">
        <v>153</v>
      </c>
      <c r="B303" t="s">
        <v>153</v>
      </c>
    </row>
    <row r="304" spans="1:2" x14ac:dyDescent="0.25">
      <c r="A304" t="s">
        <v>153</v>
      </c>
      <c r="B304" t="s">
        <v>153</v>
      </c>
    </row>
    <row r="305" spans="1:2" x14ac:dyDescent="0.25">
      <c r="A305" t="s">
        <v>153</v>
      </c>
      <c r="B305" t="s">
        <v>153</v>
      </c>
    </row>
    <row r="306" spans="1:2" x14ac:dyDescent="0.25">
      <c r="A306" t="s">
        <v>153</v>
      </c>
      <c r="B306" t="s">
        <v>153</v>
      </c>
    </row>
    <row r="307" spans="1:2" x14ac:dyDescent="0.25">
      <c r="A307" t="s">
        <v>153</v>
      </c>
      <c r="B307" t="s">
        <v>153</v>
      </c>
    </row>
    <row r="308" spans="1:2" x14ac:dyDescent="0.25">
      <c r="A308" t="s">
        <v>153</v>
      </c>
      <c r="B308" t="s">
        <v>153</v>
      </c>
    </row>
    <row r="309" spans="1:2" x14ac:dyDescent="0.25">
      <c r="A309" t="s">
        <v>153</v>
      </c>
      <c r="B309" t="s">
        <v>153</v>
      </c>
    </row>
    <row r="310" spans="1:2" x14ac:dyDescent="0.25">
      <c r="A310" t="s">
        <v>153</v>
      </c>
      <c r="B310" t="s">
        <v>153</v>
      </c>
    </row>
    <row r="311" spans="1:2" x14ac:dyDescent="0.25">
      <c r="A311" t="s">
        <v>153</v>
      </c>
      <c r="B311" t="s">
        <v>153</v>
      </c>
    </row>
    <row r="312" spans="1:2" x14ac:dyDescent="0.25">
      <c r="A312" t="s">
        <v>153</v>
      </c>
      <c r="B312" t="s">
        <v>153</v>
      </c>
    </row>
    <row r="313" spans="1:2" x14ac:dyDescent="0.25">
      <c r="A313" t="s">
        <v>153</v>
      </c>
      <c r="B313" t="s">
        <v>153</v>
      </c>
    </row>
    <row r="314" spans="1:2" x14ac:dyDescent="0.25">
      <c r="A314" t="s">
        <v>153</v>
      </c>
      <c r="B314" t="s">
        <v>153</v>
      </c>
    </row>
    <row r="315" spans="1:2" x14ac:dyDescent="0.25">
      <c r="A315" t="s">
        <v>153</v>
      </c>
      <c r="B315" t="s">
        <v>153</v>
      </c>
    </row>
    <row r="316" spans="1:2" x14ac:dyDescent="0.25">
      <c r="A316" t="s">
        <v>153</v>
      </c>
      <c r="B316" t="s">
        <v>153</v>
      </c>
    </row>
    <row r="317" spans="1:2" x14ac:dyDescent="0.25">
      <c r="A317" t="s">
        <v>153</v>
      </c>
      <c r="B317" t="s">
        <v>153</v>
      </c>
    </row>
    <row r="318" spans="1:2" x14ac:dyDescent="0.25">
      <c r="A318" t="s">
        <v>153</v>
      </c>
      <c r="B318" t="s">
        <v>153</v>
      </c>
    </row>
    <row r="319" spans="1:2" x14ac:dyDescent="0.25">
      <c r="A319" t="s">
        <v>153</v>
      </c>
      <c r="B319" t="s">
        <v>153</v>
      </c>
    </row>
    <row r="320" spans="1:2" x14ac:dyDescent="0.25">
      <c r="A320" t="s">
        <v>153</v>
      </c>
      <c r="B320" t="s">
        <v>153</v>
      </c>
    </row>
    <row r="321" spans="1:2" x14ac:dyDescent="0.25">
      <c r="A321" t="s">
        <v>153</v>
      </c>
      <c r="B321" t="s">
        <v>153</v>
      </c>
    </row>
    <row r="322" spans="1:2" x14ac:dyDescent="0.25">
      <c r="A322" t="s">
        <v>153</v>
      </c>
      <c r="B322" t="s">
        <v>153</v>
      </c>
    </row>
    <row r="323" spans="1:2" x14ac:dyDescent="0.25">
      <c r="A323" t="s">
        <v>153</v>
      </c>
      <c r="B323" t="s">
        <v>153</v>
      </c>
    </row>
    <row r="324" spans="1:2" x14ac:dyDescent="0.25">
      <c r="A324" t="s">
        <v>153</v>
      </c>
      <c r="B324" t="s">
        <v>153</v>
      </c>
    </row>
    <row r="325" spans="1:2" x14ac:dyDescent="0.25">
      <c r="A325" t="s">
        <v>153</v>
      </c>
      <c r="B325" t="s">
        <v>153</v>
      </c>
    </row>
    <row r="326" spans="1:2" x14ac:dyDescent="0.25">
      <c r="A326" t="s">
        <v>153</v>
      </c>
      <c r="B326" t="s">
        <v>153</v>
      </c>
    </row>
    <row r="327" spans="1:2" x14ac:dyDescent="0.25">
      <c r="A327" t="s">
        <v>153</v>
      </c>
      <c r="B327" t="s">
        <v>153</v>
      </c>
    </row>
    <row r="328" spans="1:2" x14ac:dyDescent="0.25">
      <c r="A328" t="s">
        <v>153</v>
      </c>
      <c r="B328" t="s">
        <v>153</v>
      </c>
    </row>
    <row r="329" spans="1:2" x14ac:dyDescent="0.25">
      <c r="A329" t="s">
        <v>153</v>
      </c>
      <c r="B329" t="s">
        <v>153</v>
      </c>
    </row>
    <row r="330" spans="1:2" x14ac:dyDescent="0.25">
      <c r="A330" t="s">
        <v>153</v>
      </c>
      <c r="B330" t="s">
        <v>153</v>
      </c>
    </row>
    <row r="331" spans="1:2" x14ac:dyDescent="0.25">
      <c r="A331" t="s">
        <v>153</v>
      </c>
      <c r="B331" t="s">
        <v>153</v>
      </c>
    </row>
    <row r="332" spans="1:2" x14ac:dyDescent="0.25">
      <c r="A332" t="s">
        <v>153</v>
      </c>
      <c r="B332" t="s">
        <v>153</v>
      </c>
    </row>
    <row r="333" spans="1:2" x14ac:dyDescent="0.25">
      <c r="A333" t="s">
        <v>153</v>
      </c>
      <c r="B333" t="s">
        <v>153</v>
      </c>
    </row>
    <row r="334" spans="1:2" x14ac:dyDescent="0.25">
      <c r="A334" t="s">
        <v>153</v>
      </c>
      <c r="B334" t="s">
        <v>153</v>
      </c>
    </row>
    <row r="335" spans="1:2" x14ac:dyDescent="0.25">
      <c r="A335" t="s">
        <v>153</v>
      </c>
      <c r="B335" t="s">
        <v>153</v>
      </c>
    </row>
    <row r="336" spans="1:2" x14ac:dyDescent="0.25">
      <c r="A336" t="s">
        <v>153</v>
      </c>
      <c r="B336" t="s">
        <v>153</v>
      </c>
    </row>
    <row r="337" spans="1:2" x14ac:dyDescent="0.25">
      <c r="A337" t="s">
        <v>153</v>
      </c>
      <c r="B337" t="s">
        <v>153</v>
      </c>
    </row>
    <row r="338" spans="1:2" x14ac:dyDescent="0.25">
      <c r="A338" t="s">
        <v>153</v>
      </c>
      <c r="B338" t="s">
        <v>153</v>
      </c>
    </row>
    <row r="339" spans="1:2" x14ac:dyDescent="0.25">
      <c r="A339" t="s">
        <v>153</v>
      </c>
      <c r="B339" t="s">
        <v>153</v>
      </c>
    </row>
    <row r="340" spans="1:2" x14ac:dyDescent="0.25">
      <c r="A340" t="s">
        <v>153</v>
      </c>
      <c r="B340" t="s">
        <v>153</v>
      </c>
    </row>
    <row r="341" spans="1:2" x14ac:dyDescent="0.25">
      <c r="A341" t="s">
        <v>153</v>
      </c>
      <c r="B341" t="s">
        <v>153</v>
      </c>
    </row>
    <row r="342" spans="1:2" x14ac:dyDescent="0.25">
      <c r="A342" t="s">
        <v>153</v>
      </c>
      <c r="B342" t="s">
        <v>153</v>
      </c>
    </row>
    <row r="343" spans="1:2" x14ac:dyDescent="0.25">
      <c r="A343" t="s">
        <v>153</v>
      </c>
      <c r="B343" t="s">
        <v>153</v>
      </c>
    </row>
    <row r="344" spans="1:2" x14ac:dyDescent="0.25">
      <c r="A344" t="s">
        <v>153</v>
      </c>
      <c r="B344" t="s">
        <v>153</v>
      </c>
    </row>
    <row r="345" spans="1:2" x14ac:dyDescent="0.25">
      <c r="A345" t="s">
        <v>153</v>
      </c>
      <c r="B345" t="s">
        <v>153</v>
      </c>
    </row>
    <row r="346" spans="1:2" x14ac:dyDescent="0.25">
      <c r="A346" t="s">
        <v>153</v>
      </c>
      <c r="B346" t="s">
        <v>153</v>
      </c>
    </row>
    <row r="347" spans="1:2" x14ac:dyDescent="0.25">
      <c r="A347" t="s">
        <v>153</v>
      </c>
      <c r="B347" t="s">
        <v>153</v>
      </c>
    </row>
    <row r="348" spans="1:2" x14ac:dyDescent="0.25">
      <c r="A348" t="s">
        <v>153</v>
      </c>
      <c r="B348" t="s">
        <v>153</v>
      </c>
    </row>
    <row r="349" spans="1:2" x14ac:dyDescent="0.25">
      <c r="A349" t="s">
        <v>153</v>
      </c>
      <c r="B349" t="s">
        <v>153</v>
      </c>
    </row>
    <row r="350" spans="1:2" x14ac:dyDescent="0.25">
      <c r="A350" t="s">
        <v>153</v>
      </c>
      <c r="B350" t="s">
        <v>153</v>
      </c>
    </row>
    <row r="351" spans="1:2" x14ac:dyDescent="0.25">
      <c r="A351" t="s">
        <v>153</v>
      </c>
      <c r="B351" t="s">
        <v>153</v>
      </c>
    </row>
    <row r="352" spans="1:2" x14ac:dyDescent="0.25">
      <c r="A352" t="s">
        <v>153</v>
      </c>
      <c r="B352" t="s">
        <v>153</v>
      </c>
    </row>
    <row r="353" spans="1:2" x14ac:dyDescent="0.25">
      <c r="A353" t="s">
        <v>153</v>
      </c>
      <c r="B353" t="s">
        <v>153</v>
      </c>
    </row>
    <row r="354" spans="1:2" x14ac:dyDescent="0.25">
      <c r="A354" t="s">
        <v>153</v>
      </c>
      <c r="B354" t="s">
        <v>153</v>
      </c>
    </row>
    <row r="355" spans="1:2" x14ac:dyDescent="0.25">
      <c r="A355" t="s">
        <v>153</v>
      </c>
      <c r="B355" t="s">
        <v>153</v>
      </c>
    </row>
    <row r="356" spans="1:2" x14ac:dyDescent="0.25">
      <c r="A356" t="s">
        <v>153</v>
      </c>
      <c r="B356" t="s">
        <v>153</v>
      </c>
    </row>
    <row r="357" spans="1:2" x14ac:dyDescent="0.25">
      <c r="A357" t="s">
        <v>153</v>
      </c>
      <c r="B357" t="s">
        <v>153</v>
      </c>
    </row>
    <row r="358" spans="1:2" x14ac:dyDescent="0.25">
      <c r="A358" t="s">
        <v>153</v>
      </c>
      <c r="B358" t="s">
        <v>153</v>
      </c>
    </row>
    <row r="359" spans="1:2" x14ac:dyDescent="0.25">
      <c r="A359" t="s">
        <v>153</v>
      </c>
      <c r="B359" t="s">
        <v>153</v>
      </c>
    </row>
    <row r="360" spans="1:2" x14ac:dyDescent="0.25">
      <c r="A360" t="s">
        <v>153</v>
      </c>
      <c r="B360" t="s">
        <v>153</v>
      </c>
    </row>
    <row r="361" spans="1:2" x14ac:dyDescent="0.25">
      <c r="A361" t="s">
        <v>153</v>
      </c>
      <c r="B361" t="s">
        <v>153</v>
      </c>
    </row>
    <row r="362" spans="1:2" x14ac:dyDescent="0.25">
      <c r="A362" t="s">
        <v>153</v>
      </c>
      <c r="B362" t="s">
        <v>153</v>
      </c>
    </row>
    <row r="363" spans="1:2" x14ac:dyDescent="0.25">
      <c r="A363" t="s">
        <v>153</v>
      </c>
      <c r="B363" t="s">
        <v>153</v>
      </c>
    </row>
    <row r="364" spans="1:2" x14ac:dyDescent="0.25">
      <c r="A364" t="s">
        <v>153</v>
      </c>
      <c r="B364" t="s">
        <v>153</v>
      </c>
    </row>
    <row r="365" spans="1:2" x14ac:dyDescent="0.25">
      <c r="A365" t="s">
        <v>153</v>
      </c>
      <c r="B365" t="s">
        <v>153</v>
      </c>
    </row>
    <row r="366" spans="1:2" x14ac:dyDescent="0.25">
      <c r="A366" t="s">
        <v>153</v>
      </c>
      <c r="B366" t="s">
        <v>153</v>
      </c>
    </row>
    <row r="367" spans="1:2" x14ac:dyDescent="0.25">
      <c r="A367" t="s">
        <v>153</v>
      </c>
      <c r="B367" t="s">
        <v>153</v>
      </c>
    </row>
    <row r="368" spans="1:2" x14ac:dyDescent="0.25">
      <c r="A368" t="s">
        <v>153</v>
      </c>
      <c r="B368" t="s">
        <v>153</v>
      </c>
    </row>
    <row r="369" spans="1:2" x14ac:dyDescent="0.25">
      <c r="A369" t="s">
        <v>153</v>
      </c>
      <c r="B369" t="s">
        <v>153</v>
      </c>
    </row>
    <row r="370" spans="1:2" x14ac:dyDescent="0.25">
      <c r="A370" t="s">
        <v>153</v>
      </c>
      <c r="B370" t="s">
        <v>153</v>
      </c>
    </row>
    <row r="371" spans="1:2" x14ac:dyDescent="0.25">
      <c r="A371" t="s">
        <v>153</v>
      </c>
      <c r="B371" t="s">
        <v>153</v>
      </c>
    </row>
    <row r="372" spans="1:2" x14ac:dyDescent="0.25">
      <c r="A372" t="s">
        <v>153</v>
      </c>
      <c r="B372" t="s">
        <v>153</v>
      </c>
    </row>
    <row r="373" spans="1:2" x14ac:dyDescent="0.25">
      <c r="A373" t="s">
        <v>153</v>
      </c>
      <c r="B373" t="s">
        <v>153</v>
      </c>
    </row>
    <row r="374" spans="1:2" x14ac:dyDescent="0.25">
      <c r="A374" t="s">
        <v>153</v>
      </c>
      <c r="B374" t="s">
        <v>153</v>
      </c>
    </row>
    <row r="375" spans="1:2" x14ac:dyDescent="0.25">
      <c r="A375" t="s">
        <v>153</v>
      </c>
      <c r="B375" t="s">
        <v>153</v>
      </c>
    </row>
    <row r="376" spans="1:2" x14ac:dyDescent="0.25">
      <c r="A376" t="s">
        <v>153</v>
      </c>
      <c r="B376" t="s">
        <v>153</v>
      </c>
    </row>
    <row r="377" spans="1:2" x14ac:dyDescent="0.25">
      <c r="A377" t="s">
        <v>153</v>
      </c>
      <c r="B377" t="s">
        <v>153</v>
      </c>
    </row>
    <row r="378" spans="1:2" x14ac:dyDescent="0.25">
      <c r="A378" t="s">
        <v>153</v>
      </c>
      <c r="B378" t="s">
        <v>153</v>
      </c>
    </row>
    <row r="379" spans="1:2" x14ac:dyDescent="0.25">
      <c r="A379" t="s">
        <v>153</v>
      </c>
      <c r="B379" t="s">
        <v>153</v>
      </c>
    </row>
    <row r="380" spans="1:2" x14ac:dyDescent="0.25">
      <c r="A380" t="s">
        <v>153</v>
      </c>
      <c r="B380" t="s">
        <v>153</v>
      </c>
    </row>
    <row r="381" spans="1:2" x14ac:dyDescent="0.25">
      <c r="A381" t="s">
        <v>153</v>
      </c>
      <c r="B381" t="s">
        <v>153</v>
      </c>
    </row>
    <row r="382" spans="1:2" x14ac:dyDescent="0.25">
      <c r="A382" t="s">
        <v>153</v>
      </c>
      <c r="B382" t="s">
        <v>153</v>
      </c>
    </row>
    <row r="383" spans="1:2" x14ac:dyDescent="0.25">
      <c r="A383" t="s">
        <v>153</v>
      </c>
      <c r="B383" t="s">
        <v>153</v>
      </c>
    </row>
    <row r="384" spans="1:2" x14ac:dyDescent="0.25">
      <c r="A384" t="s">
        <v>153</v>
      </c>
      <c r="B384" t="s">
        <v>153</v>
      </c>
    </row>
    <row r="385" spans="1:2" x14ac:dyDescent="0.25">
      <c r="A385" t="s">
        <v>153</v>
      </c>
      <c r="B385" t="s">
        <v>153</v>
      </c>
    </row>
    <row r="386" spans="1:2" x14ac:dyDescent="0.25">
      <c r="A386" t="s">
        <v>153</v>
      </c>
      <c r="B386" t="s">
        <v>153</v>
      </c>
    </row>
    <row r="387" spans="1:2" x14ac:dyDescent="0.25">
      <c r="A387" t="s">
        <v>153</v>
      </c>
      <c r="B387" t="s">
        <v>153</v>
      </c>
    </row>
    <row r="388" spans="1:2" x14ac:dyDescent="0.25">
      <c r="A388" t="s">
        <v>153</v>
      </c>
      <c r="B388" t="s">
        <v>153</v>
      </c>
    </row>
    <row r="389" spans="1:2" x14ac:dyDescent="0.25">
      <c r="A389" t="s">
        <v>153</v>
      </c>
      <c r="B389" t="s">
        <v>153</v>
      </c>
    </row>
    <row r="390" spans="1:2" x14ac:dyDescent="0.25">
      <c r="A390" t="s">
        <v>153</v>
      </c>
      <c r="B390" t="s">
        <v>153</v>
      </c>
    </row>
    <row r="391" spans="1:2" x14ac:dyDescent="0.25">
      <c r="A391" t="s">
        <v>153</v>
      </c>
      <c r="B391" t="s">
        <v>153</v>
      </c>
    </row>
    <row r="392" spans="1:2" x14ac:dyDescent="0.25">
      <c r="A392" t="s">
        <v>153</v>
      </c>
      <c r="B392" t="s">
        <v>153</v>
      </c>
    </row>
    <row r="393" spans="1:2" x14ac:dyDescent="0.25">
      <c r="A393" t="s">
        <v>153</v>
      </c>
      <c r="B393" t="s">
        <v>153</v>
      </c>
    </row>
    <row r="394" spans="1:2" x14ac:dyDescent="0.25">
      <c r="A394" t="s">
        <v>153</v>
      </c>
      <c r="B394" t="s">
        <v>153</v>
      </c>
    </row>
    <row r="395" spans="1:2" x14ac:dyDescent="0.25">
      <c r="A395" t="s">
        <v>153</v>
      </c>
      <c r="B395" t="s">
        <v>153</v>
      </c>
    </row>
    <row r="396" spans="1:2" x14ac:dyDescent="0.25">
      <c r="A396" t="s">
        <v>153</v>
      </c>
      <c r="B396" t="s">
        <v>153</v>
      </c>
    </row>
    <row r="397" spans="1:2" x14ac:dyDescent="0.25">
      <c r="A397" t="s">
        <v>153</v>
      </c>
      <c r="B397" t="s">
        <v>153</v>
      </c>
    </row>
    <row r="398" spans="1:2" x14ac:dyDescent="0.25">
      <c r="A398" t="s">
        <v>153</v>
      </c>
      <c r="B398" t="s">
        <v>153</v>
      </c>
    </row>
    <row r="399" spans="1:2" x14ac:dyDescent="0.25">
      <c r="A399" t="s">
        <v>153</v>
      </c>
      <c r="B399" t="s">
        <v>153</v>
      </c>
    </row>
    <row r="400" spans="1:2" x14ac:dyDescent="0.25">
      <c r="A400" t="s">
        <v>153</v>
      </c>
      <c r="B400" t="s">
        <v>153</v>
      </c>
    </row>
    <row r="401" spans="1:2" x14ac:dyDescent="0.25">
      <c r="A401" t="s">
        <v>153</v>
      </c>
      <c r="B401" t="s">
        <v>153</v>
      </c>
    </row>
    <row r="402" spans="1:2" x14ac:dyDescent="0.25">
      <c r="A402" t="s">
        <v>153</v>
      </c>
      <c r="B402" t="s">
        <v>153</v>
      </c>
    </row>
    <row r="403" spans="1:2" x14ac:dyDescent="0.25">
      <c r="A403" t="s">
        <v>153</v>
      </c>
      <c r="B403" t="s">
        <v>153</v>
      </c>
    </row>
    <row r="404" spans="1:2" x14ac:dyDescent="0.25">
      <c r="A404" t="s">
        <v>153</v>
      </c>
      <c r="B404" t="s">
        <v>153</v>
      </c>
    </row>
    <row r="405" spans="1:2" x14ac:dyDescent="0.25">
      <c r="A405" t="s">
        <v>153</v>
      </c>
      <c r="B405" t="s">
        <v>153</v>
      </c>
    </row>
    <row r="406" spans="1:2" x14ac:dyDescent="0.25">
      <c r="A406" t="s">
        <v>153</v>
      </c>
      <c r="B406" t="s">
        <v>153</v>
      </c>
    </row>
    <row r="407" spans="1:2" x14ac:dyDescent="0.25">
      <c r="A407" t="s">
        <v>153</v>
      </c>
      <c r="B407" t="s">
        <v>153</v>
      </c>
    </row>
    <row r="408" spans="1:2" x14ac:dyDescent="0.25">
      <c r="A408" t="s">
        <v>153</v>
      </c>
      <c r="B408" t="s">
        <v>153</v>
      </c>
    </row>
    <row r="409" spans="1:2" x14ac:dyDescent="0.25">
      <c r="A409" t="s">
        <v>153</v>
      </c>
      <c r="B409" t="s">
        <v>153</v>
      </c>
    </row>
    <row r="410" spans="1:2" x14ac:dyDescent="0.25">
      <c r="A410" t="s">
        <v>153</v>
      </c>
      <c r="B410" t="s">
        <v>153</v>
      </c>
    </row>
    <row r="411" spans="1:2" x14ac:dyDescent="0.25">
      <c r="A411" t="s">
        <v>153</v>
      </c>
      <c r="B411" t="s">
        <v>153</v>
      </c>
    </row>
    <row r="412" spans="1:2" x14ac:dyDescent="0.25">
      <c r="A412" t="s">
        <v>153</v>
      </c>
      <c r="B412" t="s">
        <v>153</v>
      </c>
    </row>
    <row r="413" spans="1:2" x14ac:dyDescent="0.25">
      <c r="A413" t="s">
        <v>153</v>
      </c>
      <c r="B413" t="s">
        <v>153</v>
      </c>
    </row>
    <row r="414" spans="1:2" x14ac:dyDescent="0.25">
      <c r="A414" t="s">
        <v>153</v>
      </c>
      <c r="B414" t="s">
        <v>153</v>
      </c>
    </row>
    <row r="415" spans="1:2" x14ac:dyDescent="0.25">
      <c r="A415" t="s">
        <v>153</v>
      </c>
      <c r="B415" t="s">
        <v>153</v>
      </c>
    </row>
    <row r="416" spans="1:2" x14ac:dyDescent="0.25">
      <c r="A416" t="s">
        <v>153</v>
      </c>
      <c r="B416" t="s">
        <v>153</v>
      </c>
    </row>
    <row r="417" spans="1:2" x14ac:dyDescent="0.25">
      <c r="A417" t="s">
        <v>153</v>
      </c>
      <c r="B417" t="s">
        <v>153</v>
      </c>
    </row>
    <row r="418" spans="1:2" x14ac:dyDescent="0.25">
      <c r="A418" t="s">
        <v>153</v>
      </c>
      <c r="B418" t="s">
        <v>153</v>
      </c>
    </row>
    <row r="419" spans="1:2" x14ac:dyDescent="0.25">
      <c r="A419" t="s">
        <v>153</v>
      </c>
      <c r="B419" t="s">
        <v>153</v>
      </c>
    </row>
    <row r="420" spans="1:2" x14ac:dyDescent="0.25">
      <c r="A420" t="s">
        <v>153</v>
      </c>
      <c r="B420" t="s">
        <v>153</v>
      </c>
    </row>
    <row r="421" spans="1:2" x14ac:dyDescent="0.25">
      <c r="A421" t="s">
        <v>153</v>
      </c>
      <c r="B421" t="s">
        <v>153</v>
      </c>
    </row>
    <row r="422" spans="1:2" x14ac:dyDescent="0.25">
      <c r="A422" t="s">
        <v>153</v>
      </c>
      <c r="B422" t="s">
        <v>153</v>
      </c>
    </row>
    <row r="423" spans="1:2" x14ac:dyDescent="0.25">
      <c r="A423" t="s">
        <v>153</v>
      </c>
      <c r="B423" t="s">
        <v>153</v>
      </c>
    </row>
    <row r="424" spans="1:2" x14ac:dyDescent="0.25">
      <c r="A424" t="s">
        <v>153</v>
      </c>
      <c r="B424" t="s">
        <v>153</v>
      </c>
    </row>
    <row r="425" spans="1:2" x14ac:dyDescent="0.25">
      <c r="A425" t="s">
        <v>153</v>
      </c>
      <c r="B425" t="s">
        <v>153</v>
      </c>
    </row>
    <row r="426" spans="1:2" x14ac:dyDescent="0.25">
      <c r="A426" t="s">
        <v>153</v>
      </c>
      <c r="B426" t="s">
        <v>153</v>
      </c>
    </row>
    <row r="427" spans="1:2" x14ac:dyDescent="0.25">
      <c r="A427" t="s">
        <v>153</v>
      </c>
      <c r="B427" t="s">
        <v>153</v>
      </c>
    </row>
    <row r="428" spans="1:2" x14ac:dyDescent="0.25">
      <c r="A428" t="s">
        <v>153</v>
      </c>
      <c r="B428" t="s">
        <v>153</v>
      </c>
    </row>
    <row r="429" spans="1:2" x14ac:dyDescent="0.25">
      <c r="A429" t="s">
        <v>153</v>
      </c>
      <c r="B429" t="s">
        <v>153</v>
      </c>
    </row>
    <row r="430" spans="1:2" x14ac:dyDescent="0.25">
      <c r="A430" t="s">
        <v>153</v>
      </c>
      <c r="B430" t="s">
        <v>153</v>
      </c>
    </row>
    <row r="431" spans="1:2" x14ac:dyDescent="0.25">
      <c r="A431" t="s">
        <v>153</v>
      </c>
      <c r="B431" t="s">
        <v>153</v>
      </c>
    </row>
    <row r="432" spans="1:2" x14ac:dyDescent="0.25">
      <c r="A432" t="s">
        <v>153</v>
      </c>
      <c r="B432" t="s">
        <v>153</v>
      </c>
    </row>
    <row r="433" spans="1:2" x14ac:dyDescent="0.25">
      <c r="A433" t="s">
        <v>153</v>
      </c>
      <c r="B433" t="s">
        <v>153</v>
      </c>
    </row>
    <row r="434" spans="1:2" x14ac:dyDescent="0.25">
      <c r="A434" t="s">
        <v>153</v>
      </c>
      <c r="B434" t="s">
        <v>153</v>
      </c>
    </row>
    <row r="435" spans="1:2" x14ac:dyDescent="0.25">
      <c r="A435" t="s">
        <v>153</v>
      </c>
      <c r="B435" t="s">
        <v>153</v>
      </c>
    </row>
    <row r="436" spans="1:2" x14ac:dyDescent="0.25">
      <c r="A436" t="s">
        <v>153</v>
      </c>
      <c r="B436" t="s">
        <v>153</v>
      </c>
    </row>
    <row r="437" spans="1:2" x14ac:dyDescent="0.25">
      <c r="A437" t="s">
        <v>153</v>
      </c>
      <c r="B437" t="s">
        <v>153</v>
      </c>
    </row>
    <row r="438" spans="1:2" x14ac:dyDescent="0.25">
      <c r="A438" t="s">
        <v>153</v>
      </c>
      <c r="B438" t="s">
        <v>153</v>
      </c>
    </row>
    <row r="439" spans="1:2" x14ac:dyDescent="0.25">
      <c r="A439" t="s">
        <v>153</v>
      </c>
      <c r="B439" t="s">
        <v>153</v>
      </c>
    </row>
    <row r="440" spans="1:2" x14ac:dyDescent="0.25">
      <c r="A440" t="s">
        <v>153</v>
      </c>
      <c r="B440" t="s">
        <v>153</v>
      </c>
    </row>
    <row r="441" spans="1:2" x14ac:dyDescent="0.25">
      <c r="A441" t="s">
        <v>153</v>
      </c>
      <c r="B441" t="s">
        <v>153</v>
      </c>
    </row>
    <row r="442" spans="1:2" x14ac:dyDescent="0.25">
      <c r="A442" t="s">
        <v>153</v>
      </c>
      <c r="B442" t="s">
        <v>153</v>
      </c>
    </row>
    <row r="443" spans="1:2" x14ac:dyDescent="0.25">
      <c r="A443" t="s">
        <v>153</v>
      </c>
      <c r="B443" t="s">
        <v>153</v>
      </c>
    </row>
    <row r="444" spans="1:2" x14ac:dyDescent="0.25">
      <c r="A444" t="s">
        <v>153</v>
      </c>
      <c r="B444" t="s">
        <v>153</v>
      </c>
    </row>
    <row r="445" spans="1:2" x14ac:dyDescent="0.25">
      <c r="A445" t="s">
        <v>153</v>
      </c>
      <c r="B445" t="s">
        <v>153</v>
      </c>
    </row>
    <row r="446" spans="1:2" x14ac:dyDescent="0.25">
      <c r="A446" t="s">
        <v>153</v>
      </c>
      <c r="B446" t="s">
        <v>153</v>
      </c>
    </row>
    <row r="447" spans="1:2" x14ac:dyDescent="0.25">
      <c r="A447" t="s">
        <v>153</v>
      </c>
      <c r="B447" t="s">
        <v>153</v>
      </c>
    </row>
    <row r="448" spans="1:2" x14ac:dyDescent="0.25">
      <c r="A448" t="s">
        <v>153</v>
      </c>
      <c r="B448" t="s">
        <v>153</v>
      </c>
    </row>
    <row r="449" spans="1:2" x14ac:dyDescent="0.25">
      <c r="A449" t="s">
        <v>153</v>
      </c>
      <c r="B449" t="s">
        <v>153</v>
      </c>
    </row>
    <row r="450" spans="1:2" x14ac:dyDescent="0.25">
      <c r="A450" t="s">
        <v>153</v>
      </c>
      <c r="B450" t="s">
        <v>153</v>
      </c>
    </row>
    <row r="451" spans="1:2" x14ac:dyDescent="0.25">
      <c r="A451" t="s">
        <v>153</v>
      </c>
      <c r="B451" t="s">
        <v>153</v>
      </c>
    </row>
    <row r="452" spans="1:2" x14ac:dyDescent="0.25">
      <c r="A452" t="s">
        <v>153</v>
      </c>
      <c r="B452" t="s">
        <v>153</v>
      </c>
    </row>
    <row r="453" spans="1:2" x14ac:dyDescent="0.25">
      <c r="A453" t="s">
        <v>153</v>
      </c>
      <c r="B453" t="s">
        <v>153</v>
      </c>
    </row>
    <row r="454" spans="1:2" x14ac:dyDescent="0.25">
      <c r="A454" t="s">
        <v>153</v>
      </c>
      <c r="B454" t="s">
        <v>153</v>
      </c>
    </row>
    <row r="455" spans="1:2" x14ac:dyDescent="0.25">
      <c r="A455" t="s">
        <v>153</v>
      </c>
      <c r="B455" t="s">
        <v>153</v>
      </c>
    </row>
    <row r="456" spans="1:2" x14ac:dyDescent="0.25">
      <c r="A456" t="s">
        <v>153</v>
      </c>
      <c r="B456" t="s">
        <v>153</v>
      </c>
    </row>
    <row r="457" spans="1:2" x14ac:dyDescent="0.25">
      <c r="A457" t="s">
        <v>153</v>
      </c>
      <c r="B457" t="s">
        <v>153</v>
      </c>
    </row>
    <row r="458" spans="1:2" x14ac:dyDescent="0.25">
      <c r="A458" t="s">
        <v>153</v>
      </c>
      <c r="B458" t="s">
        <v>153</v>
      </c>
    </row>
    <row r="459" spans="1:2" x14ac:dyDescent="0.25">
      <c r="A459" t="s">
        <v>153</v>
      </c>
      <c r="B459" t="s">
        <v>153</v>
      </c>
    </row>
    <row r="460" spans="1:2" x14ac:dyDescent="0.25">
      <c r="A460" t="s">
        <v>153</v>
      </c>
      <c r="B460" t="s">
        <v>153</v>
      </c>
    </row>
    <row r="461" spans="1:2" x14ac:dyDescent="0.25">
      <c r="A461" t="s">
        <v>153</v>
      </c>
      <c r="B461" t="s">
        <v>153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conditionalFormatting sqref="U2:U132">
    <cfRule type="cellIs" dxfId="1" priority="1" operator="lessThan">
      <formula>159</formula>
    </cfRule>
    <cfRule type="cellIs" dxfId="0" priority="2" operator="greaterThan">
      <formula>159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base</vt:lpstr>
      <vt:lpstr>concatenar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matilla</dc:creator>
  <cp:lastModifiedBy>Fernando Tome</cp:lastModifiedBy>
  <dcterms:created xsi:type="dcterms:W3CDTF">2023-03-06T15:39:40Z</dcterms:created>
  <dcterms:modified xsi:type="dcterms:W3CDTF">2023-10-27T18:42:39Z</dcterms:modified>
</cp:coreProperties>
</file>