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homework\"/>
    </mc:Choice>
  </mc:AlternateContent>
  <xr:revisionPtr revIDLastSave="0" documentId="13_ncr:1_{C47FDC44-7096-436A-B260-9978A3052879}" xr6:coauthVersionLast="47" xr6:coauthVersionMax="47" xr10:uidLastSave="{00000000-0000-0000-0000-000000000000}"/>
  <bookViews>
    <workbookView xWindow="-98" yWindow="-98" windowWidth="21795" windowHeight="12975" firstSheet="1" activeTab="1" xr2:uid="{00000000-000D-0000-FFFF-FFFF00000000}"/>
  </bookViews>
  <sheets>
    <sheet name="CB_DATA_" sheetId="2" state="veryHidden" r:id="rId1"/>
    <sheet name="Sheet1" sheetId="1" r:id="rId2"/>
  </sheets>
  <definedNames>
    <definedName name="CB_0389279d3adf4ce6b66602007ec9f55b" localSheetId="1" hidden="1">Sheet1!$C$22</definedName>
    <definedName name="CB_172ca50b310940eba16d01e77a8832cb" localSheetId="1" hidden="1">Sheet1!$C$10</definedName>
    <definedName name="CB_339a0249caf14070a5c95849d15d1eae" localSheetId="0" hidden="1">#N/A</definedName>
    <definedName name="CB_83e763f21f8d4ee3802816a64706a613" localSheetId="1" hidden="1">Sheet1!$C$9</definedName>
    <definedName name="CB_899c155a2f9b4d14a72aded38b85296c" localSheetId="1" hidden="1">Sheet1!$C$8</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"'638021530393838615"</definedName>
    <definedName name="CB_Block_00000000000000000000000000000001" localSheetId="1" hidden="1">"'638021530393818601"</definedName>
    <definedName name="CB_Block_00000000000000000000000000000003" localSheetId="0" hidden="1">"'11.1.4323.0"</definedName>
    <definedName name="CB_Block_00000000000000000000000000000003" localSheetId="1" hidden="1">"'11.1.4323.0"</definedName>
    <definedName name="CB_BlockExt_00000000000000000000000000000003" localSheetId="0" hidden="1">"'11.1.2.4.400"</definedName>
    <definedName name="CB_BlockExt_00000000000000000000000000000003" localSheetId="1" hidden="1">"'11.1.2.4.400"</definedName>
    <definedName name="CBWorkbookPriority" localSheetId="0" hidden="1">-2525571425484140</definedName>
    <definedName name="CBx_9820dd7fd5304e71a1592b443b4bf830" localSheetId="0" hidden="1">"'Sheet1'!$A$1"</definedName>
    <definedName name="CBx_f91330655bcf44a8bc8df6c6f1b04c7d" localSheetId="0" hidden="1">"'CB_DATA_'!$A$1"</definedName>
    <definedName name="CBx_Sheet_Guid" localSheetId="0" hidden="1">"'f9133065-5bcf-44a8-bc8d-f6c6f1b04c7d"</definedName>
    <definedName name="CBx_Sheet_Guid" localSheetId="1" hidden="1">"'9820dd7f-d530-4e71-a159-2b443b4bf830"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1" l="1"/>
  <c r="C13" i="1"/>
  <c r="C12" i="1"/>
  <c r="C14" i="1"/>
  <c r="C16" i="1"/>
  <c r="C17" i="1"/>
  <c r="C18" i="1"/>
  <c r="C22" i="1"/>
  <c r="C19" i="1"/>
  <c r="B11" i="2"/>
  <c r="A11" i="2"/>
</calcChain>
</file>

<file path=xl/sharedStrings.xml><?xml version="1.0" encoding="utf-8"?>
<sst xmlns="http://schemas.openxmlformats.org/spreadsheetml/2006/main" count="73" uniqueCount="57">
  <si>
    <t>敏感性分析</t>
    <phoneticPr fontId="1" type="noConversion"/>
  </si>
  <si>
    <t>税率</t>
    <phoneticPr fontId="1" type="noConversion"/>
  </si>
  <si>
    <t>贴现率</t>
    <phoneticPr fontId="1" type="noConversion"/>
  </si>
  <si>
    <t>项目周期</t>
    <phoneticPr fontId="1" type="noConversion"/>
  </si>
  <si>
    <t>部分</t>
    <phoneticPr fontId="1" type="noConversion"/>
  </si>
  <si>
    <t>数据</t>
    <phoneticPr fontId="1" type="noConversion"/>
  </si>
  <si>
    <t>项目</t>
    <phoneticPr fontId="1" type="noConversion"/>
  </si>
  <si>
    <t>单位</t>
    <phoneticPr fontId="1" type="noConversion"/>
  </si>
  <si>
    <t>固定数据</t>
    <phoneticPr fontId="1" type="noConversion"/>
  </si>
  <si>
    <t>模拟数据</t>
    <phoneticPr fontId="1" type="noConversion"/>
  </si>
  <si>
    <t>销售价格</t>
    <phoneticPr fontId="1" type="noConversion"/>
  </si>
  <si>
    <t>年</t>
    <phoneticPr fontId="1" type="noConversion"/>
  </si>
  <si>
    <t>元</t>
    <phoneticPr fontId="1" type="noConversion"/>
  </si>
  <si>
    <t>净现值</t>
    <phoneticPr fontId="1" type="noConversion"/>
  </si>
  <si>
    <t>折旧成本</t>
    <phoneticPr fontId="1" type="noConversion"/>
  </si>
  <si>
    <t>销售量</t>
    <phoneticPr fontId="1" type="noConversion"/>
  </si>
  <si>
    <t>件</t>
    <phoneticPr fontId="1" type="noConversion"/>
  </si>
  <si>
    <t>销售收入</t>
    <phoneticPr fontId="1" type="noConversion"/>
  </si>
  <si>
    <t>计算结果</t>
    <phoneticPr fontId="1" type="noConversion"/>
  </si>
  <si>
    <t>总经营费用</t>
    <phoneticPr fontId="1" type="noConversion"/>
  </si>
  <si>
    <t>税前利润</t>
    <phoneticPr fontId="1" type="noConversion"/>
  </si>
  <si>
    <t>税后利润</t>
    <phoneticPr fontId="1" type="noConversion"/>
  </si>
  <si>
    <t>元/件</t>
    <phoneticPr fontId="1" type="noConversion"/>
  </si>
  <si>
    <t>变动总成本</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</si>
  <si>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</si>
  <si>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</si>
  <si>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</si>
  <si>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</si>
  <si>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</si>
  <si>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</si>
  <si>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</si>
  <si>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</si>
  <si>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</si>
  <si>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</si>
  <si>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</si>
  <si>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</si>
  <si>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f9133065-5bcf-44a8-bc8d-f6c6f1b04c7d</t>
    <phoneticPr fontId="1" type="noConversion"/>
  </si>
  <si>
    <t>CB_Block_0</t>
  </si>
  <si>
    <t>Decisioneering:7.0.0.0</t>
  </si>
  <si>
    <t>9820dd7f-d530-4e71-a159-2b443b4bf830</t>
    <phoneticPr fontId="1" type="noConversion"/>
  </si>
  <si>
    <t>单位变动成本</t>
    <phoneticPr fontId="1" type="noConversion"/>
  </si>
  <si>
    <t>每期固定成本</t>
    <phoneticPr fontId="1" type="noConversion"/>
  </si>
  <si>
    <t>CB_Block_7.0.0.0:1</t>
    <phoneticPr fontId="1" type="noConversion"/>
  </si>
  <si>
    <t>Decisioneering:7.0.0.0</t>
    <phoneticPr fontId="1" type="noConversion"/>
  </si>
  <si>
    <t>㜸〱敤㕣㝦㙣㈴㔷㝤摦㌷摥㔹敦慣敤戳㜳扥㕣㜲㈱㈴㠶㄰〲昱攱㥣敦㜲つ愱ㅣ㔷晦挸晤〸扥戳㜳昶㕤愰㠰昶挶扢㙦捥㤳摢㤹㜱㘶㘶㝤攷㌴㔲㑥㄰愰ㄵ〵〴㉤㠸㐰㘸㔱㔴㈱㔵慡㕡晡〷扦摡晣㔳愹ㄲ愸ち㔲愵㔲㔵㔵慢㉡㐵㉤ㄵ愲慡㑥攲ㅦ晥㐰㠲捦攷捤捣敥捣慥㜷散㙣㤲攲㈰扦换㝥晤收晤㥡昷摥昷攷晢㝥摦愴㈰ち㠵挲㉦㤱昸㤷愹挸捣㥤换㥢㐱㈸㥤愹㌹慦搱㤰戵搰昶摣㘰㙡挶昷捤捤〵㍢〸〷搰愰㔴戵㔱ㅦ攸搵挰㝥㑡㤶慢ㅢ搲て搰㐸㉦ㄴ捡㘵㐳㐳㍤〷攱㙦㉣㜹㌰搸㙢戸〸戰㌲㌷扢戸晡〴㐶㕤づ㍤㕦ㅥ㥥戸ㄴ昵㍤㌱㍤㍤㌵㍤昵攰戱愳挷愶㡥ㅣ㥥㤸㙢㌶挲愶㉦㑦戸戲ㄹ晡㘶攳昰挴㔲㜳戵㘱搷摥㉦㌷㔷扣慢搲㍤㈱㔷㡦ㅣ㕢㌵ㅦ㝣昷昴㠳挷㡦㕢て㍦晣敥㘱扣扡㜰㝥㙥㜶挹㤷㔶昰ㅡ㡤愹㜳捡て捥换㥡捤戵㐹改摢敥㤵愹戹㔹晣㤷㥡㍦㥥ㅥ㥡㕡㕥㤳㌲攴慢愵㉦摤㥡っっ㜴ㅣ㜲㘶㠲愰改慣㜳昳っ攷ㄴ㤶㕡㌳㠳㔰㜷收㘴愳㘱㌸挹愸㘵㘷ㄱ㝢搷㌰㌷㠷㥤㘵改〶㜶㘸㙦搸攱㘶挹㔹挱㐰昵ㄱ攷㘲㈰㉦㤸敥ㄵ㜹摥㜴愴敥㥣㙥摡昵㘲㤴ち〳昷㈵㐳愴㈷愶㤶㍦㌵ㄳ㌸㜳㙢愶慦㘶ㄴ㜰㘳㜲摡㥥昲㙢搹戶昷昴ㅥ㤷㔳㔷㙦攰㤸昷昶㙥㠷㥡㑢愶摦㙡㌹搹扢㘵扣昸散っㅥ攸摤㍥戵㐷搹㍥敦散摤㐷㙤㘵戶戵ㄸ㡡改㕢敤㈸ㄶ㘳㤴〸〶〹捡〴㐴愰㔱㈱ㄸ㈲ㄸ〶㄰挵㥦㠱㑢搲ㅤ㔹愵㔵㑤慤扡慡㔵㙢㕡戵慥㔵愵㔶戵戴敡ㄵ慤扡愶㔵㙤慤晡㠴㔶扤㡡㌶㐹㉡てづ㙡㜱ㅡ晤㡢㝦晢㡦捡扤扦㝢晡㜳晡㌷づ晥搳ㄷ晦愵㌹扣て㡤ㅥ㡢㈷㌵敦㥢搷㐰㙡㙤㉡㍥㍡㜵㠴晦戶攷ち㌰㠵㜵摣㝡挸㥡㥥慥ㅦ㍦㘲ㅥ㌳㜵㉥㉢〷昹ㄹ㐲ㄹ㐳摢㘱敢㜱摢慤㝢搷ㄴ敥敥㥣㌵〳搹摥戸挹戸㙥搶㙢扡昵攰㑤㕢㔷㉥㠷㘶㈸敦攸慣㙢て搲搵㙤ㄹ㙣㈵〳昵扥扢㍡扢㕤㌲ㅢ㑤㌹㜳摤㡥慡摦摣㔱敤㉣昹摥㙡敦摡㔳扥㝣戲㔵摢㌵愳ㄹ〸戵つ㌵㜶搷㉡愳慡㘸㕥ㄳ㜳㙢㕥㈰㕤㌵扤㐹㘷挹慥㕤㤵晥戲愴㐸㤴㜵戵搴㕢㔹ㄵ㜳晤攴愲㡢㠵㠲㕢敢㙦㑤㤷㕡㡦㕣て挱捣戲㡥昹慥㑢㍦摣㕣㌱㔷ㅢ昲㘰愶㐹昴㑥㔴ㅣ捡ㄴ㥦昲㙡捤㘰捥㜳㐳摦㙢㘴㙢㘶敡ㅢ㈶㈴㑤晤㥣㔷㤷挵㘲㐱〹〵〸摣㠱〱㈱ち昷昷收〵㠵㠸ㄴ㡡挹挸户㘷挹㙥敡〲㔶㠷㔵㌴㈴㘹㔲㝢摢㌶㠳㜱扥㑡挶攴㜰㘰㙡㑤搴ㅦ㝣改㍢戶ㄹ戶㠵戹搷户戱愶㡤挷慢㝦㘴㐳扡攱ㄹ搳慤㌷愴㥦慢晤〴㘷㘴㡣〲攸㌷㈱㄰㝡敥ㅥ㔵㥤戸㉥㌶昵㙢㜶㍤㕣㉢慤㐹晢捡㕡㠸㌲㘸挸㜲㤹㕢摢㤵㡣㕢㔰㘴散㈷ㄸ〷愸㔴ち愵〳㙣㔴慡㈰ㄵ㜴㑡愷ㅣ㕥捥〸㜲昶换昰昲戰㜵捡㙥㠴㌲ㄲ捡愳ㄶ㌰ㄲ㘹㌵㠵扥ㄱ㤲愸㙦搶㈲㠵㜱挰㥡〳㤵㥡戶ㅢ㙥戶昹戶㡢㑢㈲㈲摡㤳〵扢㑥ㄶ㔰ㄴ㘴攵㐱づ慦㠱㘸㍡愴㐱㝥攳ㄴㄱ㤱つ㜲㌴㍢㐶捥ㄲㄹ摢攷挸〸戴㑦ㄳ㈱㕢ㅦ改㉤㈳㐸散摤㐴捡㑥㍤昹㜱㑦㥡㙤㘵换㐷搲散㔶㙣㥣㜱㤰攰㌶㠲摢〹づ〱㠸ㅦ㐳挲㔱捡㈱㥦㑤挶㥢昰㙣摣㐹昰㘶〰挸㈷㠳㌲㈷ㄶ㔵戴愱㜶㘲㐷戲摤〸散㘴㘵ㄴ㐷愲㠸㤶㜱换捥ㅣ㜱ㄴ愲㘳慢㜳㜷攸摡愲搲戱㙦敦㑤㥢改攵㤰㈲㜳㥡愶搷扡㑤搳昴㐶戰㘹㥦㝡敢㙥㜴㌵㈶〸摥〲㔰㌱摥㑡〸攵㐲㠳㜷㘷ㄶ㍤㑤捡㌷㠴㔹ㄴㄹ㐳㝤㉡昸㤸㤰㜹〴挸ㄱ㜲㕤挷㤷㍤ㅢ㥡收攰愴昵㠶户愱て昷收敦ㄸ改ㅤ㝡㜳㑦敦搰㕦昴ち慤攸㝢挰㕥攲摦㝢敡㤸㝢㔱㙤扣㥤攰㍥㠰づㅤ挳搳昷㉢昵ㄴ㈸戳搸㐹㘱㙥㍦扤㉥捡捡㕤搹㕣㤷㑡〳つ㕢㉢愶㝦㐵㠶昰㘰㥣㥤㠷㉤散昹扥㙣攰㔰㕢㔷〵㍣扦摣㤶㉤っ㑥昹㥥挳昲㍤ㅢ㌹㜸㐳㈸㠶㘲㔱ㅢ㈸㜴搸挸㌹戶㘶捡攷㤴愲ㅣ敡攰㘳扤㠵㐴慡㔳㤶扣搸㉦晦㝣戹㈷㐹晡㤰㈴敦挴戶ㅡ昷〳㐰㑡㠸㝦敥㈹㔱づ戳搹扢㔴戳慣挵㑡て㕦捥改愴挳㠷搸㈵㐷㠶㈲㠷敤㉣晣〷挱㠸戳㙣㍢㉤㘱㌱攴㉣㐹扦〶摦㠲摤㤰㤵挸㉤㑢㔱戳㈷㉢摥㈰戲㘲㘰愰敢㍣㥤攳㕦㔳㜴搲㈱㈵㜲戹㍤户㌲攷㉣摥㈶㉡扡㈱㈹㔴㜲㕣㐳㉤〹㐴捡㘳摢㍤ㄱ搳㠷㠸㜹〰ㅢ㘷ㅣ㈱㤸㈶㌸ち愰晦〰㤲㘶愷ㅢ捦㜰搸攰〶㕤摡搵㙡愱㑣㌴㈸ㄷ攱㑢㍤㠵搵㜱扥收户〸ㅥ〲攸㌰㝦攸㠰捣㈱㐴㠵昲ㄴ㈱慡㌰㠶㜵挹㤶搷㐸〳晢㉣〴㤶收㥡㐱攸㌹㡣㉣㡤㔸昳摥㜹㉦㥣户㠳㜵㐴愲挶慤㌸昳昸㥡㜴㐱㕤㍥㙣㥦㡥㌲㙦㝤㕤搶つ㙢搹㙢㐲戴㥤㥤摦つ〷㜳㙣〷㙣㐹㜵㌶搷〴㔲㝦攷㘳っ㈱戰搳捡摦㑡㙦散㡥扣摦㍣昴㡤戶㜷㜴挵づㅢ㜲挸㡡㤸㡥昹戲㠵㕤㐴攴愰㍥㘸慤慣昹㔲捥㡦㔸愷㝤扢摥戰㕤㐹㘴挰挶㘴戰㙥㐱㕥㐱㤴㘰挹㘳っ搰㜳㐷慣ㄵ摦㜴㠳㜵㤳〱挵捤晤㤹㈷ㄵㄶ搱慤㔹摢つ昰ㅡ㠵㐵收㐷慤攵㌵敦ㅡ㈲戶㑤挷㍤㙤慥〷扢〲㉢㈴晡㈸㈹搴〸㑤㘸㥡㈸㙢攵㝥昱挳〳㜹愱㐰摥㉢ㄲ㈸㕣ㄵ㜴晡捣㜳戴㌷敤晡㌸㐶㐳㍢㥤㜳ㅡ㐶昴愸㔵㌸㤰㉢㠵挹愹挶挳散昳ㅥ㠰㐷㑦㕦㍣摢㡥捣扤慡㤸戵㑥㉦㝦㡥㡣㔷㘴搱ち㠴搰㐷户㉦㈲ㄵ㤶㤱㜲挰㠱挰㌸㥦㍡挹慦㘲愹㌶愴扥㝤敤散㈹㐴㤲㠶慤〵㜳㔵㌶㄰㡦㜶捣㜰㕦昴㐰㌳搶㌱ㅢ㐱㕣㌷攷㌹㡥㐹搲㈲㔹㉥搷㑣㔲昰㑣㌳昴捥搹慥㘱〱㈸晡㡢㡢捣敢㈸㌲慦慢愲㘱敢〲㐳㠳㉡捦戱扣㉢愶㙦㠷㙢㡥㕤㉢昳㠱攱扢㕤㐱㤳㘰㜲㑡摥㈴㈵㌲㘳愲挳㥡扦〸㤳㉤㤸〲扡愷㈰㐷戹㜵㐴㍦㈸㔷ㄳ㈵晣ㄳ㝤㍡㤶㈰㘰㤴愷搴㜸㉦㐶搳搵敤〸㠸ㅣ㤵㙥㈶㜷㌰㙥㍥㠳㤲㐸〸ㄱ敢㌹㈴〲慦㘰㑡挸搳挵㕤戲㉥扡㜶〸散ㄱ㘳愷散㜰㍥〰捡〱㤰㔵挷摢㍢ㄴ㔶㔳㥤㈶㕢㕡攱敥敥慡㡣㥡戸慢扢㍥慤㌷摥戶㐵㜵愴㔱㔲㡡㘴扢㐶㑡戳㙣㌱挷摤愴㙡㠴㔲摣㠹戶ㄱ㜹㙥搳昶扥㔳㡡扣ち挵愴㘸愶㘰扣㑦ㄱち〲扤戱㡥愲捦㍥㥦㍣㔲ㄱㅢ摡〰ㄵ敡愹愸㙣㈴づ〹㥥挵戵㤳扡慣挴㑦攰敦㝤㜱㜶戱ㄹ㘶㙡捣敢攳㜱捤㑣愳戱攸挲㑡愸㤹㝥㝤㤷戰㌴搶ㄶ㘹ㄸ挵㥤晤㙡晦㘸㝢㔳㡣ㄸ戳㈱挳㈲㌹㝥㘰戰㈱㤸㉢ㄵ㔱愵㜵㌶挲慤㙥ㄵ㤷昹㜴㑥㥡慥挲挰㜲㔸㥦㤷ㅢ捡っ㙢㕢昲攳慡㐳敢戴愸攴愸㘱捤慣〶㔰改㈱攵㜸㥣㔳っ㙥㔸ㄷ攸㤶挲㈵〶㠸摤㌸户㔴ぢㄱ摡㙤つ挰㤳挱敥挱づ㜶㈴ち㥤搰㍡愳〴㉤攵㄰㙥㜶ㄱ攴㥤㍥㌱ち㐱㙡愹昴㝦㈷挵㤷㥦㘳晡昳㤳㠵㈴ㄳ㌳ㄱ挳㕤㌹搶〳㤰㥢㡥㑣㤲㡢挶㤳㠰㜹㈴搹㤴搰ㅡ㑥捡㘸㘲㡣搰攴昳㐳摣攲㘱㉣㙢㤴㙣搳挰㍤户搰㠶㌶㙤㙣敥戳捥扡戵㐶戳㉥㤵㉡㑥㘴戵搲挸扢〲㕦敡ち㘰挴㑤㌹晢ㄲ㙦捡㔹ㅣ愵戸㘴㈲愹㝦扢摢㌸㠹敥㑡挸㘱㡣㐸昵㌱〰㤹攳㤶㔳〱戱慥㝢ち戴て昷户㉦㌰愸换㜳㄰㘹㕤㐵㤴㘵ぢ戸㡦搷㡡㈲㉢㙥㑢㌵㕢昰ㄶ㍣摡散愹愲㌳㜶㔴戴㉢㜰㠴㜵㐶〲慦㔴㠲㌱搲㈷㜷㜰㤰挲捤㌸扡㝢昳ㄹ昵㔸戸〹㔴㈸っ〸挶㜸㜹ち㉡㘰㔷挱㐸㌴戸戵戶搵㉤ㄸ晤愵攵㙤捣〰〸㠶㠱㘹搰愲㘵㘴攰捣㈱扦扤㠱㜳㌷㕡攵㐴㐸搳挱㔴挶㈸挷攱戰〷搲挰㑤㍣㐸慦㜸㔰㐲攱〱㜵㌱㉣戹㥢㌸改攰〸攴昹〷㍢ち㤷捣㄰搷㕦摣㐳ㅤ挵㌳昵㍡捤㕤昸攷㜶〵㔶㜱㜵㈳㌲㐷て㜴㕣捡㔲㙢愲㝤㜷㑦㐷㐵㝣㔹昰攸晣搴ㄹ㌳慣慤㉤㠷㥢搱挵慤㝥㐹㐲㝦ㄱ晥㠸㉤摦㑥㥢戹攸昲㈲敡〶昷扥㜲搵昵慥戹㙡㕥㝡挰㕢㝦愰㄰㕣愱ㅣ攴㈴㉢㠵㕦攲㥦㑡㕡㐱晦㕢㡣戸㤳㘹㜳㠰戶㠳㠴攳愸ㄴ㐹㠳〹攴㜳攸〴戶㝢敢搶〰改攴㐰〷㥤㈸㐱戰㐷㈸敥㤵搷㡣㔰挴摦〰慤㈴㤶攸㐸㡥㍤晦㍡㔸㕦㝣ㄷ㈵㐴㌸㥥㘳㌱愲扦〵戹ㅣ搴㈹㐱ㅥ㕦昱攰㠵㤰摦ㅣ㉣㈵摣扣㈵㍢晤㍦㌰戳昸㑥㈷㡡敥㈲㡡扥摤㠵㈲挱㙢㈰㡡㝦ㅦ㐵㈶㐹㍡挳戳慦㈸㄰捥㌵敤ㅤ㐰㕦昷ぢ扦扦挶〳攸㐲㑣ㅣ捡㐶㐳愸敤㕥㍣户㑣㠴㠱㉥ㄳ㠱挱㝢㘵㈲㥣㐳㐶㌰㡡ㅦ㤹〸戱て㘴ㄱ〵摢㥢〸㡣敤攵ㄸ㠲愹㔰㙢捡慤挱ㄳ搸㐱㠷晥戱㌳戸㜸㉢〳挴昳愱戴㠲㌹㜸愴㙥敢㉥㕥㌲㝤搳㌹愴捡㑦晢ㄲ捡捣㕦挱㑤㙥搵㠵㍤敥搸戲㐶㜵摡挲㔷㤱㜸搹昷晣㈹㍢扢扦づ㑣㐵㈹㜲摦㡢戲㈸扤ち㑦㠹攰戹愱昰㝢〷晥昲昴㝦㍥昵散㐹摥㔶㡢㘹㔵扦ㅦ昹㝥㐲昶戴㈷㄰搴㑤㕤ㄴ戹㤵ㅦ收㥣挳㈷㑡昶㝡㐳捥㥡扥戲㠲〲挳㐹戲ㄱ攱愵〸㌳㈲扥摤㘰㘲攲摥㐳㘴㘲㑥㜵戸㍢搵㠷㑤捡㐵㌸㤵㥡戸昲改㈵㘱㐳搱㔳㤱昵㘹㙤敡摦㠰㉡㝡㠵ㄳ挹㕡㠹㍣㜵㌲〹昱㔷㥤扡敥㌸㜵㕤㜴㤰㘱搸㍦㤱㔲㠸㍦㤰㐲搲〷ㄹ㕥〸㔰㔲敡〲㌲晡〳〰㌹㤱戵捥㄰㉦晤〱㝢㐲㐰戶㉥晤昵昹ㄱぢ㜶ㄱ㔸㑣㝣昱晤㥥㘸㘹㡢㈶慡㠹愱㕡㘵搳㉣㈳愳づ㉦㉣㤸㑥㑡㌳㤶捥㔱㤴敥搸ㅤ挵㤷㡣㌸㔱攰㉤㘲㙣摤愱慦慤攲㍣攲㌶㜱昳〳㝡愶愴ㄴ㠶扢㥦挵㌸㤰慡ㄸ㕤搴戴ㄲㄵㄱ㡥㐶搹㔶愷愱戸ち㍡换㍤㠴㔳㈹㠲㝦晣㔲㠸昵㤳敤愱㙦敤慣愱㡥㜳〷戱㐰晥㘰㝦摤㤵挳搸㜸㉢㌹〶ㄲ㜶㐷慤捡搱昵昰㡢攸挲㐵ㄷ㠴搱捥慡㘷㜱ㅣ㝦ㄲ捥ㅡ搰扡昴㍦愳搷㡡戳㉥戱㌷挳搸ㄹ晤晦〱ㄴ㙣慢晦〵㘳㙦ち㤱ㅦ㡣㌳㝣搰ㄹ㍦搹㌶㘴挳ㅤ㠱㘷ㅢ挱ㅢ㜵㌰㌶㔴㤶㈱敦㈸户㡣㡦㔷愳㙡㈵挱攱昷㉡㜶㕥㡤㘸昵愵㙤㍢搴㔳〰㌲㌶愴㝦ㅤ㈲愸㘷晦慣摣㑡㑥户愵て愱攳㠱㜳㜶捤昷〲捦ち㈷㤶ㄱ昴㥤攰户㘷ㄶ㙣㥥ㄹ昱㘷㥤㐲敤ㅥ散挴昰㐷搰攷晣㈲〴昶㜹ㄹ扥㔶戱㐸㐶ㄶ㜶ㄶ挹攰㜷㐸㘳愹昰ㄲ戵㐳㜰㡢昵㔸搳㙣攰搳搵㐵昸㍡㐳ㄶ敤ち㘵ㄷ㜹㥣㍢㙦㘸㜰敢㜰㐷敢晤昰〷挹挶ㄴ㠲㘳㙡〹ㅦ晡〸昷戵㜳て戲㙤攳戵〵㙣搹㥦捦慤愲扦〰㥣敥散㉤㔹㤲攱㍢昹㐵㜲挵愸ㄲ攲搲晥㐹晣摤戹㠳㤶愳㡤㠳捥攳て扡改〸㥢㙣挰㝤戶㠳攸昷㘵㜴ㄵ㌳〴昸ㄹ㘶㥣攱㠳愰㤷㡦慣㈸晥〴换㈲〳㈰㕦㈸搵〰㝡㔳昵昳㕢㔱昵㔸㈲㤰〵捦ㄸ㈴挷㡡昸ちㅡ㜲扢愲㘵㠳㈵戸㙣愱捥ㄲ挸ㅢ㐹て攴ぢ㠲㘷〹㌵㤱㉦愱㐳㙢㈲㌶㑡㝢㑦攴㡢㕢㑤㐴搰ち㔰ぢ㑤㡦㍦㤶㘸ㄱ愳㠱㙡挳㈱㜰〹㍣㠰㔱㡡㐵捡㥡㔲ㄴ㕡昸㉥㌱㠳昴㡦昱摦㤷㑦晥攰㈵愶晦㍤㈹㤴㈰㐴㔵㜶昲ㄴ㠴㙡昲㥦㑤㑦摥㐷㘹敦挹㝦㝡慢挹㡦㔱㐶㜲㈶㐶〸㌰㌲㈰慡昸愳ㄶ搳㐴㠶晢挸㥦戸㑣㠰㕦㘶ㄶ㘳㈶㑡㔴摦㙢挸愰㉦㌷㕣戵扡㡥㑣搲㔷攷晡㜳㍥敥㔱昶ㄱ㉦㐲搲㤷㔳㡡㥣戱愵㐸㉢㤶㥤搸ぢ扢㉢㘴〳㤶挴慦㘵㝢㡡昴㔲㥦ㄱ㝥昱挹〴㌱㘷捥㈴㕦㑥㘹㜱捣〹㠴ㄱ㔹愴愴ㅦ㙥愴昸㐴搲昸慦扦搵㜶㤹愲〲〹搴ㄳ㌵㈶㥤愹挶ㅦ㑦ㅡㅦ挵㔷㔹慡㑤㠱㌷〸㤸㕥㑥ㅡ㤳ㅥ㔵攳㘷㤳挶㍦㍤㝡愸搵㌸愱挳㘸㘴㥤㐴㤲㘳敢㉡敢㍦昵㠵昶㈸㥡敢ㄶ昵攷㤰ㄵㄵ㔳㜲慡搰㜱㐳㘹搰㘱㕣〶昱昱㡤昴〲敥㌶攱ち〸㠴㙣昴扦㑡㌸㡢㍢㑦昳㘶㘸攲ㄳ攸つ〴㥢㝤㐳㍤戱㜳挹㕡昴㔱㌰㘸㥤つ㜰愶慡敦㉡ㄲ㠱㌹㔰㡣昶㜷ㅢ愷㝣㡥改搸摥㡦㈴㐸愶昱づ㐹㝦捡㐳〵㔶㡡攲愳〹㘶ぢ㌷摡㌴㘳㍣〳攴㐰㍡〲㌲㘳摣〰㡣〲㌱扣慤㕣ㄸ㈳晦㉢收晥㈸㉢㍥㐶昰㉣㐰㐵㤰搹㐹〷愵㡦戳散㈷㉦㍣晢攳㙦㝥敡扦㙦扣愸㠹愷㤲搷愴〹挸昸㈴㥢晥㍥挰〰ㅣ户㈲㈶扦㡡昱〷散捣㌷㈹㔰ㄸ愳挸㔰慦晢ㄴ换晥㤰攰搳〰ㄵ㥤搳摣昱㝥㜱㌵㝤敡慣捦愰慢戸㐱㠰㥦昱搹㌸挳〷㥤㍢昰摢扤慤㘴ㅥ㠲㤳㑦晡ㄱ攴捣㝣扢晦〸扥挵摦攴愲〷昰扦㈲搱㤵㐹㕦搴摥搳摦㔸㈴㝦㕡攳敡户㡥捤㝥ㄵ攳㜰㕤敤搸〹㐷愴㍡㈹㙢㈵㐱㑣㜳挱挲挳ㅢ昸㤶ㄳ慡㐲〸㘲㕦㔵戸㜱挵㐹ㄴㄸ㝦挴愶挴㌱昱㘴晣㌱㥦㠸㕡戵㠹㕦㠸㌳㝣㄰挴慢敡晥㐴摣㍤㜹㈱㜱慤㉡散㡥ㄷㄲ晦慡㘲㉤晤挲攷㌸㤸㐲ㄶ㌲㔹㝤㐴愴㈹ㅡ晡ち㌲㈳〳愳㥣摢攳昸㘹搷㐵敤㜲晤昲攵㥦㡦ㄶ㈷敥㈸㝥攰㜷㠶㥦㝢昹ㅦ㝥昴昹ㅦ㝥昸挴晦晣攲昹攷㝦昸㕦㥦㝦改ㄷ㉦慥㥥昸摥ぢ㉦晣晤愳㝦晡搲㡦昶㕢㕦搳扥昵昳㠵慦㍤㍤㝤昵改㈷慤㡢昷㥦㝥晡㠳㑦㍣㌶扤㜴换攴挰挰攰攰㝤攳摦扦晤ㅤ㘳㌷㥥晣㡥昸扢㝦扤捤ㄵ㙡戹㜸㐱㜶ㅡ㕣戶㥡挶㔷㤱挱㌴㌸攳搷㜵ㅡ㕣慥摡愸搵㜸愳㘶㔱㔰㠶㌷㠳ㄳ㔰ㄵ㘶戶㘲攸㔷㕤㜶戲昱</t>
  </si>
  <si>
    <t>设备成本</t>
    <phoneticPr fontId="1" type="noConversion"/>
  </si>
  <si>
    <t>运营资本</t>
    <phoneticPr fontId="1" type="noConversion"/>
  </si>
  <si>
    <t>最后一年净现金流</t>
    <phoneticPr fontId="1" type="noConversion"/>
  </si>
  <si>
    <t>㜸〱敤㕢㝢㜸ㅣ搵㜵摦扢扢㌳摡扢㝡㉤戶㜹㤹㤷㈰〴㙣换ㄱ㤲ㅦ㘰㑣晣㈱㔹戲㡣㡣晣挰㤲㑤㜸愴昲㘸㜷挶㕡扣て戱㌳戲愵㤴〶昵攳㘹〸㤰扡㑥㍦ㅣ㑣捣愳㐰㈰㄰㐳㈹挴愵搰〴㐲扥㤴㐲㥡昶㑢昲戵㌴㑤㤳㈶㤶つ㠵戶㌴㙤㕡扥㝣㌴昴昷扢㌳㉢捤捥慥㈴愳㌸㕦昵㐷挶摥㌳攷摥㝢敥攳㥣㜳ㅦ攷㥣戹ち㠹㔰㈸昴㈱ㅥ扥昹㐴㠹㥣摥㌳㘲㍢㘶戶愹㍤㥦挹㤸㐹㈷㥤捦搹㑤㙤㠵㠲㌱搲㥤戶㥤〸〸昴扥㌴捡㙤慤捦㑥㝦挶㡣昵敤㌴ぢ㌶㠸戴㔰㈸ㄶ㤳㘱戶攲晤ㄲ挵㠴㘴㉤挹㙣〹慡㤰搴〱㙡慡〰㝡摢㔷㙦散扦づ㥤昴㌸昹㠲戹戸㘱慢摢搴慡㤶㤶愶㤶愶㘵㑢㤷㉣㙤㙡㕥摣搰㍥㤴㜱㠶ち收慡㥣㌹攴ㄴ㡣捣攲㠶㑤㐳晤㤹㜴昲㜲㜳愴㌷扦挳捣慤㌲晢㥢㤷昶ㅢ换㔶戴㉣㕢扥摣扡昸攲ㄵ㌵㌱戴扣愱㝤昵愶㠲㘹搹挷慢㑤挹㌶㌷戶慦㙥摡㘰㍡挷慢捤㌸摡㐴㤳ㅤ昹慣㤱捥ㅤ愷㐶㌵㡡㝡㜹㠷㤹㑣㔳㈷愶㔹㐸攷戶㌷㘱搸㈵㠲㐶敡愲愶㌶摢ㅥ捡づ㔲扤敤㘶㈶戳搹戴㈸㌶㤹敤戰㥤㑤㐶㈱㙢搷㘴㈹㍦戳㘰收㤲愶㕤㤷㕤㌳㥣㌴㌳ㅥ愱ㅤ换㙥㌵ちㅢ㡣慣ㄹ㈵㔲㥦㜵㜵搸㤵㌲㜳㑥摡ㄹ愹捤㙥戱捤捤㐶㙥扢㐹ㄲ㉤扢㜶㈸㥤ㄲ搱㈸晥㠷㈲攷㔷ㅡ㤹㔲ㄴ挶㤳㙤ㅦ㌰ち㡥㑡㜱㉣㉤㤵㘸㝤搳㐵㜱㔱㌲㉥㑥愹㠶㐰㉤敡慣㈷㥤扤摣㉣攴捣っ㍢愱㈶ㅢ〳㐴㑡㐰慥ㅥ挶㈵㔵㘴㠷㕡ㄲ搵摥㥡㈰㉦散㐵慦〶㌸㙤㐳扥㤰挵㠴㕣㙦ㅡ戹㔵㑢㉦㕡摥扣戸挷㐹㜵㤸㍢㠹换ㅡ㄰挸㕡㤲搶〱捣ㄹ扢敢ぢ㠷㕦扡㙢散㥥㝢挷敥昸昲㤱摢㍦㝦㘴晦㤳戲㥥ㄴ〹〰ㄱ晤㜷慣㐱㝦ㄷ㙣㍤摣㘷㠴晢晡挳㝤挹㜰㕦㉡摣㘷㠶晢慣㜰摦昶㜰摦㐰戸㉦ㅤ敥扢㉥摣户〳㌴挵㈷㔶㔵ㄵ昶㥥敡㐷ㄶ㥦㉣㕢摥㘹㝤㌰㉢㡥㝥收昶㈵慦ぢ㉥㍢戵㙡攷〰㘹散㉤愴愱㤹愱㡣㔱㔸扣㍥㡤㔱㕦搸摣扣戸㍢扤挳捣愴㑤摢㔹戵慣ㄹ挹昵挶昰慡㘵挰攴㕣㔴㤰昳〰昴ㄳ㠹扤扤㜷㜴㙣敦㔷摦扥敤ㅥ㜹ㄲ㤳㈷〳〸昱ㄶ㐶捥搱㕦㝤攲晥摤昷㕤㌰㙦晤㘳㡢晥改㝢㜷摥戲㌰㈳戸搰㔵户愷〲〹㜶扢㙣㜹㐹户㐸戹摤㉥〷㈶攷戳昵搳〰昴搳〱㙡摣㙥て晦昹搷㡥㍣昰愲㍣㠳㘵㘷〲〸昱捦㕥捦㍦㑦ㅥ扤改慥戳㝥戶㘱㜴挱㐹㡦慥搵ㅦ㥤慢㜱㜷㔹㕡㐹挱挱戹搳㠹㍤㈷㘹搸㡥㌷慤愹搷攳㍢敢愷㥦昴㥤㠵攴㙦㝥搲愳㤳攳㌲改㘵〳㈴㈴捦〶搰捦㈱㌶㜶摢攸搱扢㥦ㅥㅢ㝤㔱㝥㡣挹㜳〱㠴昸愱愷㤶晢捦摦ㅤ昹昱捡㈳摤捦㕢攱搰㘷㕦晢挵㌵㌵攷愱昸ち㙦ㄹ㜵ㄴ㡣㕤搸㤸㈶昶扣㈵㑤捤晣㌷晤㘶㡦扤摥㕡㙥㕤㘴戵戴愴㤶㌷ㅢ㑢つ㡤敢散㔸㜷ㄵ㉥戶ㅡ敢捡㜴㉥㤵摦愵戶㤹搳㔷ㅢ戶㌹愱㠰㐶慦㙣㜵㝥㈸㤷戲㑦慢㕣搸攳ㄸ㡥㌹㍦㔸㌶搱㐸㔹戵ㅥ㙣挲愶慤晡㍢㌳㔸㙤慢㤱ㄹ㌲摢㠶搳㙥昱ㄹ㠱㘲㙣挱昹晥挹㑢㍢ぢ收昵攳愵㘵㈳㙡挳搱扤㔳戵㕤挶愵㕢攴㡥慢愱㝤㈰㙦㥢㌹㌵扣挶散愶㜴㜲㠷㔹攸㌱㜹昰㥢㈹挵敡㠹㉣昲捥㠱挶㡤㌹㌰㡡㥤㍤㜵㡥㍦搷㕡㌳散㤸戹㤴㤹挲㜸〷捤㠲㌳搲㙢昴㘷捣㤳㑡㐸摣㍥㔱㜰㙡㐹㜶㘷㍥㌹㘴户攷㜳㑥㈱㥦㈹㉤㘹㑢敤㌴㜰昶愴搶攷㔳㈶㡥㡥㈸㥦㤰〸㐵㈲㐲㠴ㄶ㔵㕡摥㙣搷㙥㔲㡡昰愹㤸㈷挹㈹愵搳慥㘹㌳戸〳ㄷㄹ㤳㜳㌲㝣敥㌴㡤愹㜶搹捣挲挹〹㝤㍣搱㑡㈲昵㠲挹愹搵ㄸ挷㌵昷㥢㈵づ㠷攷㝡摣慦搹㠹昳昹㌲㈳㤷捡㤸㠵㈹㙤㍣挱ㄱ挹昳〱戴扦挷㙡㥥㔴㝡㍣㔹挴戰ㄸ搱㜶愵㔳捥㠰㍥㘰愶户て㌸挸㠳ㅤㄸ㡢㔱戴㘵㡦㕣㠸㉣戹㠸愰ㄱ㈰ㅥて改㡢㐹愴挷攵㈷摣戴挶㈳昳愳㥦晣戴㌴愵戲㌴㘰ㄶ摡㕡ㄶ㕢扢ㅤ㠹㔴攲昲㌲挳ㅥ㜰㌸㍤愷㉣攴㔹㈰㥢〸㉥〰搰㜸㔴㑦㙢㔸㤰㈸㑡晢愹㌶摢㘱㕡〶慣㔶戵扡㠵愱㘵㕤㐳愸挳戴㤳㤲ㄶ㔳ㄷ搶捡戰づっ㡢扦㈶换搹㙦づ㍢ㅤ㠶㘳㔴㘵㘱㝢㐱㑢ㄲ㐴㡤慡㤶㡢戱㘶慤捡㉢搶㡥㝢㈹戴㤰㔰愸慦㤵㙡㤵攱戶㠴㠵㠳昵ㄲ㡡㜸㜰㙡㈶㌰㜶ㅥㄴ㝡㜰愲㤷摡㔰㌰敤㔲㙢捤㕣敦挸愰㘹㤳㍣愶㑦㈹捡攰昲㘲㘳ㅢ㤳晤㕢㥣㜴挶㙥挲㐸搷ㄶ昲㐳㠳挷戳ㅤ戶㈵㥢〱㡡㡦昶㕤捣攲㘳攷㠹㍥㔰搵㑥敡愶慦㉦ㄴ㘳㙢捣㤱㌴攳㈴㘷㉢ㅡ晢㄰㉦昵挸㘵㜸挵愷㉡搳㜸攸㝣ㄴ㝢㤳㠶㔳㑤ㄶㄲ敡㉤㤸捡㠲㡥愹〴愴㕤㥢扤㌲㕦搸搱㥦捦敦攰㝣慡㔳㈹㝢挰㌴ㅤ㕡愵搵㥥ㄵ慥慣㙤㈱㈲㤱ㄲ㝢搲㘷扥搲㥥搵㔷〰搴ㅦ搹㍤㝡㘴晦敥戱慦㍤㜲昸愵晤㐷㥦晥扡㝥㌱㌲㈳戰㤰昵㤵㐰慡〶㕡㥡㠶㌳昶戰昸ㄶ搸愵㠵㜷攳㡦ㅡ敥㙤晥挱昵ㅢㅥ扣慡戱攳㤲换摦㙦ㄶ慦㝡〵㘵ㄶ㈷敤㐶㘵晥慥〲㈲㕥〱ㄹ户ㄱ攰愵㡦扣ㄴ㘹搹㑡搰〶㠰捤㐰㠹ㄷ㝢㐱扢㥢ㄴ戴㍤戹ㅦ挸づ㠲㌵〰㠲愶愷㌲㥣㍢㠱ㄴㅦ昱㘷㘸㥦㑡㔶㡡㔲挶㙡㤹愲搶㠱㌸㉥愷㈸ㄳ㌴㘸愹㉣㐹攱㐸ち㐳㔲㄰攲㈰ㅡ慥㈸㠰慦㝡〵㘵戶㉦㉤㔸㈵㠰ㅥ搶㝦ㄲ㘴㤵〵戰㠵㝤㙣㈵戸ㄲ挰㈷㠰慢摣愴愰ㄵ慣〴㜰㌵㠹慥〱㄰戴㠰㤵〰慥〵㔲㝣挴挳攸㘳㕣〰㌴㥢换㘷敡㌶攴挶攵ㄴ㘵㠲㜶㜵㈵〱散㥢㑣〰昷㝡〵㘵㈶㜸〳㕡㥡挲㈸㉢戱㝡愹攴ㄲ愳慣挶敡㑣㘷ㅣ戳愰捥摤㝡ぢ㉦搷㤹㔵改㕡摡ㅡ〵㈳改扡㠹昳慣㜶㤸ㅢ昰㥥㥤ㄱ㜵愶㉡㤲㌲㜳挷戵〶㝥㙢搴捤㍡愳㑥㤹㜴㈵㠶摤ㄴ㐶ㄳ㈶㑤挰慣㥢㥡搸㌷㠹㘸捦㔴摣㠲搵㝣㘹㐲换愵㤳㡣昴挱昳㐲㠵〸挶改晤㤳㤰搴捤㤳ㅢ㝢㥣散攵㤳㤴㤵㈶㌵慣㝥㙢㤶㔶ち㍤扡㘶㘹ㅡ㠲㤳搷ㄱ㌰〰㈲㌳〴㔹〰戱挷摢㘶捦挳㈱挰㕦㠷ㅥち扤捣〸㠴捣ㄳっㄲ㕣て攰摢㘶㙤㈴㜵㕡慣晡搸愱㐳㙦㍤㜶㜳㕣㠸戳㤱㔲㍢敥㄰㄰戹ㄳ愰㘶ㄷ挰㠶换捣っ㍣㥢攳ㄵ㑥搴攸㌰㑦㙤㡢㘱摡㌰㘰㜳㔲戶㘷㈴㤷ㅣ㈸攴㜳㠸戵搲㐴㙣㑢㈲ㅥ㘷ぢ㐳捦㜶攷摢㠷ㅣ㍤㝢㔹ㅡ慦㥡散㘶㜳搰㌴㥣㜶㜸慥戰㍦扢ㄱ搵㔰搶㘵㔷㙡昸晦搳晡㔴愱㘰〴〵㈶っ㔰ㄱ㕣戴慥ㅤ攸㠹户愹㈳㡦搸慥愹愲捤ㄴ扢慥挳㤳㤸㠵收㘵㐸づ㘳㜴〷晥攳㠹㑢㍥㝥晦挱て扤昷㡤㤸㠰敡㤱㉡㍡㔲㘶㠱晣㉥慡挴愷㉡ㄳ㡣愰㡣ㅦ挰晡㈸㔲ㄱ㑣〳搷ち昹㉣㥡慥㘸㠵晣㥥㔷㄰っ戸㘸㜴攰㍥㠲愳㕣つ㜲㘹㙤㑤㥢扢㘸搹搷㔹〸攲戶て搹㑥㕥戹㈱戵㔶㐷㝥㐳摥改㐸摢㠳ㄹ㘳㘴慥攵㈱㔷づ㤸㌹〴〹ち㠸ㄵ〴昲昲㠳㠳㘶㑡㕡㍤昹愱㐲搲散敡㤸つ㐱〴昰㠷㙤㐲挵て挲〲捦捣晣㘲捣㘶ㄱ搲㙦㐶㔳㠹戱〳㉦㈰㡥扢㘰昵挲愶㈳㑦㍤㝣㘴昴昷攳㜸㐲摡㐲ㄴ〵㝤ㅥ摦攱㌱㘱愷㔰搳昵ㄳ㘲敥㑤㍢ㄹ戳摡㔲攵ち㡦㔹㄰㉤挲㌱愹㉡慢㜷〰扥㐰㐷慤戵戶㤰㑥㘵搲㌹㤳ㅡ㠲敤挳㜰㜹户戹ㅤ愱㤷㑤㜹㍢捤㔰㝥慤搵㕢㌰㜲昶㈰扤挸攴挸㥣㤲㤴摡㄰㌴㙢㜵㍡㘷愳ㅢ愵㕡攲昵㔶捦㐰㝥ㄷ㍥昶っ㘵㜳㙢㡤㐱㝢㔶愸ち㍢㠶昷㈸㝤㠹戰〸㠷㐵㉣ㅣ㥢愹搲昴㕢搰㕣挲㔵搳㠲つぢㅢ挶㙥扦㜵散搰㑤慡㡢㈵㠰㔱〲㥣っ搴ㅦ愳ㄳ㔳ㅣ晥㌴〱扣㘸ㄸ㈳㍤ㅣ㘸㐹搰戸㘲搰㘱晣昳ㄹ㡦㝤㜹㉢敢摣〶戰㙥敤㤶慥㠹ㄸ攸慦昵搱㑢㘳㍣㈵戸户〶愷摤㜸挸㠹㙥㔰㥤㍢㝦㤸挷改㠴戵㡡㘹挰㔴㜰㑥挶㉤㐵挳改㔹㌷㠱㜶㈲㙡㔱㘳㜵ㅢ晤㘶〶挱㤶慣攱搴戹〹ㅡ㐲昸㈸㘲㝢㘵敤昹㙣搶攰㝣攳㕣敤㐹ㅡㄹ㌳㘶戵つ㌹㜹㝣㝣㤰ㄶ㠰㥡㤴㕥㤶㌱㡣㉣㘳㔸㘵搵㔸㥢ㄹ㠴㔵㌸摢捡㙦㌷ち㘹㘷㈰㥢㑥挶㤸㘰愰㜴㔶㑣㔴散㈸っ㠳ㄵ㥦攲敥ㄲ㍣摢摤㔳づ敡㙥㠲つ㑢搱㔱晤㤸捥㘱愱攳㥦㤸㘱㡣づ㝢㤱昲昳攴㙥戴愶㌱〶挶捤㐹㍤敦ㄵ扦改扥㜷㈳㜲搴捣ㄶ㥦㈰〱㝥昲づて㘱㈲捡㈸搷㤴〱ㅣ挶挲攲摤㜹㈳搵〹户㉢㕦愸昲㍥搲挶愰㕡敥㌳㠵〴㐳㙡敤㠸搲㈲晡扢㌳㥤㌲ぢ㌱㘶昴挰㕥㠹㌲ㄸ愷扢㍡挴㔹ㄶ〹㘹㕡㜵慣㔲㕦㕤挵戶捥昵〲ㄵ晥㙦捦㕤㘵敤扦㝢挵ち挶づ挰㤶戲敦敥〴㉡㍦〷㈰㉥〰㈰㍦〱㠲扢㐸㜰㌷㠰搶っ㄰搴㑤㘹㜴换㡢㠱㐵搵攷㑤挶摤㘲㠸㔱愹㠰㥤愶ㄸ愹昶〵摡㜴㌷挶ㄶ㉢㝥㌳搵㝢㌰换捤㔴摣摤㕣㘹慤㔱ㅤ攱㜰ㄴ慡搶㠳晥㜰㔹户㘸㉣摢㘳慡〸㥣㘰搴㐹扦〷㘰㍥ㄷぢ摡敦慢昰〱㌱㘸㘱挴攳昲て㔰㈵ㄴㄷ㡣㑡ㄵ攵〰㌳ㄸ㠲愲ㄲ攵ㅥ㠲㍦〴㄰㡣捣㥣㡦㥦㝢㥡敤〵攲㍢捤づㅦ摡晤搶㘳㝢摣㌹㐳㌹昳㐴ぢ改㕦㈰㤱㕢戴愰㜷慡ㅤ㔴戴㠲㤲扢愸晣㈳〰搱〶挰捤㘹㝣戲摥ぢ㝣晡挹摡捥ㅡ昸挹㝤ㅥ挲㠴㘰㈰愸挸ㄸ搰攲っ昸㈲㔰㜹ㅦ㠰㘰㤰愸〲挱㝥ㄲ摣㑦㠲㑥〰捥〲晤㑢〰㈷ㄴ愵㍢昱㙤戳㠲㔰ㅦ〰㈵㠴扡づ戰搸戴㑦愸て㈲㕢㍥〴㈰ㄸ敤㤹㄰敡挳㐸㑤㈲㔴挶㝤㕣愱晥㌱㠹㡥㐹愸っㄳ㈹愱㍥〲㐴㌰㕥㔴㈲搴挷㤰㌱扤㔰ㄹ㔷㔲㐲晤戲㠷㈸愱㌲戸㔴㘴っ㘸㔱愸㡦〳㤵㑦〰〸〶㥥㉡㄰㝣㠵〴㑦㤲㠰戱㈸㈵搴愷㠰捣㉢ㄵ慡昷攵戶㠲㕣て㠲ㄸ㜲摤〶㔸㙣摤㈷搷愷㤱㉤㥦〱搰搲〰㔳ㅣ㙤㌰㤱㝤㠱㠱㍡㄰敢搶㤶㕣摡挱愹挳㤱㜴愶ㅤ慣㥦ㅡぢ〰愸昲攰攷慢搳挸㔷愹㜱摣敥㍤慢扣愸挴㄰㍥戳扣摣㙦ㄹ㥦㕢愱搸戵㤹㝤愶昲㜴㐴捡㜶慥㌰挶搹㘴㑣ぢ搷戵昳散㘹昱昱挹攳ㅦ㍥戹搳晡昹㌵㑣㙦晤㑦㔰㍦㌲㜶换㑤㐲㍥ぢっ㌳㔹㘰慥捡㍦〵㑡挳敤㍡扣愷㥥㈶扥㤰㔰㌵㉢搱昸㜶昳㙡扤㤸㘳㔷捥挶〹ㄶ昷㔲戰㑦敡㍣㜴攳㤰㔳㔲㘲っ捦昵㑡摡㌲㤹㡤㌹昸㐳㐹愳㤰㥡㈵㈶〹㜸㜳捤㘶㘵㕤捣搰捦㐱㈳㝣㝣㠶〴扣搷攷㤰㐳㔹敦挰晢愳㐴搴敡㐱㕦㑢㜱㡦〷摡㘲㑣昱收㡣搲㠲㝢㜱㐶㌹㥤㥢㑣㜸㡣戸㐸㤴㌱攷慡ち攳㐹㜵晣㑡慢慤摦㠶慦攲搰ㄶ昵㌰戵搸愵戵搹捣ㄸ晣攴つ搳搱挳㌶㈵ㅤ挴㡦挷ㅢ攰攷散搹愳㈱㐸㈴敡㘹㐹㈸㍤改㔳㑣摥㔲㈶戸㡥㘶愸㔵㙣昸㤶㝡晥敤㔲昱挵㝤㝣ㅥ扦㌴㔴㐴㜸攴㐳戹ㄹ㌴㍦㠵〷㠴晤搶ㅦ晥攴㑡㥡㕢㡣捡扢扢㥣摡挰㙡㡡㜹㜴㤳㙡改换ㄶㅣ摣昹攰㘵㥢㝡㉥㥤っ散㐸㈷つ㡦㈰㌳㔲㘷㜵攵㤲㤹愱㤴愹摣㠹攲扥慤扣㡡㔹愱㉦㜵㉤搲搵搵ㄴ㜲昱㠴搲㠵扢㤱挵㍢〰㌳㡦㌲挸攷㈱㔶㘵摣愳㡤戸㍣㠴ㄴ㔵㤳挵晢㈳挷㥡攳愸㌴㘷攲㑢㠹扡㥡㠷慤慤㉣㡢㝢ㅡ㈳㠷攳攱㙡戵攲㝣㘴摤昹敥㍣〳ㄲ扥慣换搲㙥搶慣搰ㄳ昸㜴㌷㍥㕤㠷㔳㌵挳ㄵ挲㐶戰敢愹㔷攸扤ㅢ扤㌷散㘰搷㈰捥㈳㐳搹㙥㉡㤲㠷㐳㈸ㄲ㘲昰㈰㍣ㄱ㐱㄰㠳㐸㉢㔳敤〵㈰㠲㌱攷㐶晣㜰㔸㐹ㅥ㘰昲㐵㠰改㑤㌵挶愶㤵愹昶㤲㠷㈸㔳㙤〸㠹愲慤〴ㄴ㘳㔲ㅥ搰㕦〰㤵㕦〷㄰㡣㔸㔷㈰昸〶〹㕥〶搰ㄸ戸っ㙥㌴㤳挶㘰搹戸㤶愵㈳ㄳ换搲愱挳㌲搵㜱㕦〱㌱㘶昸ㄳ㝡㜵㡣㌱㕡昹ち挰㜷摥㜸㠳㉥㐵㐸㌰挸㔹散㕦〳敥㜹ㅥ摦〴㉡㕦㈵挱慤〴㑣㝤换㐳㔴ㅦ扢㤱〸晡㘵㘵㍥㌳ㅤ㙤ㅣ捤昰㥥㝢㥣㤱っ㈲ㄶ㐴改愷戹ㄸ〷攸ㄶ挳㝢捣ㄷ戰㘸愳挱㉦㉣攳㜵捦㐳㔳搵昳〲搷㠲㔴㌵㤶摣㠶㥦戶ㄲ㜱搵㐹敢㤳㠳㠹㍢〲慣挳㐷晦㌶挰扣昵改㘴㈱㙦攷㉤愷愱〷愱戸〶㕥戳戲戰㙡摢戴ㄵ㘸戱㘲㥦㘴㉣㥡攳㘵搹㥤扣㜶㄰摦㤱换敦捡愹搱㘸㌶㙦㥢㈹㜹㔵㔵戱ㅢ慥㘵昵㝣っ㔲㑣摣〱㤴㤵攵㙢〰戵㤱挴㥤慡〸㉥挵攷㡡〸㕤㕦㍥㠹扢摤㜷㐸愳㡢㜸慣扥㈸摢ㄶ晤㈲㈹㔲挲㡣㔶㔵㤵㤹㜹㘵㍥散昸愵㄰㕤㤷愸慢㕤〸㤶㠳戶㘱攵㑡愵ㄲ㘵㘵㌵戳㕦〷㈲摦〰㠸㈷昶〰㜲㐰晡㜷〰收戴慦敥挳㔵〵晦㠵〸晤慦㤱㕦㠳㝣戵㙤㙤挶㘵㌰晤扢挸㌹〱㌹愵ㄷ㤴昵扦㐱㜶ㅤ戲㝤戱扣〴摤㘲㈵捡㤵㐰搴挵㕤昹㍤㘲㌵〰㐲㌹戲㑣晤㠰㈹晣㌸㌶㐱㐷㤶ㄳ㔷㉣〲㤷㥣㉥挰㐳㤲㜳㠰敡ㄶぢ㤰㐳㤵㤷慡㡣敥慣敡攷㑤㈰㔰ㄹ㕤㔷㍥〹扡慦㝣ㄲ昴㔵昹㈴攸慦昲ㄱて〰㔰㙤攲㍣㌴㐷㤱㌲搴㈳㝦㐸昰㡦〰昱挴㠳㠰慡㔱㡡㐶㔲づ㤲慣㑢㌲㥡愰㙦㍡挱搹㍣收晦㡣㘰㉥㠰㔰摥㈴㔳㘳㑣攱愷㌸㝢っ㠸攲㙣㍥㍡㉢攷散ㄴ攴㤶㜳㐶㥦㔲昵昳㌶㄰㜰昶㌸㕥㝣ㄲ㑦戸敦㔰攲㉢㐵攴㐹てㄱ〷㠱㈸捥㑥昲㜳昶づ㜲攵扢〰昱〴扤挰㐹㌹㝢愶㔸愸㜴㜶ㅡ㙢晤㈷挱㝣〰敤㔹㠰攰搴昳〵㐴㝤㙥㐹ㄵ㈸ㄳ㍥㕦㔱㑤攲ㄳ慣㉢㠶㡣っ慥戳㙦㠴戱攲㌰㙢㌶ㅣ㜱㔱搷㘴㥣㜶晤㉡ㄶ慥昹戴慣㈰㠳搲攵攷昱愶㉥㜲捤散挰㡣㙢搵搰㕤㔰搲㤵㝢愹扣挸攳昲扦㌱㑥㤸㌷㠲慥ㅣ㘹攴晦〰ㄴㅦ㐱愷愳㉣㔷愳㠱㜴散搶ㄸ敢捦挵㤶敡晤㐵ぢ攳挷㡤ㄹ晥㍤㑢愵㜰㘴㘹戸晥㝤㜶㑦〳慣㙣っ攲㠵㘲敥㉦㠱㜰㔱敡捣攰〱慦㔶㡦收㕢㍤晡〷挸㥤昴㙣㄰㤱㡡㑢㡡㘷扦㥡晤扦〲㠲㈵挵㜳㥥㑦㠲㘷㍤㥦挴㌷搴ぢ挸换ㅥ㔲捦攳㤸㕢づ㠷㜲㕣㥦挴㌷搱ㅣ户㠷攰〶昳㙡㌱晦㙣ㄶ㐶㈰㈶搹〰㉣挱ㄳ㕥㡤㕥㐳㔶㙤㐴㝢つ改㑢㈶てㄴ昸㜶攳㐶搸搲㈵ㄷ㡡搷攰㠲昰〸〵ㅣ㐱㐸搹つ挴㐶挳㉢㘷搶ㄶ搷〶㍤㈸晥戴㕦晥ちㅢ摣捣摢〱㘳㍥㍢㠰㉤㥥㠵㥦慣㐲㝥㍤㡦㉥つ扦㠰㈲摥扢ㄴ㜹㝣㕡ㄵっ挵扣㜷愲戵㥥攷㥣慡昱㘹㜱昶㥥㌶敤㈷㌷〶扦㌰慢ㅡ摤㑦戹㌵〶㜷戵ちㅥ㔱〹晣㠲㜷搶㝥〱戶㉡㝥㉤晥㉦慦㈰㜸㘹㉦挱㤳㑤㈹慢㔶㈹㑢昰㜸愲挲挴捦㔱㠳㔲㔲㡣搵㤳㌱ㅥ㍣㘴敡㤸ㄹ〳㉤㥥㜹慤昵㍣慤㔴捤㈹ㄹ㙣㜸戲㤵昴愱搶㠳敥扢昹㤹㔶挱ㄳ慢ㄲ愳晦㍡ㄹ愳敦㝡〵挱换㜹〹ㅥ㜴㡡搱ㄳ㕤㐶摦㐶㕡㌱晡㉦㝥㐶㑦㈶愳㍣㠷㘶挶㈸て慦改ㄹ摤晢㑣㉢攸㐲愱摢㥦㜵摦㌷㍣搷㉡㜸㠰㔵㘲㜴㙣㌲㐶て㝢〵挱㑢㜸㠲㥢㉡戸〸挹㌳〰戹㙥昹㑢ㄴ㜷㔶愱戶㌵ㄶ㡦攷戰㤸ㅢ㤹㤲捥㔹愸㈴ㅢ〰㙡挳㠲扢㡦ㄲ搱㡦晤㈲㍡〷㠵㠲慢㝤㘲戸愳㈰㜴慦㉢晣挳㘴挳㝤搳㉢㈸扢慥挰㑤㘲扡敢ち扥㍦愵愸㐷㔷㥡㐵敢扦摡㜲戳戹慥㔵攴㉥愳㑣攷ㅡ㝣㑢㉣攰㡦ㄹ扡昱扤ㅣ㕦㄰昱㌷㘰㥥ㄵ㠸敦攸昴㘸㡡㕦慢愴㑡戱戲㙥㙤㉣攰昳㔵㤵搵㘵㈳㌶㤵㡡攱㌲戶㠳㝢㠸戹搹㜰昰挳㤹㠹㜲晦㠳ㄶ昹〷㄰攱㡡㝥挴㜹㈸づ晡㜶㍥㤳㘷㐲ㅥ挵昸㐴㤸㥦㈰㘷㜶散敢ぢ㌸㌷摣㉦敡摥攷昴愸昸㍢㈸搷㌵っ㐷㐳ㅦ慡搱攲㔴㤴㡢㐰愹敥搳慡改〸㄰㤷㡢㤹戵ㄸㄴち㠴㌴㙥㤸㐱㤶攸捦㜵㤲攷挰摦ㄷ㔴㔷㤳捦攲㈳戸㕦㜱敥攸㑤〰戵敥户㤴昱〱晤㙤挵〱㌵㠳㌲㌰愰㈵捣㥡ㄸ㤰攰㐶挷㐱ㄵㅦ挱摤㐲㜵戳っ㐸戰㥢搷㉢㜶㜳㈱㈸〳摤慣㘰㤶慦ㅢ㙥㌳晥㙥ㄲ㕣慢㙡晤慤㈴攵㈵〴㥦〴㠸ぢ慥㐷搵晦㉡㈰㠹㈳㜷ㅥㄸ晢晣敤㉢ㅢ挶㥥㝡昴攸摥〳つ扤㐲扣㔲㜱〸㤷戲㠱㔱㌰攱㝥ㄷ愶攸摢㤸攵ㅢ〲搷戸㙡戸㥤〵㙦㍦㜴昳㤱攷敥挴摦㜴㠵挵㡢挵ㄶ摦㔹㜲敡㠴㌲搷㡣户ㄸ〶愶㤴戹㤶㔹扥ㄶ戹㌱㤰愹㥥㝤㉢摢晥㜷改㡦摡㌴㑥㠰㘳㥥㤷愰㥤愹愵搶㠵扡㠲㔳㡢㙤挸㜵ㅥ挲㠴愰捡搵㍣扣㥣戹搴㌶戳㘵户㠷㌰㈱愸㉦㐵戳㥥戹㔴ㄵ戳攵〶て㘱㐲㔰㉤㙡㉢㝣〶搲攱戱昸㐹攴挶挲扡愰慡㔴挱搳㕥〱攳㈱㌱㝣敤愰晡㔴挱㐱慦㠰攷扦摣㡣㕣㐱敤愸づ㝢㤸愲㘲昰㍦㈴㝢㍤㠴〹㐱㜹㉢㥡㉤捣愵愸㤹㉤户㝡〸ㄳ㐲昱捤摣攲㔶づ㍣㤴㔸㠷㌲㌵㤵㍥〵愴㌶㈲ㄴ攷㘵㔴㤴㠰愲扡摡愵㔲扣㤷㔱㔱〶㡡敡㕡㐵㔵捦攱㕦〹慡昰戰㐸㙥㑢㙤摢昶㝥㝤戴㘱㝥昴㔳慤㌵晢㝥昲㔷㍦摤昳晤㙢㔷ㅤ晤㘰晦晥敦ㅦ摥昳挶〷㉦昶慦晡昶㐳て扤扡敥挰ㅢ㍦㥤㘳㍤㄰㝥晥晤敥〷㙥㘸搹㜱挳昵搶㤶㐵㙢㙦戸敡扡㉢㕡㌶㥤搰ㄸ㠹㔴㔵㥤㍦昷㉦㑦㔹㤰ㄸ扤晥㤰㜸昹捤㤳㜳㐲㐹愴㙣ㄸ㤴㡣ㅡ挶敦愸㘱〸㈵㤳㌲㉡捡㐶㔱㙤㜳愹挸扦搲挰〱㑦〳慢㔱㈵㠶慦㐷㘴㔹ㄵ㝣㈹㔰㐰㉥㔵挱晤㠱〲昶慢ち昶〷ち搸㤵㉡戸慦戴愰晡晦〰㙦㈶ㅡ愷</t>
    <phoneticPr fontId="1" type="noConversion"/>
  </si>
  <si>
    <t>㜸〱捤㔸㑤㙣ㄳ㐷ㄴ昶慥扤敢㕤摢昹㈹㠴晦扦戴愲〵ㅡ㙡㘲㐲〴〴㈱㠸㙤ㄲ㈲㐲ㄲ戰〹慤㔰戵㕡㝢㘷攳㈵晢㘳㘶搷㐹㑣搵挲〱愹攲搰昶㔴愹㍦㔴㔵て㔴㍤㈱㑥慤㔴搱昶㔶㠹ㅥ㑡㝢攸慤愸愲㙡㠲㉡昵挲愱愸㍤㔴敤㝢戳㜶戰ㅤ㔳㐲㥡㑡㑣攲昱捣扣㜹㙦㘶摥扣昷扤㌷づ㜰㠱㐰攰㙦㈸昸㡤㈵㠴㡤㡤㤹戲敢ㄱ㉢㥥㜲㑣㤳攴㍤挳戱摤㜸㍦愵㙡㜹搸㜰扤㈰㑣㄰ㄵ〳攸慥愰戸挶㜹㈲㈹㔳㠴扡㌰㐹〸〴㈴㐹收㠱㡥㐲昰搳㕥敤挸挸ㄵぢ㐱㤵㑤㈵㐷㜳㘷㐱㙡挶㜳㈸搹搹㌹敥昳ㅥ㑣㈴攲㠹昸㥥㥥摤㍤昱敥㥤㥤愹㤲改㤵㈸㌹㘸㤳㤲㐷㔵㜳㘷攷㔸㈹㘷ㅡ昹㘳愴㥣㜵㈶㠹㝤㤰攴扡㝢㜲敡㥥㝤㠹㍤扤扤晡晥晤晢㘲戰㜴㘰㉣㤵㍣㑡捣㈲挸㕢㉥愹㈲㐸ㅤ㐹㈵挷㈸搱㤷㑢愶㠰㡡㐸愴㐹摥㐰㡤ㄱ㐲つ㝢㈲㥥㑡挲㝦㡤㔶愰户㌷㍥㥡挹㄰摢㌵㍣㘳捡昰捡㜸㍥搹ㅡ捤攷挶㔵戳㐴㐴㡢㙤㐹戲挶㔵㍡愲㕡愴挵㍡攵㤲㤳慡㍤㐱戰㈷㔸㠳㈵㐳ぢ挱㑤〶㜷㌴㕢愸愲愴昸㘸㉡㤹㉡愸搴㘳㈲㜱㠱㕤捤㘶戳㤵攲㌵㕢㘱㍣㙣ㄴ搵挳㐵㉢戶挲搶挴㕤㠶戱㤲愰ㄲ㘵愸㕡攷摥㝥㙢敥搲㠷戳㥦㝦㍣晢晥㤷㥤〹㉥㜴ㅦ㡣慤㤶㈷ち㤳㜸㐵攵㤵ㅣ慦攴㜹㐵攳ㄵ挲㉢㍡慦㑣昰㑡㠱㔷っ㕥㌹换㉢㤳㌰愷㕡愴㜰㤸慦㤴㈱晥扤㥥㝢摦ㄴて㕦扤昹攲搰昷㉦㙦扥ㄶ㐳㔹㈳㜰慣昸〸昱㤶挹〶〴㍣捥攲搵ㄸ㠳搹㠲攵摦㐲㥡戸㜹ㄹ慦㘸挸搶挸㡣〸㉤戸扡㤸㤵㜲㙣㡦捣㜸㘹搵㔳挳搶㤸㑡㠹敤挹㌰愹㡢㜱昹㉤攴㙣㘱㘳㔵敥㐸愵〷ㄲ摡㔹戳㐶㑡㤴つ昸㤲㌸昰扡㘰挸慦㈵戱㤹ㅦㅦ㔵摤㠲愷收㑣戲戵攱戶㔱㙦㘰㘰愷㍣挳㜴攳㈰㜲㤰㍡愵㈲㙡㜴戹攴㌰ㅢ㐶㥢㄰㕢愰㘲愸㠳摦戰挰㘱戹ㄵ扥㈲㌲ㄲ㘵㈴㈲㈲挱ㄷ㤴㉡㉤戶〲㍡戰挵戴㘳愹㠶扤㑣㤷ㅢ㕢〹㐲㑦㔴っ㌸㑤搵㘹㜰挶〷愲㜷挷扢昱敦搱㘸〴㘰愴昷敡㝢昵㐴㐲敢敤㔶㝢㔴〱慤晦㜱㥤愹〳㜸㘲搶㘹挳搶㥣㘹收㕤㉢㉣㜰㍡收㙣搹㜲㤱戰愱㤸㥥㔵改〴〱㡦愵㐳改づ㍤攵㔰㑡㑣搵㈳ㅡㅢ㐰㜰㕥㔳㍦攸づ㔰挷挲昱㡤㐹搵㈵て㍣户㑢昷ㄷ㑡㍡㈵㕢㜳㌷㌴㈷㘶㍣㄰扤扥㤱昶㐰挸〲戶っ愰ㄹ㜱搹㑥㌷㌷戲㌱攳敦㥦㌱㝣昲愶〶㌲攰㤹㤳㝢㌸㜵㠰㤲㜳昳搴〵㍢敡㠷〸㌵㐵㤰扥攰㤴㍥挹摦㔷㘷慡攰戸挴㘶摢敢戲挶㡣晣㈴愱ㄹ㠲昱㡤㘸散愸慢㤰㐴挰ㅦ昳挴敤ㅡ㐵搵〳愰㙡捦搴㡥敡㐷㘶㍣〲摥慣挱㝥㈱搰㜸攵㉣㝡搲敡扡㈹晥㥡㐰㔸㔷㌷㍣攰攴㑢㉥㝡㉤㜵捣㝡㑡扦㌶愵挲㥡摡㜱㐷㈳愱㄰ㅦっ㠴〲㈱㉣㄰㐱㠳㐱㜰攵敥〶㐷㘵搱〲㘵扢戵戰㕣㘳㌹㠸换㍤㡢㘲慡㌷㉦攴㙢〶ㄹ昳愱㥦㕢㕢敦㉢昱㤳愰㍤搰㤲㐹搰㤱昸㐶㐴愹搹攸〳慢挱㐵㥡攲愹㝦愲ㅡ㥤愱摤攲散敤て㍦ちㄳ㍢㙦ㄹ晦敦㘴㥥㕦㔹㌹晤㤱㈹挰散愳慡慤㤹㠴晥扢扥㜰㐷㌲㝡戶扣ち慢搵㔰㐵〲挲慦㠰㙥て搵㈴收㐸摣っ㔷ㄶ愶つ捤㉢㠸〵㘲㑣ㄴ㍣ㄸ㠳搴㑡㤲㔰捤㠹捡㈷〲㌳㉦㘰㌶㈱慦挵㙡ㅤ㔴㤱㐸挴挷㑦㌱㈲㙦㘰晤㐰〸㤱戵搹㈶攷攳〰〶戸挸戰愳㙡〳㙡ㅥ㔲戲㜰㈵㈱㤳㔲㡥㔵㠴攸㐴摢㜱㘶ち㙣ㄳ㙣㝥捡搰〸㤵㜰㈰〳㠹㕦〸昲㌱㔷㘴㥥敤㐲搸〹〶〴㈱㉡㌵㕢㙢愸㉡㙢㙢㐵㠳戵㠹攵搰〲昹扦㥤搸㜷〸ㄳ挷㐸㠴ㅤ㙦㈳㌴攵㑤㔰〹愸挹挷昶㠶㌶㘰㕡㙤㘵ち捥昴㔱㔰㈵㜱晤㝣挷㑤㔱挳㕢戳㜰ㄸ挲愸㙡慤㘳攳㠳㤴〰〰搲㉣攰〰㍢㈳㜲慣㙦㑡㘱㑣敢㤹㌱搶戸㘱㤷㍥㙥㤰㘹〴敦㉤ぢ㐹㤰戰愵㑡慥攷戰愸扦㜹㈱㍤敤㡣㌸㕥摡㜰㡢愶㕡摥摡㠴散㔳㑥ㄷ㠸つ搸㐵〱挲ㅥ㌵挹㈹ㄶ㠹搶㘴㡦ㄹ愷㐴昳㘴㈸晤㈴愰ㅦ摣㤴㕦㌸〶㝣㥣挴㠹㍣〷㘵㘹㡥挷愱㑢〴㕥改戸㌶㜸攷晣愵㐳㈲挰㈹〷づ〲㉥㈲愰㌳㉥〵㈰㌱㍦㘹愹ぢ换慢㌰昳㍥づ慦ㄵ愳㘸㤲愴㑡挱戰ㅤ敡捡㔶戵改ㅢ㕥㑤昶散㝢换㤳愰㙣㠸㌲㝥㝣㠹㍦ㅣ㕦㙢㌶捥㙣㄰㡤ㄹ㌱㡤敢㘸〸〴散摣㠸㑥㑢扣㉢攱㘷挰挴挷摣〸㍥㌰挳㔳㤸㔴㉢ち㈴愹搰挳挲〹㜷㐰㔴搳晤㈱戴㠶㙣㝣㈱㌱慥挸愴敤㑣摢㙣攷㠲㡢戹づち㤴挳㘱㍣㐶〴㍥慣昴㔶捤㈶㈰㈰㝡㜷㌵搳㤵㥦㤳捥㍦攱㠶㌴〸て㤵㌷㕢っ摦㙣㔹㑡搸挳㑣㘲ㅤ㔰㘱㡢㜵摡愱㤳㌹挷㤹挴㤷㐲㉢敢戹〵㐲㍣㝣㐴㐵㉤晦㈵㠸㙤戰晤㘰戰敥戵㔴搱㍢ㄲ㌱㈳㘶搹戲昸㌴戴㠲〳㌴捦㝡摣㙤㌸㍦扥戲㉥摣敥㝣愷晢㠷㜳㈳ㅦ扤搴㤵㍥㜰散㡦㙥敥挷ち攱㠳㙤㤷㠳㍦昵捤つ㝦慡昳㠱搷㙥晥㝥㐶挰〰戲愸攰摤づㄳ摢昴㜹散捡ㅡ㥥㐹愲扡㙦ㅡ搸㤶㜴㐰㈳㐸慣戴戰㥥㉤挰愹搳㉤晡㈰㌵㌴搳戰〹㥡づ愴慣昸攰ㅣ㈶ㄳ㤰㐴㡤㌹昸戸㜵散ㄶ㍤㑢㔵摢挵㔸㘳攷换㉢敡㝡捣㕢〴㍤㘹搸㉥㉣挳昰ㄲ摢㙤㍡挲㌹摣㕣挹戲〷搵愲晢㈴戸ㄳ晢扤〳搴〳挵〷㉦㥥攳㜹㑥攲愵㈵㝡㐴㐰㝣ㄶ㐴㜵捣㍦㥦晢㍡㘷㕦扦㜸昷捤敢戳ㄷ㙦㐰慡挵㌳㜰攳㜷攳㜲㍥愶㈱搸㉤㍥慦㐲㔳㡦戱㕦ㄱ㉡〹㙦戰㔹摣㥥㑦晣㔸ㅥ昳ㅣ昰㜰㤸㔶㌰㍦搹㔶㘹㘰愷ㅤ㐳㌴㐶㙣㜱㍢㔴㑦愵㤲㡡㙦挲㔵㑦㄰㜷挰㜰㉢っ搷㘴㜷敤ㄸ搱㤱㐷㝥ㅥ㉢㝣㌲㜱㙣〵散敤㠴慡㕡摡㜱㈵㜴㕤昹〵愸㕡㠲ㅣ捥㐷㕦ㄴ攳㔰戵捤㕤扥㌸㜷攵昲散㘷㔷㝦昹攲捡摤敢㕦挹㌸㈸敥㠲㉡㕣㐸挴㘷㑣㜷㠶晢慥㘲昶愴㝢攵㥦户捥㝣㤲扥昱挶晤慦敦㕤ㅦ㝥㤵扢㔵㈱㌴晥㡥搰㕥㕤㕥挰ㄵて㌴㜳昹〵挹㙡㔷攳换攰〸㘴晡㘵㍣㕦㄰戲㈴㠱ㄹ㜲㠸敦㕢㥡慣㉡散攲㌵〸摦挲慥晦㠳ㅣ扣慦㝡搴摣〲㈳㜲て㡡挶慡ㄱ㌹㌱搱ㅢ挰㜳㌴㈴愴搱㈸攲㘴收摤扥晥扦㝡㙥昷㐷晦〱挸搳㜸摡</t>
    <phoneticPr fontId="1" type="noConversion"/>
  </si>
  <si>
    <t>CB_Block_0</t>
    <phoneticPr fontId="1" type="noConversion"/>
  </si>
  <si>
    <t>㜸〱敤㕣㕢㙣ㅣ㔷摤摦㌳摥㕤敦慣敤搸㡤㤳戶㈹愵㌵㤴㔲愸㠳ㅢ㈷つ愵㐰〸扥㌴㤷攲挴㙥散愴㈰㐰㥢昱敥㤹㜸㥡㥤ㄹ㜷㘶搶㠹㑢㐵㈳㘸戹㠸㥢挴㑤ㄴ捡㐵ㄵ㐲㐲㐲㕣ㅥ戸昷〵〹〴㐲㐵攲〱ㅥ㄰㍣ㄴ挴㐵〸㠴昲改㝢攱〱〹㝥扦㌳㌳扢㌳扢摥戱扢㙤扦捦㐵㍥改晥㝤收摣收㥣昳扦㥥晦晦㑣㜳㈲㤷换晤ㅢ㠹㝦㤹昲捣摣戸戸敥〷搲㥥㤸㜱敢㜵㔹つ㉣搷昱㈷愶㍣捦㔸㥦戳晣愰てつ㡡ㄵぢ昵㝥愱攲㕢て挹㔲㘵㑤㝡㍥ㅡㄵ㜲戹㔲㐹搷㔰捦㐱昸ㅢ㠹ㅦ㜴昶ㅡ捣〳㉣捤㑣捦㉦㍦㠰㔱ㄷ〳搷㤳晢挷捥㠵㝤㡦㑣㑥㑥㑣㑥摣㜹攸攰愱㠹〳晢挷㘶ㅡ昵愰攱挹㈳㡥㙣〴㥥㔱摦㍦戶搰㔸慥㕢搵户挸昵㈵昷愲㜴㡥挸攵〳㠷㤶㡤㍢㕦㌷㜹攷攱挳收摤㜷扦㙥㄰慦捥㥤㥥㤹㕥昰愴改㍦㑦㘳ㄶ㌸攵㍢㘷㘵搵攲摡愴昴㉣攷挲挴捣㌴晥㑢捣ㅦ㑦㜷㑤㉣慥㐸ㄹ昰搵搲㤳㑥㔵晡㍡㍡づ搸㔳扥摦戰㔷戹㜹扡㝤っ㑢慤ㅡ㝥㔰戰㘷㘴扤慥摢昱愸㈵㝢ㅥ㝢㔷㌷搶〷敤㐵改昸㔶㘰慤㔹挱㝡搱㕥挲㐰戵㈱晢慣㉦捦ㄸ捥〵㜹摡戰㘵挱㍥摥戰㙡昹㌰攵晡㙥㡢㠷㐸㑥㑣㉤㝦㘲捡户㘷㔶っ㑦捤挸攷挶㘴戴㍤收㔵搳㙤㙦改㍥㉥愷慥摥挰㌱㙦敤摥づ㌵攷っ慦搹㜲扣㝢换㘸昱改ㄹ摣搱扤㝤㘲㡦搲㝤㕥摤扤㡦摡捡㜴㙢㌱㄰搱户摡㔱㉣㐶㉦ㄲ昴ㄳ㤴〸㠸㐰扤㑣㌰㐰㌰〸㈰昲晦ぢ㉥㐹㜶㘴㤵㔶㌱戴捡戲㔶愹㙡㤵㥡㔶㤱㕡挵搴㉡ㄷ戴捡㡡㔶戱戴捡〳㕡攵㈲摡挴愹搴摦慦㐵改摢挱摥て㝣敢㙢晦㌳晦捤㙢㝥昲㠵㠷摦晤摤摦づ敥㐲愳晢愲㐹捤㝡挶㈵㤰㕡㡢㡡て㑥ㅣ攰扦捤戹〲㑣㘱ㅥ㌶敦㌲㈷㈷㙢㠷てㄸ㠷㡣〲㤷㤵㠱晣ㄴ愱㡣愰敤愰㜹扦攵搴摣㑢ち㜷㌷㑥ㅢ扥㙣㙤摣㜸㔴㌷敤㌶㥣㥡晦㤲㡤㉢ㄷ〳㈳㤰㌷戴搷戵〶改攸戶〸戶㤲扥㝡摦㑤敤摤捥ㄹ昵㠶㥣扡㙣㠵搵㉦㙤慢戶ㄷ㍣㜷戹㝢敤㌱㑦㍥搸慣敤㤸搱ㄴ㠴摡㥡ㅡ扢㘳㤵㘱㔵㌸慦戱㤹ㄵ搷㤷㡥㥡摥戸扤㘰㔵㉦㑡㙦㔱㔲㈴捡㥡㕡敡㕥㔶㐵㕣㍦㍥敦㘰愱攰搶摡换㤳愵收㍤㤷〳㌰戳慣㘱扥慢搲ぢ搶㤷㡣攵扡扣㌶搵㈴㝣㈷㉡昶愵㡡㡦戹搵㠶㍦攳㍡㠱攷搶搳㌵㔳戵㌵〳㤲愶㜶捡慤挹㝣㍥愷㠴〲〴㙥㕦㥦㄰戹摢扢昳㠲㐲㐴〲挵㘴攴敢搳㘴㌷㜱〶慢挳㉡敡㤲㌴愹扤㘲㤳挱㌸㕦㈵㘳㌲㌸㌰戱㈶敡て扥昴㔵㥢っ摢挴摣ぢ摢㔸搳㐶愳搵摦戳㈶㥤攰㠴攱搴敡搲换搴㝥㠲㌳搲㠷〱ち㔷㈱㄰扡敥ㅥ㔵㥤戸㉣搶ぢ㤷慣㕡戰㔲㕣㤱搶㠵㤵〰㘵搰㤰愵ㄲ户戶㈳改搷愰㐸摦㑤㌰ち㔰㉥攷㡡㝢搸愸㔸㐶捡ㄵ㈸㥤㌲㜸㌹㈵挸搹㉦挵换㠳收㌱慢ㅥ挸㔰㈸て㥢挰㐸愸搵ㄴ晡㠶㐸愲㥥㔱つㄵ挶ㅥ㜳〶㔴㙡㔸㑥戰摥攲摢づ㉥〹㠹㘸㐷ㄶ㙣㍢㔹㐰㔱㤰㤶〷ㄹ扣〶愲㘹㤳〶搹㡤ㄳ㐴㐴㌶挸搰散ㄸ㌹㑤㘴㙣㥦㈱㈳搰㍥㐹㠴㙣㝤愰扢㡣㈰戱㜷ㄲ㈹㍢㜵攵挷ㅤ㘹戶㤱㉤ㅦ㑡戳扤搸㌸晤㕡㠲敢〸慥㈷搸〷㈰晥っ〹㐷㈹㠷㝣㍡改㉦挱戳㝥㈳挱㑢〱㈰㥦㜴捡㥣㐸㔴搱㠶摡㡡ㅤ挹㜶㐳戰㤳㤵㔱ㅣ㡡㈲㕡挶㑤㍢㜳挸㔶㠸㡥慣捥敤愱㙢昳㑡挷扥戲㍢㙤㈶㤷㐳㡡捣㘸㥡㕣敢㈶㑤㤳ㅢ挱愶㍤敡慤㥢搱㔵ㅦ㈳㜸ㄹ㐰㔹㝦㌹㈱㤴ぢつ摥慤㔹昴㌴㈹㕦ㄴ㘶㔱㘸っ昵愸攰㈳㐲收ㄱ㈰㐳挸㜵ㅣ㕦㜶㙣㘸㥡㠳攳收㡢摥㠶摥摦㥤扦㈳愴户改捤ㅤ扤㐳㝦搱戳戴愲㙦〱㝢㠹摦㜵搵㌱户愲㕡㝦㈵挱㙤〰㙤㍡㠶愷敦㘷敢㈹㔰㘶戱㥤挰摣㙥㝡㕤㤴㤵扢戴扥㉡㤵〶ㅡ㌴㤷っ敦㠲っ攰挱㌸㌹ぢ㕢搸昵㍣㔹挷愱戶愶ち㜸㝥戹㉥㕤攸ㅦ昳㕣㥢攵㍢㌶戲晦愲㔰っ昹扣搶㤷㙢戳㤱㌳㙣捤㠴捦㈹㐱㌹搴挱㠷扡ぢ㠹㐴愷㌴㜹戱㕦昶昹㜲㐷㤲昴㈰㐹㕥㡤㙤搵㙦〷㠰㤴㄰扦敥㉡㔱昶戳搹㙢㔴戳戴挵㑡て㕦挶改愴捤㠷搸㈱㐷〶㐲㠷敤㌴晣〷晥㤰扤㘸搹㑤㘱㌱㘰㉦㐸慦ち摦㠲㔵㤷攵搰㉤㑢㔱戳㈳㉢㕥㈴戲愲慦慦攳㍣㥤攱㕦㔳㜴搲㈶㈵㌲戹㍤戳㌲攳㉣摥㈲㉡扡㈱㈹㔴㌲㕣㐳㑤〹㐴捡㘳摢ㅤㄱ搳㠳㠸戹〳ㅢ愷ㅦ㈰㤸㈴㌸〸㔰昸〵㈴捤㔶㌷㥥攱戰晥㌵扡戴㉢㤵㕣㠹㘸㔰㉥挲愷扢ち慢挳㝣捤㙢〹敥〲㘸㌳㝦攸㠰捣㈰㐴㠵昲〴㈱慡㌰㠶㜹捥㤲㤷㐸〳扢㑣〴㤶㘶ㅡ㝥攰摡㡣㉣つ㤹戳敥㘹㌷㤸戵晣㔵㐴愲㐶捤㈸㜳晦㡡㜴㐰㕤ㅥ㙣㥦戶㌲㜷㜵㔵搶㜴㜳搱㙤㐰戴㥤㥣摤づ〷㜳㙣〷㙣㐹㜵㌶搷〴㔲㙦攷㘳っ㈱戰搳捡摦㑡㙦散㤶扣摦㍣昴つ户㜶㜴挹ち敡㜲挰っ㤹㡥昹㤲㠹㕤㐴攴愰搶㙦㉥慤㜸㔲捥づ㤹挷㍤慢㔶户ㅣ㐹㘴挰挶㘴戰㙥㑥㕥㐰㤴㘰挱㘵っ搰㜵㠶捣㈵捦㜰晣㔵㠳〱挵昵摤愹㈷ㄵㄶ㈹㤸搳㤶攳攳㌵ち㡢捣て㥢㡢㉢敥㈵㐴㙣ㅢ戶㜳摣㔸昵户〵㔶㐸昴㘱㔲愸ㄱ㥡搰㌴㔱搲㑡扤攲㠷〷昲㕣㡥扣㤷㈷㔰戸捡ㄵ攸㌳捦搰摥戴敢愳ㄸつ敤㜴捥㘹㄰搱愳㘶㘱㕦愶ㄴ㈶愷敡㜷戳捦敢〱敥㍤㝥昶㘴㉢㌲昷㥣㘲搶〵㝡昹㌳㘴扣㈲㡢㘶㈰㠴㍥扡㕤㈱愹戰㡣㤴〳づ〴挶昹搴㑥㝥㘵㔳戵㈱昵敤㙡㘵㡦㈱㤲㌴㘸捥ㄹ换戲㡥㜸戴㙤〴扢挲〷㥡戱戶㔱昷愳扡ㄹ搷戶つ㤲ㄶ挹㜲戱㙡㤰㠲愷ㅡ㠱㝢捡㜲㜴ㄳ㐰搱㕦㔴㘴㕣㐶㤱㜱㔹ㄵつ㥡㘷ㄸㅡ㔴㜹㡥攵㕥㌰㍣㉢㔸戱慤㙡㠹てっ摦㙤ぢ㥡〴㤳㔳昲挶㈹㤶ㄹ㘳㙤搶晣㔹㤸㙣晥〴搰㍤〱㌹捡慤㈳晡㐱戹㥡㈸攲㥦攸搱戱〴〱愳㍣愵晡ㅢ㌱㕡㐱摤㡥㠰挸㔱改㙡㝣〷攳敡㈳㈸〹㠵㄰戱㥥㐱㈲昰ち㈶㠴㍣㕤摣㐵昳慣㘳〵挰ㅥ㌱㜶捣ち㘶㝤愰ㅣ〰㔹㜵扣扤㐱㘱㌵搱㘹扣愹ㄵ㙥敥慣㑡愹㠹㥢㍡敢㤳㝡攳ㄵㅢ㔴㠷ㅡ㈵愱㐸㌶㙢愴㌴换〶㜳摣㑥慡㐶㈸挵ㅤ㙢ㅢ㤱攵㌶㙤敤㍢愵挸㜳㔰㑣㡡㘶㜲晡㥢ㄴ愱㈰搰ㅢ改㈸晡散戳挹㈳ㄱ戱愱つ㔰愶㥥ち换㠶愲㤰攰㐹㕣㍢愹挹㜲昴〴晥摥ㄵ㘵攷ㅢ㐱慡挶戸㍣ㅡ搵㑣搵敢昳づ慣㠴慡攱搵戶〹㑢㘳㙤愱㠶㔱摣搹慢昶て户㌷挱㠸ㄱㅢ㌲㉣㤲攱〷〶ㅢ㠲戹ㄲㄱ㔵㕡㘷㐳摣敡㘶㜱㠹㑦愷愴攱㈸っ㉣〶戵㔹戹愶捣戰㤶㈵㍦慡㍡㌴㑦㡢㑡㡥敡收搴戲て㤵ㅥ㔰㡥㐷㌹挵攰扡㜹㠶㙥㈹㕣㘲㠰搸㡤㜲ぢ搵〰愱摤收〰㍣ㄹ㙣ㅦ散㘰㐷挲搰〹慤㌳㑡搰㘲〶攱愶ㄷ㐱摥改ㄱ愳㄰愴愶㑡晦㌸㉡㍥晢㌸搳㔷㡦收攲㑣挴㐴っ㜷㘵㔸て㐰㙥㌲㌲㐹㉥ㅡ㡤〳收愱㘴㔳㐲㙢㌰㉥愳㠹㌱㐴㤳捦ぢ㜰㡢㠷戱慣㘱戲㑤ㅤ昷摣〲ぢ摡戴扥扥换㍣改㔴敢㡤㥡㔴慡㌸㤶搵㑡㈳㙦ぢ㝣愹㉢㠰㈱㌷㘵散㑢戴㈹㈷㜱㤴攲㤲㠹愴摥敤㙥晤㈸扡㉢㈱㠷㌱㐲搵挷〰㘴㠶㕢㑥〵挴㍡敥㈹搰㍥摣摤扡挰愰㉥捦㐱愴㜵ㄴ㔱㤶捤攱㍥㕥㌳㡡慣戸㉤搱㙣捥㥤㜳㘹戳㈷㡡㑥㔸㘱搱戶挰ㄱ搶ㄹち扣㘲ㄱ挶㐸㡦摣挱㐱㜲㔷愳攸敥搵㐷搴㘳敥㉡㔰愱㌰㈰ㄸ攳攵㈹㈸㠷㕤〵㈳搱攰搶㕡㔶户㘰昴㤷㤶户㍥〵㈰ㄸ〶愶㐱㡢㤶愱㠱㌳㠳晣收〶捥捤㘸㤵ㄱ㈱㑤〶㔳ㄹ愳ㅣ㠵挳ㅥ㐸〳㌷昱㈰扤攴㐲〹〵㝢搴挵戰昸㙥攲戸㡤㈳㤰敢㕤摢㔶戸㘰〴戸晥攲散㙢㉢㥥慡搵㘸敥挲㍦户㉤戰㡡慢ㅢ愱㌹扡愷敤㔲㤶㕡ㄳ敤扢㕢摡㉡愲换㠲〷㘷㈷㑥ㄸ㐱㜵㘵㌱㔸て㉦㙥昵㑡ㄲ㠵愷攰㡦搸昰敤戴㤹昳づ㉦愲慥㜱敦换ㄷㅤ昷㤲愳收㔵昰㜹敢てㄴ㠲㉢㤴晤㥣㘴㌹昷㙦晣㔳㐹换ㄵ㝥㠸ㄱ户㌲㙤づ搰㜲㤰㜰ㅣ㤵㐲㘹㌰㠶㝣〶㥤挰㜶㙦摥ㅡ㈰㥤散㘹愳ㄳ㈵〸㜶〸挵戹昰扣ㄱ㡡昸〱搰㑡㘲〹㡦攴搸昳慦㠰昵挵昷㔱㐲㠴攳㌹ㄲ㈳㠵㤷㈱㤷㠱㍡㈵挸愳㉢ㅥ扣㄰昲摦㠳愵㤸㥢㌷㘴愷晦〳㘶ㄶ摦㙢㐷搱㑤㐴搱㜷㍢㔰㈴㜸つ㐴昱敦扤挸挴愹挰昰散戳ち㠴㜳㑤㍢〷搰ㄷ晣挲敦晦攳〱㜴㉥㈲づ㘵愳㈱搴㜶㉢㥥㥢㈶㐲㕦㠷㠹挰攰扤㌲ㄱ㑥㈱㈳ㄸ挵て㑤㠴挸〷㌲㡦㠲捤㑤〴挶昶㌲っ挱㐴愸㌵攱搶攰〹散㕡㥢晥戱ㄳ戸㜸㉢㝤挴昳愱戴晣ㄹ㜸愴慥敢㉣㕥㌰㍣挳摥愷捡㡦㝢ㄲ捡捣㕢挲㑤㙥搵㠵㍤㙥搸戰㐶㜵摡挰㔷ㄱ㝢搹㜷晣㈹㕢扢扦づ㑣㠵㈹㜴摦㡢㤲㈸㍥〷㑦㠹攰戹㈱昷慥㍤㕦㍦晥晢㠷ㅥ㍤捡摢㙡ㄱ慤ㄶ㙥㐷扥㤷㤰㍤敤〹〴㜵ㄳㄷ㐵昶昲挳㥣㔳昸㐴挹㕡慤换㘹挳㔳㔶㤰慦摢㜱㌶㈴扣〴㘱㠶挴户ㅤ㑣㑣摣㝢〸㑤捣㠹㌶㜷愷晡戰㐹戹〸㈷ㄲㄳ㔷㍥扤㌸㙣㈸扡㉡戲ㅥ慤捤挲㌷愱㡡㥥攵㐴搲㔶㈲㑦㥤㑣㐲㝣愳㕤搷ㅤ愶慥ぢて㌲っ晢挷㔲ち昱〷㔲㐸昲㈰挳ぢ〱㑡㑡㥤㐱愶㜰〷㐰㐶㘴慤㍤挴㑢㝦挰㡥㄰㤰捤㑢㝦㍤㝥挴㠲㕤〴ㄶ㘳㕦㝣慦㈷㕡摡愲戱㙡㘲愸㔶搹㌴㡢挸愸挳ぢぢ㈶攳搲㤴愵㜳㄰愵㕢㜶㐷昱㈵㐳㜶ㄸ㜸ぢㄹ扢㘰搳搷㔶戶敦㜱ㅡ戸昹〱㍤㔳㔴ち挳搹捤㘲ㅣ㐸㔵㡣㉥㙣㕡づ㡢〸㠷挳㙣戳搳㐰㔴〵㥤攵散挳愹ㄴ挱㍦㝥㈹挴晡昱搶搰㝢摢㙢愸攳㥣㝥㉣㤰㍦搸㕦㌷㘵㌰㌶摥㑡㡥㠱㠴摤㔲慢㔲㜸㍤晣㉣扡㜰搱㌹愱户戲敡㔹ㅣ挶㥦㤸戳晡戴づ晤捦攸戵攲慣㜳散捤㌰㜶㑡晦扦ㄵ〵㥢敡㝦挱搸㥢㐲攴摢愲っㅦち㡣㥦㙣ㅡ戲攱㡥挰戳㡤攰㡤㍡ㄸ敢㉡换㤰㜷㤸㕢挴挷慢㘱戵㤲攰昰㝢攵摢慦㐶㌴晢搲戶ㅤ攸㉡〰ㄹㅢ㉡㝣〵㈲愸㙢晦戴摣㡡㑦户挵户愳攳㥥㔳㔶搵㜳㝤搷っ挶ㄶㄱ昴ㅤ攳户㘷㈶㙣㥥㈹昱攵㜶愱㜶ぢ㜶㘲昰㥤攸㜳㝡ㅥ〲晢戴っ㥥慦㔸㈴㈳ぢ㕢㡢㘴昰㍢愴㤱㐴㜸㠹摡挱扦挶扣慦㘱搴昱改敡㍣㝣㥤〱㡢戶㠵戲ぢ㍤捥敤㌷㌴戸㜵戸愳昵ㄶ昸㠳㘴㝤〲挱㌱戵㠴户扦㤳晢摡扥〷改戶搱摡㝣戶散捤攷㔶㉥㍣〹㥣㙥敤㉤㘹㤲攱㍢昹㐵㜲㔹慦㄰攲搲晥㔱晣摤扡㠳㤶愳㡤㠲捥愳て扡改〸ㅢ慦挳㝤戶㠵攸昷㜹㜴ㄵ㔳〴昸改㐶㤴攱㠳愰㤷㡦慣㈸扥㠰㘵㤱〱㤰捦ㄵ慢〰摤愹晡㠹㡤愸㝡㈴ㄶ挸㠲㘷っ㤲㘳㔹㝣づつ戹㕤攱戲挱ㄲ㕣戶㔰㘷〹攴昵戸〷昲㌹挱戳㠴㥡挸㘷搰愱㌹ㄱぢ愵摤㈷昲改㡤㈶㈲㘸〵愸㠵㈶挷ㅦ㠹戵㠸㕥㐷戵㙥ㄳ㌸〴㉥挰㌰挵㈲㘵㑤㌱っ㉤㝣㥦㤸㐱晡㘵昴昷㤹愳扦㜸㥡改敦㐷㠵ㄲ㠴愸㑡㑦㥥㠲㔰㑤晥㘳挹挹㝢㈸敤㍥昹㡦㙣㌴昹ㄱ捡㐸捥㐴て〰㠶晡㐴〵㝦搴㘲ㅡ挸㜰ㅦ昹ㄳ攷〹昰㑢捤㘲挴㐰㠹敡㝢〹ㄹ昴攵㠶慢㔶㤷㤱㠹晢ㄶ戸晥㡣㡦㝢㤴㝤挴㡢㤰昴攵ㄴ㐳㘷㙣㌱搴㡡㈵㍢昲挲㙥ぢ搹㠰㈵昱㙢搹慥㈲扤搸㘳㠴㕦扣㍦㐶捣㠹ㄳ昱㤷㔳㕡ㄴ㜳〲㘱㠴ㄶ㈹改㠷ㅢ㈹摥ㄷ㌷晥搶㜷㕡㉥㔳㔴㈰㠱㝡挲挶愴㌳搵昸戱戸昱㐱㝣㤵愵摡攴㜸㠳㠰改㤹戸㌱改㔱㌵㝥㌴㙥晣户㠳晢㥡㡤㘳㍡っ㐷㉥㤰㐸㌲㙣㕤㘵晤㈷扥搰ㅥ㐶昳㠲㐹晤㌹㘰㠶挵㤴㥣㉡㜴㕣㔷ㅡ㜴㄰㤷㐱㍣㝣㈳㍤㠷扢㑤戸〲〲㈱ㅢ晥慦ㄲ㑥攲捥搳慣ㄱㄸ昸〴㝡つ挱㘶㑦㔷㑦散㕣㌴攷㍤ㄴ昴㥢㈷㝤㥣愹㙡摢㡡㐴㘰づ攴挳晤摤挴㈹㥦㘱㍡戶昶㈳づ㤲㘹扣㐳搲㥢昲㔰㠱㤵扣㜸㑦㡣搹摣㤵ㄶ捤攸㡦〰㌹㤰㡥㠰捣攸㔷〰挳㐰っ㙦㉢攷㐶挸晦㡡戹摦挳㡡昷ㄲ㍣ち㔰ㄶ㘴㜶搲㐱昱㌱㤶晤昵挹㐷晦晣敤て晤改捡㔳㥡㜸㈸㝥㑤㤲㠰昴昷戳改〷〰晡攰戸ㄵㄱ昹㤵昵て戲㌳摦愴㐰㙥㠴㈲㐳扤敥㐳㉣晢㌰挱㐷〰捡〵㑥㜳换晢挵搵昴愸戳㍥㡡慥攲ち〱㝥晡挷愲っㅦち摣㠱㌷㜴户㤲㜹〸㡥㍦改㐷㤰㌳昵敤晥㍤昸ㄶ㝦㥤㡢敥挳晦㡡愴愰㑣晡扣昶晡摥挶㈲昹搳ㅡ㔷扦㔵㙣昶㜳ㄸ㠷敢㙡挵㑥㌸㈲搵㐹㐹㉢ち㘲㥡ぢㄶ㉥摥挰户ㅣ㔱ㄵ㐲㄰晢慡挲㠹㉡㡥愲㐰晦〴㥢ㄲ挷挴㤳晥㐹㍥ㄱ戵㙡ㄳ㍦ㄵ㘵昸㈰㠸㔷搵晤㠱愸㝢晣㐲攲㕡㔵㔸㙤㉦㈴晥㔵挵㑡昲㠵㡦㜳㌰㠵㉣㘴搲晡㠸㐸㔳㌴昴㌹㘴㠶晡㠶㌹户晢昱搳㉥㡢敡昹摡昹昳晦ㅣ捥㡦摤㤰㝦敢㥢〷ㅦ㝦收攷㝦昸昸慦摥㜱攴㉦晦㝡攲㠹㕦晤昱攳㑦晦敢愹攵㈳㍦㝤昲挹ㅦ摦晢挵愷晦戰摢晣㤲昶㥤㝦捥㝤改攱挹㡢て㍦㘸㥥扤晤昸挳㙦㝢攰扥挹㠵㙢挶晢晡晡晢㙦ㅢ晤搹昵慦ㅡ戹昲攰昷挴㡦㝥㜳㥤㈳搴㜲昱㠲昴㌴戸㙣㌵㡤捦㈳㠳㘹㜰挶㉦攸㌴戸㕣戵㔱换搱㐶㑤愳愰〴㙦〶㈷愰㉡㡣㜴挵挰㝦〰㕡㤸戴慦</t>
    <phoneticPr fontId="1" type="noConversion"/>
  </si>
  <si>
    <t>预测模型</t>
    <phoneticPr fontId="1" type="noConversion"/>
  </si>
  <si>
    <t>正态分布</t>
    <phoneticPr fontId="1" type="noConversion"/>
  </si>
  <si>
    <t>三角分布</t>
    <phoneticPr fontId="1" type="noConversion"/>
  </si>
  <si>
    <t>结果</t>
    <phoneticPr fontId="1" type="noConversion"/>
  </si>
  <si>
    <t>前6年每年净现金流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</si>
</sst>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76" formatCode="&quot;¥&quot;#,##0.00_);[Red]\(&quot;¥&quot;#,##0.00\)"/>
  </numFmts>
  <fonts count="10" x14ac:knownFonts="1">
    <font>
      <sz val="11"/>
      <color theme="1"/>
      <name val="等线"/>
      <family val="2"/>
      <scheme val="minor"/>
    </font>
    <font>
      <sz val="9"/>
      <name val="等线"/>
      <family val="3"/>
      <charset val="134"/>
      <scheme val="minor"/>
    </font>
    <font>
      <b/>
      <sz val="20"/>
      <color theme="4"/>
      <name val="华文中宋"/>
      <family val="3"/>
      <charset val="134"/>
    </font>
    <font>
      <b/>
      <sz val="11"/>
      <color theme="1"/>
      <name val="等线"/>
      <family val="3"/>
      <charset val="134"/>
      <scheme val="minor"/>
    </font>
    <font>
      <b/>
      <sz val="24"/>
      <color theme="4"/>
      <name val="华文中宋"/>
      <family val="3"/>
      <charset val="134"/>
    </font>
    <font>
      <sz val="11"/>
      <color theme="1" tint="0.499984740745262"/>
      <name val="楷体"/>
      <family val="3"/>
      <charset val="134"/>
    </font>
    <font>
      <b/>
      <sz val="11"/>
      <color theme="5" tint="-0.249977111117893"/>
      <name val="等线"/>
      <family val="3"/>
      <charset val="134"/>
      <scheme val="minor"/>
    </font>
    <font>
      <b/>
      <sz val="14"/>
      <color theme="1"/>
      <name val="等线"/>
      <family val="3"/>
      <charset val="134"/>
      <scheme val="minor"/>
    </font>
    <font>
      <sz val="14"/>
      <color theme="1"/>
      <name val="等线"/>
      <family val="2"/>
      <scheme val="minor"/>
    </font>
    <font>
      <sz val="14"/>
      <color theme="1" tint="0.499984740745262"/>
      <name val="楷体"/>
      <family val="3"/>
      <charset val="134"/>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3"/>
        <bgColor indexed="64"/>
      </patternFill>
    </fill>
  </fills>
  <borders count="13">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2">
    <xf numFmtId="0" fontId="0" fillId="0" borderId="0" xfId="0"/>
    <xf numFmtId="0" fontId="3" fillId="0" borderId="0" xfId="0" applyFont="1"/>
    <xf numFmtId="0" fontId="0" fillId="0" borderId="0" xfId="0" quotePrefix="1"/>
    <xf numFmtId="0" fontId="5" fillId="0" borderId="0" xfId="0" applyFont="1"/>
    <xf numFmtId="0" fontId="0" fillId="0" borderId="2" xfId="0" applyBorder="1" applyAlignment="1">
      <alignment horizontal="center"/>
    </xf>
    <xf numFmtId="9" fontId="0" fillId="0" borderId="2" xfId="0" applyNumberFormat="1" applyBorder="1"/>
    <xf numFmtId="0" fontId="5" fillId="0" borderId="2" xfId="0" applyFont="1" applyBorder="1"/>
    <xf numFmtId="0" fontId="3" fillId="0" borderId="3" xfId="0" applyFont="1" applyBorder="1" applyAlignment="1">
      <alignment horizontal="center" vertical="center"/>
    </xf>
    <xf numFmtId="0" fontId="0" fillId="0" borderId="5" xfId="0" applyBorder="1" applyAlignment="1">
      <alignment horizontal="center"/>
    </xf>
    <xf numFmtId="9" fontId="0" fillId="0" borderId="5" xfId="0" applyNumberFormat="1" applyBorder="1"/>
    <xf numFmtId="0" fontId="5" fillId="0" borderId="5" xfId="0" applyFont="1" applyBorder="1"/>
    <xf numFmtId="0" fontId="0" fillId="0" borderId="6" xfId="0" applyBorder="1"/>
    <xf numFmtId="0" fontId="0" fillId="0" borderId="8" xfId="0" applyBorder="1"/>
    <xf numFmtId="0" fontId="0" fillId="0" borderId="10" xfId="0" applyBorder="1" applyAlignment="1">
      <alignment horizontal="center"/>
    </xf>
    <xf numFmtId="0" fontId="0" fillId="0" borderId="10" xfId="0" applyBorder="1"/>
    <xf numFmtId="0" fontId="5" fillId="0" borderId="10" xfId="0" applyFont="1" applyBorder="1"/>
    <xf numFmtId="0" fontId="0" fillId="0" borderId="11" xfId="0" applyBorder="1"/>
    <xf numFmtId="0" fontId="0" fillId="0" borderId="1" xfId="0" applyBorder="1"/>
    <xf numFmtId="0" fontId="3" fillId="0" borderId="12" xfId="0" applyFont="1" applyBorder="1" applyAlignment="1">
      <alignment horizontal="center" vertical="center"/>
    </xf>
    <xf numFmtId="0" fontId="7" fillId="0" borderId="0" xfId="0" applyFont="1"/>
    <xf numFmtId="8" fontId="8" fillId="3" borderId="0" xfId="0" applyNumberFormat="1" applyFont="1" applyFill="1"/>
    <xf numFmtId="0" fontId="9" fillId="0" borderId="0" xfId="0" applyFont="1"/>
    <xf numFmtId="0" fontId="8" fillId="0" borderId="0" xfId="0" applyFont="1" applyAlignment="1">
      <alignment horizontal="center"/>
    </xf>
    <xf numFmtId="0" fontId="4" fillId="4" borderId="0" xfId="0" applyFont="1" applyFill="1" applyAlignment="1">
      <alignment horizontal="center"/>
    </xf>
    <xf numFmtId="0" fontId="2" fillId="4" borderId="0" xfId="0" applyFont="1" applyFill="1" applyAlignment="1">
      <alignment horizont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9" xfId="0" applyFont="1" applyBorder="1" applyAlignment="1">
      <alignment horizontal="center" vertical="center"/>
    </xf>
    <xf numFmtId="176" fontId="0" fillId="0" borderId="5" xfId="0" applyNumberFormat="1" applyBorder="1"/>
    <xf numFmtId="176" fontId="0" fillId="0" borderId="2" xfId="0" applyNumberFormat="1" applyBorder="1"/>
    <xf numFmtId="176" fontId="0" fillId="2" borderId="2" xfId="0" applyNumberFormat="1" applyFill="1" applyBorder="1"/>
    <xf numFmtId="176" fontId="0" fillId="0" borderId="10" xfId="0" applyNumberForma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7612-2FC5-40AD-BDC9-F2A8ECED70F1}">
  <dimension ref="A1:C31"/>
  <sheetViews>
    <sheetView workbookViewId="0"/>
  </sheetViews>
  <sheetFormatPr defaultRowHeight="13.9" x14ac:dyDescent="0.4"/>
  <cols>
    <col min="1" max="2" width="36.59765625" customWidth="1"/>
  </cols>
  <sheetData>
    <row r="1" spans="1:3" x14ac:dyDescent="0.4">
      <c r="A1" s="1" t="s">
        <v>24</v>
      </c>
    </row>
    <row r="3" spans="1:3" x14ac:dyDescent="0.4">
      <c r="A3" t="s">
        <v>25</v>
      </c>
      <c r="B3" t="s">
        <v>26</v>
      </c>
      <c r="C3">
        <v>0</v>
      </c>
    </row>
    <row r="4" spans="1:3" x14ac:dyDescent="0.4">
      <c r="A4" t="s">
        <v>27</v>
      </c>
    </row>
    <row r="5" spans="1:3" x14ac:dyDescent="0.4">
      <c r="A5" t="s">
        <v>28</v>
      </c>
    </row>
    <row r="7" spans="1:3" x14ac:dyDescent="0.4">
      <c r="A7" s="1" t="s">
        <v>29</v>
      </c>
      <c r="B7" t="s">
        <v>30</v>
      </c>
    </row>
    <row r="8" spans="1:3" x14ac:dyDescent="0.4">
      <c r="B8">
        <v>2</v>
      </c>
    </row>
    <row r="10" spans="1:3" x14ac:dyDescent="0.4">
      <c r="A10" t="s">
        <v>31</v>
      </c>
    </row>
    <row r="11" spans="1:3" x14ac:dyDescent="0.4">
      <c r="A11" t="e">
        <f>CB_DATA_!#REF!</f>
        <v>#REF!</v>
      </c>
      <c r="B11" t="e">
        <f>Sheet1!#REF!</f>
        <v>#REF!</v>
      </c>
    </row>
    <row r="13" spans="1:3" x14ac:dyDescent="0.4">
      <c r="A13" t="s">
        <v>32</v>
      </c>
    </row>
    <row r="14" spans="1:3" x14ac:dyDescent="0.4">
      <c r="A14" t="s">
        <v>36</v>
      </c>
      <c r="B14" t="s">
        <v>39</v>
      </c>
    </row>
    <row r="16" spans="1:3" x14ac:dyDescent="0.4">
      <c r="A16" t="s">
        <v>33</v>
      </c>
    </row>
    <row r="19" spans="1:2" x14ac:dyDescent="0.4">
      <c r="A19" t="s">
        <v>34</v>
      </c>
    </row>
    <row r="20" spans="1:2" x14ac:dyDescent="0.4">
      <c r="A20">
        <v>31</v>
      </c>
      <c r="B20">
        <v>31</v>
      </c>
    </row>
    <row r="25" spans="1:2" x14ac:dyDescent="0.4">
      <c r="A25" s="1" t="s">
        <v>35</v>
      </c>
    </row>
    <row r="26" spans="1:2" x14ac:dyDescent="0.4">
      <c r="A26" s="2" t="s">
        <v>50</v>
      </c>
      <c r="B26" s="2" t="s">
        <v>42</v>
      </c>
    </row>
    <row r="27" spans="1:2" x14ac:dyDescent="0.4">
      <c r="A27" t="s">
        <v>51</v>
      </c>
      <c r="B27" t="s">
        <v>48</v>
      </c>
    </row>
    <row r="28" spans="1:2" x14ac:dyDescent="0.4">
      <c r="A28" s="2" t="s">
        <v>43</v>
      </c>
      <c r="B28" s="2" t="s">
        <v>43</v>
      </c>
    </row>
    <row r="29" spans="1:2" x14ac:dyDescent="0.4">
      <c r="A29" s="2" t="s">
        <v>42</v>
      </c>
      <c r="B29" s="2" t="s">
        <v>37</v>
      </c>
    </row>
    <row r="30" spans="1:2" x14ac:dyDescent="0.4">
      <c r="A30" t="s">
        <v>49</v>
      </c>
      <c r="B30" t="s">
        <v>44</v>
      </c>
    </row>
    <row r="31" spans="1:2" x14ac:dyDescent="0.4">
      <c r="A31" s="2" t="s">
        <v>43</v>
      </c>
      <c r="B31" s="2"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I3" sqref="I3"/>
    </sheetView>
  </sheetViews>
  <sheetFormatPr defaultRowHeight="13.9" x14ac:dyDescent="0.4"/>
  <cols>
    <col min="2" max="2" width="18.46484375" customWidth="1"/>
    <col min="3" max="3" width="21.73046875" customWidth="1"/>
    <col min="5" max="5" width="32.19921875" customWidth="1"/>
  </cols>
  <sheetData>
    <row r="1" spans="1:7" ht="33.4" x14ac:dyDescent="1">
      <c r="A1" s="23" t="s">
        <v>0</v>
      </c>
      <c r="B1" s="24"/>
      <c r="C1" s="24"/>
      <c r="D1" s="24"/>
      <c r="E1" s="24"/>
      <c r="G1" s="17"/>
    </row>
    <row r="2" spans="1:7" ht="14.25" thickBot="1" x14ac:dyDescent="0.45">
      <c r="A2" s="7" t="s">
        <v>4</v>
      </c>
      <c r="B2" s="7" t="s">
        <v>6</v>
      </c>
      <c r="C2" s="7" t="s">
        <v>5</v>
      </c>
      <c r="D2" s="7" t="s">
        <v>7</v>
      </c>
      <c r="E2" s="18" t="s">
        <v>52</v>
      </c>
    </row>
    <row r="3" spans="1:7" ht="14.25" x14ac:dyDescent="0.4">
      <c r="A3" s="25" t="s">
        <v>8</v>
      </c>
      <c r="B3" s="8" t="s">
        <v>1</v>
      </c>
      <c r="C3" s="9">
        <v>0.4</v>
      </c>
      <c r="D3" s="10"/>
      <c r="E3" s="11"/>
    </row>
    <row r="4" spans="1:7" ht="14.25" x14ac:dyDescent="0.4">
      <c r="A4" s="26"/>
      <c r="B4" s="4" t="s">
        <v>2</v>
      </c>
      <c r="C4" s="5">
        <v>0.15</v>
      </c>
      <c r="D4" s="6"/>
      <c r="E4" s="12"/>
    </row>
    <row r="5" spans="1:7" ht="14.65" thickBot="1" x14ac:dyDescent="0.45">
      <c r="A5" s="27"/>
      <c r="B5" s="13" t="s">
        <v>3</v>
      </c>
      <c r="C5" s="14">
        <v>7</v>
      </c>
      <c r="D5" s="15" t="s">
        <v>11</v>
      </c>
      <c r="E5" s="16"/>
    </row>
    <row r="6" spans="1:7" ht="14.25" x14ac:dyDescent="0.4">
      <c r="A6" s="25" t="s">
        <v>9</v>
      </c>
      <c r="B6" s="8" t="s">
        <v>45</v>
      </c>
      <c r="C6" s="28">
        <v>2800000</v>
      </c>
      <c r="D6" s="10" t="s">
        <v>12</v>
      </c>
      <c r="E6" s="11"/>
    </row>
    <row r="7" spans="1:7" ht="14.25" x14ac:dyDescent="0.4">
      <c r="A7" s="26"/>
      <c r="B7" s="4" t="s">
        <v>46</v>
      </c>
      <c r="C7" s="29">
        <v>2200000</v>
      </c>
      <c r="D7" s="6" t="s">
        <v>12</v>
      </c>
      <c r="E7" s="12"/>
    </row>
    <row r="8" spans="1:7" ht="14.25" x14ac:dyDescent="0.4">
      <c r="A8" s="26"/>
      <c r="B8" s="4" t="s">
        <v>15</v>
      </c>
      <c r="C8" s="30">
        <v>4000</v>
      </c>
      <c r="D8" s="6" t="s">
        <v>16</v>
      </c>
      <c r="E8" s="12" t="s">
        <v>53</v>
      </c>
    </row>
    <row r="9" spans="1:7" ht="14.25" x14ac:dyDescent="0.4">
      <c r="A9" s="26"/>
      <c r="B9" s="4" t="s">
        <v>10</v>
      </c>
      <c r="C9" s="30">
        <v>5000</v>
      </c>
      <c r="D9" s="6" t="s">
        <v>12</v>
      </c>
      <c r="E9" s="12" t="s">
        <v>54</v>
      </c>
    </row>
    <row r="10" spans="1:7" ht="14.25" x14ac:dyDescent="0.4">
      <c r="A10" s="26"/>
      <c r="B10" s="4" t="s">
        <v>40</v>
      </c>
      <c r="C10" s="30">
        <v>3750</v>
      </c>
      <c r="D10" s="6" t="s">
        <v>22</v>
      </c>
      <c r="E10" s="12" t="s">
        <v>54</v>
      </c>
    </row>
    <row r="11" spans="1:7" ht="14.65" thickBot="1" x14ac:dyDescent="0.45">
      <c r="A11" s="27"/>
      <c r="B11" s="13" t="s">
        <v>41</v>
      </c>
      <c r="C11" s="31">
        <v>3100000</v>
      </c>
      <c r="D11" s="15" t="s">
        <v>12</v>
      </c>
      <c r="E11" s="16"/>
    </row>
    <row r="12" spans="1:7" ht="14.25" x14ac:dyDescent="0.4">
      <c r="A12" s="25" t="s">
        <v>18</v>
      </c>
      <c r="B12" s="8" t="s">
        <v>14</v>
      </c>
      <c r="C12" s="28">
        <f>C6/C5</f>
        <v>400000</v>
      </c>
      <c r="D12" s="10" t="s">
        <v>12</v>
      </c>
      <c r="E12" s="11"/>
    </row>
    <row r="13" spans="1:7" ht="14.25" x14ac:dyDescent="0.4">
      <c r="A13" s="26"/>
      <c r="B13" s="4" t="s">
        <v>23</v>
      </c>
      <c r="C13" s="29">
        <f>C10*C8</f>
        <v>15000000</v>
      </c>
      <c r="D13" s="6" t="s">
        <v>12</v>
      </c>
      <c r="E13" s="12"/>
    </row>
    <row r="14" spans="1:7" ht="14.25" x14ac:dyDescent="0.4">
      <c r="A14" s="26"/>
      <c r="B14" s="4" t="s">
        <v>19</v>
      </c>
      <c r="C14" s="29">
        <f>C12+C11+C13</f>
        <v>18500000</v>
      </c>
      <c r="D14" s="6" t="s">
        <v>12</v>
      </c>
      <c r="E14" s="12"/>
    </row>
    <row r="15" spans="1:7" ht="14.25" x14ac:dyDescent="0.4">
      <c r="A15" s="26"/>
      <c r="B15" s="4" t="s">
        <v>17</v>
      </c>
      <c r="C15" s="29">
        <f>C8*C9</f>
        <v>20000000</v>
      </c>
      <c r="D15" s="6" t="s">
        <v>12</v>
      </c>
      <c r="E15" s="12"/>
    </row>
    <row r="16" spans="1:7" ht="14.25" x14ac:dyDescent="0.4">
      <c r="A16" s="26"/>
      <c r="B16" s="4" t="s">
        <v>20</v>
      </c>
      <c r="C16" s="29">
        <f>C15-C14</f>
        <v>1500000</v>
      </c>
      <c r="D16" s="6" t="s">
        <v>12</v>
      </c>
      <c r="E16" s="12"/>
    </row>
    <row r="17" spans="1:5" ht="14.25" x14ac:dyDescent="0.4">
      <c r="A17" s="26"/>
      <c r="B17" s="4" t="s">
        <v>21</v>
      </c>
      <c r="C17" s="29">
        <f>C16*(1-C3)</f>
        <v>900000</v>
      </c>
      <c r="D17" s="6" t="s">
        <v>12</v>
      </c>
      <c r="E17" s="12"/>
    </row>
    <row r="18" spans="1:5" ht="14.25" x14ac:dyDescent="0.4">
      <c r="A18" s="26"/>
      <c r="B18" s="4" t="s">
        <v>56</v>
      </c>
      <c r="C18" s="29">
        <f>C17+C12</f>
        <v>1300000</v>
      </c>
      <c r="D18" s="6" t="s">
        <v>12</v>
      </c>
      <c r="E18" s="12"/>
    </row>
    <row r="19" spans="1:5" ht="14.65" thickBot="1" x14ac:dyDescent="0.45">
      <c r="A19" s="27"/>
      <c r="B19" s="13" t="s">
        <v>47</v>
      </c>
      <c r="C19" s="31">
        <f>C18+C7</f>
        <v>3500000</v>
      </c>
      <c r="D19" s="15" t="s">
        <v>12</v>
      </c>
      <c r="E19" s="16"/>
    </row>
    <row r="20" spans="1:5" ht="14.25" x14ac:dyDescent="0.4">
      <c r="D20" s="3"/>
    </row>
    <row r="21" spans="1:5" ht="14.25" x14ac:dyDescent="0.4">
      <c r="D21" s="3"/>
    </row>
    <row r="22" spans="1:5" ht="18.399999999999999" x14ac:dyDescent="0.5">
      <c r="A22" s="19" t="s">
        <v>55</v>
      </c>
      <c r="B22" s="22" t="s">
        <v>13</v>
      </c>
      <c r="C22" s="20">
        <f>-C6-C7+PV(C4,C5,-C18)+C7/(1+15%)^7</f>
        <v>1235607.1418306679</v>
      </c>
      <c r="D22" s="21" t="s">
        <v>12</v>
      </c>
    </row>
  </sheetData>
  <mergeCells count="4">
    <mergeCell ref="A1:E1"/>
    <mergeCell ref="A3:A5"/>
    <mergeCell ref="A6:A11"/>
    <mergeCell ref="A12:A19"/>
  </mergeCells>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蒋谨谦</dc:creator>
  <cp:lastModifiedBy>蒋谨谦</cp:lastModifiedBy>
  <dcterms:created xsi:type="dcterms:W3CDTF">2015-06-05T18:19:34Z</dcterms:created>
  <dcterms:modified xsi:type="dcterms:W3CDTF">2022-10-23T12:18:19Z</dcterms:modified>
</cp:coreProperties>
</file>