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oiai\Documents\IACIS\"/>
    </mc:Choice>
  </mc:AlternateContent>
  <xr:revisionPtr revIDLastSave="0" documentId="13_ncr:1_{3F9919B8-1043-44CF-941C-FF8CC22B17CF}" xr6:coauthVersionLast="47" xr6:coauthVersionMax="47" xr10:uidLastSave="{00000000-0000-0000-0000-000000000000}"/>
  <bookViews>
    <workbookView xWindow="-108" yWindow="-108" windowWidth="23256" windowHeight="12456" xr2:uid="{DF6241DE-3F82-4824-B61B-24CE80B78F2A}"/>
  </bookViews>
  <sheets>
    <sheet name="Bitmap_Allocation" sheetId="1" r:id="rId1"/>
    <sheet name="nibble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J9" i="1"/>
  <c r="I9" i="1"/>
  <c r="H9" i="1"/>
  <c r="G9" i="1"/>
  <c r="F9" i="1"/>
  <c r="E9" i="1"/>
  <c r="D9" i="1"/>
  <c r="C4" i="1"/>
  <c r="D8" i="1" l="1"/>
  <c r="E8" i="1" s="1"/>
  <c r="F8" i="1" s="1"/>
  <c r="G8" i="1" s="1"/>
  <c r="H8" i="1" s="1"/>
  <c r="I8" i="1" s="1"/>
  <c r="J8" i="1" s="1"/>
</calcChain>
</file>

<file path=xl/sharedStrings.xml><?xml version="1.0" encoding="utf-8"?>
<sst xmlns="http://schemas.openxmlformats.org/spreadsheetml/2006/main" count="50" uniqueCount="50">
  <si>
    <t>Cluster #</t>
  </si>
  <si>
    <t>Bitmap byte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</si>
  <si>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</si>
  <si>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</si>
  <si>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</si>
  <si>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</si>
  <si>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</si>
  <si>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</si>
  <si>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</si>
  <si>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</si>
  <si>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bitmap value</t>
  </si>
  <si>
    <t>Cluster</t>
  </si>
  <si>
    <t>State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</si>
  <si>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</si>
  <si>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</si>
  <si>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</si>
  <si>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</si>
  <si>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</si>
  <si>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</si>
  <si>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</si>
  <si>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</si>
  <si>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</si>
  <si>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nibble</t>
  </si>
  <si>
    <t>binary</t>
  </si>
  <si>
    <t>1001</t>
  </si>
  <si>
    <t>1010</t>
  </si>
  <si>
    <t>1011</t>
  </si>
  <si>
    <t>1100</t>
  </si>
  <si>
    <t>1101</t>
  </si>
  <si>
    <t>1110</t>
  </si>
  <si>
    <t>1111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</si>
  <si>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</si>
  <si>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</si>
  <si>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</si>
  <si>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</si>
  <si>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</si>
  <si>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</si>
  <si>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</si>
  <si>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</si>
  <si>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</si>
  <si>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</si>
  <si>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</si>
  <si>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B</t>
  </si>
  <si>
    <t>C</t>
  </si>
  <si>
    <t>D</t>
  </si>
  <si>
    <t>E</t>
  </si>
  <si>
    <t>F</t>
  </si>
  <si>
    <t xml:space="preserve">(navigate to this byte in the allocation bitmap. If sweeping from the start, -1 from the value and then take the next byte.) </t>
  </si>
  <si>
    <t>(enter the hex byte value found at the above location in the allocation bitmap, e.g., if it's 0x27, enter 27 here)</t>
  </si>
  <si>
    <t>(enter the cluster # for which you want to examine it's allocation status)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</si>
</sst>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66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 applyProtection="1">
      <protection locked="0"/>
    </xf>
    <xf numFmtId="0" fontId="0" fillId="0" borderId="0" xfId="0" quotePrefix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 applyProtection="1">
      <alignment horizontal="right"/>
      <protection locked="0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DFA4BA-1FC3-490F-AEFC-FF3D1CB6F38A}" name="binary_lookup" displayName="binary_lookup" ref="A1:B17" totalsRowShown="0">
  <autoFilter ref="A1:B17" xr:uid="{4FDFA4BA-1FC3-490F-AEFC-FF3D1CB6F38A}"/>
  <tableColumns count="2">
    <tableColumn id="1" xr3:uid="{2D115E58-9C60-409D-AA32-7EE54D2B2954}" name="nibble"/>
    <tableColumn id="2" xr3:uid="{E58030B6-F709-4A73-8E6F-7CA0BCB0F55C}" name="binary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D80B7-DE5A-455E-A8B8-81020C9AFF58}">
  <sheetPr codeName="Sheet1"/>
  <dimension ref="B2:N9"/>
  <sheetViews>
    <sheetView showGridLines="0" showRowColHeaders="0" tabSelected="1" workbookViewId="0">
      <selection activeCell="C2" sqref="C2"/>
    </sheetView>
  </sheetViews>
  <sheetFormatPr defaultRowHeight="14.4" x14ac:dyDescent="0.3"/>
  <cols>
    <col min="1" max="1" width="5.44140625" customWidth="1"/>
    <col min="2" max="2" width="11.77734375" customWidth="1"/>
  </cols>
  <sheetData>
    <row r="2" spans="2:14" x14ac:dyDescent="0.3">
      <c r="B2" s="1" t="s">
        <v>0</v>
      </c>
      <c r="C2" s="4">
        <v>286</v>
      </c>
      <c r="D2" s="11" t="s">
        <v>49</v>
      </c>
      <c r="E2" s="11"/>
      <c r="F2" s="11"/>
      <c r="G2" s="11"/>
      <c r="H2" s="11"/>
      <c r="I2" s="11"/>
      <c r="J2" s="11"/>
    </row>
    <row r="4" spans="2:14" x14ac:dyDescent="0.3">
      <c r="B4" s="3" t="s">
        <v>1</v>
      </c>
      <c r="C4" s="2">
        <f>ROUNDUP(C2/8,0)</f>
        <v>36</v>
      </c>
      <c r="D4" s="10" t="s">
        <v>47</v>
      </c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2:14" x14ac:dyDescent="0.3">
      <c r="B5" s="1" t="s">
        <v>10</v>
      </c>
      <c r="C5" s="9">
        <v>27</v>
      </c>
      <c r="D5" s="11" t="s">
        <v>48</v>
      </c>
      <c r="E5" s="11"/>
      <c r="F5" s="11"/>
      <c r="G5" s="11"/>
      <c r="H5" s="11"/>
      <c r="I5" s="11"/>
      <c r="J5" s="11"/>
      <c r="K5" s="11"/>
      <c r="L5" s="11"/>
      <c r="M5" s="11"/>
    </row>
    <row r="7" spans="2:14" x14ac:dyDescent="0.3">
      <c r="C7" s="6" t="s">
        <v>2</v>
      </c>
      <c r="D7" s="6" t="s">
        <v>3</v>
      </c>
      <c r="E7" s="6" t="s">
        <v>4</v>
      </c>
      <c r="F7" s="6" t="s">
        <v>5</v>
      </c>
      <c r="G7" s="6" t="s">
        <v>6</v>
      </c>
      <c r="H7" s="6" t="s">
        <v>7</v>
      </c>
      <c r="I7" s="6" t="s">
        <v>8</v>
      </c>
      <c r="J7" s="6" t="s">
        <v>9</v>
      </c>
    </row>
    <row r="8" spans="2:14" x14ac:dyDescent="0.3">
      <c r="B8" s="3" t="s">
        <v>11</v>
      </c>
      <c r="C8" s="7">
        <f>C4*8+1</f>
        <v>289</v>
      </c>
      <c r="D8" s="7">
        <f>C8-1</f>
        <v>288</v>
      </c>
      <c r="E8" s="7">
        <f t="shared" ref="E8:J8" si="0">D8-1</f>
        <v>287</v>
      </c>
      <c r="F8" s="7">
        <f t="shared" si="0"/>
        <v>286</v>
      </c>
      <c r="G8" s="7">
        <f t="shared" si="0"/>
        <v>285</v>
      </c>
      <c r="H8" s="7">
        <f t="shared" si="0"/>
        <v>284</v>
      </c>
      <c r="I8" s="7">
        <f t="shared" si="0"/>
        <v>283</v>
      </c>
      <c r="J8" s="7">
        <f t="shared" si="0"/>
        <v>282</v>
      </c>
    </row>
    <row r="9" spans="2:14" x14ac:dyDescent="0.3">
      <c r="B9" s="3" t="s">
        <v>12</v>
      </c>
      <c r="C9" s="8" t="str">
        <f>MID(VLOOKUP(LEFT(C5,1),binary_lookup[],2,FALSE),1,1)</f>
        <v>0</v>
      </c>
      <c r="D9" s="8" t="str">
        <f>MID(VLOOKUP(LEFT(C5,1),binary_lookup[],2,FALSE),2,1)</f>
        <v>0</v>
      </c>
      <c r="E9" s="8" t="str">
        <f>MID(VLOOKUP(LEFT(C5,1),binary_lookup[],2,FALSE),3,1)</f>
        <v>1</v>
      </c>
      <c r="F9" s="8" t="str">
        <f>MID(VLOOKUP(LEFT(C5,1),binary_lookup[],2,FALSE),4,1)</f>
        <v>0</v>
      </c>
      <c r="G9" s="8" t="str">
        <f>MID(VLOOKUP(RIGHT(C5,1),binary_lookup[],2,FALSE),1,1)</f>
        <v>0</v>
      </c>
      <c r="H9" s="8" t="str">
        <f>MID(VLOOKUP(RIGHT(C5,1),binary_lookup[],2,FALSE),2,1)</f>
        <v>1</v>
      </c>
      <c r="I9" s="8" t="str">
        <f>MID(VLOOKUP(RIGHT(C5,1),binary_lookup[],2,FALSE),3,1)</f>
        <v>1</v>
      </c>
      <c r="J9" s="8" t="str">
        <f>MID(VLOOKUP(RIGHT(C5,1),binary_lookup[],2,FALSE),4,1)</f>
        <v>1</v>
      </c>
    </row>
  </sheetData>
  <sheetProtection sheet="1" objects="1" scenarios="1" selectLockedCell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A7B22-C823-48C5-9BEF-E592F15E808A}">
  <sheetPr codeName="Sheet2"/>
  <dimension ref="A1:B17"/>
  <sheetViews>
    <sheetView workbookViewId="0">
      <selection activeCell="A18" sqref="A18"/>
    </sheetView>
  </sheetViews>
  <sheetFormatPr defaultRowHeight="14.4" x14ac:dyDescent="0.3"/>
  <cols>
    <col min="1" max="1" width="8.5546875" bestFit="1" customWidth="1"/>
  </cols>
  <sheetData>
    <row r="1" spans="1:2" x14ac:dyDescent="0.3">
      <c r="A1" t="s">
        <v>22</v>
      </c>
      <c r="B1" t="s">
        <v>23</v>
      </c>
    </row>
    <row r="2" spans="1:2" x14ac:dyDescent="0.3">
      <c r="A2" s="5" t="s">
        <v>31</v>
      </c>
      <c r="B2" s="5" t="s">
        <v>13</v>
      </c>
    </row>
    <row r="3" spans="1:2" x14ac:dyDescent="0.3">
      <c r="A3" s="5" t="s">
        <v>32</v>
      </c>
      <c r="B3" s="5" t="s">
        <v>14</v>
      </c>
    </row>
    <row r="4" spans="1:2" x14ac:dyDescent="0.3">
      <c r="A4" s="5" t="s">
        <v>33</v>
      </c>
      <c r="B4" s="5" t="s">
        <v>15</v>
      </c>
    </row>
    <row r="5" spans="1:2" x14ac:dyDescent="0.3">
      <c r="A5" s="5" t="s">
        <v>34</v>
      </c>
      <c r="B5" s="5" t="s">
        <v>16</v>
      </c>
    </row>
    <row r="6" spans="1:2" x14ac:dyDescent="0.3">
      <c r="A6" s="5" t="s">
        <v>35</v>
      </c>
      <c r="B6" s="5" t="s">
        <v>17</v>
      </c>
    </row>
    <row r="7" spans="1:2" x14ac:dyDescent="0.3">
      <c r="A7" s="5" t="s">
        <v>36</v>
      </c>
      <c r="B7" s="5" t="s">
        <v>18</v>
      </c>
    </row>
    <row r="8" spans="1:2" x14ac:dyDescent="0.3">
      <c r="A8" s="5" t="s">
        <v>37</v>
      </c>
      <c r="B8" s="5" t="s">
        <v>19</v>
      </c>
    </row>
    <row r="9" spans="1:2" x14ac:dyDescent="0.3">
      <c r="A9" s="5" t="s">
        <v>38</v>
      </c>
      <c r="B9" s="5" t="s">
        <v>20</v>
      </c>
    </row>
    <row r="10" spans="1:2" x14ac:dyDescent="0.3">
      <c r="A10" s="5" t="s">
        <v>39</v>
      </c>
      <c r="B10" s="5" t="s">
        <v>21</v>
      </c>
    </row>
    <row r="11" spans="1:2" x14ac:dyDescent="0.3">
      <c r="A11" s="5" t="s">
        <v>40</v>
      </c>
      <c r="B11" s="5" t="s">
        <v>24</v>
      </c>
    </row>
    <row r="12" spans="1:2" x14ac:dyDescent="0.3">
      <c r="A12" s="5" t="s">
        <v>41</v>
      </c>
      <c r="B12" s="5" t="s">
        <v>25</v>
      </c>
    </row>
    <row r="13" spans="1:2" x14ac:dyDescent="0.3">
      <c r="A13" s="5" t="s">
        <v>42</v>
      </c>
      <c r="B13" s="5" t="s">
        <v>26</v>
      </c>
    </row>
    <row r="14" spans="1:2" x14ac:dyDescent="0.3">
      <c r="A14" s="5" t="s">
        <v>43</v>
      </c>
      <c r="B14" s="5" t="s">
        <v>27</v>
      </c>
    </row>
    <row r="15" spans="1:2" x14ac:dyDescent="0.3">
      <c r="A15" s="5" t="s">
        <v>44</v>
      </c>
      <c r="B15" s="5" t="s">
        <v>28</v>
      </c>
    </row>
    <row r="16" spans="1:2" x14ac:dyDescent="0.3">
      <c r="A16" s="5" t="s">
        <v>45</v>
      </c>
      <c r="B16" s="5" t="s">
        <v>29</v>
      </c>
    </row>
    <row r="17" spans="1:2" x14ac:dyDescent="0.3">
      <c r="A17" s="5" t="s">
        <v>46</v>
      </c>
      <c r="B17" s="5" t="s">
        <v>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Bitmap_Allocation</vt:lpstr>
      <vt:lpstr>nibble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Boucher</dc:creator>
  <cp:lastModifiedBy>Jacques Boucher</cp:lastModifiedBy>
  <dcterms:created xsi:type="dcterms:W3CDTF">2024-04-25T18:06:51Z</dcterms:created>
  <dcterms:modified xsi:type="dcterms:W3CDTF">2024-04-26T00:47:37Z</dcterms:modified>
</cp:coreProperties>
</file>