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rod\Desktop\Escritorio\Ingeniería Computacional\2. Computación de Altas Prestaciones\PEC2\"/>
    </mc:Choice>
  </mc:AlternateContent>
  <xr:revisionPtr revIDLastSave="0" documentId="13_ncr:1_{37468DE3-82E5-4115-AED2-7EA763CF8D45}" xr6:coauthVersionLast="45" xr6:coauthVersionMax="45" xr10:uidLastSave="{00000000-0000-0000-0000-000000000000}"/>
  <bookViews>
    <workbookView xWindow="28680" yWindow="-120" windowWidth="29040" windowHeight="15840" activeTab="4" xr2:uid="{7D3C5581-AF88-4315-ABD4-9F5BEF30CEAA}"/>
  </bookViews>
  <sheets>
    <sheet name="mm1" sheetId="1" r:id="rId1"/>
    <sheet name="flops" sheetId="3" r:id="rId2"/>
    <sheet name="counters" sheetId="4" r:id="rId3"/>
    <sheet name="counters 2" sheetId="5" r:id="rId4"/>
    <sheet name="counters 3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6" l="1"/>
  <c r="G35" i="6"/>
  <c r="G34" i="6"/>
  <c r="G33" i="6"/>
  <c r="G32" i="6"/>
  <c r="G31" i="6"/>
  <c r="G30" i="6"/>
  <c r="D31" i="6"/>
  <c r="D32" i="6"/>
  <c r="D33" i="6"/>
  <c r="D34" i="6"/>
  <c r="D35" i="6"/>
  <c r="D36" i="6"/>
  <c r="D30" i="6"/>
  <c r="D19" i="6"/>
  <c r="D18" i="6"/>
  <c r="D4" i="6"/>
  <c r="D3" i="6"/>
  <c r="D24" i="6"/>
  <c r="D23" i="6"/>
  <c r="D22" i="6"/>
  <c r="D21" i="6"/>
  <c r="D20" i="6"/>
  <c r="D5" i="6"/>
  <c r="D6" i="6"/>
  <c r="D7" i="6"/>
  <c r="D8" i="6"/>
  <c r="D9" i="6"/>
  <c r="J5" i="3"/>
  <c r="J4" i="3"/>
  <c r="D2" i="5"/>
  <c r="D5" i="5"/>
  <c r="D4" i="5"/>
  <c r="D6" i="5"/>
  <c r="D3" i="5"/>
  <c r="J3" i="3"/>
  <c r="J3" i="4"/>
  <c r="J2" i="4"/>
</calcChain>
</file>

<file path=xl/sharedStrings.xml><?xml version="1.0" encoding="utf-8"?>
<sst xmlns="http://schemas.openxmlformats.org/spreadsheetml/2006/main" count="85" uniqueCount="46">
  <si>
    <t>Secuencial</t>
  </si>
  <si>
    <t>Static</t>
  </si>
  <si>
    <t>Dynamic</t>
  </si>
  <si>
    <t>Guided</t>
  </si>
  <si>
    <t>Size</t>
  </si>
  <si>
    <t>Static 1</t>
  </si>
  <si>
    <t>Dynamic 1</t>
  </si>
  <si>
    <t>Guided 1</t>
  </si>
  <si>
    <t>Static 2</t>
  </si>
  <si>
    <t>Dynamic 2</t>
  </si>
  <si>
    <t>Guided 2</t>
  </si>
  <si>
    <t>Real_time:      11.179369</t>
  </si>
  <si>
    <t>Proc_time:      11.153107</t>
  </si>
  <si>
    <t>Total flpins:   2000912884</t>
  </si>
  <si>
    <t>MFLOPS:         179.404083</t>
  </si>
  <si>
    <t>flops.c PASSED</t>
  </si>
  <si>
    <t>[cap39@eimtarqso ~]$ ./flops2</t>
  </si>
  <si>
    <t>Real_time:      13.056500</t>
  </si>
  <si>
    <t>Proc_time:      13.025265</t>
  </si>
  <si>
    <t>Total flpins:   2003383196</t>
  </si>
  <si>
    <t>MFLOPS:         153.807480</t>
  </si>
  <si>
    <t>flops2.c        PASSED</t>
  </si>
  <si>
    <t>Total hardware flops = 2003105494</t>
  </si>
  <si>
    <t>Total instructions 33073987346</t>
  </si>
  <si>
    <t>[cap39@eimtarqso ~]$ ./counters2</t>
  </si>
  <si>
    <t>Total hardware flops = 2005585328</t>
  </si>
  <si>
    <t>Total instructions 33073989254</t>
  </si>
  <si>
    <t>MFLOPs</t>
  </si>
  <si>
    <t>Difference</t>
  </si>
  <si>
    <t>Time</t>
  </si>
  <si>
    <t>Instructions</t>
  </si>
  <si>
    <t>flops1.c</t>
  </si>
  <si>
    <t>flops2.c</t>
  </si>
  <si>
    <t>counters1.c</t>
  </si>
  <si>
    <t>counters2.c</t>
  </si>
  <si>
    <t>PAPI_L2_DCR</t>
  </si>
  <si>
    <t>PAPI_L3_DCR</t>
  </si>
  <si>
    <t>PAPI_L1_ICR</t>
  </si>
  <si>
    <t>PAPI_L2_ICR</t>
  </si>
  <si>
    <t>PAPI_L3_ICR</t>
  </si>
  <si>
    <t>SECUENTIAL</t>
  </si>
  <si>
    <t>PARALLEL</t>
  </si>
  <si>
    <t>Secuential counters1.c</t>
  </si>
  <si>
    <t>Parallel counters1_p.c</t>
  </si>
  <si>
    <t>Secuential counters2_s.c</t>
  </si>
  <si>
    <t>Parallel counters2_p.c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</si>
</sst>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84" formatCode="0.000%"/>
    <numFmt numFmtId="18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2" applyFont="1"/>
    <xf numFmtId="10" fontId="0" fillId="0" borderId="0" xfId="2" applyNumberFormat="1" applyFont="1"/>
    <xf numFmtId="184" fontId="0" fillId="0" borderId="0" xfId="2" applyNumberFormat="1" applyFont="1"/>
    <xf numFmtId="185" fontId="0" fillId="0" borderId="0" xfId="2" applyNumberFormat="1" applyFont="1"/>
    <xf numFmtId="2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 times for the parallelized</a:t>
            </a:r>
            <a:r>
              <a:rPr lang="es-ES" baseline="0"/>
              <a:t> version of mm1.c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'mm1'!$C$1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'mm1'!$C$2:$C$6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9.8000000000000004E-2</c:v>
                </c:pt>
                <c:pt idx="2">
                  <c:v>0.438</c:v>
                </c:pt>
                <c:pt idx="3">
                  <c:v>3.87</c:v>
                </c:pt>
                <c:pt idx="4">
                  <c:v>31.181000000000001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A-474B-8598-6611C4C531F8}"/>
            </c:ext>
          </c:extLst>
        </c:ser>
        <c:ser>
          <c:idx val="2"/>
          <c:order val="2"/>
          <c:tx>
            <c:strRef>
              <c:f>'mm1'!$D$1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'mm1'!$D$2:$D$6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0.104</c:v>
                </c:pt>
                <c:pt idx="2">
                  <c:v>0.45500000000000002</c:v>
                </c:pt>
                <c:pt idx="3">
                  <c:v>3.8530000000000002</c:v>
                </c:pt>
                <c:pt idx="4">
                  <c:v>31.167999999999999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A-474B-8598-6611C4C531F8}"/>
            </c:ext>
          </c:extLst>
        </c:ser>
        <c:ser>
          <c:idx val="3"/>
          <c:order val="3"/>
          <c:tx>
            <c:strRef>
              <c:f>'mm1'!$E$1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'mm1'!$E$2:$E$6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0.10199999999999999</c:v>
                </c:pt>
                <c:pt idx="2">
                  <c:v>0.44500000000000001</c:v>
                </c:pt>
                <c:pt idx="3">
                  <c:v>3.8660000000000001</c:v>
                </c:pt>
                <c:pt idx="4">
                  <c:v>31.166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A-474B-8598-6611C4C5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394760"/>
        <c:axId val="602397056"/>
      </c:barChart>
      <c:lineChart>
        <c:grouping val="standard"/>
        <c:varyColors val="0"/>
        <c:ser>
          <c:idx val="0"/>
          <c:order val="0"/>
          <c:tx>
            <c:strRef>
              <c:f>'mm1'!$B$1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'mm1'!$A$2:$A$6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'mm1'!$B$2:$B$6</c:f>
              <c:numCache>
                <c:formatCode>0.000</c:formatCode>
                <c:ptCount val="5"/>
                <c:pt idx="0">
                  <c:v>2E-3</c:v>
                </c:pt>
                <c:pt idx="1">
                  <c:v>0.35699999999999998</c:v>
                </c:pt>
                <c:pt idx="2">
                  <c:v>1.8140000000000001</c:v>
                </c:pt>
                <c:pt idx="3">
                  <c:v>14.385999999999999</c:v>
                </c:pt>
                <c:pt idx="4">
                  <c:v>158.12799999999999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74B-8598-6611C4C5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394760"/>
        <c:axId val="602397056"/>
      </c:lineChart>
      <c:catAx>
        <c:axId val="60239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397056"/>
        <c:crosses val="autoZero"/>
        <c:auto val="1"/>
        <c:lblAlgn val="ctr"/>
        <c:lblOffset val="100"/>
        <c:noMultiLvlLbl val="0"/>
      </c:catAx>
      <c:valAx>
        <c:axId val="6023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39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'counters 3'!$B$29</c:f>
              <c:strCache>
                <c:ptCount val="1"/>
                <c:pt idx="0">
                  <c:v>Secuential counters1.c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'counters 3'!$A$32</c:f>
              <c:strCache>
                <c:ptCount val="1"/>
                <c:pt idx="0">
                  <c:v>PAPI_L2_DCR</c:v>
                </c:pt>
              </c:strCache>
            </c:strRef>
          </c:cat>
          <c:val>
            <c:numRef>
              <c:f>'counters 3'!$B$32</c:f>
              <c:numCache>
                <c:formatCode>0.00</c:formatCode>
                <c:ptCount val="1"/>
                <c:pt idx="0">
                  <c:v>1873.0909830000001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9-41F7-BE1B-525A4E0CFCC1}"/>
            </c:ext>
          </c:extLst>
        </c:ser>
        <c:ser>
          <c:idx val="1"/>
          <c:order val="1"/>
          <c:tx>
            <c:strRef>
              <c:f>'counters 3'!$C$29</c:f>
              <c:strCache>
                <c:ptCount val="1"/>
                <c:pt idx="0">
                  <c:v>Parallel counters1_p.c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'counters 3'!$A$32</c:f>
              <c:strCache>
                <c:ptCount val="1"/>
                <c:pt idx="0">
                  <c:v>PAPI_L2_DCR</c:v>
                </c:pt>
              </c:strCache>
            </c:strRef>
          </c:cat>
          <c:val>
            <c:numRef>
              <c:f>'counters 3'!$C$32</c:f>
              <c:numCache>
                <c:formatCode>0.00</c:formatCode>
                <c:ptCount val="1"/>
                <c:pt idx="0">
                  <c:v>476.748985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9-41F7-BE1B-525A4E0CFCC1}"/>
            </c:ext>
          </c:extLst>
        </c:ser>
        <c:ser>
          <c:idx val="2"/>
          <c:order val="2"/>
          <c:tx>
            <c:strRef>
              <c:f>'counters 3'!$E$29</c:f>
              <c:strCache>
                <c:ptCount val="1"/>
                <c:pt idx="0">
                  <c:v>Secuential counters2_s.c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'counters 3'!$A$32</c:f>
              <c:strCache>
                <c:ptCount val="1"/>
                <c:pt idx="0">
                  <c:v>PAPI_L2_DCR</c:v>
                </c:pt>
              </c:strCache>
            </c:strRef>
          </c:cat>
          <c:val>
            <c:numRef>
              <c:f>'counters 3'!$E$32</c:f>
              <c:numCache>
                <c:formatCode>0.00</c:formatCode>
                <c:ptCount val="1"/>
                <c:pt idx="0">
                  <c:v>3002.3607229999998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79-41F7-BE1B-525A4E0CFCC1}"/>
            </c:ext>
          </c:extLst>
        </c:ser>
        <c:ser>
          <c:idx val="3"/>
          <c:order val="3"/>
          <c:tx>
            <c:strRef>
              <c:f>'counters 3'!$F$29</c:f>
              <c:strCache>
                <c:ptCount val="1"/>
                <c:pt idx="0">
                  <c:v>Parallel counters2_p.c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'counters 3'!$A$32</c:f>
              <c:strCache>
                <c:ptCount val="1"/>
                <c:pt idx="0">
                  <c:v>PAPI_L2_DCR</c:v>
                </c:pt>
              </c:strCache>
            </c:strRef>
          </c:cat>
          <c:val>
            <c:numRef>
              <c:f>'counters 3'!$F$32</c:f>
              <c:numCache>
                <c:formatCode>0.00</c:formatCode>
                <c:ptCount val="1"/>
                <c:pt idx="0">
                  <c:v>841.71608300000003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79-41F7-BE1B-525A4E0CF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251440"/>
        <c:axId val="607256360"/>
      </c:barChart>
      <c:catAx>
        <c:axId val="607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256360"/>
        <c:crosses val="autoZero"/>
        <c:auto val="1"/>
        <c:lblAlgn val="ctr"/>
        <c:lblOffset val="100"/>
        <c:noMultiLvlLbl val="0"/>
      </c:catAx>
      <c:valAx>
        <c:axId val="60725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72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'counters 3'!$B$29</c:f>
              <c:strCache>
                <c:ptCount val="1"/>
                <c:pt idx="0">
                  <c:v>Secuential counters1.c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'counters 3'!$A$33</c:f>
              <c:strCache>
                <c:ptCount val="1"/>
                <c:pt idx="0">
                  <c:v>PAPI_L3_DCR</c:v>
                </c:pt>
              </c:strCache>
            </c:strRef>
          </c:cat>
          <c:val>
            <c:numRef>
              <c:f>'counters 3'!$B$33</c:f>
              <c:numCache>
                <c:formatCode>0.00</c:formatCode>
                <c:ptCount val="1"/>
                <c:pt idx="0">
                  <c:v>73.629420999999994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9-4FFD-8709-3CA61B913B0A}"/>
            </c:ext>
          </c:extLst>
        </c:ser>
        <c:ser>
          <c:idx val="1"/>
          <c:order val="1"/>
          <c:tx>
            <c:strRef>
              <c:f>'counters 3'!$C$29</c:f>
              <c:strCache>
                <c:ptCount val="1"/>
                <c:pt idx="0">
                  <c:v>Parallel counters1_p.c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'counters 3'!$A$33</c:f>
              <c:strCache>
                <c:ptCount val="1"/>
                <c:pt idx="0">
                  <c:v>PAPI_L3_DCR</c:v>
                </c:pt>
              </c:strCache>
            </c:strRef>
          </c:cat>
          <c:val>
            <c:numRef>
              <c:f>'counters 3'!$C$33</c:f>
              <c:numCache>
                <c:formatCode>0.00</c:formatCode>
                <c:ptCount val="1"/>
                <c:pt idx="0">
                  <c:v>18.746638000000001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9-4FFD-8709-3CA61B913B0A}"/>
            </c:ext>
          </c:extLst>
        </c:ser>
        <c:ser>
          <c:idx val="2"/>
          <c:order val="2"/>
          <c:tx>
            <c:strRef>
              <c:f>'counters 3'!$E$29</c:f>
              <c:strCache>
                <c:ptCount val="1"/>
                <c:pt idx="0">
                  <c:v>Secuential counters2_s.c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'counters 3'!$A$33</c:f>
              <c:strCache>
                <c:ptCount val="1"/>
                <c:pt idx="0">
                  <c:v>PAPI_L3_DCR</c:v>
                </c:pt>
              </c:strCache>
            </c:strRef>
          </c:cat>
          <c:val>
            <c:numRef>
              <c:f>'counters 3'!$E$33</c:f>
              <c:numCache>
                <c:formatCode>0.00</c:formatCode>
                <c:ptCount val="1"/>
                <c:pt idx="0">
                  <c:v>295.08751599999999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9-4FFD-8709-3CA61B913B0A}"/>
            </c:ext>
          </c:extLst>
        </c:ser>
        <c:ser>
          <c:idx val="3"/>
          <c:order val="3"/>
          <c:tx>
            <c:strRef>
              <c:f>'counters 3'!$F$29</c:f>
              <c:strCache>
                <c:ptCount val="1"/>
                <c:pt idx="0">
                  <c:v>Parallel counters2_p.c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'counters 3'!$A$33</c:f>
              <c:strCache>
                <c:ptCount val="1"/>
                <c:pt idx="0">
                  <c:v>PAPI_L3_DCR</c:v>
                </c:pt>
              </c:strCache>
            </c:strRef>
          </c:cat>
          <c:val>
            <c:numRef>
              <c:f>'counters 3'!$F$33</c:f>
              <c:numCache>
                <c:formatCode>0.00</c:formatCode>
                <c:ptCount val="1"/>
                <c:pt idx="0">
                  <c:v>121.70517599999999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9-4FFD-8709-3CA61B91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121968"/>
        <c:axId val="681122296"/>
      </c:barChart>
      <c:catAx>
        <c:axId val="6811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122296"/>
        <c:crosses val="autoZero"/>
        <c:auto val="1"/>
        <c:lblAlgn val="ctr"/>
        <c:lblOffset val="100"/>
        <c:noMultiLvlLbl val="0"/>
      </c:catAx>
      <c:valAx>
        <c:axId val="68112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1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'counters 3'!$B$29</c:f>
              <c:strCache>
                <c:ptCount val="1"/>
                <c:pt idx="0">
                  <c:v>Secuential counters1.c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'counters 3'!$A$34</c:f>
              <c:strCache>
                <c:ptCount val="1"/>
                <c:pt idx="0">
                  <c:v>PAPI_L1_ICR</c:v>
                </c:pt>
              </c:strCache>
            </c:strRef>
          </c:cat>
          <c:val>
            <c:numRef>
              <c:f>'counters 3'!$B$34</c:f>
              <c:numCache>
                <c:formatCode>0.00</c:formatCode>
                <c:ptCount val="1"/>
                <c:pt idx="0">
                  <c:v>10117.99156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C83-9B2E-9CA4F3B5B6F9}"/>
            </c:ext>
          </c:extLst>
        </c:ser>
        <c:ser>
          <c:idx val="1"/>
          <c:order val="1"/>
          <c:tx>
            <c:strRef>
              <c:f>'counters 3'!$C$29</c:f>
              <c:strCache>
                <c:ptCount val="1"/>
                <c:pt idx="0">
                  <c:v>Parallel counters1_p.c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'counters 3'!$A$34</c:f>
              <c:strCache>
                <c:ptCount val="1"/>
                <c:pt idx="0">
                  <c:v>PAPI_L1_ICR</c:v>
                </c:pt>
              </c:strCache>
            </c:strRef>
          </c:cat>
          <c:val>
            <c:numRef>
              <c:f>'counters 3'!$C$34</c:f>
              <c:numCache>
                <c:formatCode>0.00</c:formatCode>
                <c:ptCount val="1"/>
                <c:pt idx="0">
                  <c:v>3301.4430480000001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C83-9B2E-9CA4F3B5B6F9}"/>
            </c:ext>
          </c:extLst>
        </c:ser>
        <c:ser>
          <c:idx val="2"/>
          <c:order val="2"/>
          <c:tx>
            <c:strRef>
              <c:f>'counters 3'!$E$29</c:f>
              <c:strCache>
                <c:ptCount val="1"/>
                <c:pt idx="0">
                  <c:v>Secuential counters2_s.c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'counters 3'!$A$34</c:f>
              <c:strCache>
                <c:ptCount val="1"/>
                <c:pt idx="0">
                  <c:v>PAPI_L1_ICR</c:v>
                </c:pt>
              </c:strCache>
            </c:strRef>
          </c:cat>
          <c:val>
            <c:numRef>
              <c:f>'counters 3'!$E$34</c:f>
              <c:numCache>
                <c:formatCode>0.00</c:formatCode>
                <c:ptCount val="1"/>
                <c:pt idx="0">
                  <c:v>10145.461925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8-4C83-9B2E-9CA4F3B5B6F9}"/>
            </c:ext>
          </c:extLst>
        </c:ser>
        <c:ser>
          <c:idx val="3"/>
          <c:order val="3"/>
          <c:tx>
            <c:strRef>
              <c:f>'counters 3'!$F$29</c:f>
              <c:strCache>
                <c:ptCount val="1"/>
                <c:pt idx="0">
                  <c:v>Parallel counters2_p.c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'counters 3'!$A$34</c:f>
              <c:strCache>
                <c:ptCount val="1"/>
                <c:pt idx="0">
                  <c:v>PAPI_L1_ICR</c:v>
                </c:pt>
              </c:strCache>
            </c:strRef>
          </c:cat>
          <c:val>
            <c:numRef>
              <c:f>'counters 3'!$F$34</c:f>
              <c:numCache>
                <c:formatCode>0.00</c:formatCode>
                <c:ptCount val="1"/>
                <c:pt idx="0">
                  <c:v>3310.7674080000002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98-4C83-9B2E-9CA4F3B5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16416"/>
        <c:axId val="685819040"/>
      </c:barChart>
      <c:catAx>
        <c:axId val="6858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819040"/>
        <c:crosses val="autoZero"/>
        <c:auto val="1"/>
        <c:lblAlgn val="ctr"/>
        <c:lblOffset val="100"/>
        <c:noMultiLvlLbl val="0"/>
      </c:catAx>
      <c:valAx>
        <c:axId val="6858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8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'counters 3'!$A$35</c:f>
              <c:strCache>
                <c:ptCount val="1"/>
                <c:pt idx="0">
                  <c:v>PAPI_L2_ICR</c:v>
                </c:pt>
              </c:strCache>
            </c:strRef>
          </c:cat>
          <c:val>
            <c:numRef>
              <c:f>'counters 3'!$B$35</c:f>
              <c:numCache>
                <c:formatCode>0.00</c:formatCode>
                <c:ptCount val="1"/>
                <c:pt idx="0">
                  <c:v>8.6739999999999994E-3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C-45E9-8403-03A32B3179E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'counters 3'!$A$35</c:f>
              <c:strCache>
                <c:ptCount val="1"/>
                <c:pt idx="0">
                  <c:v>PAPI_L2_ICR</c:v>
                </c:pt>
              </c:strCache>
            </c:strRef>
          </c:cat>
          <c:val>
            <c:numRef>
              <c:f>'counters 3'!$C$35</c:f>
              <c:numCache>
                <c:formatCode>0.00</c:formatCode>
                <c:ptCount val="1"/>
                <c:pt idx="0">
                  <c:v>1.2532E-2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C-45E9-8403-03A32B3179E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'counters 3'!$A$35</c:f>
              <c:strCache>
                <c:ptCount val="1"/>
                <c:pt idx="0">
                  <c:v>PAPI_L2_ICR</c:v>
                </c:pt>
              </c:strCache>
            </c:strRef>
          </c:cat>
          <c:val>
            <c:numRef>
              <c:f>'counters 3'!$E$35</c:f>
              <c:numCache>
                <c:formatCode>0.00</c:formatCode>
                <c:ptCount val="1"/>
                <c:pt idx="0">
                  <c:v>9.0489999999999998E-3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C-45E9-8403-03A32B3179E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'counters 3'!$A$35</c:f>
              <c:strCache>
                <c:ptCount val="1"/>
                <c:pt idx="0">
                  <c:v>PAPI_L2_ICR</c:v>
                </c:pt>
              </c:strCache>
            </c:strRef>
          </c:cat>
          <c:val>
            <c:numRef>
              <c:f>'counters 3'!$F$35</c:f>
              <c:numCache>
                <c:formatCode>0.00</c:formatCode>
                <c:ptCount val="1"/>
                <c:pt idx="0">
                  <c:v>1.3214E-2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FC-45E9-8403-03A32B31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805224"/>
        <c:axId val="801804240"/>
      </c:barChart>
      <c:catAx>
        <c:axId val="80180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1804240"/>
        <c:crosses val="autoZero"/>
        <c:auto val="1"/>
        <c:lblAlgn val="ctr"/>
        <c:lblOffset val="100"/>
        <c:noMultiLvlLbl val="0"/>
      </c:catAx>
      <c:valAx>
        <c:axId val="8018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180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'counters 3'!$B$29</c:f>
              <c:strCache>
                <c:ptCount val="1"/>
                <c:pt idx="0">
                  <c:v>Secuential counters1.c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'counters 3'!$A$36</c:f>
              <c:strCache>
                <c:ptCount val="1"/>
                <c:pt idx="0">
                  <c:v>PAPI_L3_ICR</c:v>
                </c:pt>
              </c:strCache>
            </c:strRef>
          </c:cat>
          <c:val>
            <c:numRef>
              <c:f>'counters 3'!$B$36</c:f>
              <c:numCache>
                <c:formatCode>0.00</c:formatCode>
                <c:ptCount val="1"/>
                <c:pt idx="0">
                  <c:v>7.1459999999999996E-3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8-44F0-A718-A7519AA795CC}"/>
            </c:ext>
          </c:extLst>
        </c:ser>
        <c:ser>
          <c:idx val="1"/>
          <c:order val="1"/>
          <c:tx>
            <c:strRef>
              <c:f>'counters 3'!$C$29</c:f>
              <c:strCache>
                <c:ptCount val="1"/>
                <c:pt idx="0">
                  <c:v>Parallel counters1_p.c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'counters 3'!$A$36</c:f>
              <c:strCache>
                <c:ptCount val="1"/>
                <c:pt idx="0">
                  <c:v>PAPI_L3_ICR</c:v>
                </c:pt>
              </c:strCache>
            </c:strRef>
          </c:cat>
          <c:val>
            <c:numRef>
              <c:f>'counters 3'!$C$36</c:f>
              <c:numCache>
                <c:formatCode>0.00</c:formatCode>
                <c:ptCount val="1"/>
                <c:pt idx="0">
                  <c:v>8.4019999999999997E-3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8-44F0-A718-A7519AA795CC}"/>
            </c:ext>
          </c:extLst>
        </c:ser>
        <c:ser>
          <c:idx val="2"/>
          <c:order val="2"/>
          <c:tx>
            <c:strRef>
              <c:f>'counters 3'!$E$29</c:f>
              <c:strCache>
                <c:ptCount val="1"/>
                <c:pt idx="0">
                  <c:v>Secuential counters2_s.c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'counters 3'!$A$36</c:f>
              <c:strCache>
                <c:ptCount val="1"/>
                <c:pt idx="0">
                  <c:v>PAPI_L3_ICR</c:v>
                </c:pt>
              </c:strCache>
            </c:strRef>
          </c:cat>
          <c:val>
            <c:numRef>
              <c:f>'counters 3'!$E$36</c:f>
              <c:numCache>
                <c:formatCode>0.00</c:formatCode>
                <c:ptCount val="1"/>
                <c:pt idx="0">
                  <c:v>1.0803999999999999E-2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8-44F0-A718-A7519AA795CC}"/>
            </c:ext>
          </c:extLst>
        </c:ser>
        <c:ser>
          <c:idx val="3"/>
          <c:order val="3"/>
          <c:tx>
            <c:strRef>
              <c:f>'counters 3'!$F$29</c:f>
              <c:strCache>
                <c:ptCount val="1"/>
                <c:pt idx="0">
                  <c:v>Parallel counters2_p.c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'counters 3'!$A$36</c:f>
              <c:strCache>
                <c:ptCount val="1"/>
                <c:pt idx="0">
                  <c:v>PAPI_L3_ICR</c:v>
                </c:pt>
              </c:strCache>
            </c:strRef>
          </c:cat>
          <c:val>
            <c:numRef>
              <c:f>'counters 3'!$F$36</c:f>
              <c:numCache>
                <c:formatCode>0.00</c:formatCode>
                <c:ptCount val="1"/>
                <c:pt idx="0">
                  <c:v>8.3649999999999992E-3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8-44F0-A718-A7519AA7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23776"/>
        <c:axId val="647725744"/>
      </c:barChart>
      <c:catAx>
        <c:axId val="6477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725744"/>
        <c:crosses val="autoZero"/>
        <c:auto val="1"/>
        <c:lblAlgn val="ctr"/>
        <c:lblOffset val="100"/>
        <c:noMultiLvlLbl val="0"/>
      </c:catAx>
      <c:valAx>
        <c:axId val="6477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72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'counters 3'!$A$30</c:f>
              <c:strCache>
                <c:ptCount val="1"/>
                <c:pt idx="0">
                  <c:v>MFLOPs</c:v>
                </c:pt>
              </c:strCache>
            </c:strRef>
          </c:cat>
          <c:val>
            <c:numRef>
              <c:f>'counters 3'!$B$30</c:f>
              <c:numCache>
                <c:formatCode>0.00</c:formatCode>
                <c:ptCount val="1"/>
                <c:pt idx="0">
                  <c:v>2003.1054940000001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A-46D7-A1B3-5637C9EA1F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'counters 3'!$A$30</c:f>
              <c:strCache>
                <c:ptCount val="1"/>
                <c:pt idx="0">
                  <c:v>MFLOPs</c:v>
                </c:pt>
              </c:strCache>
            </c:strRef>
          </c:cat>
          <c:val>
            <c:numRef>
              <c:f>'counters 3'!$C$30</c:f>
              <c:numCache>
                <c:formatCode>0.00</c:formatCode>
                <c:ptCount val="1"/>
                <c:pt idx="0">
                  <c:v>502.77649400000001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A-46D7-A1B3-5637C9EA1FD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'counters 3'!$A$30</c:f>
              <c:strCache>
                <c:ptCount val="1"/>
                <c:pt idx="0">
                  <c:v>MFLOPs</c:v>
                </c:pt>
              </c:strCache>
            </c:strRef>
          </c:cat>
          <c:val>
            <c:numRef>
              <c:f>'counters 3'!$E$30</c:f>
              <c:numCache>
                <c:formatCode>0.00</c:formatCode>
                <c:ptCount val="1"/>
                <c:pt idx="0">
                  <c:v>2005.5853279999999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A-46D7-A1B3-5637C9EA1FD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'counters 3'!$A$30</c:f>
              <c:strCache>
                <c:ptCount val="1"/>
                <c:pt idx="0">
                  <c:v>MFLOPs</c:v>
                </c:pt>
              </c:strCache>
            </c:strRef>
          </c:cat>
          <c:val>
            <c:numRef>
              <c:f>'counters 3'!$F$30</c:f>
              <c:numCache>
                <c:formatCode>0.00</c:formatCode>
                <c:ptCount val="1"/>
                <c:pt idx="0">
                  <c:v>503.17864600000001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1A-46D7-A1B3-5637C9EA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825648"/>
        <c:axId val="806824008"/>
      </c:barChart>
      <c:catAx>
        <c:axId val="8068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6824008"/>
        <c:crosses val="autoZero"/>
        <c:auto val="1"/>
        <c:lblAlgn val="ctr"/>
        <c:lblOffset val="100"/>
        <c:noMultiLvlLbl val="0"/>
      </c:catAx>
      <c:valAx>
        <c:axId val="80682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682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 times for the parallelized version of mm2.c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'mm1'!$C$8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'mm1'!$C$9:$C$13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0.154</c:v>
                </c:pt>
                <c:pt idx="2">
                  <c:v>0.55900000000000005</c:v>
                </c:pt>
                <c:pt idx="3">
                  <c:v>6.17</c:v>
                </c:pt>
                <c:pt idx="4">
                  <c:v>52.045000000000002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9-423E-8871-01C8FE53170E}"/>
            </c:ext>
          </c:extLst>
        </c:ser>
        <c:ser>
          <c:idx val="2"/>
          <c:order val="2"/>
          <c:tx>
            <c:strRef>
              <c:f>'mm1'!$D$8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'mm1'!$D$9:$D$13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0.13100000000000001</c:v>
                </c:pt>
                <c:pt idx="2">
                  <c:v>0.81799999999999995</c:v>
                </c:pt>
                <c:pt idx="3">
                  <c:v>6.117</c:v>
                </c:pt>
                <c:pt idx="4">
                  <c:v>52.131999999999998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9-423E-8871-01C8FE53170E}"/>
            </c:ext>
          </c:extLst>
        </c:ser>
        <c:ser>
          <c:idx val="3"/>
          <c:order val="3"/>
          <c:tx>
            <c:strRef>
              <c:f>'mm1'!$E$8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'mm1'!$E$9:$E$13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0.14299999999999999</c:v>
                </c:pt>
                <c:pt idx="2">
                  <c:v>0.75800000000000001</c:v>
                </c:pt>
                <c:pt idx="3">
                  <c:v>6.3630000000000004</c:v>
                </c:pt>
                <c:pt idx="4">
                  <c:v>53.137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9-423E-8871-01C8FE531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396984"/>
        <c:axId val="647782464"/>
      </c:barChart>
      <c:lineChart>
        <c:grouping val="standard"/>
        <c:varyColors val="0"/>
        <c:ser>
          <c:idx val="0"/>
          <c:order val="0"/>
          <c:tx>
            <c:strRef>
              <c:f>'mm1'!$B$8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'mm1'!$A$9:$A$13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'mm1'!$B$9:$B$13</c:f>
              <c:numCache>
                <c:formatCode>0.000</c:formatCode>
                <c:ptCount val="5"/>
                <c:pt idx="0">
                  <c:v>2E-3</c:v>
                </c:pt>
                <c:pt idx="1">
                  <c:v>0.39200000000000002</c:v>
                </c:pt>
                <c:pt idx="2">
                  <c:v>1.9490000000000001</c:v>
                </c:pt>
                <c:pt idx="3">
                  <c:v>18.184999999999999</c:v>
                </c:pt>
                <c:pt idx="4">
                  <c:v>131.136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9-423E-8871-01C8FE531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96984"/>
        <c:axId val="647782464"/>
      </c:lineChart>
      <c:catAx>
        <c:axId val="89396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782464"/>
        <c:crosses val="autoZero"/>
        <c:auto val="1"/>
        <c:lblAlgn val="ctr"/>
        <c:lblOffset val="100"/>
        <c:noMultiLvlLbl val="0"/>
      </c:catAx>
      <c:valAx>
        <c:axId val="6477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39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</a:t>
            </a:r>
            <a:r>
              <a:rPr lang="es-ES" baseline="0"/>
              <a:t> between mm1.c and mm2.c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'mm1'!$B$17</c:f>
              <c:strCache>
                <c:ptCount val="1"/>
                <c:pt idx="0">
                  <c:v>Static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'mm1'!$A$18:$A$22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'mm1'!$B$18:$B$22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9.8000000000000004E-2</c:v>
                </c:pt>
                <c:pt idx="2">
                  <c:v>0.438</c:v>
                </c:pt>
                <c:pt idx="3">
                  <c:v>3.87</c:v>
                </c:pt>
                <c:pt idx="4">
                  <c:v>31.181000000000001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9-403C-AA63-A19DC1EA30C4}"/>
            </c:ext>
          </c:extLst>
        </c:ser>
        <c:ser>
          <c:idx val="1"/>
          <c:order val="1"/>
          <c:tx>
            <c:strRef>
              <c:f>'mm1'!$C$17</c:f>
              <c:strCache>
                <c:ptCount val="1"/>
                <c:pt idx="0">
                  <c:v>Dynamic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'mm1'!$A$18:$A$22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'mm1'!$C$18:$C$22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0.104</c:v>
                </c:pt>
                <c:pt idx="2">
                  <c:v>0.45500000000000002</c:v>
                </c:pt>
                <c:pt idx="3">
                  <c:v>3.8530000000000002</c:v>
                </c:pt>
                <c:pt idx="4">
                  <c:v>31.167999999999999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9-403C-AA63-A19DC1EA30C4}"/>
            </c:ext>
          </c:extLst>
        </c:ser>
        <c:ser>
          <c:idx val="2"/>
          <c:order val="2"/>
          <c:tx>
            <c:strRef>
              <c:f>'mm1'!$D$17</c:f>
              <c:strCache>
                <c:ptCount val="1"/>
                <c:pt idx="0">
                  <c:v>Guided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'mm1'!$A$18:$A$22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'mm1'!$D$18:$D$22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0.10199999999999999</c:v>
                </c:pt>
                <c:pt idx="2">
                  <c:v>0.44500000000000001</c:v>
                </c:pt>
                <c:pt idx="3">
                  <c:v>3.8660000000000001</c:v>
                </c:pt>
                <c:pt idx="4">
                  <c:v>31.166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9-403C-AA63-A19DC1EA30C4}"/>
            </c:ext>
          </c:extLst>
        </c:ser>
        <c:ser>
          <c:idx val="3"/>
          <c:order val="3"/>
          <c:tx>
            <c:strRef>
              <c:f>'mm1'!$E$17</c:f>
              <c:strCache>
                <c:ptCount val="1"/>
                <c:pt idx="0">
                  <c:v>Static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'mm1'!$A$18:$A$22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'mm1'!$E$18:$E$22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0.154</c:v>
                </c:pt>
                <c:pt idx="2">
                  <c:v>0.55900000000000005</c:v>
                </c:pt>
                <c:pt idx="3">
                  <c:v>6.17</c:v>
                </c:pt>
                <c:pt idx="4">
                  <c:v>52.045000000000002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9-403C-AA63-A19DC1EA30C4}"/>
            </c:ext>
          </c:extLst>
        </c:ser>
        <c:ser>
          <c:idx val="4"/>
          <c:order val="4"/>
          <c:tx>
            <c:strRef>
              <c:f>'mm1'!$F$17</c:f>
              <c:strCache>
                <c:ptCount val="1"/>
                <c:pt idx="0">
                  <c:v>Dynamic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'mm1'!$A$18:$A$22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'mm1'!$F$18:$F$22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0.13100000000000001</c:v>
                </c:pt>
                <c:pt idx="2">
                  <c:v>0.81799999999999995</c:v>
                </c:pt>
                <c:pt idx="3">
                  <c:v>6.117</c:v>
                </c:pt>
                <c:pt idx="4">
                  <c:v>52.131999999999998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9-403C-AA63-A19DC1EA30C4}"/>
            </c:ext>
          </c:extLst>
        </c:ser>
        <c:ser>
          <c:idx val="5"/>
          <c:order val="5"/>
          <c:tx>
            <c:strRef>
              <c:f>'mm1'!$G$17</c:f>
              <c:strCache>
                <c:ptCount val="1"/>
                <c:pt idx="0">
                  <c:v>Guided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'mm1'!$A$18:$A$22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'mm1'!$G$18:$G$22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0.14299999999999999</c:v>
                </c:pt>
                <c:pt idx="2">
                  <c:v>0.75800000000000001</c:v>
                </c:pt>
                <c:pt idx="3">
                  <c:v>6.3630000000000004</c:v>
                </c:pt>
                <c:pt idx="4">
                  <c:v>53.137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39-403C-AA63-A19DC1EA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861296"/>
        <c:axId val="491867528"/>
      </c:barChart>
      <c:catAx>
        <c:axId val="4918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867528"/>
        <c:crosses val="autoZero"/>
        <c:auto val="1"/>
        <c:lblAlgn val="ctr"/>
        <c:lblOffset val="100"/>
        <c:noMultiLvlLbl val="0"/>
      </c:catAx>
      <c:valAx>
        <c:axId val="49186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8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MFLOPs and number of instructions for</a:t>
            </a:r>
            <a:r>
              <a:rPr lang="es-ES" baseline="0"/>
              <a:t> both implementations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flops!$H$2</c:f>
              <c:strCache>
                <c:ptCount val="1"/>
                <c:pt idx="0">
                  <c:v>flops1.c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flops!$G$4:$G$5</c:f>
              <c:strCache>
                <c:ptCount val="2"/>
                <c:pt idx="0">
                  <c:v>MFLOPs</c:v>
                </c:pt>
                <c:pt idx="1">
                  <c:v>Instructions</c:v>
                </c:pt>
              </c:strCache>
            </c:strRef>
          </c:cat>
          <c:val>
            <c:numRef>
              <c:f>flops!$H$4:$H$5</c:f>
              <c:numCache>
                <c:formatCode>0.00</c:formatCode>
                <c:ptCount val="2"/>
                <c:pt idx="0">
                  <c:v>1794.0408300000001</c:v>
                </c:pt>
                <c:pt idx="1">
                  <c:v>20009.128839999998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7-4551-8B5E-98C07AC2A3CD}"/>
            </c:ext>
          </c:extLst>
        </c:ser>
        <c:ser>
          <c:idx val="1"/>
          <c:order val="1"/>
          <c:tx>
            <c:strRef>
              <c:f>flops!$I$2</c:f>
              <c:strCache>
                <c:ptCount val="1"/>
                <c:pt idx="0">
                  <c:v>flops2.c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flops!$G$4:$G$5</c:f>
              <c:strCache>
                <c:ptCount val="2"/>
                <c:pt idx="0">
                  <c:v>MFLOPs</c:v>
                </c:pt>
                <c:pt idx="1">
                  <c:v>Instructions</c:v>
                </c:pt>
              </c:strCache>
            </c:strRef>
          </c:cat>
          <c:val>
            <c:numRef>
              <c:f>flops!$I$4:$I$5</c:f>
              <c:numCache>
                <c:formatCode>0.00</c:formatCode>
                <c:ptCount val="2"/>
                <c:pt idx="0">
                  <c:v>1538.0747999999999</c:v>
                </c:pt>
                <c:pt idx="1">
                  <c:v>20033.83196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7-4551-8B5E-98C07AC2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21000"/>
        <c:axId val="609502152"/>
      </c:barChart>
      <c:catAx>
        <c:axId val="6129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502152"/>
        <c:crosses val="autoZero"/>
        <c:auto val="1"/>
        <c:lblAlgn val="ctr"/>
        <c:lblOffset val="100"/>
        <c:noMultiLvlLbl val="0"/>
      </c:catAx>
      <c:valAx>
        <c:axId val="6095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92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 times for both</a:t>
            </a:r>
            <a:r>
              <a:rPr lang="es-ES" baseline="0"/>
              <a:t>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flops!$H$2</c:f>
              <c:strCache>
                <c:ptCount val="1"/>
                <c:pt idx="0">
                  <c:v>flops1.c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flops!$G$3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flops!$H$3</c:f>
              <c:numCache>
                <c:formatCode>0.00</c:formatCode>
                <c:ptCount val="1"/>
                <c:pt idx="0">
                  <c:v>11.179368999999999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A-4612-9493-67A93E853D75}"/>
            </c:ext>
          </c:extLst>
        </c:ser>
        <c:ser>
          <c:idx val="1"/>
          <c:order val="1"/>
          <c:tx>
            <c:strRef>
              <c:f>flops!$I$2</c:f>
              <c:strCache>
                <c:ptCount val="1"/>
                <c:pt idx="0">
                  <c:v>flops2.c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flops!$G$3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flops!$I$3</c:f>
              <c:numCache>
                <c:formatCode>0.00</c:formatCode>
                <c:ptCount val="1"/>
                <c:pt idx="0">
                  <c:v>13.0565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A-4612-9493-67A93E853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854080"/>
        <c:axId val="688854736"/>
      </c:barChart>
      <c:catAx>
        <c:axId val="6888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854736"/>
        <c:crosses val="autoZero"/>
        <c:auto val="1"/>
        <c:lblAlgn val="ctr"/>
        <c:lblOffset val="100"/>
        <c:noMultiLvlLbl val="0"/>
      </c:catAx>
      <c:valAx>
        <c:axId val="688854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8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MFLOPs</a:t>
            </a:r>
            <a:r>
              <a:rPr lang="es-ES" baseline="0"/>
              <a:t> and number of instructions for both implementations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counters!$H$1</c:f>
              <c:strCache>
                <c:ptCount val="1"/>
                <c:pt idx="0">
                  <c:v>counters1.c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counters!$G$2:$G$3</c:f>
              <c:strCache>
                <c:ptCount val="2"/>
                <c:pt idx="0">
                  <c:v>MFLOPs</c:v>
                </c:pt>
                <c:pt idx="1">
                  <c:v>Instructions</c:v>
                </c:pt>
              </c:strCache>
            </c:strRef>
          </c:cat>
          <c:val>
            <c:numRef>
              <c:f>counters!$H$2:$H$3</c:f>
              <c:numCache>
                <c:formatCode>0.00</c:formatCode>
                <c:ptCount val="2"/>
                <c:pt idx="0">
                  <c:v>2003.1054940000001</c:v>
                </c:pt>
                <c:pt idx="1">
                  <c:v>33073.987346000002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0-4C01-8EFE-E4E56E9BEA2B}"/>
            </c:ext>
          </c:extLst>
        </c:ser>
        <c:ser>
          <c:idx val="1"/>
          <c:order val="1"/>
          <c:tx>
            <c:strRef>
              <c:f>counters!$I$1</c:f>
              <c:strCache>
                <c:ptCount val="1"/>
                <c:pt idx="0">
                  <c:v>counters2.c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counters!$G$2:$G$3</c:f>
              <c:strCache>
                <c:ptCount val="2"/>
                <c:pt idx="0">
                  <c:v>MFLOPs</c:v>
                </c:pt>
                <c:pt idx="1">
                  <c:v>Instructions</c:v>
                </c:pt>
              </c:strCache>
            </c:strRef>
          </c:cat>
          <c:val>
            <c:numRef>
              <c:f>counters!$I$2:$I$3</c:f>
              <c:numCache>
                <c:formatCode>0.00</c:formatCode>
                <c:ptCount val="2"/>
                <c:pt idx="0">
                  <c:v>2005.5853279999999</c:v>
                </c:pt>
                <c:pt idx="1">
                  <c:v>33073.989254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0-4C01-8EFE-E4E56E9BE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699248"/>
        <c:axId val="651701872"/>
      </c:barChart>
      <c:catAx>
        <c:axId val="6516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701872"/>
        <c:crosses val="autoZero"/>
        <c:auto val="1"/>
        <c:lblAlgn val="ctr"/>
        <c:lblOffset val="100"/>
        <c:noMultiLvlLbl val="0"/>
      </c:catAx>
      <c:valAx>
        <c:axId val="6517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6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Differences</a:t>
            </a:r>
            <a:r>
              <a:rPr lang="es-ES" baseline="0"/>
              <a:t> in cache metrics for both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'counters 2'!$B$1</c:f>
              <c:strCache>
                <c:ptCount val="1"/>
                <c:pt idx="0">
                  <c:v>counters1.c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'counters 2'!$A$2:$A$6</c:f>
              <c:strCache>
                <c:ptCount val="5"/>
                <c:pt idx="0">
                  <c:v>PAPI_L2_DCR</c:v>
                </c:pt>
                <c:pt idx="1">
                  <c:v>PAPI_L3_DCR</c:v>
                </c:pt>
                <c:pt idx="2">
                  <c:v>PAPI_L1_ICR</c:v>
                </c:pt>
                <c:pt idx="3">
                  <c:v>PAPI_L2_ICR</c:v>
                </c:pt>
                <c:pt idx="4">
                  <c:v>PAPI_L3_ICR</c:v>
                </c:pt>
              </c:strCache>
            </c:strRef>
          </c:cat>
          <c:val>
            <c:numRef>
              <c:f>'counters 2'!$B$2:$B$6</c:f>
              <c:numCache>
                <c:formatCode>0.00</c:formatCode>
                <c:ptCount val="5"/>
                <c:pt idx="0">
                  <c:v>1873.0909830000001</c:v>
                </c:pt>
                <c:pt idx="1">
                  <c:v>73.629420999999994</c:v>
                </c:pt>
                <c:pt idx="2">
                  <c:v>10117.99156</c:v>
                </c:pt>
                <c:pt idx="3">
                  <c:v>8.6739999999999994E-3</c:v>
                </c:pt>
                <c:pt idx="4">
                  <c:v>7.1459999999999996E-3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0-46BB-A7F9-764B2A15D034}"/>
            </c:ext>
          </c:extLst>
        </c:ser>
        <c:ser>
          <c:idx val="1"/>
          <c:order val="1"/>
          <c:tx>
            <c:strRef>
              <c:f>'counters 2'!$C$1</c:f>
              <c:strCache>
                <c:ptCount val="1"/>
                <c:pt idx="0">
                  <c:v>counters2.c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'counters 2'!$A$2:$A$6</c:f>
              <c:strCache>
                <c:ptCount val="5"/>
                <c:pt idx="0">
                  <c:v>PAPI_L2_DCR</c:v>
                </c:pt>
                <c:pt idx="1">
                  <c:v>PAPI_L3_DCR</c:v>
                </c:pt>
                <c:pt idx="2">
                  <c:v>PAPI_L1_ICR</c:v>
                </c:pt>
                <c:pt idx="3">
                  <c:v>PAPI_L2_ICR</c:v>
                </c:pt>
                <c:pt idx="4">
                  <c:v>PAPI_L3_ICR</c:v>
                </c:pt>
              </c:strCache>
            </c:strRef>
          </c:cat>
          <c:val>
            <c:numRef>
              <c:f>'counters 2'!$C$2:$C$6</c:f>
              <c:numCache>
                <c:formatCode>0.00</c:formatCode>
                <c:ptCount val="5"/>
                <c:pt idx="0">
                  <c:v>3002.3607229999998</c:v>
                </c:pt>
                <c:pt idx="1">
                  <c:v>295.08751599999999</c:v>
                </c:pt>
                <c:pt idx="2">
                  <c:v>10145.461925</c:v>
                </c:pt>
                <c:pt idx="3">
                  <c:v>9.0489999999999998E-3</c:v>
                </c:pt>
                <c:pt idx="4">
                  <c:v>1.0803999999999999E-2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0-46BB-A7F9-764B2A15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511184"/>
        <c:axId val="503514792"/>
      </c:barChart>
      <c:catAx>
        <c:axId val="5035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514792"/>
        <c:crosses val="autoZero"/>
        <c:auto val="1"/>
        <c:lblAlgn val="ctr"/>
        <c:lblOffset val="100"/>
        <c:noMultiLvlLbl val="0"/>
      </c:catAx>
      <c:valAx>
        <c:axId val="50351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5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Difference in cache metrics for both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'counters 3'!$B$2</c:f>
              <c:strCache>
                <c:ptCount val="1"/>
                <c:pt idx="0">
                  <c:v>counters1.c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'counters 3'!$A$3:$A$9</c15:sqref>
                  </c15:fullRef>
                </c:ext>
              </c:extLst>
              <c:f>'counters 3'!$A$5:$A$9</c:f>
              <c:strCache>
                <c:ptCount val="5"/>
                <c:pt idx="0">
                  <c:v>PAPI_L2_DCR</c:v>
                </c:pt>
                <c:pt idx="1">
                  <c:v>PAPI_L3_DCR</c:v>
                </c:pt>
                <c:pt idx="2">
                  <c:v>PAPI_L1_ICR</c:v>
                </c:pt>
                <c:pt idx="3">
                  <c:v>PAPI_L2_ICR</c:v>
                </c:pt>
                <c:pt idx="4">
                  <c:v>PAPI_L3_ICR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'counters 3'!$B$3:$B$9</c15:sqref>
                  </c15:fullRef>
                </c:ext>
              </c:extLst>
              <c:f>'counters 3'!$B$5:$B$9</c:f>
              <c:numCache>
                <c:formatCode>0.00</c:formatCode>
                <c:ptCount val="5"/>
                <c:pt idx="0">
                  <c:v>476.748985</c:v>
                </c:pt>
                <c:pt idx="1">
                  <c:v>18.746638000000001</c:v>
                </c:pt>
                <c:pt idx="2">
                  <c:v>3301.4430480000001</c:v>
                </c:pt>
                <c:pt idx="3">
                  <c:v>1.2532E-2</c:v>
                </c:pt>
                <c:pt idx="4">
                  <c:v>8.4019999999999997E-3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7-4402-B594-9FECFCAA6FA4}"/>
            </c:ext>
          </c:extLst>
        </c:ser>
        <c:ser>
          <c:idx val="1"/>
          <c:order val="1"/>
          <c:tx>
            <c:strRef>
              <c:f>'counters 3'!$C$2</c:f>
              <c:strCache>
                <c:ptCount val="1"/>
                <c:pt idx="0">
                  <c:v>counters2.c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'counters 3'!$A$3:$A$9</c15:sqref>
                  </c15:fullRef>
                </c:ext>
              </c:extLst>
              <c:f>'counters 3'!$A$5:$A$9</c:f>
              <c:strCache>
                <c:ptCount val="5"/>
                <c:pt idx="0">
                  <c:v>PAPI_L2_DCR</c:v>
                </c:pt>
                <c:pt idx="1">
                  <c:v>PAPI_L3_DCR</c:v>
                </c:pt>
                <c:pt idx="2">
                  <c:v>PAPI_L1_ICR</c:v>
                </c:pt>
                <c:pt idx="3">
                  <c:v>PAPI_L2_ICR</c:v>
                </c:pt>
                <c:pt idx="4">
                  <c:v>PAPI_L3_ICR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'counters 3'!$C$3:$C$9</c15:sqref>
                  </c15:fullRef>
                </c:ext>
              </c:extLst>
              <c:f>'counters 3'!$C$5:$C$9</c:f>
              <c:numCache>
                <c:formatCode>0.00</c:formatCode>
                <c:ptCount val="5"/>
                <c:pt idx="0">
                  <c:v>841.71608300000003</c:v>
                </c:pt>
                <c:pt idx="1">
                  <c:v>121.70517599999999</c:v>
                </c:pt>
                <c:pt idx="2">
                  <c:v>3310.7674080000002</c:v>
                </c:pt>
                <c:pt idx="3">
                  <c:v>1.3214E-2</c:v>
                </c:pt>
                <c:pt idx="4">
                  <c:v>8.3649999999999992E-3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7-4402-B594-9FECFCAA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813136"/>
        <c:axId val="685817400"/>
      </c:barChart>
      <c:catAx>
        <c:axId val="6858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817400"/>
        <c:crosses val="autoZero"/>
        <c:auto val="1"/>
        <c:lblAlgn val="ctr"/>
        <c:lblOffset val="100"/>
        <c:noMultiLvlLbl val="0"/>
      </c:catAx>
      <c:valAx>
        <c:axId val="68581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8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Differences between</a:t>
            </a:r>
            <a:r>
              <a:rPr lang="es-ES" baseline="0"/>
              <a:t> the secuential and the parallelized versions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'counters 3'!$B$29</c:f>
              <c:strCache>
                <c:ptCount val="1"/>
                <c:pt idx="0">
                  <c:v>Secuential counters1.c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('counters 3'!$A$30:$A$31,'counters 3'!$A$34)</c:f>
              <c:strCache>
                <c:ptCount val="3"/>
                <c:pt idx="0">
                  <c:v>MFLOPs</c:v>
                </c:pt>
                <c:pt idx="1">
                  <c:v>Instructions</c:v>
                </c:pt>
                <c:pt idx="2">
                  <c:v>PAPI_L1_ICR</c:v>
                </c:pt>
              </c:strCache>
            </c:strRef>
          </c:cat>
          <c:val>
            <c:numRef>
              <c:f>('counters 3'!$B$30:$B$31,'counters 3'!$B$34)</c:f>
              <c:numCache>
                <c:formatCode>0.00</c:formatCode>
                <c:ptCount val="3"/>
                <c:pt idx="0">
                  <c:v>2003.1054940000001</c:v>
                </c:pt>
                <c:pt idx="1">
                  <c:v>33073.987346000002</c:v>
                </c:pt>
                <c:pt idx="2">
                  <c:v>10117.99156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D-4341-B2FB-5A266C30C1A5}"/>
            </c:ext>
          </c:extLst>
        </c:ser>
        <c:ser>
          <c:idx val="1"/>
          <c:order val="1"/>
          <c:tx>
            <c:strRef>
              <c:f>'counters 3'!$E$29</c:f>
              <c:strCache>
                <c:ptCount val="1"/>
                <c:pt idx="0">
                  <c:v>Secuential counters2_s.c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('counters 3'!$A$30:$A$31,'counters 3'!$A$34)</c:f>
              <c:strCache>
                <c:ptCount val="3"/>
                <c:pt idx="0">
                  <c:v>MFLOPs</c:v>
                </c:pt>
                <c:pt idx="1">
                  <c:v>Instructions</c:v>
                </c:pt>
                <c:pt idx="2">
                  <c:v>PAPI_L1_ICR</c:v>
                </c:pt>
              </c:strCache>
            </c:strRef>
          </c:cat>
          <c:val>
            <c:numRef>
              <c:f>('counters 3'!$E$30:$E$31,'counters 3'!$E$34)</c:f>
              <c:numCache>
                <c:formatCode>0.00</c:formatCode>
                <c:ptCount val="3"/>
                <c:pt idx="0">
                  <c:v>2005.5853279999999</c:v>
                </c:pt>
                <c:pt idx="1">
                  <c:v>33073.989254</c:v>
                </c:pt>
                <c:pt idx="2">
                  <c:v>10145.461925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D-4341-B2FB-5A266C30C1A5}"/>
            </c:ext>
          </c:extLst>
        </c:ser>
        <c:ser>
          <c:idx val="2"/>
          <c:order val="2"/>
          <c:tx>
            <c:strRef>
              <c:f>'counters 3'!$C$29</c:f>
              <c:strCache>
                <c:ptCount val="1"/>
                <c:pt idx="0">
                  <c:v>Parallel counters1_p.c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('counters 3'!$A$30:$A$31,'counters 3'!$A$34)</c:f>
              <c:strCache>
                <c:ptCount val="3"/>
                <c:pt idx="0">
                  <c:v>MFLOPs</c:v>
                </c:pt>
                <c:pt idx="1">
                  <c:v>Instructions</c:v>
                </c:pt>
                <c:pt idx="2">
                  <c:v>PAPI_L1_ICR</c:v>
                </c:pt>
              </c:strCache>
            </c:strRef>
          </c:cat>
          <c:val>
            <c:numRef>
              <c:f>('counters 3'!$C$30:$C$31,'counters 3'!$C$34)</c:f>
              <c:numCache>
                <c:formatCode>0.00</c:formatCode>
                <c:ptCount val="3"/>
                <c:pt idx="0">
                  <c:v>502.77649400000001</c:v>
                </c:pt>
                <c:pt idx="1">
                  <c:v>10597.092140999999</c:v>
                </c:pt>
                <c:pt idx="2">
                  <c:v>3301.4430480000001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D-4341-B2FB-5A266C30C1A5}"/>
            </c:ext>
          </c:extLst>
        </c:ser>
        <c:ser>
          <c:idx val="3"/>
          <c:order val="3"/>
          <c:tx>
            <c:strRef>
              <c:f>'counters 3'!$F$29</c:f>
              <c:strCache>
                <c:ptCount val="1"/>
                <c:pt idx="0">
                  <c:v>Parallel counters2_p.c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('counters 3'!$A$30:$A$31,'counters 3'!$A$34)</c:f>
              <c:strCache>
                <c:ptCount val="3"/>
                <c:pt idx="0">
                  <c:v>MFLOPs</c:v>
                </c:pt>
                <c:pt idx="1">
                  <c:v>Instructions</c:v>
                </c:pt>
                <c:pt idx="2">
                  <c:v>PAPI_L1_ICR</c:v>
                </c:pt>
              </c:strCache>
            </c:strRef>
          </c:cat>
          <c:val>
            <c:numRef>
              <c:f>('counters 3'!$F$30:$F$31,'counters 3'!$F$34)</c:f>
              <c:numCache>
                <c:formatCode>0.00</c:formatCode>
                <c:ptCount val="3"/>
                <c:pt idx="0">
                  <c:v>503.17864600000001</c:v>
                </c:pt>
                <c:pt idx="1">
                  <c:v>10692.440098999999</c:v>
                </c:pt>
                <c:pt idx="2">
                  <c:v>3310.7674080000002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AD-4341-B2FB-5A266C30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328912"/>
        <c:axId val="614332848"/>
      </c:barChart>
      <c:catAx>
        <c:axId val="61432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332848"/>
        <c:crosses val="autoZero"/>
        <c:auto val="1"/>
        <c:lblAlgn val="ctr"/>
        <c:lblOffset val="100"/>
        <c:noMultiLvlLbl val="0"/>
      </c:catAx>
      <c:valAx>
        <c:axId val="6143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32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24</xdr:row>
      <xdr:rowOff>161926</xdr:rowOff>
    </xdr:from>
    <xdr:to>
      <xdr:col>15</xdr:col>
      <xdr:colOff>123825</xdr:colOff>
      <xdr:row>54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5C4670-CF35-40E7-965E-1A6234E2C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</xdr:colOff>
      <xdr:row>26</xdr:row>
      <xdr:rowOff>100011</xdr:rowOff>
    </xdr:from>
    <xdr:to>
      <xdr:col>10</xdr:col>
      <xdr:colOff>485775</xdr:colOff>
      <xdr:row>56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FABF62-2B55-4AC5-8FAA-2AE33888A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61912</xdr:colOff>
      <xdr:row>8</xdr:row>
      <xdr:rowOff>176210</xdr:rowOff>
    </xdr:from>
    <xdr:to>
      <xdr:col>21</xdr:col>
      <xdr:colOff>419100</xdr:colOff>
      <xdr:row>42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2F2350-48B6-4E23-B59F-34D71785B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8</xdr:row>
      <xdr:rowOff>166686</xdr:rowOff>
    </xdr:from>
    <xdr:to>
      <xdr:col>13</xdr:col>
      <xdr:colOff>600075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F677B-CA7F-4CD7-A1CA-27091EE41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71436</xdr:colOff>
      <xdr:row>9</xdr:row>
      <xdr:rowOff>176211</xdr:rowOff>
    </xdr:from>
    <xdr:to>
      <xdr:col>23</xdr:col>
      <xdr:colOff>590549</xdr:colOff>
      <xdr:row>39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314460-86B7-400C-885F-1296237C8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442913</xdr:colOff>
      <xdr:row>7</xdr:row>
      <xdr:rowOff>128585</xdr:rowOff>
    </xdr:from>
    <xdr:to>
      <xdr:col>15</xdr:col>
      <xdr:colOff>523876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DD8F6-7E93-4B7D-B5E7-49D46FB8F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100011</xdr:colOff>
      <xdr:row>1</xdr:row>
      <xdr:rowOff>157161</xdr:rowOff>
    </xdr:from>
    <xdr:to>
      <xdr:col>16</xdr:col>
      <xdr:colOff>533400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CCE01-32BA-47E3-B902-923E7D278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338136</xdr:colOff>
      <xdr:row>3</xdr:row>
      <xdr:rowOff>119062</xdr:rowOff>
    </xdr:from>
    <xdr:to>
      <xdr:col>24</xdr:col>
      <xdr:colOff>142875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1ED6D-23E3-45FC-8E6C-C3231E6A2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</xdr:colOff>
      <xdr:row>2</xdr:row>
      <xdr:rowOff>157161</xdr:rowOff>
    </xdr:from>
    <xdr:to>
      <xdr:col>17</xdr:col>
      <xdr:colOff>476250</xdr:colOff>
      <xdr:row>32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7AC315-6EB6-4131-A783-C67797A7D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38</xdr:row>
      <xdr:rowOff>14286</xdr:rowOff>
    </xdr:from>
    <xdr:to>
      <xdr:col>10</xdr:col>
      <xdr:colOff>19050</xdr:colOff>
      <xdr:row>55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5BAD78-644D-47C8-BA61-E8DB192CF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309562</xdr:colOff>
      <xdr:row>37</xdr:row>
      <xdr:rowOff>147636</xdr:rowOff>
    </xdr:from>
    <xdr:to>
      <xdr:col>18</xdr:col>
      <xdr:colOff>285750</xdr:colOff>
      <xdr:row>55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FFFD52-A0FF-40F4-9DAF-0D43195DA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100012</xdr:colOff>
      <xdr:row>56</xdr:row>
      <xdr:rowOff>42861</xdr:rowOff>
    </xdr:from>
    <xdr:to>
      <xdr:col>10</xdr:col>
      <xdr:colOff>114300</xdr:colOff>
      <xdr:row>74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C8169D-82CF-4DD9-ADAD-634A7960E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309562</xdr:colOff>
      <xdr:row>56</xdr:row>
      <xdr:rowOff>119062</xdr:rowOff>
    </xdr:from>
    <xdr:to>
      <xdr:col>18</xdr:col>
      <xdr:colOff>266700</xdr:colOff>
      <xdr:row>74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5D4D85-508D-4699-AAE7-0B86595A9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52386</xdr:colOff>
      <xdr:row>77</xdr:row>
      <xdr:rowOff>109537</xdr:rowOff>
    </xdr:from>
    <xdr:to>
      <xdr:col>10</xdr:col>
      <xdr:colOff>57149</xdr:colOff>
      <xdr:row>95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56EE11-37C7-47E8-BBF8-540487588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328611</xdr:colOff>
      <xdr:row>75</xdr:row>
      <xdr:rowOff>157162</xdr:rowOff>
    </xdr:from>
    <xdr:to>
      <xdr:col>18</xdr:col>
      <xdr:colOff>600074</xdr:colOff>
      <xdr:row>93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9C919C2-9E61-4061-9D0C-3879AAE22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F7A5-1CE0-4F1F-ADE7-D3AE71CFE092}">
  <dimension ref="A1:G22"/>
  <sheetViews>
    <sheetView workbookViewId="0">
      <selection activeCell="A8" sqref="A8:E13"/>
    </sheetView>
  </sheetViews>
  <sheetFormatPr defaultRowHeight="15" x14ac:dyDescent="0.25"/>
  <cols>
    <col min="2" max="2" width="10.425781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</v>
      </c>
      <c r="B2" s="2">
        <v>2E-3</v>
      </c>
      <c r="C2" s="2">
        <v>3.0000000000000001E-3</v>
      </c>
      <c r="D2" s="2">
        <v>3.0000000000000001E-3</v>
      </c>
      <c r="E2" s="2">
        <v>3.0000000000000001E-3</v>
      </c>
    </row>
    <row r="3" spans="1:5" x14ac:dyDescent="0.25">
      <c r="A3">
        <v>300</v>
      </c>
      <c r="B3" s="2">
        <v>0.35699999999999998</v>
      </c>
      <c r="C3" s="2">
        <v>9.8000000000000004E-2</v>
      </c>
      <c r="D3" s="2">
        <v>0.104</v>
      </c>
      <c r="E3" s="2">
        <v>0.10199999999999999</v>
      </c>
    </row>
    <row r="4" spans="1:5" x14ac:dyDescent="0.25">
      <c r="A4">
        <v>500</v>
      </c>
      <c r="B4" s="2">
        <v>1.8140000000000001</v>
      </c>
      <c r="C4" s="2">
        <v>0.438</v>
      </c>
      <c r="D4" s="2">
        <v>0.45500000000000002</v>
      </c>
      <c r="E4" s="2">
        <v>0.44500000000000001</v>
      </c>
    </row>
    <row r="5" spans="1:5" x14ac:dyDescent="0.25">
      <c r="A5">
        <v>1000</v>
      </c>
      <c r="B5" s="2">
        <v>14.385999999999999</v>
      </c>
      <c r="C5" s="2">
        <v>3.87</v>
      </c>
      <c r="D5" s="2">
        <v>3.8530000000000002</v>
      </c>
      <c r="E5" s="2">
        <v>3.8660000000000001</v>
      </c>
    </row>
    <row r="6" spans="1:5" x14ac:dyDescent="0.25">
      <c r="A6">
        <v>2000</v>
      </c>
      <c r="B6" s="2">
        <v>158.12799999999999</v>
      </c>
      <c r="C6" s="2">
        <v>31.181000000000001</v>
      </c>
      <c r="D6" s="2">
        <v>31.167999999999999</v>
      </c>
      <c r="E6" s="2">
        <v>31.166</v>
      </c>
    </row>
    <row r="8" spans="1:5" x14ac:dyDescent="0.25">
      <c r="B8" t="s">
        <v>0</v>
      </c>
      <c r="C8" t="s">
        <v>1</v>
      </c>
      <c r="D8" t="s">
        <v>2</v>
      </c>
      <c r="E8" t="s">
        <v>3</v>
      </c>
    </row>
    <row r="9" spans="1:5" x14ac:dyDescent="0.25">
      <c r="A9">
        <v>100</v>
      </c>
      <c r="B9" s="2">
        <v>2E-3</v>
      </c>
      <c r="C9" s="2">
        <v>3.0000000000000001E-3</v>
      </c>
      <c r="D9" s="2">
        <v>3.0000000000000001E-3</v>
      </c>
      <c r="E9" s="2">
        <v>3.0000000000000001E-3</v>
      </c>
    </row>
    <row r="10" spans="1:5" x14ac:dyDescent="0.25">
      <c r="A10">
        <v>300</v>
      </c>
      <c r="B10" s="2">
        <v>0.39200000000000002</v>
      </c>
      <c r="C10" s="2">
        <v>0.154</v>
      </c>
      <c r="D10" s="2">
        <v>0.13100000000000001</v>
      </c>
      <c r="E10" s="2">
        <v>0.14299999999999999</v>
      </c>
    </row>
    <row r="11" spans="1:5" x14ac:dyDescent="0.25">
      <c r="A11">
        <v>500</v>
      </c>
      <c r="B11" s="2">
        <v>1.9490000000000001</v>
      </c>
      <c r="C11" s="2">
        <v>0.55900000000000005</v>
      </c>
      <c r="D11" s="2">
        <v>0.81799999999999995</v>
      </c>
      <c r="E11" s="2">
        <v>0.75800000000000001</v>
      </c>
    </row>
    <row r="12" spans="1:5" x14ac:dyDescent="0.25">
      <c r="A12">
        <v>1000</v>
      </c>
      <c r="B12" s="2">
        <v>18.184999999999999</v>
      </c>
      <c r="C12" s="2">
        <v>6.17</v>
      </c>
      <c r="D12" s="2">
        <v>6.117</v>
      </c>
      <c r="E12" s="2">
        <v>6.3630000000000004</v>
      </c>
    </row>
    <row r="13" spans="1:5" x14ac:dyDescent="0.25">
      <c r="A13">
        <v>2000</v>
      </c>
      <c r="B13" s="2">
        <v>131.136</v>
      </c>
      <c r="C13" s="2">
        <v>52.045000000000002</v>
      </c>
      <c r="D13" s="2">
        <v>52.131999999999998</v>
      </c>
      <c r="E13" s="2">
        <v>53.137</v>
      </c>
    </row>
    <row r="17" spans="1:7" x14ac:dyDescent="0.25">
      <c r="B17" t="s">
        <v>5</v>
      </c>
      <c r="C17" t="s">
        <v>6</v>
      </c>
      <c r="D17" t="s">
        <v>7</v>
      </c>
      <c r="E17" t="s">
        <v>8</v>
      </c>
      <c r="F17" t="s">
        <v>9</v>
      </c>
      <c r="G17" t="s">
        <v>10</v>
      </c>
    </row>
    <row r="18" spans="1:7" x14ac:dyDescent="0.25">
      <c r="A18">
        <v>100</v>
      </c>
      <c r="B18" s="2">
        <v>3.0000000000000001E-3</v>
      </c>
      <c r="C18" s="2">
        <v>3.0000000000000001E-3</v>
      </c>
      <c r="D18" s="2">
        <v>3.0000000000000001E-3</v>
      </c>
      <c r="E18" s="2">
        <v>3.0000000000000001E-3</v>
      </c>
      <c r="F18" s="2">
        <v>3.0000000000000001E-3</v>
      </c>
      <c r="G18" s="2">
        <v>3.0000000000000001E-3</v>
      </c>
    </row>
    <row r="19" spans="1:7" x14ac:dyDescent="0.25">
      <c r="A19">
        <v>300</v>
      </c>
      <c r="B19" s="2">
        <v>9.8000000000000004E-2</v>
      </c>
      <c r="C19" s="2">
        <v>0.104</v>
      </c>
      <c r="D19" s="2">
        <v>0.10199999999999999</v>
      </c>
      <c r="E19" s="2">
        <v>0.154</v>
      </c>
      <c r="F19" s="2">
        <v>0.13100000000000001</v>
      </c>
      <c r="G19" s="2">
        <v>0.14299999999999999</v>
      </c>
    </row>
    <row r="20" spans="1:7" x14ac:dyDescent="0.25">
      <c r="A20">
        <v>500</v>
      </c>
      <c r="B20" s="2">
        <v>0.438</v>
      </c>
      <c r="C20" s="2">
        <v>0.45500000000000002</v>
      </c>
      <c r="D20" s="2">
        <v>0.44500000000000001</v>
      </c>
      <c r="E20" s="2">
        <v>0.55900000000000005</v>
      </c>
      <c r="F20" s="2">
        <v>0.81799999999999995</v>
      </c>
      <c r="G20" s="2">
        <v>0.75800000000000001</v>
      </c>
    </row>
    <row r="21" spans="1:7" x14ac:dyDescent="0.25">
      <c r="A21">
        <v>1000</v>
      </c>
      <c r="B21" s="2">
        <v>3.87</v>
      </c>
      <c r="C21" s="2">
        <v>3.8530000000000002</v>
      </c>
      <c r="D21" s="2">
        <v>3.8660000000000001</v>
      </c>
      <c r="E21" s="2">
        <v>6.17</v>
      </c>
      <c r="F21" s="2">
        <v>6.117</v>
      </c>
      <c r="G21" s="2">
        <v>6.3630000000000004</v>
      </c>
    </row>
    <row r="22" spans="1:7" x14ac:dyDescent="0.25">
      <c r="A22">
        <v>2000</v>
      </c>
      <c r="B22" s="2">
        <v>31.181000000000001</v>
      </c>
      <c r="C22" s="2">
        <v>31.167999999999999</v>
      </c>
      <c r="D22" s="2">
        <v>31.166</v>
      </c>
      <c r="E22" s="2">
        <v>52.045000000000002</v>
      </c>
      <c r="F22" s="2">
        <v>52.131999999999998</v>
      </c>
      <c r="G22" s="2">
        <v>53.137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5358-854E-4F7F-B8A3-FB698383215A}">
  <dimension ref="A1:J14"/>
  <sheetViews>
    <sheetView topLeftCell="E1" workbookViewId="0">
      <selection activeCell="J5" sqref="J3:J5"/>
    </sheetView>
  </sheetViews>
  <sheetFormatPr defaultRowHeight="15" x14ac:dyDescent="0.25"/>
  <cols>
    <col min="7" max="7" width="11.42578125" bestFit="1" customWidth="1"/>
    <col min="8" max="9" width="16.85546875" bestFit="1" customWidth="1"/>
  </cols>
  <sheetData>
    <row r="1" spans="1:10" x14ac:dyDescent="0.25">
      <c r="A1" t="s">
        <v>11</v>
      </c>
    </row>
    <row r="2" spans="1:10" x14ac:dyDescent="0.25">
      <c r="A2" t="s">
        <v>12</v>
      </c>
      <c r="H2" t="s">
        <v>31</v>
      </c>
      <c r="I2" t="s">
        <v>32</v>
      </c>
      <c r="J2" t="s">
        <v>28</v>
      </c>
    </row>
    <row r="3" spans="1:10" x14ac:dyDescent="0.25">
      <c r="A3" t="s">
        <v>13</v>
      </c>
      <c r="G3" t="s">
        <v>29</v>
      </c>
      <c r="H3" s="7">
        <v>11.179368999999999</v>
      </c>
      <c r="I3" s="7">
        <v>13.0565</v>
      </c>
      <c r="J3" s="4">
        <f>1 - ABS(H3/I3)</f>
        <v>0.14376984643664081</v>
      </c>
    </row>
    <row r="4" spans="1:10" x14ac:dyDescent="0.25">
      <c r="A4" t="s">
        <v>14</v>
      </c>
      <c r="G4" t="s">
        <v>27</v>
      </c>
      <c r="H4" s="1">
        <v>1794.0408300000001</v>
      </c>
      <c r="I4" s="1">
        <v>1538.0747999999999</v>
      </c>
      <c r="J4" s="4">
        <f>(ABS(1 - H4/I4))</f>
        <v>0.1664197540977852</v>
      </c>
    </row>
    <row r="5" spans="1:10" x14ac:dyDescent="0.25">
      <c r="A5" t="s">
        <v>15</v>
      </c>
      <c r="G5" t="s">
        <v>30</v>
      </c>
      <c r="H5" s="1">
        <v>20009.128839999998</v>
      </c>
      <c r="I5" s="1">
        <v>20033.83196</v>
      </c>
      <c r="J5" s="4">
        <f>(1 - ABS(H5/I5))</f>
        <v>1.2330701410157019E-3</v>
      </c>
    </row>
    <row r="6" spans="1:10" x14ac:dyDescent="0.25">
      <c r="A6" t="s">
        <v>16</v>
      </c>
    </row>
    <row r="7" spans="1:10" x14ac:dyDescent="0.25">
      <c r="A7" t="s">
        <v>17</v>
      </c>
    </row>
    <row r="8" spans="1:10" x14ac:dyDescent="0.25">
      <c r="A8" t="s">
        <v>18</v>
      </c>
    </row>
    <row r="9" spans="1:10" x14ac:dyDescent="0.25">
      <c r="A9" t="s">
        <v>19</v>
      </c>
    </row>
    <row r="10" spans="1:10" x14ac:dyDescent="0.25">
      <c r="A10" t="s">
        <v>20</v>
      </c>
    </row>
    <row r="11" spans="1:10" x14ac:dyDescent="0.25">
      <c r="A11" t="s">
        <v>21</v>
      </c>
    </row>
    <row r="14" spans="1:10" x14ac:dyDescent="0.25">
      <c r="D14">
        <v>10</v>
      </c>
    </row>
  </sheetData>
  <sortState xmlns:xlrd2="http://schemas.microsoft.com/office/spreadsheetml/2017/richdata2" ref="G4:J4">
    <sortCondition descending="1" ref="G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D9A0-B970-41AB-9C1B-9CCC9EEDE8BD}">
  <dimension ref="A1:J7"/>
  <sheetViews>
    <sheetView workbookViewId="0">
      <selection activeCell="J3" sqref="G1:J3"/>
    </sheetView>
  </sheetViews>
  <sheetFormatPr defaultRowHeight="15" x14ac:dyDescent="0.25"/>
  <cols>
    <col min="7" max="7" width="12.7109375" bestFit="1" customWidth="1"/>
    <col min="8" max="9" width="15.7109375" bestFit="1" customWidth="1"/>
    <col min="10" max="10" width="11.5703125" bestFit="1" customWidth="1"/>
  </cols>
  <sheetData>
    <row r="1" spans="1:10" x14ac:dyDescent="0.25">
      <c r="H1" t="s">
        <v>33</v>
      </c>
      <c r="I1" t="s">
        <v>34</v>
      </c>
      <c r="J1" t="s">
        <v>28</v>
      </c>
    </row>
    <row r="2" spans="1:10" x14ac:dyDescent="0.25">
      <c r="A2" t="s">
        <v>22</v>
      </c>
      <c r="G2" t="s">
        <v>27</v>
      </c>
      <c r="H2" s="1">
        <v>2003.1054940000001</v>
      </c>
      <c r="I2" s="1">
        <v>2005.5853279999999</v>
      </c>
      <c r="J2" s="5">
        <f>1 -ABS(H2/I2)</f>
        <v>1.2364639715791714E-3</v>
      </c>
    </row>
    <row r="3" spans="1:10" x14ac:dyDescent="0.25">
      <c r="A3" t="s">
        <v>23</v>
      </c>
      <c r="G3" t="s">
        <v>30</v>
      </c>
      <c r="H3" s="1">
        <v>33073.987346000002</v>
      </c>
      <c r="I3" s="1">
        <v>33073.989254</v>
      </c>
      <c r="J3" s="5">
        <f>(1 - ABS(H3/I3))*100</f>
        <v>5.7688837706848517E-6</v>
      </c>
    </row>
    <row r="4" spans="1:10" x14ac:dyDescent="0.25">
      <c r="A4" t="s">
        <v>24</v>
      </c>
    </row>
    <row r="5" spans="1:10" x14ac:dyDescent="0.25">
      <c r="A5" t="s">
        <v>25</v>
      </c>
      <c r="H5">
        <v>10</v>
      </c>
    </row>
    <row r="6" spans="1:10" x14ac:dyDescent="0.25">
      <c r="A6" t="s">
        <v>26</v>
      </c>
      <c r="H6">
        <v>2000.89858</v>
      </c>
    </row>
    <row r="7" spans="1:10" x14ac:dyDescent="0.25">
      <c r="H7">
        <v>1000000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73AF-16DA-419C-8E3D-B6CF9F7E9034}">
  <dimension ref="A1:D10"/>
  <sheetViews>
    <sheetView workbookViewId="0">
      <selection activeCell="D6" sqref="A1:D6"/>
    </sheetView>
  </sheetViews>
  <sheetFormatPr defaultRowHeight="15" x14ac:dyDescent="0.25"/>
  <cols>
    <col min="1" max="1" width="12.5703125" bestFit="1" customWidth="1"/>
    <col min="2" max="3" width="14.7109375" bestFit="1" customWidth="1"/>
  </cols>
  <sheetData>
    <row r="1" spans="1:4" x14ac:dyDescent="0.25">
      <c r="B1" t="s">
        <v>33</v>
      </c>
      <c r="C1" t="s">
        <v>34</v>
      </c>
      <c r="D1" t="s">
        <v>28</v>
      </c>
    </row>
    <row r="2" spans="1:4" x14ac:dyDescent="0.25">
      <c r="A2" t="s">
        <v>35</v>
      </c>
      <c r="B2" s="1">
        <v>1873.0909830000001</v>
      </c>
      <c r="C2" s="1">
        <v>3002.3607229999998</v>
      </c>
      <c r="D2" s="4">
        <f>ABS(1-B2/C2)</f>
        <v>0.37612726923486328</v>
      </c>
    </row>
    <row r="3" spans="1:4" x14ac:dyDescent="0.25">
      <c r="A3" t="s">
        <v>36</v>
      </c>
      <c r="B3" s="1">
        <v>73.629420999999994</v>
      </c>
      <c r="C3" s="1">
        <v>295.08751599999999</v>
      </c>
      <c r="D3" s="4">
        <f>ABS(1-B3/C3)</f>
        <v>0.75048276525530822</v>
      </c>
    </row>
    <row r="4" spans="1:4" x14ac:dyDescent="0.25">
      <c r="A4" t="s">
        <v>37</v>
      </c>
      <c r="B4" s="1">
        <v>10117.99156</v>
      </c>
      <c r="C4" s="1">
        <v>10145.461925</v>
      </c>
      <c r="D4" s="4">
        <f>ABS(1-B4/C4)</f>
        <v>2.7076504946815794E-3</v>
      </c>
    </row>
    <row r="5" spans="1:4" x14ac:dyDescent="0.25">
      <c r="A5" t="s">
        <v>38</v>
      </c>
      <c r="B5" s="1">
        <v>8.6739999999999994E-3</v>
      </c>
      <c r="C5" s="1">
        <v>9.0489999999999998E-3</v>
      </c>
      <c r="D5" s="4">
        <f>ABS(1-B5/C5)</f>
        <v>4.1441043209194395E-2</v>
      </c>
    </row>
    <row r="6" spans="1:4" x14ac:dyDescent="0.25">
      <c r="A6" t="s">
        <v>39</v>
      </c>
      <c r="B6" s="1">
        <v>7.1459999999999996E-3</v>
      </c>
      <c r="C6" s="1">
        <v>1.0803999999999999E-2</v>
      </c>
      <c r="D6" s="4">
        <f t="shared" ref="D3:D6" si="0">ABS(1-B6/C6)</f>
        <v>0.33857830433172897</v>
      </c>
    </row>
    <row r="10" spans="1:4" x14ac:dyDescent="0.25">
      <c r="B10">
        <v>1000000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64064-8475-4026-AA12-DB339E25B5E1}">
  <dimension ref="A1:G36"/>
  <sheetViews>
    <sheetView tabSelected="1" workbookViewId="0">
      <selection activeCell="E29" sqref="E29:G36"/>
    </sheetView>
  </sheetViews>
  <sheetFormatPr defaultRowHeight="15" x14ac:dyDescent="0.25"/>
  <cols>
    <col min="1" max="1" width="12.5703125" bestFit="1" customWidth="1"/>
    <col min="2" max="3" width="15.7109375" bestFit="1" customWidth="1"/>
    <col min="4" max="6" width="13.42578125" bestFit="1" customWidth="1"/>
  </cols>
  <sheetData>
    <row r="1" spans="1:4" x14ac:dyDescent="0.25">
      <c r="A1" t="s">
        <v>41</v>
      </c>
    </row>
    <row r="2" spans="1:4" x14ac:dyDescent="0.25">
      <c r="B2" t="s">
        <v>33</v>
      </c>
      <c r="C2" t="s">
        <v>34</v>
      </c>
      <c r="D2" t="s">
        <v>28</v>
      </c>
    </row>
    <row r="3" spans="1:4" x14ac:dyDescent="0.25">
      <c r="A3" t="s">
        <v>27</v>
      </c>
      <c r="B3" s="1">
        <v>502.77649400000001</v>
      </c>
      <c r="C3" s="1">
        <v>503.17864600000001</v>
      </c>
      <c r="D3" s="4">
        <f>ABS(1-B3/C3)</f>
        <v>7.9922310534619179E-4</v>
      </c>
    </row>
    <row r="4" spans="1:4" x14ac:dyDescent="0.25">
      <c r="A4" t="s">
        <v>30</v>
      </c>
      <c r="B4" s="1">
        <v>10597.092140999999</v>
      </c>
      <c r="C4" s="1">
        <v>10692.440098999999</v>
      </c>
      <c r="D4" s="4">
        <f>ABS(1-B4/C4)</f>
        <v>8.917324494426504E-3</v>
      </c>
    </row>
    <row r="5" spans="1:4" x14ac:dyDescent="0.25">
      <c r="A5" t="s">
        <v>35</v>
      </c>
      <c r="B5" s="1">
        <v>476.748985</v>
      </c>
      <c r="C5" s="1">
        <v>841.71608300000003</v>
      </c>
      <c r="D5" s="4">
        <f t="shared" ref="D4:D9" si="0">ABS(1-B5/C5)</f>
        <v>0.43359881719166349</v>
      </c>
    </row>
    <row r="6" spans="1:4" x14ac:dyDescent="0.25">
      <c r="A6" t="s">
        <v>36</v>
      </c>
      <c r="B6" s="1">
        <v>18.746638000000001</v>
      </c>
      <c r="C6" s="1">
        <v>121.70517599999999</v>
      </c>
      <c r="D6" s="4">
        <f t="shared" si="0"/>
        <v>0.84596679766520366</v>
      </c>
    </row>
    <row r="7" spans="1:4" x14ac:dyDescent="0.25">
      <c r="A7" t="s">
        <v>37</v>
      </c>
      <c r="B7" s="1">
        <v>3301.4430480000001</v>
      </c>
      <c r="C7" s="1">
        <v>3310.7674080000002</v>
      </c>
      <c r="D7" s="4">
        <f t="shared" si="0"/>
        <v>2.8163742271561931E-3</v>
      </c>
    </row>
    <row r="8" spans="1:4" x14ac:dyDescent="0.25">
      <c r="A8" t="s">
        <v>38</v>
      </c>
      <c r="B8" s="1">
        <v>1.2532E-2</v>
      </c>
      <c r="C8" s="1">
        <v>1.3214E-2</v>
      </c>
      <c r="D8" s="4">
        <f t="shared" si="0"/>
        <v>5.1611926744362102E-2</v>
      </c>
    </row>
    <row r="9" spans="1:4" x14ac:dyDescent="0.25">
      <c r="A9" t="s">
        <v>39</v>
      </c>
      <c r="B9" s="1">
        <v>8.4019999999999997E-3</v>
      </c>
      <c r="C9" s="1">
        <v>8.3649999999999992E-3</v>
      </c>
      <c r="D9" s="4">
        <f t="shared" si="0"/>
        <v>4.4231918708905749E-3</v>
      </c>
    </row>
    <row r="16" spans="1:4" x14ac:dyDescent="0.25">
      <c r="A16" t="s">
        <v>40</v>
      </c>
    </row>
    <row r="17" spans="1:7" x14ac:dyDescent="0.25">
      <c r="B17" t="s">
        <v>33</v>
      </c>
      <c r="C17" t="s">
        <v>34</v>
      </c>
      <c r="D17" t="s">
        <v>28</v>
      </c>
    </row>
    <row r="18" spans="1:7" x14ac:dyDescent="0.25">
      <c r="A18" t="s">
        <v>27</v>
      </c>
      <c r="B18">
        <v>2003.1054940000001</v>
      </c>
      <c r="C18">
        <v>2005.5853279999999</v>
      </c>
      <c r="D18" s="4">
        <f>1 -ABS(B18/C18)</f>
        <v>1.2364639715791714E-3</v>
      </c>
    </row>
    <row r="19" spans="1:7" x14ac:dyDescent="0.25">
      <c r="A19" t="s">
        <v>30</v>
      </c>
      <c r="B19">
        <v>33073.987346000002</v>
      </c>
      <c r="C19">
        <v>33073.989254</v>
      </c>
      <c r="D19" s="6">
        <f>(1 - ABS(B19/C19))*100</f>
        <v>5.7688837706848517E-6</v>
      </c>
    </row>
    <row r="20" spans="1:7" x14ac:dyDescent="0.25">
      <c r="A20" t="s">
        <v>35</v>
      </c>
      <c r="B20" s="2">
        <v>1873.0909830000001</v>
      </c>
      <c r="C20" s="2">
        <v>3002.3607229999998</v>
      </c>
      <c r="D20" s="4">
        <f>ABS(1-B20/C20)</f>
        <v>0.37612726923486328</v>
      </c>
    </row>
    <row r="21" spans="1:7" x14ac:dyDescent="0.25">
      <c r="A21" t="s">
        <v>36</v>
      </c>
      <c r="B21" s="2">
        <v>73.629420999999994</v>
      </c>
      <c r="C21" s="2">
        <v>295.08751599999999</v>
      </c>
      <c r="D21" s="4">
        <f>ABS(1-B21/C21)</f>
        <v>0.75048276525530822</v>
      </c>
    </row>
    <row r="22" spans="1:7" x14ac:dyDescent="0.25">
      <c r="A22" t="s">
        <v>37</v>
      </c>
      <c r="B22" s="2">
        <v>10117.99156</v>
      </c>
      <c r="C22" s="2">
        <v>10145.461925</v>
      </c>
      <c r="D22" s="4">
        <f>ABS(1-B22/C22)</f>
        <v>2.7076504946815794E-3</v>
      </c>
    </row>
    <row r="23" spans="1:7" x14ac:dyDescent="0.25">
      <c r="A23" t="s">
        <v>38</v>
      </c>
      <c r="B23" s="2">
        <v>8.6739999999999994E-3</v>
      </c>
      <c r="C23" s="2">
        <v>9.0489999999999998E-3</v>
      </c>
      <c r="D23" s="4">
        <f>ABS(1-B23/C23)</f>
        <v>4.1441043209194395E-2</v>
      </c>
    </row>
    <row r="24" spans="1:7" x14ac:dyDescent="0.25">
      <c r="A24" t="s">
        <v>39</v>
      </c>
      <c r="B24" s="2">
        <v>7.1459999999999996E-3</v>
      </c>
      <c r="C24" s="2">
        <v>1.0803999999999999E-2</v>
      </c>
      <c r="D24" s="4">
        <f t="shared" ref="D24" si="1">ABS(1-B24/C24)</f>
        <v>0.33857830433172897</v>
      </c>
    </row>
    <row r="29" spans="1:7" x14ac:dyDescent="0.25">
      <c r="B29" t="s">
        <v>42</v>
      </c>
      <c r="C29" t="s">
        <v>43</v>
      </c>
      <c r="D29" t="s">
        <v>28</v>
      </c>
      <c r="E29" t="s">
        <v>44</v>
      </c>
      <c r="F29" t="s">
        <v>45</v>
      </c>
      <c r="G29" t="s">
        <v>28</v>
      </c>
    </row>
    <row r="30" spans="1:7" x14ac:dyDescent="0.25">
      <c r="A30" t="s">
        <v>27</v>
      </c>
      <c r="B30" s="1">
        <v>2003.1054940000001</v>
      </c>
      <c r="C30" s="1">
        <v>502.77649400000001</v>
      </c>
      <c r="D30" s="3">
        <f>ABS(1-C30/B30)</f>
        <v>0.74900149018312256</v>
      </c>
      <c r="E30" s="1">
        <v>2005.5853279999999</v>
      </c>
      <c r="F30" s="1">
        <v>503.17864600000001</v>
      </c>
      <c r="G30" s="3">
        <f>ABS(1-F30/E30)</f>
        <v>0.74911132477131881</v>
      </c>
    </row>
    <row r="31" spans="1:7" x14ac:dyDescent="0.25">
      <c r="A31" t="s">
        <v>30</v>
      </c>
      <c r="B31" s="1">
        <v>33073.987346000002</v>
      </c>
      <c r="C31" s="1">
        <v>10597.092140999999</v>
      </c>
      <c r="D31" s="3">
        <f t="shared" ref="D31:D36" si="2">ABS(1-C31/B31)</f>
        <v>0.67959435824475456</v>
      </c>
      <c r="E31" s="1">
        <v>33073.989254</v>
      </c>
      <c r="F31" s="1">
        <v>10692.440098999999</v>
      </c>
      <c r="G31" s="3">
        <f t="shared" ref="G31:G36" si="3">ABS(1-F31/E31)</f>
        <v>0.67671150834316585</v>
      </c>
    </row>
    <row r="32" spans="1:7" x14ac:dyDescent="0.25">
      <c r="A32" t="s">
        <v>35</v>
      </c>
      <c r="B32" s="1">
        <v>1873.0909830000001</v>
      </c>
      <c r="C32" s="1">
        <v>476.748985</v>
      </c>
      <c r="D32" s="3">
        <f t="shared" si="2"/>
        <v>0.74547473169913814</v>
      </c>
      <c r="E32" s="1">
        <v>3002.3607229999998</v>
      </c>
      <c r="F32" s="1">
        <v>841.71608300000003</v>
      </c>
      <c r="G32" s="3">
        <f t="shared" si="3"/>
        <v>0.7196485830127215</v>
      </c>
    </row>
    <row r="33" spans="1:7" x14ac:dyDescent="0.25">
      <c r="A33" t="s">
        <v>36</v>
      </c>
      <c r="B33" s="1">
        <v>73.629420999999994</v>
      </c>
      <c r="C33" s="1">
        <v>18.746638000000001</v>
      </c>
      <c r="D33" s="3">
        <f t="shared" si="2"/>
        <v>0.74539202202880284</v>
      </c>
      <c r="E33" s="1">
        <v>295.08751599999999</v>
      </c>
      <c r="F33" s="1">
        <v>121.70517599999999</v>
      </c>
      <c r="G33" s="3">
        <f t="shared" si="3"/>
        <v>0.58756243690092269</v>
      </c>
    </row>
    <row r="34" spans="1:7" x14ac:dyDescent="0.25">
      <c r="A34" t="s">
        <v>37</v>
      </c>
      <c r="B34" s="1">
        <v>10117.99156</v>
      </c>
      <c r="C34" s="1">
        <v>3301.4430480000001</v>
      </c>
      <c r="D34" s="3">
        <f t="shared" si="2"/>
        <v>0.67370569263451729</v>
      </c>
      <c r="E34" s="1">
        <v>10145.461925</v>
      </c>
      <c r="F34" s="1">
        <v>3310.7674080000002</v>
      </c>
      <c r="G34" s="3">
        <f t="shared" si="3"/>
        <v>0.67367011650383768</v>
      </c>
    </row>
    <row r="35" spans="1:7" x14ac:dyDescent="0.25">
      <c r="A35" t="s">
        <v>38</v>
      </c>
      <c r="B35" s="1">
        <v>8.6739999999999994E-3</v>
      </c>
      <c r="C35" s="1">
        <v>1.2532E-2</v>
      </c>
      <c r="D35" s="3">
        <f t="shared" si="2"/>
        <v>0.44477749596495286</v>
      </c>
      <c r="E35" s="1">
        <v>9.0489999999999998E-3</v>
      </c>
      <c r="F35" s="1">
        <v>1.3214E-2</v>
      </c>
      <c r="G35" s="3">
        <f t="shared" si="3"/>
        <v>0.46027185324345243</v>
      </c>
    </row>
    <row r="36" spans="1:7" x14ac:dyDescent="0.25">
      <c r="A36" t="s">
        <v>39</v>
      </c>
      <c r="B36" s="1">
        <v>7.1459999999999996E-3</v>
      </c>
      <c r="C36" s="1">
        <v>8.4019999999999997E-3</v>
      </c>
      <c r="D36" s="3">
        <f t="shared" si="2"/>
        <v>0.17576266442765176</v>
      </c>
      <c r="E36" s="1">
        <v>1.0803999999999999E-2</v>
      </c>
      <c r="F36" s="1">
        <v>8.3649999999999992E-3</v>
      </c>
      <c r="G36" s="3">
        <f t="shared" si="3"/>
        <v>0.22574972232506485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mm1</vt:lpstr>
      <vt:lpstr>flops</vt:lpstr>
      <vt:lpstr>counters</vt:lpstr>
      <vt:lpstr>counters 2</vt:lpstr>
      <vt:lpstr>counters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jjrod</dc:creator>
  <cp:lastModifiedBy>jjrod</cp:lastModifiedBy>
  <dcterms:created xsi:type="dcterms:W3CDTF">2020-05-18T05:01:08Z</dcterms:created>
  <dcterms:modified xsi:type="dcterms:W3CDTF">2020-05-18T21:15:08Z</dcterms:modified>
</cp:coreProperties>
</file>