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rod\Desktop\Ingeniería Computacional\1. Optimización Metaheurística\1. Evaluación continua\PEC3\Data\"/>
    </mc:Choice>
  </mc:AlternateContent>
  <xr:revisionPtr revIDLastSave="0" documentId="13_ncr:1_{BD545F8B-87DF-467F-8251-BEAB1B2E02A5}" xr6:coauthVersionLast="45" xr6:coauthVersionMax="45" xr10:uidLastSave="{00000000-0000-0000-0000-000000000000}"/>
  <bookViews>
    <workbookView xWindow="28680" yWindow="-120" windowWidth="29040" windowHeight="15840" activeTab="2" xr2:uid="{7602C024-2408-490E-808B-DB85B85DD55A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3" l="1"/>
  <c r="K35" i="3"/>
  <c r="H35" i="3"/>
  <c r="F35" i="3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1" i="2"/>
  <c r="S1" i="2"/>
  <c r="T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1" i="2"/>
</calcChain>
</file>

<file path=xl/sharedStrings.xml><?xml version="1.0" encoding="utf-8"?>
<sst xmlns="http://schemas.openxmlformats.org/spreadsheetml/2006/main" count="539" uniqueCount="256">
  <si>
    <t>BKS: 1278</t>
  </si>
  <si>
    <t>NEH: 1286</t>
  </si>
  <si>
    <t>gap: 0.6220839813374806</t>
  </si>
  <si>
    <t>avCost: 1280.2</t>
  </si>
  <si>
    <t>avTime: 0,043061</t>
  </si>
  <si>
    <t>avGap: 0.45101088646966986</t>
  </si>
  <si>
    <t>minCost: 1278</t>
  </si>
  <si>
    <t>minTime: 0,000083</t>
  </si>
  <si>
    <t>BKS: 1359</t>
  </si>
  <si>
    <t>NEH: 1365</t>
  </si>
  <si>
    <t>gap: 0.43956043956043955</t>
  </si>
  <si>
    <t>avCost: 1359.0</t>
  </si>
  <si>
    <t>avTime: 0,099432</t>
  </si>
  <si>
    <t>avGap: 0.43956043956043955</t>
  </si>
  <si>
    <t>minCost: 1359</t>
  </si>
  <si>
    <t>minTime: 0,003063</t>
  </si>
  <si>
    <t>BKS: 1085</t>
  </si>
  <si>
    <t>NEH: 1159</t>
  </si>
  <si>
    <t>gap: 6.38481449525453</t>
  </si>
  <si>
    <t>avCost: 1105.6666666666667</t>
  </si>
  <si>
    <t>avTime: 0,195470</t>
  </si>
  <si>
    <t>avGap: 4.601668104687943</t>
  </si>
  <si>
    <t>minCost: 1085</t>
  </si>
  <si>
    <t>minTime: 0,000071</t>
  </si>
  <si>
    <t>BKS: 1597</t>
  </si>
  <si>
    <t>NEH: 1680</t>
  </si>
  <si>
    <t>gap: 4.940476190476191</t>
  </si>
  <si>
    <t>avCost: 1614.6666666666667</t>
  </si>
  <si>
    <t>avTime: 0,817252</t>
  </si>
  <si>
    <t>avGap: 3.888888888888884</t>
  </si>
  <si>
    <t>minCost: 1597</t>
  </si>
  <si>
    <t>minTime: 0,001634</t>
  </si>
  <si>
    <t>BKS: 1682</t>
  </si>
  <si>
    <t>NEH: 1786</t>
  </si>
  <si>
    <t>gap: 5.823068309070549</t>
  </si>
  <si>
    <t>avCost: 1696.4666666666667</t>
  </si>
  <si>
    <t>avTime: 0,601306</t>
  </si>
  <si>
    <t>avGap: 5.013064576334451</t>
  </si>
  <si>
    <t>minCost: 1682</t>
  </si>
  <si>
    <t>minTime: 0,000043</t>
  </si>
  <si>
    <t>BKS: 1508</t>
  </si>
  <si>
    <t>NEH: 1557</t>
  </si>
  <si>
    <t>gap: 3.147077713551702</t>
  </si>
  <si>
    <t>avCost: 1531.7333333333333</t>
  </si>
  <si>
    <t>avTime: 0,388058</t>
  </si>
  <si>
    <t>avGap: 1.6227788482123733</t>
  </si>
  <si>
    <t>minCost: 1508</t>
  </si>
  <si>
    <t>minTime: 0,005953</t>
  </si>
  <si>
    <t>BKS: 2322</t>
  </si>
  <si>
    <t>NEH: 2410</t>
  </si>
  <si>
    <t>gap: 3.6514522821576767</t>
  </si>
  <si>
    <t>avCost: 2349.3333333333335</t>
  </si>
  <si>
    <t>avTime: 1,165225</t>
  </si>
  <si>
    <t>avGap: 2.5172890733056645</t>
  </si>
  <si>
    <t>minCost: 2322</t>
  </si>
  <si>
    <t>minTime: 0,011006</t>
  </si>
  <si>
    <t>BKS: 2117</t>
  </si>
  <si>
    <t>NEH: 2150</t>
  </si>
  <si>
    <t>gap: 1.5348837209302326</t>
  </si>
  <si>
    <t>avCost: 2130.4</t>
  </si>
  <si>
    <t>avTime: 0,702867</t>
  </si>
  <si>
    <t>avGap: 0.91162790697674</t>
  </si>
  <si>
    <t>minCost: 2117</t>
  </si>
  <si>
    <t>minTime: 0,000116</t>
  </si>
  <si>
    <t>BKS: 2359</t>
  </si>
  <si>
    <t>NEH: 2429</t>
  </si>
  <si>
    <t>gap: 2.881844380403458</t>
  </si>
  <si>
    <t>avCost: 2375.6666666666665</t>
  </si>
  <si>
    <t>avTime: 0,779584</t>
  </si>
  <si>
    <t>avGap: 2.1956909564978795</t>
  </si>
  <si>
    <t>minCost: 2359</t>
  </si>
  <si>
    <t>minTime: 0,000058</t>
  </si>
  <si>
    <t>BKS: 2724</t>
  </si>
  <si>
    <t>NEH: 2733</t>
  </si>
  <si>
    <t>gap: 0.3293084522502744</t>
  </si>
  <si>
    <t>avCost: 2729.6</t>
  </si>
  <si>
    <t>avTime: 0,001562</t>
  </si>
  <si>
    <t>avGap: 0.12440541529455144</t>
  </si>
  <si>
    <t>minCost: 2724</t>
  </si>
  <si>
    <t>minTime: 0,000193</t>
  </si>
  <si>
    <t>BKS: 2836</t>
  </si>
  <si>
    <t>NEH: 2882</t>
  </si>
  <si>
    <t>gap: 1.5961138098542678</t>
  </si>
  <si>
    <t>avCost: 2839.5333333333333</t>
  </si>
  <si>
    <t>avTime: 0,560980</t>
  </si>
  <si>
    <t>avGap: 1.4735137635901006</t>
  </si>
  <si>
    <t>minCost: 2836</t>
  </si>
  <si>
    <t>minTime: 0,000192</t>
  </si>
  <si>
    <t>BKS: 2621</t>
  </si>
  <si>
    <t>NEH: 2643</t>
  </si>
  <si>
    <t>gap: 0.8323874385168369</t>
  </si>
  <si>
    <t>avCost: 2626.5333333333333</t>
  </si>
  <si>
    <t>avTime: 0,392479</t>
  </si>
  <si>
    <t>avGap: 0.6230293857989669</t>
  </si>
  <si>
    <t>minCost: 2621</t>
  </si>
  <si>
    <t>minTime: 0,000191</t>
  </si>
  <si>
    <t>BKS: 3096</t>
  </si>
  <si>
    <t>NEH: 3168</t>
  </si>
  <si>
    <t>gap: 2.272727272727273</t>
  </si>
  <si>
    <t>avCost: 3121.0666666666666</t>
  </si>
  <si>
    <t>avTime: 1,437311</t>
  </si>
  <si>
    <t>avGap: 1.4814814814814834</t>
  </si>
  <si>
    <t>minCost: 3096</t>
  </si>
  <si>
    <t>minTime: 0,000237</t>
  </si>
  <si>
    <t>BKS: 2922</t>
  </si>
  <si>
    <t>NEH: 3042</t>
  </si>
  <si>
    <t>gap: 3.9447731755424065</t>
  </si>
  <si>
    <t>avCost: 2966.2</t>
  </si>
  <si>
    <t>avTime: 1,755184</t>
  </si>
  <si>
    <t>avGap: 2.491781722550959</t>
  </si>
  <si>
    <t>minCost: 2922</t>
  </si>
  <si>
    <t>minTime: 0,000478</t>
  </si>
  <si>
    <t>BKS: 3858</t>
  </si>
  <si>
    <t>NEH: 3921</t>
  </si>
  <si>
    <t>gap: 1.6067329762815608</t>
  </si>
  <si>
    <t>avCost: 3894.4</t>
  </si>
  <si>
    <t>avTime: 1,900898</t>
  </si>
  <si>
    <t>avGap: 0.6783983677633234</t>
  </si>
  <si>
    <t>minCost: 3858</t>
  </si>
  <si>
    <t>minTime: 0,000334</t>
  </si>
  <si>
    <t>BKS: 3814</t>
  </si>
  <si>
    <t>NEH: 3927</t>
  </si>
  <si>
    <t>gap: 2.8775146422205244</t>
  </si>
  <si>
    <t>avCost: 3860.9333333333334</t>
  </si>
  <si>
    <t>avTime: 2,060778</t>
  </si>
  <si>
    <t>avGap: 1.6823699176640339</t>
  </si>
  <si>
    <t>minCost: 3814</t>
  </si>
  <si>
    <t>minTime: 0,000336</t>
  </si>
  <si>
    <t>BKS: 5495</t>
  </si>
  <si>
    <t>NEH: 5546</t>
  </si>
  <si>
    <t>gap: 0.9195816804904435</t>
  </si>
  <si>
    <t>avCost: 5510.333333333333</t>
  </si>
  <si>
    <t>avTime: 0,003247</t>
  </si>
  <si>
    <t>avGap: 0.6431061425652176</t>
  </si>
  <si>
    <t>minCost: 5495</t>
  </si>
  <si>
    <t>minTime: 0,000734</t>
  </si>
  <si>
    <t>BKS: 5268</t>
  </si>
  <si>
    <t>NEH: 5351</t>
  </si>
  <si>
    <t>gap: 1.5511119416931416</t>
  </si>
  <si>
    <t>avCost: 5278.133333333333</t>
  </si>
  <si>
    <t>avTime: 0,987026</t>
  </si>
  <si>
    <t>avGap: 1.3617392387715714</t>
  </si>
  <si>
    <t>minCost: 5268</t>
  </si>
  <si>
    <t>minTime: 0,000787</t>
  </si>
  <si>
    <t>BKS: 5175</t>
  </si>
  <si>
    <t>NEH: 5245</t>
  </si>
  <si>
    <t>gap: 1.334604385128694</t>
  </si>
  <si>
    <t>avCost: 5193.666666666667</t>
  </si>
  <si>
    <t>avTime: 0,582568</t>
  </si>
  <si>
    <t>avGap: 0.9787098824277032</t>
  </si>
  <si>
    <t>minCost: 5175</t>
  </si>
  <si>
    <t>minTime: 0,007416</t>
  </si>
  <si>
    <t>BKS: 5795</t>
  </si>
  <si>
    <t>NEH: 5921</t>
  </si>
  <si>
    <t>gap: 2.1280189157236955</t>
  </si>
  <si>
    <t>avCost: 5841.066666666667</t>
  </si>
  <si>
    <t>avTime: 0,207370</t>
  </si>
  <si>
    <t>avGap: 1.3499971851601653</t>
  </si>
  <si>
    <t>minCost: 5795</t>
  </si>
  <si>
    <t>minTime: 0,000914</t>
  </si>
  <si>
    <t>BKS: 5384</t>
  </si>
  <si>
    <t>NEH: 5486</t>
  </si>
  <si>
    <t>gap: 1.859278162595698</t>
  </si>
  <si>
    <t>avCost: 5422.133333333333</t>
  </si>
  <si>
    <t>avTime: 1,157249</t>
  </si>
  <si>
    <t>avGap: 1.1641754769716877</t>
  </si>
  <si>
    <t>minCost: 5384</t>
  </si>
  <si>
    <t>minTime: 0,000917</t>
  </si>
  <si>
    <t>BKS: 5711</t>
  </si>
  <si>
    <t>NEH: 5837</t>
  </si>
  <si>
    <t>gap: 2.158643138598595</t>
  </si>
  <si>
    <t>avCost: 5755.066666666667</t>
  </si>
  <si>
    <t>avTime: 2,577733</t>
  </si>
  <si>
    <t>avGap: 1.4036891097024737</t>
  </si>
  <si>
    <t>minCost: 5711</t>
  </si>
  <si>
    <t>BKS: 6497</t>
  </si>
  <si>
    <t>NEH: 6642</t>
  </si>
  <si>
    <t>gap: 2.1830773863294186</t>
  </si>
  <si>
    <t>avCost: 6542.666666666667</t>
  </si>
  <si>
    <t>avTime: 4,664861</t>
  </si>
  <si>
    <t>avGap: 1.4955334738532524</t>
  </si>
  <si>
    <t>minCost: 6497</t>
  </si>
  <si>
    <t>minTime: 0,001307</t>
  </si>
  <si>
    <t>BKS: 6420</t>
  </si>
  <si>
    <t>NEH: 6565</t>
  </si>
  <si>
    <t>gap: 2.208682406702209</t>
  </si>
  <si>
    <t>avCost: 6477.066666666667</t>
  </si>
  <si>
    <t>avTime: 6,069141</t>
  </si>
  <si>
    <t>avGap: 1.3394262503173402</t>
  </si>
  <si>
    <t>minCost: 6420</t>
  </si>
  <si>
    <t>BKS: 6537</t>
  </si>
  <si>
    <t>NEH: 6680</t>
  </si>
  <si>
    <t>gap: 2.1407185628742513</t>
  </si>
  <si>
    <t>avCost: 6577.066666666667</t>
  </si>
  <si>
    <t>avTime: 1,486912</t>
  </si>
  <si>
    <t>avGap: 1.5409181636726557</t>
  </si>
  <si>
    <t>minCost: 6537</t>
  </si>
  <si>
    <t>BKS: 10918</t>
  </si>
  <si>
    <t>NEH: 10992</t>
  </si>
  <si>
    <t>gap: 0.673216885007278</t>
  </si>
  <si>
    <t>avCost: 10943.0</t>
  </si>
  <si>
    <t>avTime: 0,039601</t>
  </si>
  <si>
    <t>avGap: 0.4457787481804949</t>
  </si>
  <si>
    <t>minCost: 10918</t>
  </si>
  <si>
    <t>minTime: 0,003689</t>
  </si>
  <si>
    <t>BKS: 10648</t>
  </si>
  <si>
    <t>NEH: 10795</t>
  </si>
  <si>
    <t>gap: 1.3617415470125058</t>
  </si>
  <si>
    <t>avCost: 10674.733333333334</t>
  </si>
  <si>
    <t>avTime: 3,024820</t>
  </si>
  <si>
    <t>avGap: 1.1140960321136306</t>
  </si>
  <si>
    <t>minCost: 10648</t>
  </si>
  <si>
    <t>minTime: 0,003626</t>
  </si>
  <si>
    <t>BKS: 11025</t>
  </si>
  <si>
    <t>NEH: 11092</t>
  </si>
  <si>
    <t>gap: 0.6040389469888208</t>
  </si>
  <si>
    <t>avCost: 11041.266666666666</t>
  </si>
  <si>
    <t>avTime: 0,454062</t>
  </si>
  <si>
    <t>avGap: 0.4573867051328307</t>
  </si>
  <si>
    <t>minCost: 11025</t>
  </si>
  <si>
    <t>minTime: 0,003711</t>
  </si>
  <si>
    <t>BKS: 11559</t>
  </si>
  <si>
    <t>NEH: 11736</t>
  </si>
  <si>
    <t>gap: 1.5081799591002045</t>
  </si>
  <si>
    <t>avCost: 11607.066666666668</t>
  </si>
  <si>
    <t>avTime: 2,549344</t>
  </si>
  <si>
    <t>avGap: 1.0986139513746802</t>
  </si>
  <si>
    <t>minCost: 11559</t>
  </si>
  <si>
    <t>minTime: 0,005224</t>
  </si>
  <si>
    <t>BKS: 11620</t>
  </si>
  <si>
    <t>NEH: 11810</t>
  </si>
  <si>
    <t>gap: 1.6088060965283657</t>
  </si>
  <si>
    <t>avCost: 11672.466666666667</t>
  </si>
  <si>
    <t>avTime: 6,548618</t>
  </si>
  <si>
    <t>avGap: 1.1645498165396515</t>
  </si>
  <si>
    <t>minCost: 11620</t>
  </si>
  <si>
    <t>minTime: 0,005274</t>
  </si>
  <si>
    <t>BKS: 11723</t>
  </si>
  <si>
    <t>NEH: 11915</t>
  </si>
  <si>
    <t>gap: 1.6114141838019302</t>
  </si>
  <si>
    <t>avCost: 11806.933333333332</t>
  </si>
  <si>
    <t>avTime: 4,845914</t>
  </si>
  <si>
    <t>avGap: 0.9069799972024131</t>
  </si>
  <si>
    <t>minCost: 11723</t>
  </si>
  <si>
    <t>minTime: 0,005240</t>
  </si>
  <si>
    <t>Instance</t>
  </si>
  <si>
    <t>Num Jobs</t>
  </si>
  <si>
    <t>Num Machines</t>
  </si>
  <si>
    <t>BKS</t>
  </si>
  <si>
    <t>NEH</t>
  </si>
  <si>
    <t>GAP</t>
  </si>
  <si>
    <t>Av Cost</t>
  </si>
  <si>
    <t>Av Time</t>
  </si>
  <si>
    <t>Av Gap</t>
  </si>
  <si>
    <t>Min Time</t>
  </si>
  <si>
    <t>MinCost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</si>
</sst>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D413-570F-4259-8433-2EF2112192C1}">
  <dimension ref="A1:AG8"/>
  <sheetViews>
    <sheetView topLeftCell="E1" workbookViewId="0">
      <selection sqref="A1:AG8"/>
    </sheetView>
  </sheetViews>
  <sheetFormatPr defaultRowHeight="15" x14ac:dyDescent="0.25"/>
  <sheetData>
    <row r="1" spans="1:33" x14ac:dyDescent="0.25">
      <c r="A1" t="s">
        <v>0</v>
      </c>
      <c r="B1" t="s">
        <v>8</v>
      </c>
      <c r="C1" t="s">
        <v>16</v>
      </c>
      <c r="D1" t="s">
        <v>24</v>
      </c>
      <c r="E1" t="s">
        <v>32</v>
      </c>
      <c r="F1" t="s">
        <v>40</v>
      </c>
      <c r="G1" t="s">
        <v>48</v>
      </c>
      <c r="H1" t="s">
        <v>56</v>
      </c>
      <c r="I1" t="s">
        <v>64</v>
      </c>
      <c r="J1" t="s">
        <v>72</v>
      </c>
      <c r="K1" t="s">
        <v>80</v>
      </c>
      <c r="L1" t="s">
        <v>88</v>
      </c>
      <c r="M1" t="s">
        <v>96</v>
      </c>
      <c r="N1" t="s">
        <v>96</v>
      </c>
      <c r="O1" t="s">
        <v>104</v>
      </c>
      <c r="P1" t="s">
        <v>104</v>
      </c>
      <c r="Q1" t="s">
        <v>112</v>
      </c>
      <c r="R1" t="s">
        <v>120</v>
      </c>
      <c r="S1" t="s">
        <v>128</v>
      </c>
      <c r="T1" t="s">
        <v>136</v>
      </c>
      <c r="U1" t="s">
        <v>144</v>
      </c>
      <c r="V1" t="s">
        <v>152</v>
      </c>
      <c r="W1" t="s">
        <v>160</v>
      </c>
      <c r="X1" t="s">
        <v>168</v>
      </c>
      <c r="Y1" t="s">
        <v>175</v>
      </c>
      <c r="Z1" t="s">
        <v>183</v>
      </c>
      <c r="AA1" t="s">
        <v>190</v>
      </c>
      <c r="AB1" t="s">
        <v>197</v>
      </c>
      <c r="AC1" t="s">
        <v>205</v>
      </c>
      <c r="AD1" t="s">
        <v>213</v>
      </c>
      <c r="AE1" t="s">
        <v>221</v>
      </c>
      <c r="AF1" t="s">
        <v>229</v>
      </c>
      <c r="AG1" t="s">
        <v>237</v>
      </c>
    </row>
    <row r="2" spans="1:33" x14ac:dyDescent="0.25">
      <c r="A2" t="s">
        <v>1</v>
      </c>
      <c r="B2" t="s">
        <v>9</v>
      </c>
      <c r="C2" t="s">
        <v>17</v>
      </c>
      <c r="D2" t="s">
        <v>25</v>
      </c>
      <c r="E2" t="s">
        <v>33</v>
      </c>
      <c r="F2" t="s">
        <v>41</v>
      </c>
      <c r="G2" t="s">
        <v>49</v>
      </c>
      <c r="H2" t="s">
        <v>57</v>
      </c>
      <c r="I2" t="s">
        <v>65</v>
      </c>
      <c r="J2" t="s">
        <v>73</v>
      </c>
      <c r="K2" t="s">
        <v>81</v>
      </c>
      <c r="L2" t="s">
        <v>89</v>
      </c>
      <c r="M2" t="s">
        <v>97</v>
      </c>
      <c r="N2" t="s">
        <v>97</v>
      </c>
      <c r="O2" t="s">
        <v>105</v>
      </c>
      <c r="P2" t="s">
        <v>105</v>
      </c>
      <c r="Q2" t="s">
        <v>113</v>
      </c>
      <c r="R2" t="s">
        <v>121</v>
      </c>
      <c r="S2" t="s">
        <v>129</v>
      </c>
      <c r="T2" t="s">
        <v>137</v>
      </c>
      <c r="U2" t="s">
        <v>145</v>
      </c>
      <c r="V2" t="s">
        <v>153</v>
      </c>
      <c r="W2" t="s">
        <v>161</v>
      </c>
      <c r="X2" t="s">
        <v>169</v>
      </c>
      <c r="Y2" t="s">
        <v>176</v>
      </c>
      <c r="Z2" t="s">
        <v>184</v>
      </c>
      <c r="AA2" t="s">
        <v>191</v>
      </c>
      <c r="AB2" t="s">
        <v>198</v>
      </c>
      <c r="AC2" t="s">
        <v>206</v>
      </c>
      <c r="AD2" t="s">
        <v>214</v>
      </c>
      <c r="AE2" t="s">
        <v>222</v>
      </c>
      <c r="AF2" t="s">
        <v>230</v>
      </c>
      <c r="AG2" t="s">
        <v>238</v>
      </c>
    </row>
    <row r="3" spans="1:33" x14ac:dyDescent="0.25">
      <c r="A3" t="s">
        <v>2</v>
      </c>
      <c r="B3" t="s">
        <v>10</v>
      </c>
      <c r="C3" t="s">
        <v>18</v>
      </c>
      <c r="D3" t="s">
        <v>26</v>
      </c>
      <c r="E3" t="s">
        <v>34</v>
      </c>
      <c r="F3" t="s">
        <v>42</v>
      </c>
      <c r="G3" t="s">
        <v>50</v>
      </c>
      <c r="H3" t="s">
        <v>58</v>
      </c>
      <c r="I3" t="s">
        <v>66</v>
      </c>
      <c r="J3" t="s">
        <v>74</v>
      </c>
      <c r="K3" t="s">
        <v>82</v>
      </c>
      <c r="L3" t="s">
        <v>90</v>
      </c>
      <c r="M3" t="s">
        <v>98</v>
      </c>
      <c r="N3" t="s">
        <v>98</v>
      </c>
      <c r="O3" t="s">
        <v>106</v>
      </c>
      <c r="P3" t="s">
        <v>106</v>
      </c>
      <c r="Q3" t="s">
        <v>114</v>
      </c>
      <c r="R3" t="s">
        <v>122</v>
      </c>
      <c r="S3" t="s">
        <v>130</v>
      </c>
      <c r="T3" t="s">
        <v>138</v>
      </c>
      <c r="U3" t="s">
        <v>146</v>
      </c>
      <c r="V3" t="s">
        <v>154</v>
      </c>
      <c r="W3" t="s">
        <v>162</v>
      </c>
      <c r="X3" t="s">
        <v>170</v>
      </c>
      <c r="Y3" t="s">
        <v>177</v>
      </c>
      <c r="Z3" t="s">
        <v>185</v>
      </c>
      <c r="AA3" t="s">
        <v>192</v>
      </c>
      <c r="AB3" t="s">
        <v>199</v>
      </c>
      <c r="AC3" t="s">
        <v>207</v>
      </c>
      <c r="AD3" t="s">
        <v>215</v>
      </c>
      <c r="AE3" t="s">
        <v>223</v>
      </c>
      <c r="AF3" t="s">
        <v>231</v>
      </c>
      <c r="AG3" t="s">
        <v>239</v>
      </c>
    </row>
    <row r="4" spans="1:33" x14ac:dyDescent="0.25">
      <c r="A4" t="s">
        <v>3</v>
      </c>
      <c r="B4" t="s">
        <v>11</v>
      </c>
      <c r="C4" t="s">
        <v>19</v>
      </c>
      <c r="D4" t="s">
        <v>27</v>
      </c>
      <c r="E4" t="s">
        <v>35</v>
      </c>
      <c r="F4" t="s">
        <v>43</v>
      </c>
      <c r="G4" t="s">
        <v>51</v>
      </c>
      <c r="H4" t="s">
        <v>59</v>
      </c>
      <c r="I4" t="s">
        <v>67</v>
      </c>
      <c r="J4" t="s">
        <v>75</v>
      </c>
      <c r="K4" t="s">
        <v>83</v>
      </c>
      <c r="L4" t="s">
        <v>91</v>
      </c>
      <c r="M4" t="s">
        <v>99</v>
      </c>
      <c r="N4" t="s">
        <v>99</v>
      </c>
      <c r="O4" t="s">
        <v>107</v>
      </c>
      <c r="P4" t="s">
        <v>107</v>
      </c>
      <c r="Q4" t="s">
        <v>115</v>
      </c>
      <c r="R4" t="s">
        <v>123</v>
      </c>
      <c r="S4" t="s">
        <v>131</v>
      </c>
      <c r="T4" t="s">
        <v>139</v>
      </c>
      <c r="U4" t="s">
        <v>147</v>
      </c>
      <c r="V4" t="s">
        <v>155</v>
      </c>
      <c r="W4" t="s">
        <v>163</v>
      </c>
      <c r="X4" t="s">
        <v>171</v>
      </c>
      <c r="Y4" t="s">
        <v>178</v>
      </c>
      <c r="Z4" t="s">
        <v>186</v>
      </c>
      <c r="AA4" t="s">
        <v>193</v>
      </c>
      <c r="AB4" t="s">
        <v>200</v>
      </c>
      <c r="AC4" t="s">
        <v>208</v>
      </c>
      <c r="AD4" t="s">
        <v>216</v>
      </c>
      <c r="AE4" t="s">
        <v>224</v>
      </c>
      <c r="AF4" t="s">
        <v>232</v>
      </c>
      <c r="AG4" t="s">
        <v>240</v>
      </c>
    </row>
    <row r="5" spans="1:33" x14ac:dyDescent="0.25">
      <c r="A5" t="s">
        <v>4</v>
      </c>
      <c r="B5" t="s">
        <v>12</v>
      </c>
      <c r="C5" t="s">
        <v>20</v>
      </c>
      <c r="D5" t="s">
        <v>28</v>
      </c>
      <c r="E5" t="s">
        <v>36</v>
      </c>
      <c r="F5" t="s">
        <v>44</v>
      </c>
      <c r="G5" t="s">
        <v>52</v>
      </c>
      <c r="H5" t="s">
        <v>60</v>
      </c>
      <c r="I5" t="s">
        <v>68</v>
      </c>
      <c r="J5" t="s">
        <v>76</v>
      </c>
      <c r="K5" t="s">
        <v>84</v>
      </c>
      <c r="L5" t="s">
        <v>92</v>
      </c>
      <c r="M5" t="s">
        <v>100</v>
      </c>
      <c r="N5" t="s">
        <v>100</v>
      </c>
      <c r="O5" t="s">
        <v>108</v>
      </c>
      <c r="P5" t="s">
        <v>108</v>
      </c>
      <c r="Q5" t="s">
        <v>116</v>
      </c>
      <c r="R5" t="s">
        <v>124</v>
      </c>
      <c r="S5" t="s">
        <v>132</v>
      </c>
      <c r="T5" t="s">
        <v>140</v>
      </c>
      <c r="U5" t="s">
        <v>148</v>
      </c>
      <c r="V5" t="s">
        <v>156</v>
      </c>
      <c r="W5" t="s">
        <v>164</v>
      </c>
      <c r="X5" t="s">
        <v>172</v>
      </c>
      <c r="Y5" t="s">
        <v>179</v>
      </c>
      <c r="Z5" t="s">
        <v>187</v>
      </c>
      <c r="AA5" t="s">
        <v>194</v>
      </c>
      <c r="AB5" t="s">
        <v>201</v>
      </c>
      <c r="AC5" t="s">
        <v>209</v>
      </c>
      <c r="AD5" t="s">
        <v>217</v>
      </c>
      <c r="AE5" t="s">
        <v>225</v>
      </c>
      <c r="AF5" t="s">
        <v>233</v>
      </c>
      <c r="AG5" t="s">
        <v>241</v>
      </c>
    </row>
    <row r="6" spans="1:33" x14ac:dyDescent="0.25">
      <c r="A6" t="s">
        <v>5</v>
      </c>
      <c r="B6" t="s">
        <v>13</v>
      </c>
      <c r="C6" t="s">
        <v>21</v>
      </c>
      <c r="D6" t="s">
        <v>29</v>
      </c>
      <c r="E6" t="s">
        <v>37</v>
      </c>
      <c r="F6" t="s">
        <v>45</v>
      </c>
      <c r="G6" t="s">
        <v>53</v>
      </c>
      <c r="H6" t="s">
        <v>61</v>
      </c>
      <c r="I6" t="s">
        <v>69</v>
      </c>
      <c r="J6" t="s">
        <v>77</v>
      </c>
      <c r="K6" t="s">
        <v>85</v>
      </c>
      <c r="L6" t="s">
        <v>93</v>
      </c>
      <c r="M6" t="s">
        <v>101</v>
      </c>
      <c r="N6" t="s">
        <v>101</v>
      </c>
      <c r="O6" t="s">
        <v>109</v>
      </c>
      <c r="P6" t="s">
        <v>109</v>
      </c>
      <c r="Q6" t="s">
        <v>117</v>
      </c>
      <c r="R6" t="s">
        <v>125</v>
      </c>
      <c r="S6" t="s">
        <v>133</v>
      </c>
      <c r="T6" t="s">
        <v>141</v>
      </c>
      <c r="U6" t="s">
        <v>149</v>
      </c>
      <c r="V6" t="s">
        <v>157</v>
      </c>
      <c r="W6" t="s">
        <v>165</v>
      </c>
      <c r="X6" t="s">
        <v>173</v>
      </c>
      <c r="Y6" t="s">
        <v>180</v>
      </c>
      <c r="Z6" t="s">
        <v>188</v>
      </c>
      <c r="AA6" t="s">
        <v>195</v>
      </c>
      <c r="AB6" t="s">
        <v>202</v>
      </c>
      <c r="AC6" t="s">
        <v>210</v>
      </c>
      <c r="AD6" t="s">
        <v>218</v>
      </c>
      <c r="AE6" t="s">
        <v>226</v>
      </c>
      <c r="AF6" t="s">
        <v>234</v>
      </c>
      <c r="AG6" t="s">
        <v>242</v>
      </c>
    </row>
    <row r="7" spans="1:33" x14ac:dyDescent="0.25">
      <c r="A7" t="s">
        <v>6</v>
      </c>
      <c r="B7" t="s">
        <v>14</v>
      </c>
      <c r="C7" t="s">
        <v>22</v>
      </c>
      <c r="D7" t="s">
        <v>30</v>
      </c>
      <c r="E7" t="s">
        <v>38</v>
      </c>
      <c r="F7" t="s">
        <v>46</v>
      </c>
      <c r="G7" t="s">
        <v>54</v>
      </c>
      <c r="H7" t="s">
        <v>62</v>
      </c>
      <c r="I7" t="s">
        <v>70</v>
      </c>
      <c r="J7" t="s">
        <v>78</v>
      </c>
      <c r="K7" t="s">
        <v>86</v>
      </c>
      <c r="L7" t="s">
        <v>94</v>
      </c>
      <c r="M7" t="s">
        <v>102</v>
      </c>
      <c r="N7" t="s">
        <v>102</v>
      </c>
      <c r="O7" t="s">
        <v>110</v>
      </c>
      <c r="P7" t="s">
        <v>110</v>
      </c>
      <c r="Q7" t="s">
        <v>118</v>
      </c>
      <c r="R7" t="s">
        <v>126</v>
      </c>
      <c r="S7" t="s">
        <v>134</v>
      </c>
      <c r="T7" t="s">
        <v>142</v>
      </c>
      <c r="U7" t="s">
        <v>150</v>
      </c>
      <c r="V7" t="s">
        <v>158</v>
      </c>
      <c r="W7" t="s">
        <v>166</v>
      </c>
      <c r="X7" t="s">
        <v>174</v>
      </c>
      <c r="Y7" t="s">
        <v>181</v>
      </c>
      <c r="Z7" t="s">
        <v>189</v>
      </c>
      <c r="AA7" t="s">
        <v>196</v>
      </c>
      <c r="AB7" t="s">
        <v>203</v>
      </c>
      <c r="AC7" t="s">
        <v>211</v>
      </c>
      <c r="AD7" t="s">
        <v>219</v>
      </c>
      <c r="AE7" t="s">
        <v>227</v>
      </c>
      <c r="AF7" t="s">
        <v>235</v>
      </c>
      <c r="AG7" t="s">
        <v>243</v>
      </c>
    </row>
    <row r="8" spans="1:33" x14ac:dyDescent="0.25">
      <c r="A8" t="s">
        <v>7</v>
      </c>
      <c r="B8" t="s">
        <v>15</v>
      </c>
      <c r="C8" t="s">
        <v>23</v>
      </c>
      <c r="D8" t="s">
        <v>31</v>
      </c>
      <c r="E8" t="s">
        <v>39</v>
      </c>
      <c r="F8" t="s">
        <v>47</v>
      </c>
      <c r="G8" t="s">
        <v>55</v>
      </c>
      <c r="H8" t="s">
        <v>63</v>
      </c>
      <c r="I8" t="s">
        <v>71</v>
      </c>
      <c r="J8" t="s">
        <v>79</v>
      </c>
      <c r="K8" t="s">
        <v>87</v>
      </c>
      <c r="L8" t="s">
        <v>95</v>
      </c>
      <c r="M8" t="s">
        <v>103</v>
      </c>
      <c r="N8" t="s">
        <v>103</v>
      </c>
      <c r="O8" t="s">
        <v>111</v>
      </c>
      <c r="P8" t="s">
        <v>111</v>
      </c>
      <c r="Q8" t="s">
        <v>119</v>
      </c>
      <c r="R8" t="s">
        <v>127</v>
      </c>
      <c r="S8" t="s">
        <v>135</v>
      </c>
      <c r="T8" t="s">
        <v>143</v>
      </c>
      <c r="U8" t="s">
        <v>151</v>
      </c>
      <c r="V8" t="s">
        <v>159</v>
      </c>
      <c r="W8" t="s">
        <v>167</v>
      </c>
      <c r="X8" t="s">
        <v>167</v>
      </c>
      <c r="Y8" t="s">
        <v>182</v>
      </c>
      <c r="Z8" t="s">
        <v>182</v>
      </c>
      <c r="AA8" t="s">
        <v>182</v>
      </c>
      <c r="AB8" t="s">
        <v>204</v>
      </c>
      <c r="AC8" t="s">
        <v>212</v>
      </c>
      <c r="AD8" t="s">
        <v>220</v>
      </c>
      <c r="AE8" t="s">
        <v>228</v>
      </c>
      <c r="AF8" t="s">
        <v>236</v>
      </c>
      <c r="AG8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77B4-E3C7-4889-B2CB-43314FF4AE5C}">
  <dimension ref="A1:T33"/>
  <sheetViews>
    <sheetView workbookViewId="0">
      <selection activeCell="K1" sqref="K1:R33"/>
    </sheetView>
  </sheetViews>
  <sheetFormatPr defaultRowHeight="15" x14ac:dyDescent="0.25"/>
  <cols>
    <col min="3" max="3" width="9.5703125" customWidth="1"/>
    <col min="13" max="13" width="20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tr">
        <f>MID(A1,5,6)</f>
        <v xml:space="preserve"> 1278</v>
      </c>
      <c r="L1" t="str">
        <f t="shared" ref="L1:T16" si="0">MID(B1,5,6)</f>
        <v xml:space="preserve"> 1286</v>
      </c>
      <c r="M1" t="str">
        <f>MID(C1,5,20)</f>
        <v xml:space="preserve"> 0.6220839813374806</v>
      </c>
      <c r="N1" t="str">
        <f>MID(D1,9,20)</f>
        <v>1280.2</v>
      </c>
      <c r="O1" t="str">
        <f>MID(E1,9,20)</f>
        <v>0,043061</v>
      </c>
      <c r="P1" t="str">
        <f>MID(F1,8,20)</f>
        <v>0.45101088646966986</v>
      </c>
      <c r="Q1" t="str">
        <f>MID(G1,10,20)</f>
        <v>1278</v>
      </c>
      <c r="R1" t="str">
        <f>MID(H1,10,20)</f>
        <v>0,000083</v>
      </c>
      <c r="S1" t="str">
        <f t="shared" si="0"/>
        <v/>
      </c>
      <c r="T1" t="str">
        <f t="shared" si="0"/>
        <v/>
      </c>
    </row>
    <row r="2" spans="1:20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K2" t="str">
        <f t="shared" ref="K2:L33" si="1">MID(A2,5,6)</f>
        <v xml:space="preserve"> 1359</v>
      </c>
      <c r="L2" t="str">
        <f t="shared" si="0"/>
        <v xml:space="preserve"> 1365</v>
      </c>
      <c r="M2" t="str">
        <f t="shared" ref="M2:M33" si="2">MID(C2,5,20)</f>
        <v xml:space="preserve"> 0.43956043956043955</v>
      </c>
      <c r="N2" t="str">
        <f t="shared" ref="N2:N33" si="3">MID(D2,9,20)</f>
        <v>1359.0</v>
      </c>
      <c r="O2" t="str">
        <f t="shared" ref="O2:O33" si="4">MID(E2,9,20)</f>
        <v>0,099432</v>
      </c>
      <c r="P2" t="str">
        <f t="shared" ref="P2:P33" si="5">MID(F2,8,20)</f>
        <v>0.43956043956043955</v>
      </c>
      <c r="Q2" t="str">
        <f t="shared" ref="Q2:Q33" si="6">MID(G2,10,20)</f>
        <v>1359</v>
      </c>
      <c r="R2" t="str">
        <f t="shared" ref="R2:R33" si="7">MID(H2,10,20)</f>
        <v>0,003063</v>
      </c>
    </row>
    <row r="3" spans="1:20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K3" t="str">
        <f t="shared" si="1"/>
        <v xml:space="preserve"> 1085</v>
      </c>
      <c r="L3" t="str">
        <f t="shared" si="0"/>
        <v xml:space="preserve"> 1159</v>
      </c>
      <c r="M3" t="str">
        <f t="shared" si="2"/>
        <v xml:space="preserve"> 6.38481449525453</v>
      </c>
      <c r="N3" t="str">
        <f t="shared" si="3"/>
        <v>1105.6666666666667</v>
      </c>
      <c r="O3" t="str">
        <f t="shared" si="4"/>
        <v>0,195470</v>
      </c>
      <c r="P3" t="str">
        <f t="shared" si="5"/>
        <v>4.601668104687943</v>
      </c>
      <c r="Q3" t="str">
        <f t="shared" si="6"/>
        <v>1085</v>
      </c>
      <c r="R3" t="str">
        <f t="shared" si="7"/>
        <v>0,000071</v>
      </c>
    </row>
    <row r="4" spans="1:20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K4" t="str">
        <f t="shared" si="1"/>
        <v xml:space="preserve"> 1597</v>
      </c>
      <c r="L4" t="str">
        <f t="shared" si="0"/>
        <v xml:space="preserve"> 1680</v>
      </c>
      <c r="M4" t="str">
        <f t="shared" si="2"/>
        <v xml:space="preserve"> 4.940476190476191</v>
      </c>
      <c r="N4" t="str">
        <f t="shared" si="3"/>
        <v>1614.6666666666667</v>
      </c>
      <c r="O4" t="str">
        <f t="shared" si="4"/>
        <v>0,817252</v>
      </c>
      <c r="P4" t="str">
        <f t="shared" si="5"/>
        <v>3.888888888888884</v>
      </c>
      <c r="Q4" t="str">
        <f t="shared" si="6"/>
        <v>1597</v>
      </c>
      <c r="R4" t="str">
        <f t="shared" si="7"/>
        <v>0,001634</v>
      </c>
    </row>
    <row r="5" spans="1:20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K5" t="str">
        <f t="shared" si="1"/>
        <v xml:space="preserve"> 1682</v>
      </c>
      <c r="L5" t="str">
        <f t="shared" si="0"/>
        <v xml:space="preserve"> 1786</v>
      </c>
      <c r="M5" t="str">
        <f t="shared" si="2"/>
        <v xml:space="preserve"> 5.823068309070549</v>
      </c>
      <c r="N5" t="str">
        <f t="shared" si="3"/>
        <v>1696.4666666666667</v>
      </c>
      <c r="O5" t="str">
        <f t="shared" si="4"/>
        <v>0,601306</v>
      </c>
      <c r="P5" t="str">
        <f t="shared" si="5"/>
        <v>5.013064576334451</v>
      </c>
      <c r="Q5" t="str">
        <f t="shared" si="6"/>
        <v>1682</v>
      </c>
      <c r="R5" t="str">
        <f t="shared" si="7"/>
        <v>0,000043</v>
      </c>
    </row>
    <row r="6" spans="1:2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K6" t="str">
        <f t="shared" si="1"/>
        <v xml:space="preserve"> 1508</v>
      </c>
      <c r="L6" t="str">
        <f t="shared" si="0"/>
        <v xml:space="preserve"> 1557</v>
      </c>
      <c r="M6" t="str">
        <f t="shared" si="2"/>
        <v xml:space="preserve"> 3.147077713551702</v>
      </c>
      <c r="N6" t="str">
        <f t="shared" si="3"/>
        <v>1531.7333333333333</v>
      </c>
      <c r="O6" t="str">
        <f t="shared" si="4"/>
        <v>0,388058</v>
      </c>
      <c r="P6" t="str">
        <f t="shared" si="5"/>
        <v>1.6227788482123733</v>
      </c>
      <c r="Q6" t="str">
        <f t="shared" si="6"/>
        <v>1508</v>
      </c>
      <c r="R6" t="str">
        <f t="shared" si="7"/>
        <v>0,005953</v>
      </c>
    </row>
    <row r="7" spans="1:20" x14ac:dyDescent="0.25">
      <c r="A7" t="s">
        <v>48</v>
      </c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K7" t="str">
        <f t="shared" si="1"/>
        <v xml:space="preserve"> 2322</v>
      </c>
      <c r="L7" t="str">
        <f t="shared" si="0"/>
        <v xml:space="preserve"> 2410</v>
      </c>
      <c r="M7" t="str">
        <f t="shared" si="2"/>
        <v xml:space="preserve"> 3.6514522821576767</v>
      </c>
      <c r="N7" t="str">
        <f t="shared" si="3"/>
        <v>2349.3333333333335</v>
      </c>
      <c r="O7" t="str">
        <f t="shared" si="4"/>
        <v>1,165225</v>
      </c>
      <c r="P7" t="str">
        <f t="shared" si="5"/>
        <v>2.5172890733056645</v>
      </c>
      <c r="Q7" t="str">
        <f t="shared" si="6"/>
        <v>2322</v>
      </c>
      <c r="R7" t="str">
        <f t="shared" si="7"/>
        <v>0,011006</v>
      </c>
    </row>
    <row r="8" spans="1:20" x14ac:dyDescent="0.25">
      <c r="A8" t="s">
        <v>56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t="s">
        <v>62</v>
      </c>
      <c r="H8" t="s">
        <v>63</v>
      </c>
      <c r="K8" t="str">
        <f t="shared" si="1"/>
        <v xml:space="preserve"> 2117</v>
      </c>
      <c r="L8" t="str">
        <f t="shared" si="0"/>
        <v xml:space="preserve"> 2150</v>
      </c>
      <c r="M8" t="str">
        <f t="shared" si="2"/>
        <v xml:space="preserve"> 1.5348837209302326</v>
      </c>
      <c r="N8" t="str">
        <f t="shared" si="3"/>
        <v>2130.4</v>
      </c>
      <c r="O8" t="str">
        <f t="shared" si="4"/>
        <v>0,702867</v>
      </c>
      <c r="P8" t="str">
        <f t="shared" si="5"/>
        <v>0.91162790697674</v>
      </c>
      <c r="Q8" t="str">
        <f t="shared" si="6"/>
        <v>2117</v>
      </c>
      <c r="R8" t="str">
        <f t="shared" si="7"/>
        <v>0,000116</v>
      </c>
    </row>
    <row r="9" spans="1:20" x14ac:dyDescent="0.25">
      <c r="A9" t="s">
        <v>64</v>
      </c>
      <c r="B9" t="s">
        <v>65</v>
      </c>
      <c r="C9" t="s">
        <v>66</v>
      </c>
      <c r="D9" t="s">
        <v>67</v>
      </c>
      <c r="E9" t="s">
        <v>68</v>
      </c>
      <c r="F9" t="s">
        <v>69</v>
      </c>
      <c r="G9" t="s">
        <v>70</v>
      </c>
      <c r="H9" t="s">
        <v>71</v>
      </c>
      <c r="K9" t="str">
        <f t="shared" si="1"/>
        <v xml:space="preserve"> 2359</v>
      </c>
      <c r="L9" t="str">
        <f t="shared" si="0"/>
        <v xml:space="preserve"> 2429</v>
      </c>
      <c r="M9" t="str">
        <f t="shared" si="2"/>
        <v xml:space="preserve"> 2.881844380403458</v>
      </c>
      <c r="N9" t="str">
        <f t="shared" si="3"/>
        <v>2375.6666666666665</v>
      </c>
      <c r="O9" t="str">
        <f t="shared" si="4"/>
        <v>0,779584</v>
      </c>
      <c r="P9" t="str">
        <f t="shared" si="5"/>
        <v>2.1956909564978795</v>
      </c>
      <c r="Q9" t="str">
        <f t="shared" si="6"/>
        <v>2359</v>
      </c>
      <c r="R9" t="str">
        <f t="shared" si="7"/>
        <v>0,000058</v>
      </c>
    </row>
    <row r="10" spans="1:20" x14ac:dyDescent="0.25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H10" t="s">
        <v>79</v>
      </c>
      <c r="K10" t="str">
        <f t="shared" si="1"/>
        <v xml:space="preserve"> 2724</v>
      </c>
      <c r="L10" t="str">
        <f t="shared" si="0"/>
        <v xml:space="preserve"> 2733</v>
      </c>
      <c r="M10" t="str">
        <f t="shared" si="2"/>
        <v xml:space="preserve"> 0.3293084522502744</v>
      </c>
      <c r="N10" t="str">
        <f t="shared" si="3"/>
        <v>2729.6</v>
      </c>
      <c r="O10" t="str">
        <f t="shared" si="4"/>
        <v>0,001562</v>
      </c>
      <c r="P10" t="str">
        <f t="shared" si="5"/>
        <v>0.12440541529455144</v>
      </c>
      <c r="Q10" t="str">
        <f t="shared" si="6"/>
        <v>2724</v>
      </c>
      <c r="R10" t="str">
        <f t="shared" si="7"/>
        <v>0,000193</v>
      </c>
    </row>
    <row r="11" spans="1:20" x14ac:dyDescent="0.25">
      <c r="A11" t="s">
        <v>80</v>
      </c>
      <c r="B11" t="s">
        <v>81</v>
      </c>
      <c r="C11" t="s">
        <v>82</v>
      </c>
      <c r="D11" t="s">
        <v>83</v>
      </c>
      <c r="E11" t="s">
        <v>84</v>
      </c>
      <c r="F11" t="s">
        <v>85</v>
      </c>
      <c r="G11" t="s">
        <v>86</v>
      </c>
      <c r="H11" t="s">
        <v>87</v>
      </c>
      <c r="K11" t="str">
        <f t="shared" si="1"/>
        <v xml:space="preserve"> 2836</v>
      </c>
      <c r="L11" t="str">
        <f t="shared" si="0"/>
        <v xml:space="preserve"> 2882</v>
      </c>
      <c r="M11" t="str">
        <f t="shared" si="2"/>
        <v xml:space="preserve"> 1.5961138098542678</v>
      </c>
      <c r="N11" t="str">
        <f t="shared" si="3"/>
        <v>2839.5333333333333</v>
      </c>
      <c r="O11" t="str">
        <f t="shared" si="4"/>
        <v>0,560980</v>
      </c>
      <c r="P11" t="str">
        <f t="shared" si="5"/>
        <v>1.4735137635901006</v>
      </c>
      <c r="Q11" t="str">
        <f t="shared" si="6"/>
        <v>2836</v>
      </c>
      <c r="R11" t="str">
        <f t="shared" si="7"/>
        <v>0,000192</v>
      </c>
    </row>
    <row r="12" spans="1:20" x14ac:dyDescent="0.25">
      <c r="A12" t="s">
        <v>88</v>
      </c>
      <c r="B12" t="s">
        <v>89</v>
      </c>
      <c r="C12" t="s">
        <v>90</v>
      </c>
      <c r="D12" t="s">
        <v>91</v>
      </c>
      <c r="E12" t="s">
        <v>92</v>
      </c>
      <c r="F12" t="s">
        <v>93</v>
      </c>
      <c r="G12" t="s">
        <v>94</v>
      </c>
      <c r="H12" t="s">
        <v>95</v>
      </c>
      <c r="K12" t="str">
        <f t="shared" si="1"/>
        <v xml:space="preserve"> 2621</v>
      </c>
      <c r="L12" t="str">
        <f t="shared" si="0"/>
        <v xml:space="preserve"> 2643</v>
      </c>
      <c r="M12" t="str">
        <f t="shared" si="2"/>
        <v xml:space="preserve"> 0.8323874385168369</v>
      </c>
      <c r="N12" t="str">
        <f t="shared" si="3"/>
        <v>2626.5333333333333</v>
      </c>
      <c r="O12" t="str">
        <f t="shared" si="4"/>
        <v>0,392479</v>
      </c>
      <c r="P12" t="str">
        <f t="shared" si="5"/>
        <v>0.6230293857989669</v>
      </c>
      <c r="Q12" t="str">
        <f t="shared" si="6"/>
        <v>2621</v>
      </c>
      <c r="R12" t="str">
        <f t="shared" si="7"/>
        <v>0,000191</v>
      </c>
    </row>
    <row r="13" spans="1:20" x14ac:dyDescent="0.25">
      <c r="A13" t="s">
        <v>96</v>
      </c>
      <c r="B13" t="s">
        <v>97</v>
      </c>
      <c r="C13" t="s">
        <v>98</v>
      </c>
      <c r="D13" t="s">
        <v>99</v>
      </c>
      <c r="E13" t="s">
        <v>100</v>
      </c>
      <c r="F13" t="s">
        <v>101</v>
      </c>
      <c r="G13" t="s">
        <v>102</v>
      </c>
      <c r="H13" t="s">
        <v>103</v>
      </c>
      <c r="K13" t="str">
        <f t="shared" si="1"/>
        <v xml:space="preserve"> 3096</v>
      </c>
      <c r="L13" t="str">
        <f t="shared" si="0"/>
        <v xml:space="preserve"> 3168</v>
      </c>
      <c r="M13" t="str">
        <f t="shared" si="2"/>
        <v xml:space="preserve"> 2.272727272727273</v>
      </c>
      <c r="N13" t="str">
        <f t="shared" si="3"/>
        <v>3121.0666666666666</v>
      </c>
      <c r="O13" t="str">
        <f t="shared" si="4"/>
        <v>1,437311</v>
      </c>
      <c r="P13" t="str">
        <f t="shared" si="5"/>
        <v>1.4814814814814834</v>
      </c>
      <c r="Q13" t="str">
        <f t="shared" si="6"/>
        <v>3096</v>
      </c>
      <c r="R13" t="str">
        <f t="shared" si="7"/>
        <v>0,000237</v>
      </c>
    </row>
    <row r="14" spans="1:20" x14ac:dyDescent="0.25">
      <c r="A14" t="s">
        <v>96</v>
      </c>
      <c r="B14" t="s">
        <v>97</v>
      </c>
      <c r="C14" t="s">
        <v>98</v>
      </c>
      <c r="D14" t="s">
        <v>99</v>
      </c>
      <c r="E14" t="s">
        <v>100</v>
      </c>
      <c r="F14" t="s">
        <v>101</v>
      </c>
      <c r="G14" t="s">
        <v>102</v>
      </c>
      <c r="H14" t="s">
        <v>103</v>
      </c>
      <c r="K14" t="str">
        <f t="shared" si="1"/>
        <v xml:space="preserve"> 3096</v>
      </c>
      <c r="L14" t="str">
        <f t="shared" si="0"/>
        <v xml:space="preserve"> 3168</v>
      </c>
      <c r="M14" t="str">
        <f t="shared" si="2"/>
        <v xml:space="preserve"> 2.272727272727273</v>
      </c>
      <c r="N14" t="str">
        <f t="shared" si="3"/>
        <v>3121.0666666666666</v>
      </c>
      <c r="O14" t="str">
        <f t="shared" si="4"/>
        <v>1,437311</v>
      </c>
      <c r="P14" t="str">
        <f t="shared" si="5"/>
        <v>1.4814814814814834</v>
      </c>
      <c r="Q14" t="str">
        <f t="shared" si="6"/>
        <v>3096</v>
      </c>
      <c r="R14" t="str">
        <f t="shared" si="7"/>
        <v>0,000237</v>
      </c>
    </row>
    <row r="15" spans="1:20" x14ac:dyDescent="0.25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K15" t="str">
        <f t="shared" si="1"/>
        <v xml:space="preserve"> 2922</v>
      </c>
      <c r="L15" t="str">
        <f t="shared" si="0"/>
        <v xml:space="preserve"> 3042</v>
      </c>
      <c r="M15" t="str">
        <f t="shared" si="2"/>
        <v xml:space="preserve"> 3.9447731755424065</v>
      </c>
      <c r="N15" t="str">
        <f t="shared" si="3"/>
        <v>2966.2</v>
      </c>
      <c r="O15" t="str">
        <f t="shared" si="4"/>
        <v>1,755184</v>
      </c>
      <c r="P15" t="str">
        <f t="shared" si="5"/>
        <v>2.491781722550959</v>
      </c>
      <c r="Q15" t="str">
        <f t="shared" si="6"/>
        <v>2922</v>
      </c>
      <c r="R15" t="str">
        <f t="shared" si="7"/>
        <v>0,000478</v>
      </c>
    </row>
    <row r="16" spans="1:20" x14ac:dyDescent="0.25">
      <c r="A16" t="s">
        <v>104</v>
      </c>
      <c r="B16" t="s">
        <v>105</v>
      </c>
      <c r="C16" t="s">
        <v>106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  <c r="K16" t="str">
        <f t="shared" si="1"/>
        <v xml:space="preserve"> 2922</v>
      </c>
      <c r="L16" t="str">
        <f t="shared" si="0"/>
        <v xml:space="preserve"> 3042</v>
      </c>
      <c r="M16" t="str">
        <f t="shared" si="2"/>
        <v xml:space="preserve"> 3.9447731755424065</v>
      </c>
      <c r="N16" t="str">
        <f t="shared" si="3"/>
        <v>2966.2</v>
      </c>
      <c r="O16" t="str">
        <f t="shared" si="4"/>
        <v>1,755184</v>
      </c>
      <c r="P16" t="str">
        <f t="shared" si="5"/>
        <v>2.491781722550959</v>
      </c>
      <c r="Q16" t="str">
        <f t="shared" si="6"/>
        <v>2922</v>
      </c>
      <c r="R16" t="str">
        <f t="shared" si="7"/>
        <v>0,000478</v>
      </c>
    </row>
    <row r="17" spans="1:18" x14ac:dyDescent="0.25">
      <c r="A17" t="s">
        <v>112</v>
      </c>
      <c r="B17" t="s">
        <v>113</v>
      </c>
      <c r="C17" t="s">
        <v>114</v>
      </c>
      <c r="D17" t="s">
        <v>115</v>
      </c>
      <c r="E17" t="s">
        <v>116</v>
      </c>
      <c r="F17" t="s">
        <v>117</v>
      </c>
      <c r="G17" t="s">
        <v>118</v>
      </c>
      <c r="H17" t="s">
        <v>119</v>
      </c>
      <c r="K17" t="str">
        <f t="shared" si="1"/>
        <v xml:space="preserve"> 3858</v>
      </c>
      <c r="L17" t="str">
        <f t="shared" si="1"/>
        <v xml:space="preserve"> 3921</v>
      </c>
      <c r="M17" t="str">
        <f t="shared" si="2"/>
        <v xml:space="preserve"> 1.6067329762815608</v>
      </c>
      <c r="N17" t="str">
        <f t="shared" si="3"/>
        <v>3894.4</v>
      </c>
      <c r="O17" t="str">
        <f t="shared" si="4"/>
        <v>1,900898</v>
      </c>
      <c r="P17" t="str">
        <f t="shared" si="5"/>
        <v>0.6783983677633234</v>
      </c>
      <c r="Q17" t="str">
        <f t="shared" si="6"/>
        <v>3858</v>
      </c>
      <c r="R17" t="str">
        <f t="shared" si="7"/>
        <v>0,000334</v>
      </c>
    </row>
    <row r="18" spans="1:18" x14ac:dyDescent="0.25">
      <c r="A18" t="s">
        <v>120</v>
      </c>
      <c r="B18" t="s">
        <v>121</v>
      </c>
      <c r="C18" t="s">
        <v>122</v>
      </c>
      <c r="D18" t="s">
        <v>123</v>
      </c>
      <c r="E18" t="s">
        <v>124</v>
      </c>
      <c r="F18" t="s">
        <v>125</v>
      </c>
      <c r="G18" t="s">
        <v>126</v>
      </c>
      <c r="H18" t="s">
        <v>127</v>
      </c>
      <c r="K18" t="str">
        <f t="shared" si="1"/>
        <v xml:space="preserve"> 3814</v>
      </c>
      <c r="L18" t="str">
        <f t="shared" si="1"/>
        <v xml:space="preserve"> 3927</v>
      </c>
      <c r="M18" t="str">
        <f t="shared" si="2"/>
        <v xml:space="preserve"> 2.8775146422205244</v>
      </c>
      <c r="N18" t="str">
        <f t="shared" si="3"/>
        <v>3860.9333333333334</v>
      </c>
      <c r="O18" t="str">
        <f t="shared" si="4"/>
        <v>2,060778</v>
      </c>
      <c r="P18" t="str">
        <f t="shared" si="5"/>
        <v>1.6823699176640339</v>
      </c>
      <c r="Q18" t="str">
        <f t="shared" si="6"/>
        <v>3814</v>
      </c>
      <c r="R18" t="str">
        <f t="shared" si="7"/>
        <v>0,000336</v>
      </c>
    </row>
    <row r="19" spans="1:18" x14ac:dyDescent="0.25">
      <c r="A19" t="s">
        <v>128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t="s">
        <v>134</v>
      </c>
      <c r="H19" t="s">
        <v>135</v>
      </c>
      <c r="K19" t="str">
        <f t="shared" si="1"/>
        <v xml:space="preserve"> 5495</v>
      </c>
      <c r="L19" t="str">
        <f t="shared" si="1"/>
        <v xml:space="preserve"> 5546</v>
      </c>
      <c r="M19" t="str">
        <f t="shared" si="2"/>
        <v xml:space="preserve"> 0.9195816804904435</v>
      </c>
      <c r="N19" t="str">
        <f t="shared" si="3"/>
        <v>5510.333333333333</v>
      </c>
      <c r="O19" t="str">
        <f t="shared" si="4"/>
        <v>0,003247</v>
      </c>
      <c r="P19" t="str">
        <f t="shared" si="5"/>
        <v>0.6431061425652176</v>
      </c>
      <c r="Q19" t="str">
        <f t="shared" si="6"/>
        <v>5495</v>
      </c>
      <c r="R19" t="str">
        <f t="shared" si="7"/>
        <v>0,000734</v>
      </c>
    </row>
    <row r="20" spans="1:18" x14ac:dyDescent="0.25">
      <c r="A20" t="s">
        <v>136</v>
      </c>
      <c r="B20" t="s">
        <v>137</v>
      </c>
      <c r="C20" t="s">
        <v>138</v>
      </c>
      <c r="D20" t="s">
        <v>139</v>
      </c>
      <c r="E20" t="s">
        <v>140</v>
      </c>
      <c r="F20" t="s">
        <v>141</v>
      </c>
      <c r="G20" t="s">
        <v>142</v>
      </c>
      <c r="H20" t="s">
        <v>143</v>
      </c>
      <c r="K20" t="str">
        <f t="shared" si="1"/>
        <v xml:space="preserve"> 5268</v>
      </c>
      <c r="L20" t="str">
        <f t="shared" si="1"/>
        <v xml:space="preserve"> 5351</v>
      </c>
      <c r="M20" t="str">
        <f t="shared" si="2"/>
        <v xml:space="preserve"> 1.5511119416931416</v>
      </c>
      <c r="N20" t="str">
        <f t="shared" si="3"/>
        <v>5278.133333333333</v>
      </c>
      <c r="O20" t="str">
        <f t="shared" si="4"/>
        <v>0,987026</v>
      </c>
      <c r="P20" t="str">
        <f t="shared" si="5"/>
        <v>1.3617392387715714</v>
      </c>
      <c r="Q20" t="str">
        <f t="shared" si="6"/>
        <v>5268</v>
      </c>
      <c r="R20" t="str">
        <f t="shared" si="7"/>
        <v>0,000787</v>
      </c>
    </row>
    <row r="21" spans="1:18" x14ac:dyDescent="0.25">
      <c r="A21" t="s">
        <v>144</v>
      </c>
      <c r="B21" t="s">
        <v>145</v>
      </c>
      <c r="C21" t="s">
        <v>146</v>
      </c>
      <c r="D21" t="s">
        <v>147</v>
      </c>
      <c r="E21" t="s">
        <v>148</v>
      </c>
      <c r="F21" t="s">
        <v>149</v>
      </c>
      <c r="G21" t="s">
        <v>150</v>
      </c>
      <c r="H21" t="s">
        <v>151</v>
      </c>
      <c r="K21" t="str">
        <f t="shared" si="1"/>
        <v xml:space="preserve"> 5175</v>
      </c>
      <c r="L21" t="str">
        <f t="shared" si="1"/>
        <v xml:space="preserve"> 5245</v>
      </c>
      <c r="M21" t="str">
        <f t="shared" si="2"/>
        <v xml:space="preserve"> 1.334604385128694</v>
      </c>
      <c r="N21" t="str">
        <f t="shared" si="3"/>
        <v>5193.666666666667</v>
      </c>
      <c r="O21" t="str">
        <f t="shared" si="4"/>
        <v>0,582568</v>
      </c>
      <c r="P21" t="str">
        <f t="shared" si="5"/>
        <v>0.9787098824277032</v>
      </c>
      <c r="Q21" t="str">
        <f t="shared" si="6"/>
        <v>5175</v>
      </c>
      <c r="R21" t="str">
        <f t="shared" si="7"/>
        <v>0,007416</v>
      </c>
    </row>
    <row r="22" spans="1:18" x14ac:dyDescent="0.25">
      <c r="A22" t="s">
        <v>152</v>
      </c>
      <c r="B22" t="s">
        <v>153</v>
      </c>
      <c r="C22" t="s">
        <v>154</v>
      </c>
      <c r="D22" t="s">
        <v>155</v>
      </c>
      <c r="E22" t="s">
        <v>156</v>
      </c>
      <c r="F22" t="s">
        <v>157</v>
      </c>
      <c r="G22" t="s">
        <v>158</v>
      </c>
      <c r="H22" t="s">
        <v>159</v>
      </c>
      <c r="K22" t="str">
        <f t="shared" si="1"/>
        <v xml:space="preserve"> 5795</v>
      </c>
      <c r="L22" t="str">
        <f t="shared" si="1"/>
        <v xml:space="preserve"> 5921</v>
      </c>
      <c r="M22" t="str">
        <f t="shared" si="2"/>
        <v xml:space="preserve"> 2.1280189157236955</v>
      </c>
      <c r="N22" t="str">
        <f t="shared" si="3"/>
        <v>5841.066666666667</v>
      </c>
      <c r="O22" t="str">
        <f t="shared" si="4"/>
        <v>0,207370</v>
      </c>
      <c r="P22" t="str">
        <f t="shared" si="5"/>
        <v>1.3499971851601653</v>
      </c>
      <c r="Q22" t="str">
        <f t="shared" si="6"/>
        <v>5795</v>
      </c>
      <c r="R22" t="str">
        <f t="shared" si="7"/>
        <v>0,000914</v>
      </c>
    </row>
    <row r="23" spans="1:18" x14ac:dyDescent="0.25">
      <c r="A23" t="s">
        <v>160</v>
      </c>
      <c r="B23" t="s">
        <v>161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167</v>
      </c>
      <c r="K23" t="str">
        <f t="shared" si="1"/>
        <v xml:space="preserve"> 5384</v>
      </c>
      <c r="L23" t="str">
        <f t="shared" si="1"/>
        <v xml:space="preserve"> 5486</v>
      </c>
      <c r="M23" t="str">
        <f t="shared" si="2"/>
        <v xml:space="preserve"> 1.859278162595698</v>
      </c>
      <c r="N23" t="str">
        <f t="shared" si="3"/>
        <v>5422.133333333333</v>
      </c>
      <c r="O23" t="str">
        <f t="shared" si="4"/>
        <v>1,157249</v>
      </c>
      <c r="P23" t="str">
        <f t="shared" si="5"/>
        <v>1.1641754769716877</v>
      </c>
      <c r="Q23" t="str">
        <f t="shared" si="6"/>
        <v>5384</v>
      </c>
      <c r="R23" t="str">
        <f t="shared" si="7"/>
        <v>0,000917</v>
      </c>
    </row>
    <row r="24" spans="1:18" x14ac:dyDescent="0.25">
      <c r="A24" t="s">
        <v>168</v>
      </c>
      <c r="B24" t="s">
        <v>169</v>
      </c>
      <c r="C24" t="s">
        <v>170</v>
      </c>
      <c r="D24" t="s">
        <v>171</v>
      </c>
      <c r="E24" t="s">
        <v>172</v>
      </c>
      <c r="F24" t="s">
        <v>173</v>
      </c>
      <c r="G24" t="s">
        <v>174</v>
      </c>
      <c r="H24" t="s">
        <v>167</v>
      </c>
      <c r="K24" t="str">
        <f t="shared" si="1"/>
        <v xml:space="preserve"> 5711</v>
      </c>
      <c r="L24" t="str">
        <f t="shared" si="1"/>
        <v xml:space="preserve"> 5837</v>
      </c>
      <c r="M24" t="str">
        <f t="shared" si="2"/>
        <v xml:space="preserve"> 2.158643138598595</v>
      </c>
      <c r="N24" t="str">
        <f t="shared" si="3"/>
        <v>5755.066666666667</v>
      </c>
      <c r="O24" t="str">
        <f t="shared" si="4"/>
        <v>2,577733</v>
      </c>
      <c r="P24" t="str">
        <f t="shared" si="5"/>
        <v>1.4036891097024737</v>
      </c>
      <c r="Q24" t="str">
        <f t="shared" si="6"/>
        <v>5711</v>
      </c>
      <c r="R24" t="str">
        <f t="shared" si="7"/>
        <v>0,000917</v>
      </c>
    </row>
    <row r="25" spans="1:18" x14ac:dyDescent="0.25">
      <c r="A25" t="s">
        <v>175</v>
      </c>
      <c r="B25" t="s">
        <v>176</v>
      </c>
      <c r="C25" t="s">
        <v>177</v>
      </c>
      <c r="D25" t="s">
        <v>178</v>
      </c>
      <c r="E25" t="s">
        <v>179</v>
      </c>
      <c r="F25" t="s">
        <v>180</v>
      </c>
      <c r="G25" t="s">
        <v>181</v>
      </c>
      <c r="H25" t="s">
        <v>182</v>
      </c>
      <c r="K25" t="str">
        <f t="shared" si="1"/>
        <v xml:space="preserve"> 6497</v>
      </c>
      <c r="L25" t="str">
        <f t="shared" si="1"/>
        <v xml:space="preserve"> 6642</v>
      </c>
      <c r="M25" t="str">
        <f t="shared" si="2"/>
        <v xml:space="preserve"> 2.1830773863294186</v>
      </c>
      <c r="N25" t="str">
        <f t="shared" si="3"/>
        <v>6542.666666666667</v>
      </c>
      <c r="O25" t="str">
        <f t="shared" si="4"/>
        <v>4,664861</v>
      </c>
      <c r="P25" t="str">
        <f t="shared" si="5"/>
        <v>1.4955334738532524</v>
      </c>
      <c r="Q25" t="str">
        <f t="shared" si="6"/>
        <v>6497</v>
      </c>
      <c r="R25" t="str">
        <f t="shared" si="7"/>
        <v>0,001307</v>
      </c>
    </row>
    <row r="26" spans="1:18" x14ac:dyDescent="0.25">
      <c r="A26" t="s">
        <v>183</v>
      </c>
      <c r="B26" t="s">
        <v>184</v>
      </c>
      <c r="C26" t="s">
        <v>185</v>
      </c>
      <c r="D26" t="s">
        <v>186</v>
      </c>
      <c r="E26" t="s">
        <v>187</v>
      </c>
      <c r="F26" t="s">
        <v>188</v>
      </c>
      <c r="G26" t="s">
        <v>189</v>
      </c>
      <c r="H26" t="s">
        <v>182</v>
      </c>
      <c r="K26" t="str">
        <f t="shared" si="1"/>
        <v xml:space="preserve"> 6420</v>
      </c>
      <c r="L26" t="str">
        <f t="shared" si="1"/>
        <v xml:space="preserve"> 6565</v>
      </c>
      <c r="M26" t="str">
        <f t="shared" si="2"/>
        <v xml:space="preserve"> 2.208682406702209</v>
      </c>
      <c r="N26" t="str">
        <f t="shared" si="3"/>
        <v>6477.066666666667</v>
      </c>
      <c r="O26" t="str">
        <f t="shared" si="4"/>
        <v>6,069141</v>
      </c>
      <c r="P26" t="str">
        <f t="shared" si="5"/>
        <v>1.3394262503173402</v>
      </c>
      <c r="Q26" t="str">
        <f t="shared" si="6"/>
        <v>6420</v>
      </c>
      <c r="R26" t="str">
        <f t="shared" si="7"/>
        <v>0,001307</v>
      </c>
    </row>
    <row r="27" spans="1:18" x14ac:dyDescent="0.25">
      <c r="A27" t="s">
        <v>190</v>
      </c>
      <c r="B27" t="s">
        <v>191</v>
      </c>
      <c r="C27" t="s">
        <v>192</v>
      </c>
      <c r="D27" t="s">
        <v>193</v>
      </c>
      <c r="E27" t="s">
        <v>194</v>
      </c>
      <c r="F27" t="s">
        <v>195</v>
      </c>
      <c r="G27" t="s">
        <v>196</v>
      </c>
      <c r="H27" t="s">
        <v>182</v>
      </c>
      <c r="K27" t="str">
        <f t="shared" si="1"/>
        <v xml:space="preserve"> 6537</v>
      </c>
      <c r="L27" t="str">
        <f t="shared" si="1"/>
        <v xml:space="preserve"> 6680</v>
      </c>
      <c r="M27" t="str">
        <f t="shared" si="2"/>
        <v xml:space="preserve"> 2.1407185628742513</v>
      </c>
      <c r="N27" t="str">
        <f t="shared" si="3"/>
        <v>6577.066666666667</v>
      </c>
      <c r="O27" t="str">
        <f t="shared" si="4"/>
        <v>1,486912</v>
      </c>
      <c r="P27" t="str">
        <f t="shared" si="5"/>
        <v>1.5409181636726557</v>
      </c>
      <c r="Q27" t="str">
        <f t="shared" si="6"/>
        <v>6537</v>
      </c>
      <c r="R27" t="str">
        <f t="shared" si="7"/>
        <v>0,001307</v>
      </c>
    </row>
    <row r="28" spans="1:18" x14ac:dyDescent="0.25">
      <c r="A28" t="s">
        <v>197</v>
      </c>
      <c r="B28" t="s">
        <v>198</v>
      </c>
      <c r="C28" t="s">
        <v>199</v>
      </c>
      <c r="D28" t="s">
        <v>200</v>
      </c>
      <c r="E28" t="s">
        <v>201</v>
      </c>
      <c r="F28" t="s">
        <v>202</v>
      </c>
      <c r="G28" t="s">
        <v>203</v>
      </c>
      <c r="H28" t="s">
        <v>204</v>
      </c>
      <c r="K28" t="str">
        <f t="shared" si="1"/>
        <v xml:space="preserve"> 10918</v>
      </c>
      <c r="L28" t="str">
        <f t="shared" si="1"/>
        <v xml:space="preserve"> 10992</v>
      </c>
      <c r="M28" t="str">
        <f t="shared" si="2"/>
        <v xml:space="preserve"> 0.673216885007278</v>
      </c>
      <c r="N28" t="str">
        <f t="shared" si="3"/>
        <v>10943.0</v>
      </c>
      <c r="O28" t="str">
        <f t="shared" si="4"/>
        <v>0,039601</v>
      </c>
      <c r="P28" t="str">
        <f t="shared" si="5"/>
        <v>0.4457787481804949</v>
      </c>
      <c r="Q28" t="str">
        <f t="shared" si="6"/>
        <v>10918</v>
      </c>
      <c r="R28" t="str">
        <f t="shared" si="7"/>
        <v>0,003689</v>
      </c>
    </row>
    <row r="29" spans="1:18" x14ac:dyDescent="0.25">
      <c r="A29" t="s">
        <v>205</v>
      </c>
      <c r="B29" t="s">
        <v>206</v>
      </c>
      <c r="C29" t="s">
        <v>207</v>
      </c>
      <c r="D29" t="s">
        <v>208</v>
      </c>
      <c r="E29" t="s">
        <v>209</v>
      </c>
      <c r="F29" t="s">
        <v>210</v>
      </c>
      <c r="G29" t="s">
        <v>211</v>
      </c>
      <c r="H29" t="s">
        <v>212</v>
      </c>
      <c r="K29" t="str">
        <f t="shared" si="1"/>
        <v xml:space="preserve"> 10648</v>
      </c>
      <c r="L29" t="str">
        <f t="shared" si="1"/>
        <v xml:space="preserve"> 10795</v>
      </c>
      <c r="M29" t="str">
        <f t="shared" si="2"/>
        <v xml:space="preserve"> 1.3617415470125058</v>
      </c>
      <c r="N29" t="str">
        <f t="shared" si="3"/>
        <v>10674.733333333334</v>
      </c>
      <c r="O29" t="str">
        <f t="shared" si="4"/>
        <v>3,024820</v>
      </c>
      <c r="P29" t="str">
        <f t="shared" si="5"/>
        <v>1.1140960321136306</v>
      </c>
      <c r="Q29" t="str">
        <f t="shared" si="6"/>
        <v>10648</v>
      </c>
      <c r="R29" t="str">
        <f t="shared" si="7"/>
        <v>0,003626</v>
      </c>
    </row>
    <row r="30" spans="1:18" x14ac:dyDescent="0.25">
      <c r="A30" t="s">
        <v>213</v>
      </c>
      <c r="B30" t="s">
        <v>214</v>
      </c>
      <c r="C30" t="s">
        <v>215</v>
      </c>
      <c r="D30" t="s">
        <v>216</v>
      </c>
      <c r="E30" t="s">
        <v>217</v>
      </c>
      <c r="F30" t="s">
        <v>218</v>
      </c>
      <c r="G30" t="s">
        <v>219</v>
      </c>
      <c r="H30" t="s">
        <v>220</v>
      </c>
      <c r="K30" t="str">
        <f t="shared" si="1"/>
        <v xml:space="preserve"> 11025</v>
      </c>
      <c r="L30" t="str">
        <f t="shared" si="1"/>
        <v xml:space="preserve"> 11092</v>
      </c>
      <c r="M30" t="str">
        <f t="shared" si="2"/>
        <v xml:space="preserve"> 0.6040389469888208</v>
      </c>
      <c r="N30" t="str">
        <f t="shared" si="3"/>
        <v>11041.266666666666</v>
      </c>
      <c r="O30" t="str">
        <f t="shared" si="4"/>
        <v>0,454062</v>
      </c>
      <c r="P30" t="str">
        <f t="shared" si="5"/>
        <v>0.4573867051328307</v>
      </c>
      <c r="Q30" t="str">
        <f t="shared" si="6"/>
        <v>11025</v>
      </c>
      <c r="R30" t="str">
        <f t="shared" si="7"/>
        <v>0,003711</v>
      </c>
    </row>
    <row r="31" spans="1:18" x14ac:dyDescent="0.25">
      <c r="A31" t="s">
        <v>221</v>
      </c>
      <c r="B31" t="s">
        <v>222</v>
      </c>
      <c r="C31" t="s">
        <v>223</v>
      </c>
      <c r="D31" t="s">
        <v>224</v>
      </c>
      <c r="E31" t="s">
        <v>225</v>
      </c>
      <c r="F31" t="s">
        <v>226</v>
      </c>
      <c r="G31" t="s">
        <v>227</v>
      </c>
      <c r="H31" t="s">
        <v>228</v>
      </c>
      <c r="K31" t="str">
        <f t="shared" si="1"/>
        <v xml:space="preserve"> 11559</v>
      </c>
      <c r="L31" t="str">
        <f t="shared" si="1"/>
        <v xml:space="preserve"> 11736</v>
      </c>
      <c r="M31" t="str">
        <f t="shared" si="2"/>
        <v xml:space="preserve"> 1.5081799591002045</v>
      </c>
      <c r="N31" t="str">
        <f t="shared" si="3"/>
        <v>11607.066666666668</v>
      </c>
      <c r="O31" t="str">
        <f t="shared" si="4"/>
        <v>2,549344</v>
      </c>
      <c r="P31" t="str">
        <f t="shared" si="5"/>
        <v>1.0986139513746802</v>
      </c>
      <c r="Q31" t="str">
        <f t="shared" si="6"/>
        <v>11559</v>
      </c>
      <c r="R31" t="str">
        <f t="shared" si="7"/>
        <v>0,005224</v>
      </c>
    </row>
    <row r="32" spans="1:18" x14ac:dyDescent="0.25">
      <c r="A32" t="s">
        <v>229</v>
      </c>
      <c r="B32" t="s">
        <v>230</v>
      </c>
      <c r="C32" t="s">
        <v>231</v>
      </c>
      <c r="D32" t="s">
        <v>232</v>
      </c>
      <c r="E32" t="s">
        <v>233</v>
      </c>
      <c r="F32" t="s">
        <v>234</v>
      </c>
      <c r="G32" t="s">
        <v>235</v>
      </c>
      <c r="H32" t="s">
        <v>236</v>
      </c>
      <c r="K32" t="str">
        <f t="shared" si="1"/>
        <v xml:space="preserve"> 11620</v>
      </c>
      <c r="L32" t="str">
        <f t="shared" si="1"/>
        <v xml:space="preserve"> 11810</v>
      </c>
      <c r="M32" t="str">
        <f t="shared" si="2"/>
        <v xml:space="preserve"> 1.6088060965283657</v>
      </c>
      <c r="N32" t="str">
        <f t="shared" si="3"/>
        <v>11672.466666666667</v>
      </c>
      <c r="O32" t="str">
        <f t="shared" si="4"/>
        <v>6,548618</v>
      </c>
      <c r="P32" t="str">
        <f t="shared" si="5"/>
        <v>1.1645498165396515</v>
      </c>
      <c r="Q32" t="str">
        <f t="shared" si="6"/>
        <v>11620</v>
      </c>
      <c r="R32" t="str">
        <f t="shared" si="7"/>
        <v>0,005274</v>
      </c>
    </row>
    <row r="33" spans="1:18" x14ac:dyDescent="0.25">
      <c r="A33" t="s">
        <v>237</v>
      </c>
      <c r="B33" t="s">
        <v>238</v>
      </c>
      <c r="C33" t="s">
        <v>239</v>
      </c>
      <c r="D33" t="s">
        <v>240</v>
      </c>
      <c r="E33" t="s">
        <v>241</v>
      </c>
      <c r="F33" t="s">
        <v>242</v>
      </c>
      <c r="G33" t="s">
        <v>243</v>
      </c>
      <c r="H33" t="s">
        <v>244</v>
      </c>
      <c r="K33" t="str">
        <f t="shared" si="1"/>
        <v xml:space="preserve"> 11723</v>
      </c>
      <c r="L33" t="str">
        <f t="shared" si="1"/>
        <v xml:space="preserve"> 11915</v>
      </c>
      <c r="M33" t="str">
        <f t="shared" si="2"/>
        <v xml:space="preserve"> 1.6114141838019302</v>
      </c>
      <c r="N33" t="str">
        <f t="shared" si="3"/>
        <v>11806.933333333332</v>
      </c>
      <c r="O33" t="str">
        <f t="shared" si="4"/>
        <v>4,845914</v>
      </c>
      <c r="P33" t="str">
        <f t="shared" si="5"/>
        <v>0.9069799972024131</v>
      </c>
      <c r="Q33" t="str">
        <f t="shared" si="6"/>
        <v>11723</v>
      </c>
      <c r="R33" t="str">
        <f t="shared" si="7"/>
        <v>0,005240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4EC9-A264-4894-B201-DA87D9063194}">
  <dimension ref="A1:K35"/>
  <sheetViews>
    <sheetView tabSelected="1" workbookViewId="0">
      <selection activeCell="N15" sqref="N15"/>
    </sheetView>
  </sheetViews>
  <sheetFormatPr defaultRowHeight="15" x14ac:dyDescent="0.25"/>
  <cols>
    <col min="7" max="7" width="10.5703125" bestFit="1" customWidth="1"/>
    <col min="11" max="11" width="9.5703125" bestFit="1" customWidth="1"/>
  </cols>
  <sheetData>
    <row r="1" spans="1:11" x14ac:dyDescent="0.25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255</v>
      </c>
      <c r="K1" t="s">
        <v>254</v>
      </c>
    </row>
    <row r="2" spans="1:11" x14ac:dyDescent="0.25">
      <c r="A2">
        <v>1</v>
      </c>
      <c r="B2">
        <v>20</v>
      </c>
      <c r="C2">
        <v>5</v>
      </c>
      <c r="D2" s="1">
        <v>1278</v>
      </c>
      <c r="E2" s="1">
        <v>1286</v>
      </c>
      <c r="F2" s="2">
        <v>6.2208398133748004E-3</v>
      </c>
      <c r="G2" s="5">
        <v>1280.2</v>
      </c>
      <c r="H2" s="4">
        <v>4.3061000000000002E-2</v>
      </c>
      <c r="I2" s="2">
        <v>4.5101088646966906E-3</v>
      </c>
      <c r="J2" s="1">
        <v>1278</v>
      </c>
      <c r="K2" s="4">
        <v>8.2999999999999998E-5</v>
      </c>
    </row>
    <row r="3" spans="1:11" x14ac:dyDescent="0.25">
      <c r="A3">
        <v>2</v>
      </c>
      <c r="B3">
        <v>20</v>
      </c>
      <c r="C3">
        <v>5</v>
      </c>
      <c r="D3" s="1">
        <v>1359</v>
      </c>
      <c r="E3" s="1">
        <v>1365</v>
      </c>
      <c r="F3" s="2">
        <v>4.3956043956043904E-3</v>
      </c>
      <c r="G3" s="5">
        <v>1359</v>
      </c>
      <c r="H3" s="4">
        <v>9.9432000000000006E-2</v>
      </c>
      <c r="I3" s="2">
        <v>4.3956043956043904E-3</v>
      </c>
      <c r="J3" s="1">
        <v>1359</v>
      </c>
      <c r="K3" s="4">
        <v>3.0630000000000002E-3</v>
      </c>
    </row>
    <row r="4" spans="1:11" x14ac:dyDescent="0.25">
      <c r="A4">
        <v>3</v>
      </c>
      <c r="B4">
        <v>20</v>
      </c>
      <c r="C4">
        <v>5</v>
      </c>
      <c r="D4" s="1">
        <v>1085</v>
      </c>
      <c r="E4" s="1">
        <v>1159</v>
      </c>
      <c r="F4" s="2">
        <v>6.3848144952545302E-2</v>
      </c>
      <c r="G4" s="5">
        <v>1105.6666666666599</v>
      </c>
      <c r="H4" s="4">
        <v>0.19547</v>
      </c>
      <c r="I4" s="2">
        <v>4.60166810468794E-2</v>
      </c>
      <c r="J4" s="1">
        <v>1085</v>
      </c>
      <c r="K4" s="4">
        <v>7.1000000000000005E-5</v>
      </c>
    </row>
    <row r="5" spans="1:11" x14ac:dyDescent="0.25">
      <c r="A5">
        <v>4</v>
      </c>
      <c r="B5">
        <v>20</v>
      </c>
      <c r="C5">
        <v>10</v>
      </c>
      <c r="D5" s="1">
        <v>1597</v>
      </c>
      <c r="E5" s="1">
        <v>1680</v>
      </c>
      <c r="F5" s="2">
        <v>4.9404761904761896E-2</v>
      </c>
      <c r="G5" s="5">
        <v>1614.6666666666599</v>
      </c>
      <c r="H5" s="4">
        <v>0.81725199999999998</v>
      </c>
      <c r="I5" s="2">
        <v>3.8888888888888799E-2</v>
      </c>
      <c r="J5" s="1">
        <v>1597</v>
      </c>
      <c r="K5" s="4">
        <v>1.634E-3</v>
      </c>
    </row>
    <row r="6" spans="1:11" x14ac:dyDescent="0.25">
      <c r="A6">
        <v>5</v>
      </c>
      <c r="B6">
        <v>20</v>
      </c>
      <c r="C6">
        <v>10</v>
      </c>
      <c r="D6" s="1">
        <v>1682</v>
      </c>
      <c r="E6" s="1">
        <v>1786</v>
      </c>
      <c r="F6" s="2">
        <v>5.82306830907054E-2</v>
      </c>
      <c r="G6" s="5">
        <v>1696.4666666666601</v>
      </c>
      <c r="H6" s="4">
        <v>0.60130600000000001</v>
      </c>
      <c r="I6" s="2">
        <v>5.01306457633445E-2</v>
      </c>
      <c r="J6" s="1">
        <v>1682</v>
      </c>
      <c r="K6" s="4">
        <v>4.3000000000000002E-5</v>
      </c>
    </row>
    <row r="7" spans="1:11" x14ac:dyDescent="0.25">
      <c r="A7">
        <v>6</v>
      </c>
      <c r="B7">
        <v>20</v>
      </c>
      <c r="C7">
        <v>10</v>
      </c>
      <c r="D7" s="1">
        <v>1508</v>
      </c>
      <c r="E7" s="1">
        <v>1557</v>
      </c>
      <c r="F7" s="2">
        <v>3.1470777135516999E-2</v>
      </c>
      <c r="G7" s="5">
        <v>1531.7333333333299</v>
      </c>
      <c r="H7" s="4">
        <v>0.38805800000000001</v>
      </c>
      <c r="I7" s="2">
        <v>1.6227788482123699E-2</v>
      </c>
      <c r="J7" s="1">
        <v>1508</v>
      </c>
      <c r="K7" s="4">
        <v>5.953E-3</v>
      </c>
    </row>
    <row r="8" spans="1:11" x14ac:dyDescent="0.25">
      <c r="A8">
        <v>7</v>
      </c>
      <c r="B8">
        <v>20</v>
      </c>
      <c r="C8">
        <v>20</v>
      </c>
      <c r="D8" s="1">
        <v>2322</v>
      </c>
      <c r="E8" s="1">
        <v>2410</v>
      </c>
      <c r="F8" s="2">
        <v>3.6514522821576703E-2</v>
      </c>
      <c r="G8" s="5">
        <v>2349.3333333333298</v>
      </c>
      <c r="H8" s="4">
        <v>1.165225</v>
      </c>
      <c r="I8" s="2">
        <v>2.5172890733056601E-2</v>
      </c>
      <c r="J8" s="1">
        <v>2322</v>
      </c>
      <c r="K8" s="4">
        <v>1.1006E-2</v>
      </c>
    </row>
    <row r="9" spans="1:11" x14ac:dyDescent="0.25">
      <c r="A9">
        <v>8</v>
      </c>
      <c r="B9">
        <v>20</v>
      </c>
      <c r="C9">
        <v>20</v>
      </c>
      <c r="D9" s="1">
        <v>2117</v>
      </c>
      <c r="E9" s="1">
        <v>2150</v>
      </c>
      <c r="F9" s="2">
        <v>1.53488372093023E-2</v>
      </c>
      <c r="G9" s="5">
        <v>2130.4</v>
      </c>
      <c r="H9" s="4">
        <v>0.70286700000000002</v>
      </c>
      <c r="I9" s="2">
        <v>9.1162790697673999E-3</v>
      </c>
      <c r="J9" s="1">
        <v>2117</v>
      </c>
      <c r="K9" s="4">
        <v>1.16E-4</v>
      </c>
    </row>
    <row r="10" spans="1:11" x14ac:dyDescent="0.25">
      <c r="A10">
        <v>9</v>
      </c>
      <c r="B10">
        <v>20</v>
      </c>
      <c r="C10">
        <v>20</v>
      </c>
      <c r="D10" s="1">
        <v>2359</v>
      </c>
      <c r="E10" s="1">
        <v>2429</v>
      </c>
      <c r="F10" s="2">
        <v>2.8818443804034501E-2</v>
      </c>
      <c r="G10" s="5">
        <v>2375.6666666666601</v>
      </c>
      <c r="H10" s="4">
        <v>0.77958400000000005</v>
      </c>
      <c r="I10" s="2">
        <v>2.1956909564978703E-2</v>
      </c>
      <c r="J10" s="1">
        <v>2359</v>
      </c>
      <c r="K10" s="4">
        <v>5.8E-5</v>
      </c>
    </row>
    <row r="11" spans="1:11" x14ac:dyDescent="0.25">
      <c r="A11">
        <v>10</v>
      </c>
      <c r="B11">
        <v>50</v>
      </c>
      <c r="C11">
        <v>5</v>
      </c>
      <c r="D11" s="1">
        <v>2724</v>
      </c>
      <c r="E11" s="1">
        <v>2733</v>
      </c>
      <c r="F11" s="2">
        <v>3.2930845225027398E-3</v>
      </c>
      <c r="G11" s="5">
        <v>2729.6</v>
      </c>
      <c r="H11" s="4">
        <v>1.562E-3</v>
      </c>
      <c r="I11" s="2">
        <v>1.2440541529455101E-3</v>
      </c>
      <c r="J11" s="1">
        <v>2724</v>
      </c>
      <c r="K11" s="4">
        <v>1.93E-4</v>
      </c>
    </row>
    <row r="12" spans="1:11" x14ac:dyDescent="0.25">
      <c r="A12">
        <v>11</v>
      </c>
      <c r="B12">
        <v>50</v>
      </c>
      <c r="C12">
        <v>5</v>
      </c>
      <c r="D12" s="1">
        <v>2836</v>
      </c>
      <c r="E12" s="1">
        <v>2882</v>
      </c>
      <c r="F12" s="2">
        <v>1.5961138098542601E-2</v>
      </c>
      <c r="G12" s="5">
        <v>2839.5333333333301</v>
      </c>
      <c r="H12" s="4">
        <v>0.56098000000000003</v>
      </c>
      <c r="I12" s="2">
        <v>1.4735137635900999E-2</v>
      </c>
      <c r="J12" s="1">
        <v>2836</v>
      </c>
      <c r="K12" s="4">
        <v>1.92E-4</v>
      </c>
    </row>
    <row r="13" spans="1:11" x14ac:dyDescent="0.25">
      <c r="A13">
        <v>12</v>
      </c>
      <c r="B13">
        <v>50</v>
      </c>
      <c r="C13">
        <v>5</v>
      </c>
      <c r="D13" s="1">
        <v>2621</v>
      </c>
      <c r="E13" s="1">
        <v>2643</v>
      </c>
      <c r="F13" s="2">
        <v>8.323874385168361E-3</v>
      </c>
      <c r="G13" s="5">
        <v>2626.5333333333301</v>
      </c>
      <c r="H13" s="4">
        <v>0.39247900000000002</v>
      </c>
      <c r="I13" s="2">
        <v>6.2302938579896607E-3</v>
      </c>
      <c r="J13" s="1">
        <v>2621</v>
      </c>
      <c r="K13" s="4">
        <v>1.9100000000000001E-4</v>
      </c>
    </row>
    <row r="14" spans="1:11" x14ac:dyDescent="0.25">
      <c r="A14">
        <v>13</v>
      </c>
      <c r="B14">
        <v>50</v>
      </c>
      <c r="C14">
        <v>10</v>
      </c>
      <c r="D14" s="1">
        <v>3096</v>
      </c>
      <c r="E14" s="1">
        <v>3168</v>
      </c>
      <c r="F14" s="2">
        <v>2.2727272727272697E-2</v>
      </c>
      <c r="G14" s="5">
        <v>3121.0666666666598</v>
      </c>
      <c r="H14" s="4">
        <v>1.437311</v>
      </c>
      <c r="I14" s="2">
        <v>1.4814814814814802E-2</v>
      </c>
      <c r="J14" s="1">
        <v>3096</v>
      </c>
      <c r="K14" s="4">
        <v>2.3699999999999999E-4</v>
      </c>
    </row>
    <row r="15" spans="1:11" x14ac:dyDescent="0.25">
      <c r="A15">
        <v>14</v>
      </c>
      <c r="B15">
        <v>50</v>
      </c>
      <c r="C15">
        <v>10</v>
      </c>
      <c r="D15" s="1">
        <v>3096</v>
      </c>
      <c r="E15" s="1">
        <v>3168</v>
      </c>
      <c r="F15" s="2">
        <v>2.2727272727272697E-2</v>
      </c>
      <c r="G15" s="5">
        <v>3121.0666666666598</v>
      </c>
      <c r="H15" s="4">
        <v>1.437311</v>
      </c>
      <c r="I15" s="2">
        <v>1.4814814814814802E-2</v>
      </c>
      <c r="J15" s="1">
        <v>3096</v>
      </c>
      <c r="K15" s="4">
        <v>2.3699999999999999E-4</v>
      </c>
    </row>
    <row r="16" spans="1:11" x14ac:dyDescent="0.25">
      <c r="A16">
        <v>15</v>
      </c>
      <c r="B16">
        <v>50</v>
      </c>
      <c r="C16">
        <v>10</v>
      </c>
      <c r="D16" s="1">
        <v>2922</v>
      </c>
      <c r="E16" s="1">
        <v>3042</v>
      </c>
      <c r="F16" s="2">
        <v>3.9447731755424001E-2</v>
      </c>
      <c r="G16" s="5">
        <v>2966.2</v>
      </c>
      <c r="H16" s="4">
        <v>1.7551840000000001</v>
      </c>
      <c r="I16" s="2">
        <v>2.4917817225509502E-2</v>
      </c>
      <c r="J16" s="1">
        <v>2922</v>
      </c>
      <c r="K16" s="4">
        <v>4.7800000000000002E-4</v>
      </c>
    </row>
    <row r="17" spans="1:11" x14ac:dyDescent="0.25">
      <c r="A17">
        <v>16</v>
      </c>
      <c r="B17">
        <v>50</v>
      </c>
      <c r="C17">
        <v>20</v>
      </c>
      <c r="D17" s="1">
        <v>2922</v>
      </c>
      <c r="E17" s="1">
        <v>3042</v>
      </c>
      <c r="F17" s="2">
        <v>3.9447731755424001E-2</v>
      </c>
      <c r="G17" s="5">
        <v>2966.2</v>
      </c>
      <c r="H17" s="4">
        <v>1.7551840000000001</v>
      </c>
      <c r="I17" s="2">
        <v>2.4917817225509502E-2</v>
      </c>
      <c r="J17" s="1">
        <v>2922</v>
      </c>
      <c r="K17" s="4">
        <v>4.7800000000000002E-4</v>
      </c>
    </row>
    <row r="18" spans="1:11" x14ac:dyDescent="0.25">
      <c r="A18">
        <v>17</v>
      </c>
      <c r="B18">
        <v>50</v>
      </c>
      <c r="C18">
        <v>20</v>
      </c>
      <c r="D18" s="1">
        <v>3858</v>
      </c>
      <c r="E18" s="1">
        <v>3921</v>
      </c>
      <c r="F18" s="2">
        <v>1.6067329762815601E-2</v>
      </c>
      <c r="G18" s="5">
        <v>3894.4</v>
      </c>
      <c r="H18" s="4">
        <v>1.900898</v>
      </c>
      <c r="I18" s="2">
        <v>6.7839836776332294E-3</v>
      </c>
      <c r="J18" s="1">
        <v>3858</v>
      </c>
      <c r="K18" s="4">
        <v>3.3399999999999999E-4</v>
      </c>
    </row>
    <row r="19" spans="1:11" x14ac:dyDescent="0.25">
      <c r="A19">
        <v>18</v>
      </c>
      <c r="B19">
        <v>50</v>
      </c>
      <c r="C19">
        <v>20</v>
      </c>
      <c r="D19" s="1">
        <v>3814</v>
      </c>
      <c r="E19" s="1">
        <v>3927</v>
      </c>
      <c r="F19" s="2">
        <v>2.8775146422205199E-2</v>
      </c>
      <c r="G19" s="5">
        <v>3860.9333333333302</v>
      </c>
      <c r="H19" s="4">
        <v>2.060778</v>
      </c>
      <c r="I19" s="2">
        <v>1.6823699176640301E-2</v>
      </c>
      <c r="J19" s="1">
        <v>3814</v>
      </c>
      <c r="K19" s="4">
        <v>3.3599999999999998E-4</v>
      </c>
    </row>
    <row r="20" spans="1:11" x14ac:dyDescent="0.25">
      <c r="A20">
        <v>19</v>
      </c>
      <c r="B20">
        <v>100</v>
      </c>
      <c r="C20">
        <v>5</v>
      </c>
      <c r="D20" s="1">
        <v>5495</v>
      </c>
      <c r="E20" s="1">
        <v>5546</v>
      </c>
      <c r="F20" s="2">
        <v>9.1958168049044303E-3</v>
      </c>
      <c r="G20" s="5">
        <v>5510.3333333333303</v>
      </c>
      <c r="H20" s="4">
        <v>3.2469999999999999E-3</v>
      </c>
      <c r="I20" s="2">
        <v>6.4310614256521707E-3</v>
      </c>
      <c r="J20" s="1">
        <v>5495</v>
      </c>
      <c r="K20" s="4">
        <v>7.3399999999999995E-4</v>
      </c>
    </row>
    <row r="21" spans="1:11" x14ac:dyDescent="0.25">
      <c r="A21">
        <v>20</v>
      </c>
      <c r="B21">
        <v>100</v>
      </c>
      <c r="C21">
        <v>5</v>
      </c>
      <c r="D21" s="1">
        <v>5268</v>
      </c>
      <c r="E21" s="1">
        <v>5351</v>
      </c>
      <c r="F21" s="2">
        <v>1.5511119416931401E-2</v>
      </c>
      <c r="G21" s="5">
        <v>5278.1333333333296</v>
      </c>
      <c r="H21" s="4">
        <v>0.98702599999999996</v>
      </c>
      <c r="I21" s="2">
        <v>1.3617392387715701E-2</v>
      </c>
      <c r="J21" s="1">
        <v>5268</v>
      </c>
      <c r="K21" s="4">
        <v>7.8700000000000005E-4</v>
      </c>
    </row>
    <row r="22" spans="1:11" x14ac:dyDescent="0.25">
      <c r="A22">
        <v>21</v>
      </c>
      <c r="B22">
        <v>100</v>
      </c>
      <c r="C22">
        <v>5</v>
      </c>
      <c r="D22" s="1">
        <v>5175</v>
      </c>
      <c r="E22" s="1">
        <v>5245</v>
      </c>
      <c r="F22" s="2">
        <v>1.3346043851286899E-2</v>
      </c>
      <c r="G22" s="5">
        <v>5193.6666666666597</v>
      </c>
      <c r="H22" s="4">
        <v>0.58256799999999997</v>
      </c>
      <c r="I22" s="2">
        <v>9.7870988242770296E-3</v>
      </c>
      <c r="J22" s="1">
        <v>5175</v>
      </c>
      <c r="K22" s="4">
        <v>7.4159999999999998E-3</v>
      </c>
    </row>
    <row r="23" spans="1:11" x14ac:dyDescent="0.25">
      <c r="A23">
        <v>22</v>
      </c>
      <c r="B23">
        <v>100</v>
      </c>
      <c r="C23">
        <v>10</v>
      </c>
      <c r="D23" s="1">
        <v>5795</v>
      </c>
      <c r="E23" s="1">
        <v>5921</v>
      </c>
      <c r="F23" s="2">
        <v>2.1280189157236902E-2</v>
      </c>
      <c r="G23" s="5">
        <v>5841.0666666666602</v>
      </c>
      <c r="H23" s="4">
        <v>0.20737</v>
      </c>
      <c r="I23" s="2">
        <v>1.34999718516016E-2</v>
      </c>
      <c r="J23" s="1">
        <v>5795</v>
      </c>
      <c r="K23" s="4">
        <v>9.1399999999999999E-4</v>
      </c>
    </row>
    <row r="24" spans="1:11" x14ac:dyDescent="0.25">
      <c r="A24">
        <v>23</v>
      </c>
      <c r="B24">
        <v>100</v>
      </c>
      <c r="C24">
        <v>10</v>
      </c>
      <c r="D24" s="1">
        <v>5384</v>
      </c>
      <c r="E24" s="1">
        <v>5486</v>
      </c>
      <c r="F24" s="2">
        <v>1.85927816259569E-2</v>
      </c>
      <c r="G24" s="5">
        <v>5422.1333333333296</v>
      </c>
      <c r="H24" s="4">
        <v>1.157249</v>
      </c>
      <c r="I24" s="2">
        <v>1.16417547697168E-2</v>
      </c>
      <c r="J24" s="1">
        <v>5384</v>
      </c>
      <c r="K24" s="4">
        <v>9.1699999999999995E-4</v>
      </c>
    </row>
    <row r="25" spans="1:11" x14ac:dyDescent="0.25">
      <c r="A25">
        <v>24</v>
      </c>
      <c r="B25">
        <v>100</v>
      </c>
      <c r="C25">
        <v>10</v>
      </c>
      <c r="D25" s="1">
        <v>5711</v>
      </c>
      <c r="E25" s="1">
        <v>5837</v>
      </c>
      <c r="F25" s="2">
        <v>2.1586431385985899E-2</v>
      </c>
      <c r="G25" s="5">
        <v>5755.0666666666602</v>
      </c>
      <c r="H25" s="4">
        <v>2.5777329999999998</v>
      </c>
      <c r="I25" s="2">
        <v>1.40368910970247E-2</v>
      </c>
      <c r="J25" s="1">
        <v>5711</v>
      </c>
      <c r="K25" s="4">
        <v>9.1699999999999995E-4</v>
      </c>
    </row>
    <row r="26" spans="1:11" x14ac:dyDescent="0.25">
      <c r="A26">
        <v>25</v>
      </c>
      <c r="B26">
        <v>100</v>
      </c>
      <c r="C26">
        <v>20</v>
      </c>
      <c r="D26" s="1">
        <v>6497</v>
      </c>
      <c r="E26" s="1">
        <v>6642</v>
      </c>
      <c r="F26" s="2">
        <v>2.1830773863294101E-2</v>
      </c>
      <c r="G26" s="5">
        <v>6542.6666666666597</v>
      </c>
      <c r="H26" s="4">
        <v>4.6648610000000001</v>
      </c>
      <c r="I26" s="2">
        <v>1.49553347385325E-2</v>
      </c>
      <c r="J26" s="1">
        <v>6497</v>
      </c>
      <c r="K26" s="4">
        <v>1.307E-3</v>
      </c>
    </row>
    <row r="27" spans="1:11" x14ac:dyDescent="0.25">
      <c r="A27">
        <v>26</v>
      </c>
      <c r="B27">
        <v>100</v>
      </c>
      <c r="C27">
        <v>20</v>
      </c>
      <c r="D27" s="1">
        <v>6420</v>
      </c>
      <c r="E27" s="1">
        <v>6565</v>
      </c>
      <c r="F27" s="2">
        <v>2.2086824067022E-2</v>
      </c>
      <c r="G27" s="5">
        <v>6477.0666666666602</v>
      </c>
      <c r="H27" s="4">
        <v>6.0691410000000001</v>
      </c>
      <c r="I27" s="2">
        <v>1.3394262503173399E-2</v>
      </c>
      <c r="J27" s="1">
        <v>6420</v>
      </c>
      <c r="K27" s="4">
        <v>1.307E-3</v>
      </c>
    </row>
    <row r="28" spans="1:11" x14ac:dyDescent="0.25">
      <c r="A28">
        <v>27</v>
      </c>
      <c r="B28">
        <v>100</v>
      </c>
      <c r="C28">
        <v>20</v>
      </c>
      <c r="D28" s="1">
        <v>6537</v>
      </c>
      <c r="E28" s="1">
        <v>6680</v>
      </c>
      <c r="F28" s="2">
        <v>2.1407185628742501E-2</v>
      </c>
      <c r="G28" s="5">
        <v>6577.0666666666602</v>
      </c>
      <c r="H28" s="4">
        <v>1.486912</v>
      </c>
      <c r="I28" s="2">
        <v>1.5409181636726501E-2</v>
      </c>
      <c r="J28" s="1">
        <v>6537</v>
      </c>
      <c r="K28" s="4">
        <v>1.307E-3</v>
      </c>
    </row>
    <row r="29" spans="1:11" x14ac:dyDescent="0.25">
      <c r="A29">
        <v>28</v>
      </c>
      <c r="B29">
        <v>200</v>
      </c>
      <c r="C29">
        <v>10</v>
      </c>
      <c r="D29" s="1">
        <v>10918</v>
      </c>
      <c r="E29" s="1">
        <v>10992</v>
      </c>
      <c r="F29" s="2">
        <v>6.7321688500727806E-3</v>
      </c>
      <c r="G29" s="5">
        <v>10943</v>
      </c>
      <c r="H29" s="4">
        <v>3.9600999999999997E-2</v>
      </c>
      <c r="I29" s="2">
        <v>4.4577874818049401E-3</v>
      </c>
      <c r="J29" s="1">
        <v>10918</v>
      </c>
      <c r="K29" s="4">
        <v>3.689E-3</v>
      </c>
    </row>
    <row r="30" spans="1:11" x14ac:dyDescent="0.25">
      <c r="A30">
        <v>29</v>
      </c>
      <c r="B30">
        <v>200</v>
      </c>
      <c r="C30">
        <v>10</v>
      </c>
      <c r="D30" s="1">
        <v>10648</v>
      </c>
      <c r="E30" s="1">
        <v>10795</v>
      </c>
      <c r="F30" s="2">
        <v>1.3617415470125E-2</v>
      </c>
      <c r="G30" s="5">
        <v>10674.733333333301</v>
      </c>
      <c r="H30" s="4">
        <v>3.0248200000000001</v>
      </c>
      <c r="I30" s="2">
        <v>1.11409603211363E-2</v>
      </c>
      <c r="J30" s="1">
        <v>10648</v>
      </c>
      <c r="K30" s="4">
        <v>3.6259999999999999E-3</v>
      </c>
    </row>
    <row r="31" spans="1:11" x14ac:dyDescent="0.25">
      <c r="A31">
        <v>30</v>
      </c>
      <c r="B31">
        <v>200</v>
      </c>
      <c r="C31">
        <v>10</v>
      </c>
      <c r="D31" s="1">
        <v>11025</v>
      </c>
      <c r="E31" s="1">
        <v>11092</v>
      </c>
      <c r="F31" s="2">
        <v>6.0403894698881997E-3</v>
      </c>
      <c r="G31" s="5">
        <v>11041.266666666599</v>
      </c>
      <c r="H31" s="4">
        <v>0.45406200000000002</v>
      </c>
      <c r="I31" s="2">
        <v>4.5738670513282998E-3</v>
      </c>
      <c r="J31" s="1">
        <v>11025</v>
      </c>
      <c r="K31" s="4">
        <v>3.7109999999999999E-3</v>
      </c>
    </row>
    <row r="32" spans="1:11" x14ac:dyDescent="0.25">
      <c r="A32">
        <v>31</v>
      </c>
      <c r="B32">
        <v>200</v>
      </c>
      <c r="C32">
        <v>20</v>
      </c>
      <c r="D32" s="1">
        <v>11559</v>
      </c>
      <c r="E32" s="1">
        <v>11736</v>
      </c>
      <c r="F32" s="2">
        <v>1.5081799591002001E-2</v>
      </c>
      <c r="G32" s="5">
        <v>11607.0666666666</v>
      </c>
      <c r="H32" s="4">
        <v>2.5493440000000001</v>
      </c>
      <c r="I32" s="2">
        <v>1.0986139513746799E-2</v>
      </c>
      <c r="J32" s="1">
        <v>11559</v>
      </c>
      <c r="K32" s="4">
        <v>5.2240000000000003E-3</v>
      </c>
    </row>
    <row r="33" spans="1:11" x14ac:dyDescent="0.25">
      <c r="A33">
        <v>32</v>
      </c>
      <c r="B33">
        <v>200</v>
      </c>
      <c r="C33">
        <v>20</v>
      </c>
      <c r="D33" s="1">
        <v>11620</v>
      </c>
      <c r="E33" s="1">
        <v>11810</v>
      </c>
      <c r="F33" s="2">
        <v>1.6088060965283601E-2</v>
      </c>
      <c r="G33" s="5">
        <v>11672.4666666666</v>
      </c>
      <c r="H33" s="4">
        <v>6.5486180000000003</v>
      </c>
      <c r="I33" s="2">
        <v>1.1645498165396499E-2</v>
      </c>
      <c r="J33" s="1">
        <v>11620</v>
      </c>
      <c r="K33" s="4">
        <v>5.274E-3</v>
      </c>
    </row>
    <row r="34" spans="1:11" x14ac:dyDescent="0.25">
      <c r="A34">
        <v>33</v>
      </c>
      <c r="B34">
        <v>200</v>
      </c>
      <c r="C34">
        <v>20</v>
      </c>
      <c r="D34" s="1">
        <v>11723</v>
      </c>
      <c r="E34" s="1">
        <v>11915</v>
      </c>
      <c r="F34" s="2">
        <v>1.6114141838019302E-2</v>
      </c>
      <c r="G34" s="5">
        <v>11806.9333333333</v>
      </c>
      <c r="H34" s="4">
        <v>4.8459139999999996</v>
      </c>
      <c r="I34" s="2">
        <v>9.0697999720241295E-3</v>
      </c>
      <c r="J34" s="1">
        <v>11723</v>
      </c>
      <c r="K34" s="4">
        <v>5.2399999999999999E-3</v>
      </c>
    </row>
    <row r="35" spans="1:11" x14ac:dyDescent="0.25">
      <c r="F35" s="3">
        <f>SUM(F2:F34)/COUNT(F2:F34)</f>
        <v>2.2107101189994E-2</v>
      </c>
      <c r="H35" s="4">
        <f>SUM(H2:H34)/COUNT(H2:H34)</f>
        <v>1.5543153939393937</v>
      </c>
      <c r="I35" s="2">
        <f>(SUM(I2:I34)/COUNT(I2:I34))</f>
        <v>1.5343794882756235E-2</v>
      </c>
      <c r="K35" s="4">
        <f>SUM(K2:K34)/COUNT(K2:K34)</f>
        <v>2.0325151515151515E-3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jjrod</dc:creator>
  <cp:lastModifiedBy>jjrod</cp:lastModifiedBy>
  <dcterms:created xsi:type="dcterms:W3CDTF">2019-12-15T21:42:07Z</dcterms:created>
  <dcterms:modified xsi:type="dcterms:W3CDTF">2019-12-15T23:00:56Z</dcterms:modified>
</cp:coreProperties>
</file>