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fdicgov-my.sharepoint.com/personal/jrohal_fdic_gov/Documents/Git/Estimathon/"/>
    </mc:Choice>
  </mc:AlternateContent>
  <xr:revisionPtr revIDLastSave="888" documentId="11_F465E48B59DE7EB0FA314695B135C2E933C58B63" xr6:coauthVersionLast="47" xr6:coauthVersionMax="47" xr10:uidLastSave="{5EDB5794-692A-4534-AE58-F9421C7892C0}"/>
  <bookViews>
    <workbookView xWindow="-108" yWindow="-108" windowWidth="23256" windowHeight="13896" xr2:uid="{00000000-000D-0000-FFFF-FFFF00000000}"/>
  </bookViews>
  <sheets>
    <sheet name="Scoreboard" sheetId="1" r:id="rId1"/>
    <sheet name="Team 1" sheetId="2" r:id="rId2"/>
    <sheet name="Team 2" sheetId="3" r:id="rId3"/>
    <sheet name="Team 3" sheetId="4" r:id="rId4"/>
    <sheet name="Team 4" sheetId="5" r:id="rId5"/>
    <sheet name="Team 5" sheetId="6" r:id="rId6"/>
    <sheet name="Team 6" sheetId="7" r:id="rId7"/>
    <sheet name="Team 7" sheetId="8" r:id="rId8"/>
    <sheet name="Team 8" sheetId="9" r:id="rId9"/>
    <sheet name="Team 9" sheetId="10" r:id="rId10"/>
    <sheet name="Team 10" sheetId="11" r:id="rId11"/>
    <sheet name="Team 11" sheetId="12" r:id="rId12"/>
    <sheet name="Team 12" sheetId="13" r:id="rId13"/>
    <sheet name="Team 13" sheetId="14" r:id="rId14"/>
    <sheet name="Team 14" sheetId="15" r:id="rId15"/>
    <sheet name="Team 15" sheetId="16" r:id="rId16"/>
    <sheet name="Team 16" sheetId="17" r:id="rId17"/>
    <sheet name="Team 17" sheetId="18" r:id="rId18"/>
    <sheet name="Team 18" sheetId="19" r:id="rId19"/>
    <sheet name="Team 19" sheetId="20" r:id="rId20"/>
    <sheet name="Team 20" sheetId="21" r:id="rId21"/>
    <sheet name="Team 21" sheetId="22" r:id="rId22"/>
    <sheet name="Team 22" sheetId="23" r:id="rId23"/>
    <sheet name="Team 23" sheetId="24" r:id="rId24"/>
    <sheet name="Team 24" sheetId="25" r:id="rId25"/>
    <sheet name="Team 25" sheetId="26" r:id="rId26"/>
    <sheet name="Team 26" sheetId="27" r:id="rId27"/>
    <sheet name="Team 27" sheetId="28" r:id="rId28"/>
    <sheet name="Team 28" sheetId="29" r:id="rId29"/>
  </sheets>
  <definedNames>
    <definedName name="end_time">Scoreboard!$U$1</definedName>
    <definedName name="max_score_show">Scoreboard!$W$7</definedName>
    <definedName name="score_chart">Scoreboard!#REF!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" l="1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M13" i="1"/>
  <c r="L13" i="1"/>
  <c r="K13" i="1"/>
  <c r="J13" i="1"/>
  <c r="I13" i="1"/>
  <c r="H13" i="1"/>
  <c r="G13" i="1"/>
  <c r="F13" i="1"/>
  <c r="E13" i="1"/>
  <c r="D13" i="1"/>
  <c r="C13" i="1"/>
  <c r="P13" i="1" s="1"/>
  <c r="O13" i="1" s="1"/>
  <c r="B13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N9" i="1"/>
  <c r="M9" i="1"/>
  <c r="L9" i="1"/>
  <c r="K9" i="1"/>
  <c r="J9" i="1"/>
  <c r="I9" i="1"/>
  <c r="H9" i="1"/>
  <c r="G9" i="1"/>
  <c r="F9" i="1"/>
  <c r="E9" i="1"/>
  <c r="D9" i="1"/>
  <c r="C9" i="1"/>
  <c r="B9" i="1"/>
  <c r="N8" i="1"/>
  <c r="M8" i="1"/>
  <c r="L8" i="1"/>
  <c r="K8" i="1"/>
  <c r="J8" i="1"/>
  <c r="I8" i="1"/>
  <c r="H8" i="1"/>
  <c r="G8" i="1"/>
  <c r="F8" i="1"/>
  <c r="E8" i="1"/>
  <c r="D8" i="1"/>
  <c r="C8" i="1"/>
  <c r="B8" i="1"/>
  <c r="N6" i="1"/>
  <c r="M6" i="1"/>
  <c r="L6" i="1"/>
  <c r="K6" i="1"/>
  <c r="J6" i="1"/>
  <c r="I6" i="1"/>
  <c r="H6" i="1"/>
  <c r="G6" i="1"/>
  <c r="F6" i="1"/>
  <c r="E6" i="1"/>
  <c r="D6" i="1"/>
  <c r="C6" i="1"/>
  <c r="B6" i="1"/>
  <c r="N7" i="1"/>
  <c r="M7" i="1"/>
  <c r="L7" i="1"/>
  <c r="K7" i="1"/>
  <c r="J7" i="1"/>
  <c r="I7" i="1"/>
  <c r="H7" i="1"/>
  <c r="G7" i="1"/>
  <c r="F7" i="1"/>
  <c r="E7" i="1"/>
  <c r="D7" i="1"/>
  <c r="C7" i="1"/>
  <c r="B7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O2" i="29"/>
  <c r="AO2" i="28"/>
  <c r="AO2" i="27"/>
  <c r="AO2" i="26"/>
  <c r="AO2" i="25"/>
  <c r="AO2" i="24"/>
  <c r="AO2" i="23"/>
  <c r="AO2" i="22"/>
  <c r="AO2" i="21"/>
  <c r="AO2" i="20"/>
  <c r="AO2" i="19"/>
  <c r="AO2" i="18"/>
  <c r="AO2" i="17"/>
  <c r="AO2" i="16"/>
  <c r="AO2" i="15"/>
  <c r="AO2" i="14"/>
  <c r="AO2" i="13"/>
  <c r="AO2" i="12"/>
  <c r="AO2" i="11"/>
  <c r="AO2" i="10"/>
  <c r="AO2" i="9"/>
  <c r="AO2" i="8"/>
  <c r="AO2" i="7"/>
  <c r="AO2" i="6"/>
  <c r="AO2" i="5"/>
  <c r="AO2" i="4"/>
  <c r="E34" i="1"/>
  <c r="AO2" i="3"/>
  <c r="L34" i="1"/>
  <c r="I34" i="1"/>
  <c r="G34" i="1"/>
  <c r="D34" i="1"/>
  <c r="B34" i="1"/>
  <c r="AO2" i="2"/>
  <c r="A6" i="1"/>
  <c r="P23" i="1" l="1"/>
  <c r="O23" i="1" s="1"/>
  <c r="S23" i="1" s="1"/>
  <c r="P11" i="1"/>
  <c r="O11" i="1" s="1"/>
  <c r="S11" i="1" s="1"/>
  <c r="P31" i="1"/>
  <c r="O31" i="1" s="1"/>
  <c r="S31" i="1" s="1"/>
  <c r="P21" i="1"/>
  <c r="O21" i="1" s="1"/>
  <c r="S21" i="1" s="1"/>
  <c r="P33" i="1"/>
  <c r="O33" i="1" s="1"/>
  <c r="S33" i="1" s="1"/>
  <c r="P29" i="1"/>
  <c r="O29" i="1" s="1"/>
  <c r="P25" i="1"/>
  <c r="O25" i="1" s="1"/>
  <c r="S25" i="1" s="1"/>
  <c r="P15" i="1"/>
  <c r="O15" i="1" s="1"/>
  <c r="S15" i="1" s="1"/>
  <c r="P9" i="1"/>
  <c r="O9" i="1" s="1"/>
  <c r="S9" i="1" s="1"/>
  <c r="S29" i="1"/>
  <c r="P17" i="1"/>
  <c r="O17" i="1" s="1"/>
  <c r="S17" i="1" s="1"/>
  <c r="P27" i="1"/>
  <c r="O27" i="1" s="1"/>
  <c r="S27" i="1" s="1"/>
  <c r="P19" i="1"/>
  <c r="O19" i="1" s="1"/>
  <c r="S13" i="1"/>
  <c r="P8" i="1"/>
  <c r="O8" i="1" s="1"/>
  <c r="S8" i="1" s="1"/>
  <c r="P10" i="1"/>
  <c r="O10" i="1" s="1"/>
  <c r="S10" i="1" s="1"/>
  <c r="P12" i="1"/>
  <c r="O12" i="1" s="1"/>
  <c r="P14" i="1"/>
  <c r="O14" i="1" s="1"/>
  <c r="S14" i="1" s="1"/>
  <c r="P16" i="1"/>
  <c r="O16" i="1" s="1"/>
  <c r="S16" i="1" s="1"/>
  <c r="P18" i="1"/>
  <c r="O18" i="1" s="1"/>
  <c r="S18" i="1" s="1"/>
  <c r="P20" i="1"/>
  <c r="O20" i="1" s="1"/>
  <c r="S20" i="1" s="1"/>
  <c r="P22" i="1"/>
  <c r="O22" i="1" s="1"/>
  <c r="S22" i="1" s="1"/>
  <c r="P24" i="1"/>
  <c r="O24" i="1" s="1"/>
  <c r="P26" i="1"/>
  <c r="O26" i="1" s="1"/>
  <c r="S26" i="1" s="1"/>
  <c r="P28" i="1"/>
  <c r="O28" i="1" s="1"/>
  <c r="S28" i="1" s="1"/>
  <c r="P30" i="1"/>
  <c r="O30" i="1" s="1"/>
  <c r="P32" i="1"/>
  <c r="O32" i="1" s="1"/>
  <c r="S32" i="1" s="1"/>
  <c r="P34" i="1"/>
  <c r="O34" i="1" s="1"/>
  <c r="S30" i="1" l="1"/>
  <c r="S24" i="1"/>
  <c r="S19" i="1"/>
  <c r="S12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P7" i="1"/>
  <c r="O7" i="1" s="1"/>
  <c r="S7" i="1" s="1"/>
  <c r="P6" i="1"/>
  <c r="O6" i="1" s="1"/>
  <c r="R25" i="1" l="1"/>
  <c r="R22" i="1"/>
  <c r="R15" i="1"/>
  <c r="R16" i="1"/>
  <c r="R28" i="1"/>
  <c r="R30" i="1"/>
  <c r="R17" i="1"/>
  <c r="R8" i="1"/>
  <c r="R31" i="1"/>
  <c r="R9" i="1"/>
  <c r="R19" i="1"/>
  <c r="R29" i="1"/>
  <c r="R14" i="1"/>
  <c r="R27" i="1"/>
  <c r="R13" i="1"/>
  <c r="R18" i="1"/>
  <c r="R10" i="1"/>
  <c r="R20" i="1"/>
  <c r="R24" i="1"/>
  <c r="R12" i="1"/>
  <c r="R21" i="1"/>
  <c r="R32" i="1"/>
  <c r="R23" i="1"/>
  <c r="R26" i="1"/>
  <c r="R11" i="1"/>
  <c r="R33" i="1"/>
  <c r="R34" i="1"/>
  <c r="S34" i="1" s="1"/>
  <c r="R7" i="1"/>
  <c r="R6" i="1"/>
  <c r="S6" i="1" s="1"/>
</calcChain>
</file>

<file path=xl/sharedStrings.xml><?xml version="1.0" encoding="utf-8"?>
<sst xmlns="http://schemas.openxmlformats.org/spreadsheetml/2006/main" count="1198" uniqueCount="83">
  <si>
    <t>ESTIMATHON</t>
  </si>
  <si>
    <t>answers</t>
  </si>
  <si>
    <t>team</t>
  </si>
  <si>
    <t>score</t>
  </si>
  <si>
    <t>rank</t>
  </si>
  <si>
    <t>show</t>
  </si>
  <si>
    <t>max show</t>
  </si>
  <si>
    <t>OpenAI</t>
  </si>
  <si>
    <t>X</t>
  </si>
  <si>
    <t>1_low</t>
  </si>
  <si>
    <t>1_up</t>
  </si>
  <si>
    <t>1_subs</t>
  </si>
  <si>
    <t>2_low</t>
  </si>
  <si>
    <t>2_up</t>
  </si>
  <si>
    <t>2_subs</t>
  </si>
  <si>
    <t>3_low</t>
  </si>
  <si>
    <t>3_up</t>
  </si>
  <si>
    <t>3_subs</t>
  </si>
  <si>
    <t>4_low</t>
  </si>
  <si>
    <t>4_up</t>
  </si>
  <si>
    <t>4_subs</t>
  </si>
  <si>
    <t>5_low</t>
  </si>
  <si>
    <t>5_up</t>
  </si>
  <si>
    <t>5_subs</t>
  </si>
  <si>
    <t>6_low</t>
  </si>
  <si>
    <t>6_up</t>
  </si>
  <si>
    <t>6_subs</t>
  </si>
  <si>
    <t>7_low</t>
  </si>
  <si>
    <t>7_up</t>
  </si>
  <si>
    <t>7_subs</t>
  </si>
  <si>
    <t>8_low</t>
  </si>
  <si>
    <t>8_up</t>
  </si>
  <si>
    <t>8_subs</t>
  </si>
  <si>
    <t>9_low</t>
  </si>
  <si>
    <t>9_up</t>
  </si>
  <si>
    <t>9_subs</t>
  </si>
  <si>
    <t>10_low</t>
  </si>
  <si>
    <t>10_up</t>
  </si>
  <si>
    <t>10_subs</t>
  </si>
  <si>
    <t>11_low</t>
  </si>
  <si>
    <t>11_up</t>
  </si>
  <si>
    <t>11_subs</t>
  </si>
  <si>
    <t>12_low</t>
  </si>
  <si>
    <t>12_up</t>
  </si>
  <si>
    <t>12_subs</t>
  </si>
  <si>
    <t>13_low</t>
  </si>
  <si>
    <t>13_up</t>
  </si>
  <si>
    <t>13_subs</t>
  </si>
  <si>
    <t>total submissions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</si>
  <si>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</si>
  <si>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</si>
  <si>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</si>
  <si>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</si>
  <si>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</si>
  <si>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</si>
  <si>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</si>
  <si>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</si>
  <si>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</si>
  <si>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</si>
  <si>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</si>
  <si>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</si>
  <si>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</si>
  <si>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</si>
  <si>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</si>
  <si>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</si>
  <si>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Team 17</t>
  </si>
  <si>
    <t>Team 18</t>
  </si>
  <si>
    <t>Team 19</t>
  </si>
  <si>
    <t>Team 20</t>
  </si>
  <si>
    <t>Team 21</t>
  </si>
  <si>
    <t>Team 22</t>
  </si>
  <si>
    <t>Team 23</t>
  </si>
  <si>
    <t>Team 24</t>
  </si>
  <si>
    <t>Team 25</t>
  </si>
  <si>
    <t>Team 26</t>
  </si>
  <si>
    <t>Team 27</t>
  </si>
  <si>
    <t>Team 28</t>
  </si>
  <si>
    <t>a lot</t>
  </si>
  <si>
    <t>a TON</t>
  </si>
  <si>
    <t>almost ∞</t>
  </si>
  <si>
    <t>∞?</t>
  </si>
  <si>
    <t>∞ + 1</t>
  </si>
  <si>
    <t>∞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</si>
</sst>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rgb="FF000000"/>
      <name val="Arial"/>
    </font>
    <font>
      <b/>
      <sz val="18"/>
      <color rgb="FFFF0000"/>
      <name val="Calibri"/>
      <family val="2"/>
    </font>
    <font>
      <sz val="12"/>
      <color theme="1"/>
      <name val="Calibri"/>
      <family val="2"/>
    </font>
    <font>
      <b/>
      <sz val="16"/>
      <color rgb="FFFF0000"/>
      <name val="Calibri"/>
      <family val="2"/>
    </font>
    <font>
      <sz val="12"/>
      <color rgb="FFD9D9D9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1D35"/>
      <name val="Courier New"/>
      <family val="3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5EBC8"/>
        <bgColor rgb="FF95EBC8"/>
      </patternFill>
    </fill>
    <fill>
      <patternFill patternType="solid">
        <fgColor rgb="FFAFFFBC"/>
        <bgColor rgb="FFAFFFBC"/>
      </patternFill>
    </fill>
    <fill>
      <patternFill patternType="solid">
        <fgColor theme="0"/>
        <bgColor rgb="FFABF1FF"/>
      </patternFill>
    </fill>
    <fill>
      <patternFill patternType="solid">
        <fgColor rgb="FFF9FFAF"/>
        <bgColor rgb="FFF9FFAF"/>
      </patternFill>
    </fill>
    <fill>
      <patternFill patternType="solid">
        <fgColor rgb="FFFFD385"/>
        <bgColor rgb="FFFFD385"/>
      </patternFill>
    </fill>
    <fill>
      <patternFill patternType="solid">
        <fgColor rgb="FFFFB3B3"/>
        <bgColor rgb="FFFFB3B3"/>
      </patternFill>
    </fill>
    <fill>
      <patternFill patternType="solid">
        <fgColor rgb="FFFFC9CE"/>
        <bgColor rgb="FFFFC9CE"/>
      </patternFill>
    </fill>
    <fill>
      <patternFill patternType="solid">
        <fgColor rgb="FFFEBEF6"/>
        <bgColor rgb="FFFEBEF6"/>
      </patternFill>
    </fill>
    <fill>
      <patternFill patternType="solid">
        <fgColor rgb="FFD3D1FF"/>
        <bgColor rgb="FFD3D1FF"/>
      </patternFill>
    </fill>
    <fill>
      <patternFill patternType="solid">
        <fgColor rgb="FFC1DDFF"/>
        <bgColor rgb="FFC1DDFF"/>
      </patternFill>
    </fill>
    <fill>
      <patternFill patternType="solid">
        <fgColor rgb="FFABF1FF"/>
        <bgColor rgb="FFABF1FF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2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3" fontId="6" fillId="2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 vertical="center"/>
    </xf>
    <xf numFmtId="11" fontId="2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2" fillId="2" borderId="0" xfId="0" applyFont="1" applyFill="1" applyAlignment="1">
      <alignment horizontal="center" vertical="center"/>
    </xf>
    <xf numFmtId="3" fontId="6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7" fillId="5" borderId="0" xfId="0" applyFont="1" applyFill="1" applyAlignment="1">
      <alignment horizontal="center" vertical="center"/>
    </xf>
    <xf numFmtId="3" fontId="6" fillId="5" borderId="0" xfId="0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3" fontId="6" fillId="6" borderId="0" xfId="0" applyNumberFormat="1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3" fontId="6" fillId="7" borderId="0" xfId="0" applyNumberFormat="1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3" fontId="6" fillId="8" borderId="0" xfId="0" applyNumberFormat="1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3" fontId="6" fillId="9" borderId="0" xfId="0" applyNumberFormat="1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3" fontId="6" fillId="10" borderId="0" xfId="0" applyNumberFormat="1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3" fontId="6" fillId="11" borderId="0" xfId="0" applyNumberFormat="1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3" fontId="6" fillId="12" borderId="0" xfId="0" applyNumberFormat="1" applyFont="1" applyFill="1" applyAlignment="1">
      <alignment horizontal="center" vertical="center"/>
    </xf>
    <xf numFmtId="11" fontId="8" fillId="13" borderId="0" xfId="0" applyNumberFormat="1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</cellXfs>
  <cellStyles count="1">
    <cellStyle name="Normal" xfId="0" builtinId="0"/>
  </cellStyles>
  <dxfs count="33"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674EA7"/>
          <bgColor rgb="FF674EA7"/>
        </patternFill>
      </fill>
    </dxf>
    <dxf>
      <font>
        <b/>
        <color rgb="FFFFFFFF"/>
      </font>
      <fill>
        <patternFill patternType="solid">
          <fgColor rgb="FF3C78D8"/>
          <bgColor rgb="FF3C78D8"/>
        </patternFill>
      </fill>
    </dxf>
    <dxf>
      <font>
        <b/>
        <color rgb="FFFFFFFF"/>
      </font>
      <fill>
        <patternFill patternType="solid">
          <fgColor rgb="FF6AA84F"/>
          <bgColor rgb="FF6AA84F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Y12" sqref="Y12"/>
    </sheetView>
  </sheetViews>
  <sheetFormatPr defaultColWidth="14.44140625" defaultRowHeight="15" customHeight="1" x14ac:dyDescent="0.25"/>
  <cols>
    <col min="1" max="1" width="22.33203125" customWidth="1"/>
    <col min="2" max="2" width="9.33203125" bestFit="1" customWidth="1"/>
    <col min="3" max="14" width="6.33203125" customWidth="1"/>
    <col min="15" max="15" width="14.44140625" customWidth="1"/>
    <col min="16" max="16" width="16.44140625" hidden="1" customWidth="1"/>
    <col min="17" max="17" width="17.6640625" hidden="1" customWidth="1"/>
    <col min="18" max="18" width="11.5546875" hidden="1" customWidth="1"/>
    <col min="19" max="19" width="7.6640625" hidden="1" customWidth="1"/>
    <col min="20" max="20" width="12.33203125" bestFit="1" customWidth="1"/>
    <col min="21" max="21" width="30.109375" customWidth="1"/>
    <col min="22" max="22" width="14.44140625" customWidth="1"/>
    <col min="23" max="23" width="19" hidden="1" customWidth="1"/>
    <col min="24" max="24" width="0.6640625" hidden="1" customWidth="1"/>
    <col min="25" max="26" width="14.44140625" customWidth="1"/>
  </cols>
  <sheetData>
    <row r="1" spans="1:26" ht="15.75" customHeight="1" x14ac:dyDescent="0.45">
      <c r="A1" s="1" t="s">
        <v>0</v>
      </c>
      <c r="B1" s="2"/>
      <c r="C1" s="2"/>
      <c r="D1" s="2"/>
      <c r="E1" s="18"/>
      <c r="F1" s="3"/>
      <c r="G1" s="4"/>
      <c r="H1" s="4"/>
      <c r="I1" s="4"/>
      <c r="J1" s="2"/>
      <c r="K1" s="2"/>
      <c r="L1" s="2"/>
      <c r="M1" s="2"/>
      <c r="N1" s="2"/>
      <c r="O1" s="5"/>
      <c r="P1" s="2"/>
      <c r="Q1" s="2"/>
      <c r="R1" s="2"/>
      <c r="S1" s="2"/>
      <c r="T1" s="2"/>
      <c r="U1" s="6"/>
      <c r="V1" s="2"/>
      <c r="W1" s="2"/>
      <c r="X1" s="2"/>
      <c r="Y1" s="2"/>
      <c r="Z1" s="2"/>
    </row>
    <row r="2" spans="1:26" ht="15.75" customHeight="1" x14ac:dyDescent="0.45">
      <c r="A2" s="1"/>
      <c r="B2" s="2"/>
      <c r="C2" s="2"/>
      <c r="D2" s="2"/>
      <c r="E2" s="18"/>
      <c r="F2" s="3"/>
      <c r="G2" s="4"/>
      <c r="H2" s="4"/>
      <c r="I2" s="4"/>
      <c r="J2" s="2"/>
      <c r="K2" s="2"/>
      <c r="L2" s="2"/>
      <c r="M2" s="2"/>
      <c r="N2" s="2"/>
      <c r="O2" s="5"/>
      <c r="P2" s="2"/>
      <c r="Q2" s="2"/>
      <c r="R2" s="2"/>
      <c r="S2" s="2"/>
      <c r="T2" s="2"/>
      <c r="U2" s="6"/>
      <c r="V2" s="2"/>
      <c r="W2" s="2"/>
      <c r="X2" s="2"/>
      <c r="Y2" s="2"/>
      <c r="Z2" s="2"/>
    </row>
    <row r="3" spans="1:26" ht="15.75" customHeight="1" x14ac:dyDescent="0.3">
      <c r="A3" s="19" t="s">
        <v>1</v>
      </c>
      <c r="B3" s="22">
        <v>24209935000000</v>
      </c>
      <c r="C3" s="2">
        <v>1250</v>
      </c>
      <c r="D3" s="2">
        <v>70873</v>
      </c>
      <c r="E3" s="2">
        <v>116.666</v>
      </c>
      <c r="F3" s="2">
        <v>1888</v>
      </c>
      <c r="G3" s="2">
        <v>46879</v>
      </c>
      <c r="H3" s="2">
        <v>781.91600000000005</v>
      </c>
      <c r="I3" s="2">
        <v>36491</v>
      </c>
      <c r="J3" s="2">
        <v>208</v>
      </c>
      <c r="K3" s="2">
        <v>25716</v>
      </c>
      <c r="L3" s="2">
        <v>36</v>
      </c>
      <c r="M3" s="2">
        <v>30050</v>
      </c>
      <c r="N3" s="2">
        <v>5119200</v>
      </c>
      <c r="O3" s="5"/>
      <c r="P3" s="2"/>
      <c r="Q3" s="2"/>
      <c r="R3" s="2"/>
      <c r="S3" s="2"/>
      <c r="T3" s="2"/>
      <c r="U3" s="6"/>
      <c r="V3" s="2"/>
      <c r="W3" s="2"/>
      <c r="X3" s="2"/>
      <c r="Y3" s="2"/>
      <c r="Z3" s="2"/>
    </row>
    <row r="4" spans="1:26" ht="15.7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"/>
      <c r="P4" s="2"/>
      <c r="Q4" s="2"/>
      <c r="R4" s="2"/>
      <c r="S4" s="2"/>
      <c r="T4" s="2"/>
      <c r="U4" s="6"/>
      <c r="V4" s="2"/>
      <c r="W4" s="2"/>
      <c r="X4" s="2"/>
      <c r="Y4" s="2"/>
      <c r="Z4" s="2"/>
    </row>
    <row r="5" spans="1:26" ht="15.75" customHeight="1" x14ac:dyDescent="0.3">
      <c r="A5" s="7" t="s">
        <v>2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7">
        <v>7</v>
      </c>
      <c r="I5" s="7">
        <v>8</v>
      </c>
      <c r="J5" s="7">
        <v>9</v>
      </c>
      <c r="K5" s="7">
        <v>10</v>
      </c>
      <c r="L5" s="7">
        <v>11</v>
      </c>
      <c r="M5" s="7">
        <v>12</v>
      </c>
      <c r="N5" s="7">
        <v>13</v>
      </c>
      <c r="O5" s="8" t="s">
        <v>3</v>
      </c>
      <c r="P5" s="9" t="s">
        <v>3</v>
      </c>
      <c r="Q5" s="2"/>
      <c r="R5" s="8" t="s">
        <v>4</v>
      </c>
      <c r="S5" s="8" t="s">
        <v>5</v>
      </c>
      <c r="U5" s="2"/>
      <c r="V5" s="2"/>
      <c r="W5" s="2"/>
      <c r="X5" s="2"/>
      <c r="Y5" s="2"/>
      <c r="Z5" s="20"/>
    </row>
    <row r="6" spans="1:26" ht="18" customHeight="1" x14ac:dyDescent="0.25">
      <c r="A6" s="10" t="str">
        <f>IF('Team 1'!A2&lt;&gt;0,'Team 1'!A2,"")</f>
        <v>Team 1</v>
      </c>
      <c r="B6" s="21" t="str">
        <f>IF(AND('Team 1'!$B$2&lt;=$B$3,$B$3&lt;='Team 1'!$C$2),_xlfn.FLOOR.MATH('Team 1'!$C$2/'Team 1'!$B$2),REPT("X", MAX('Team 1'!$D$2,1)))</f>
        <v>X</v>
      </c>
      <c r="C6" s="21" t="str">
        <f>IF(AND('Team 1'!$E$2&lt;=$C$3,$C$3&lt;='Team 1'!$F$2),_xlfn.FLOOR.MATH('Team 1'!$F$2/'Team 1'!$E$2),REPT("X", MAX('Team 1'!$G$2,1)))</f>
        <v>X</v>
      </c>
      <c r="D6" s="21" t="str">
        <f>IF(AND('Team 1'!$H$2&lt;=$D$3,$D$3&lt;='Team 1'!$I$2),_xlfn.FLOOR.MATH('Team 1'!$I$2/'Team 1'!$H$2),REPT("X", MAX('Team 1'!$J$2,1)))</f>
        <v>X</v>
      </c>
      <c r="E6" s="21" t="str">
        <f>IF(AND('Team 1'!$K$2&lt;=$E$3,$E$3&lt;='Team 1'!$L$2),_xlfn.FLOOR.MATH('Team 1'!$L$2/'Team 1'!$K$2),REPT("X", MAX('Team 1'!$M$2,1)))</f>
        <v>X</v>
      </c>
      <c r="F6" s="21" t="str">
        <f>IF(AND('Team 1'!$N$2&lt;=$F$3,$F$3&lt;='Team 1'!$O$2),_xlfn.FLOOR.MATH('Team 1'!$O$2/'Team 1'!$N$2),REPT("X", MAX('Team 1'!$P$2,1)))</f>
        <v>X</v>
      </c>
      <c r="G6" s="21" t="str">
        <f>IF(AND('Team 1'!$Q$2&lt;=$G$3,$G$3&lt;='Team 1'!$R$2),_xlfn.FLOOR.MATH('Team 1'!$R$2/'Team 1'!$Q$2),REPT("X", MAX('Team 1'!$S$2,1)))</f>
        <v>X</v>
      </c>
      <c r="H6" s="21" t="str">
        <f>IF(AND('Team 1'!$T$2&lt;=$H$3,$H$3&lt;='Team 1'!$U$2),_xlfn.FLOOR.MATH('Team 1'!$U$2/'Team 1'!$T$2),REPT("X", MAX('Team 1'!$V$2,1)))</f>
        <v>X</v>
      </c>
      <c r="I6" s="21" t="str">
        <f>IF(AND('Team 1'!$W$2&lt;=$I$3,$I$3&lt;='Team 1'!$X$2),_xlfn.FLOOR.MATH('Team 1'!$X$2/'Team 1'!$W$2),REPT("X", MAX('Team 1'!$Y$2,1)))</f>
        <v>X</v>
      </c>
      <c r="J6" s="21" t="str">
        <f>IF(AND('Team 1'!$Z$2&lt;=$J$3,$J$3&lt;='Team 1'!$AA$2),_xlfn.FLOOR.MATH('Team 1'!$AA$2/'Team 1'!$Z$2),REPT("X", MAX('Team 1'!$AB$2,1)))</f>
        <v>X</v>
      </c>
      <c r="K6" s="21" t="str">
        <f>IF(AND('Team 1'!$AC$2&lt;=$K$3,$K$3&lt;='Team 1'!$AD$2),_xlfn.FLOOR.MATH('Team 1'!$AD$2/'Team 1'!$AC$2),REPT("X", MAX('Team 1'!$AE$2,1)))</f>
        <v>X</v>
      </c>
      <c r="L6" s="21" t="str">
        <f>IF(AND('Team 1'!$AF$2&lt;=$L$3,$L$3&lt;='Team 1'!$AG$2),_xlfn.FLOOR.MATH('Team 1'!$AG$2/'Team 1'!$AF$2),REPT("X", MAX('Team 1'!$AH$2,1)))</f>
        <v>X</v>
      </c>
      <c r="M6" s="21" t="str">
        <f>IF(AND('Team 1'!$AI$2&lt;=$M$3,$M$3&lt;='Team 1'!$AJ$2),_xlfn.FLOOR.MATH('Team 1'!$AJ$2/'Team 1'!$AI$2),REPT("X", MAX('Team 1'!$AK$2,1)))</f>
        <v>X</v>
      </c>
      <c r="N6" s="21" t="str">
        <f>IF(AND('Team 1'!$AL$2&lt;=$N$3,$N$3&lt;='Team 1'!$AM$2),_xlfn.FLOOR.MATH('Team 1'!$AM$2/'Team 1'!$AL$2),REPT("X", MAX('Team 1'!$AN$2,1)))</f>
        <v>X</v>
      </c>
      <c r="O6" s="11">
        <f t="shared" ref="O6:O35" si="0">IF(P6="","",IF(P6&lt;max_score_show,P6,VLOOKUP(P6,score_chart,2,TRUE)))</f>
        <v>81920</v>
      </c>
      <c r="P6" s="12">
        <f t="shared" ref="P6:P33" si="1">IF(A6="","",(10+SUM(B6:N6))*2^(13-COUNT(B6:N6)))</f>
        <v>81920</v>
      </c>
      <c r="Q6" s="13"/>
      <c r="R6" s="12">
        <f>IF(A6="","",RANK(O6,$O$6:$O$100,1))</f>
        <v>2</v>
      </c>
      <c r="S6" s="12" t="str">
        <f t="shared" ref="S6:S33" si="2">IF(A6="","",IF(O6&lt;81920,R6,""))</f>
        <v/>
      </c>
      <c r="U6" s="13"/>
      <c r="V6" s="13"/>
      <c r="W6" s="14" t="s">
        <v>6</v>
      </c>
      <c r="X6" s="14"/>
      <c r="Y6" s="13"/>
      <c r="Z6" s="13"/>
    </row>
    <row r="7" spans="1:26" ht="18" customHeight="1" x14ac:dyDescent="0.25">
      <c r="A7" s="15" t="str">
        <f>IF('Team 2'!A2&lt;&gt;0,'Team 2'!A2,"")</f>
        <v>Team 2</v>
      </c>
      <c r="B7" s="21" t="str">
        <f>IF(AND('Team 2'!$B$2&lt;=$B$3,$B$3&lt;='Team 2'!$C$2),_xlfn.FLOOR.MATH('Team 2'!$C$2/'Team 2'!$B$2),REPT("X", MAX('Team 2'!$D$2,1)))</f>
        <v>X</v>
      </c>
      <c r="C7" s="21" t="str">
        <f>IF(AND('Team 2'!$E$2&lt;=$C$3,$C$3&lt;='Team 2'!$F$2),_xlfn.FLOOR.MATH('Team 2'!$F$2/'Team 2'!$E$2),REPT("X", MAX('Team 2'!$G$2,1)))</f>
        <v>X</v>
      </c>
      <c r="D7" s="21" t="str">
        <f>IF(AND('Team 2'!$H$2&lt;=$D$3,$D$3&lt;='Team 2'!$I$2),_xlfn.FLOOR.MATH('Team 2'!$I$2/'Team 2'!$H$2),REPT("X", MAX('Team 2'!$J$2,1)))</f>
        <v>X</v>
      </c>
      <c r="E7" s="21" t="str">
        <f>IF(AND('Team 2'!$K$2&lt;=$E$3,$E$3&lt;='Team 2'!$L$2),_xlfn.FLOOR.MATH('Team 2'!$L$2/'Team 2'!$K$2),REPT("X", MAX('Team 2'!$M$2,1)))</f>
        <v>X</v>
      </c>
      <c r="F7" s="21" t="str">
        <f>IF(AND('Team 2'!$N$2&lt;=$F$3,$F$3&lt;='Team 2'!$O$2),_xlfn.FLOOR.MATH('Team 2'!$O$2/'Team 2'!$N$2),REPT("X", MAX('Team 2'!$P$2,1)))</f>
        <v>X</v>
      </c>
      <c r="G7" s="21" t="str">
        <f>IF(AND('Team 2'!$Q$2&lt;=$G$3,$G$3&lt;='Team 2'!$R$2),_xlfn.FLOOR.MATH('Team 2'!$R$2/'Team 2'!$Q$2),REPT("X", MAX('Team 2'!$S$2,1)))</f>
        <v>X</v>
      </c>
      <c r="H7" s="21" t="str">
        <f>IF(AND('Team 2'!$T$2&lt;=$H$3,$H$3&lt;='Team 2'!$U$2),_xlfn.FLOOR.MATH('Team 2'!$U$2/'Team 2'!$T$2),REPT("X", MAX('Team 2'!$V$2,1)))</f>
        <v>X</v>
      </c>
      <c r="I7" s="21" t="str">
        <f>IF(AND('Team 2'!$W$2&lt;=$I$3,$I$3&lt;='Team 2'!$X$2),_xlfn.FLOOR.MATH('Team 2'!$X$2/'Team 2'!$W$2),REPT("X", MAX('Team 2'!$Y$2,1)))</f>
        <v>X</v>
      </c>
      <c r="J7" s="21" t="str">
        <f>IF(AND('Team 2'!$Z$2&lt;=$J$3,$J$3&lt;='Team 2'!$AA$2),_xlfn.FLOOR.MATH('Team 2'!$AA$2/'Team 2'!$Z$2),REPT("X", MAX('Team 2'!$AB$2,1)))</f>
        <v>X</v>
      </c>
      <c r="K7" s="21" t="str">
        <f>IF(AND('Team 2'!$AC$2&lt;=$K$3,$K$3&lt;='Team 2'!$AD$2),_xlfn.FLOOR.MATH('Team 2'!$AD$2/'Team 2'!$AC$2),REPT("X", MAX('Team 2'!$AE$2,1)))</f>
        <v>X</v>
      </c>
      <c r="L7" s="21" t="str">
        <f>IF(AND('Team 2'!$AF$2&lt;=$L$3,$L$3&lt;='Team 2'!$AG$2),_xlfn.FLOOR.MATH('Team 2'!$AG$2/'Team 2'!$AF$2),REPT("X", MAX('Team 2'!$AH$2,1)))</f>
        <v>X</v>
      </c>
      <c r="M7" s="21" t="str">
        <f>IF(AND('Team 2'!$AI$2&lt;=$M$3,$M$3&lt;='Team 2'!$AJ$2),_xlfn.FLOOR.MATH('Team 2'!$AJ$2/'Team 2'!$AI$2),REPT("X", MAX('Team 2'!$AK$2,1)))</f>
        <v>X</v>
      </c>
      <c r="N7" s="21" t="str">
        <f>IF(AND('Team 2'!$AL$2&lt;=$N$3,$N$3&lt;='Team 2'!$AM$2),_xlfn.FLOOR.MATH('Team 2'!$AM$2/'Team 2'!$AL$2),REPT("X", MAX('Team 2'!$AN$2,1)))</f>
        <v>X</v>
      </c>
      <c r="O7" s="16">
        <f t="shared" si="0"/>
        <v>81920</v>
      </c>
      <c r="P7" s="12">
        <f t="shared" si="1"/>
        <v>81920</v>
      </c>
      <c r="Q7" s="13"/>
      <c r="R7" s="12">
        <f>IF(A7="","",RANK(O7,$O$6:$O$100,1))</f>
        <v>2</v>
      </c>
      <c r="S7" s="12" t="str">
        <f t="shared" si="2"/>
        <v/>
      </c>
      <c r="U7" s="13"/>
      <c r="V7" s="13"/>
      <c r="W7" s="17">
        <v>100000000000</v>
      </c>
      <c r="X7" s="13"/>
      <c r="Y7" s="13"/>
      <c r="Z7" s="13"/>
    </row>
    <row r="8" spans="1:26" ht="18" customHeight="1" x14ac:dyDescent="0.25">
      <c r="A8" s="33" t="str">
        <f>IF('Team 3'!A2&lt;&gt;0,'Team 3'!A2,"")</f>
        <v>Team 3</v>
      </c>
      <c r="B8" s="21" t="str">
        <f>IF(AND('Team 3'!$B$2&lt;=$B$3,$B$3&lt;='Team 3'!$C$2),_xlfn.FLOOR.MATH('Team 3'!$C$2/'Team 3'!$B$2),REPT("X", MAX('Team 3'!$D$2,1)))</f>
        <v>X</v>
      </c>
      <c r="C8" s="21" t="str">
        <f>IF(AND('Team 3'!$E$2&lt;=$C$3,$C$3&lt;='Team 3'!$F$2),_xlfn.FLOOR.MATH('Team 3'!$F$2/'Team 3'!$E$2),REPT("X", MAX('Team 3'!$G$2,1)))</f>
        <v>X</v>
      </c>
      <c r="D8" s="21" t="str">
        <f>IF(AND('Team 3'!$H$2&lt;=$D$3,$D$3&lt;='Team 3'!$I$2),_xlfn.FLOOR.MATH('Team 3'!$I$2/'Team 3'!$H$2),REPT("X", MAX('Team 3'!$J$2,1)))</f>
        <v>X</v>
      </c>
      <c r="E8" s="21" t="str">
        <f>IF(AND('Team 3'!$K$2&lt;=$E$3,$E$3&lt;='Team 3'!$L$2),_xlfn.FLOOR.MATH('Team 3'!$L$2/'Team 3'!$K$2),REPT("X", MAX('Team 3'!$M$2,1)))</f>
        <v>X</v>
      </c>
      <c r="F8" s="21" t="str">
        <f>IF(AND('Team 3'!$N$2&lt;=$F$3,$F$3&lt;='Team 3'!$O$2),_xlfn.FLOOR.MATH('Team 3'!$O$2/'Team 3'!$N$2),REPT("X", MAX('Team 3'!$P$2,1)))</f>
        <v>X</v>
      </c>
      <c r="G8" s="21" t="str">
        <f>IF(AND('Team 3'!$Q$2&lt;=$G$3,$G$3&lt;='Team 3'!$R$2),_xlfn.FLOOR.MATH('Team 3'!$R$2/'Team 3'!$Q$2),REPT("X", MAX('Team 3'!$S$2,1)))</f>
        <v>X</v>
      </c>
      <c r="H8" s="21" t="str">
        <f>IF(AND('Team 3'!$T$2&lt;=$H$3,$H$3&lt;='Team 3'!$U$2),_xlfn.FLOOR.MATH('Team 3'!$U$2/'Team 3'!$T$2),REPT("X", MAX('Team 3'!$V$2,1)))</f>
        <v>X</v>
      </c>
      <c r="I8" s="21" t="str">
        <f>IF(AND('Team 3'!$W$2&lt;=$I$3,$I$3&lt;='Team 3'!$X$2),_xlfn.FLOOR.MATH('Team 3'!$X$2/'Team 3'!$W$2),REPT("X", MAX('Team 3'!$Y$2,1)))</f>
        <v>X</v>
      </c>
      <c r="J8" s="21" t="str">
        <f>IF(AND('Team 3'!$Z$2&lt;=$J$3,$J$3&lt;='Team 3'!$AA$2),_xlfn.FLOOR.MATH('Team 3'!$AA$2/'Team 3'!$Z$2),REPT("X", MAX('Team 3'!$AB$2,1)))</f>
        <v>X</v>
      </c>
      <c r="K8" s="21" t="str">
        <f>IF(AND('Team 3'!$AC$2&lt;=$K$3,$K$3&lt;='Team 3'!$AD$2),_xlfn.FLOOR.MATH('Team 3'!$AD$2/'Team 3'!$AC$2),REPT("X", MAX('Team 3'!$AE$2,1)))</f>
        <v>X</v>
      </c>
      <c r="L8" s="21" t="str">
        <f>IF(AND('Team 3'!$AF$2&lt;=$L$3,$L$3&lt;='Team 3'!$AG$2),_xlfn.FLOOR.MATH('Team 3'!$AG$2/'Team 3'!$AF$2),REPT("X", MAX('Team 3'!$AH$2,1)))</f>
        <v>X</v>
      </c>
      <c r="M8" s="21" t="str">
        <f>IF(AND('Team 3'!$AI$2&lt;=$M$3,$M$3&lt;='Team 3'!$AJ$2),_xlfn.FLOOR.MATH('Team 3'!$AJ$2/'Team 3'!$AI$2),REPT("X", MAX('Team 3'!$AK$2,1)))</f>
        <v>X</v>
      </c>
      <c r="N8" s="21" t="str">
        <f>IF(AND('Team 3'!$AL$2&lt;=$N$3,$N$3&lt;='Team 3'!$AM$2),_xlfn.FLOOR.MATH('Team 3'!$AM$2/'Team 3'!$AL$2),REPT("X", MAX('Team 3'!$AN$2,1)))</f>
        <v>X</v>
      </c>
      <c r="O8" s="34">
        <f t="shared" ref="O8:O25" si="3">IF(P8="","",IF(P8&lt;max_score_show,P8,VLOOKUP(P8,score_chart,2,TRUE)))</f>
        <v>81920</v>
      </c>
      <c r="P8" s="12">
        <f t="shared" si="1"/>
        <v>81920</v>
      </c>
      <c r="Q8" s="13"/>
      <c r="R8" s="12">
        <f t="shared" ref="R8:R33" si="4">IF(A8="","",RANK(O8,$O$6:$O$102,1))</f>
        <v>2</v>
      </c>
      <c r="S8" s="12" t="str">
        <f t="shared" si="2"/>
        <v/>
      </c>
      <c r="U8" s="13"/>
      <c r="V8" s="13"/>
      <c r="W8" s="13"/>
      <c r="X8" s="13"/>
      <c r="Y8" s="13"/>
      <c r="Z8" s="13"/>
    </row>
    <row r="9" spans="1:26" ht="18" customHeight="1" x14ac:dyDescent="0.25">
      <c r="A9" s="35" t="str">
        <f>IF('Team 4'!A2&lt;&gt;0,'Team 4'!A2,"")</f>
        <v>Team 4</v>
      </c>
      <c r="B9" s="21" t="str">
        <f>IF(AND('Team 4'!$B$2&lt;=$B$3,$B$3&lt;='Team 4'!$C$2),_xlfn.FLOOR.MATH('Team 4'!$C$2/'Team 4'!$B$2),REPT("X", MAX('Team 4'!$D$2,1)))</f>
        <v>X</v>
      </c>
      <c r="C9" s="21" t="str">
        <f>IF(AND('Team 4'!$E$2&lt;=$C$3,$C$3&lt;='Team 4'!$F$2),_xlfn.FLOOR.MATH('Team 4'!$F$2/'Team 4'!$E$2),REPT("X", MAX('Team 4'!$G$2,1)))</f>
        <v>X</v>
      </c>
      <c r="D9" s="21" t="str">
        <f>IF(AND('Team 4'!$H$2&lt;=$D$3,$D$3&lt;='Team 4'!$I$2),_xlfn.FLOOR.MATH('Team 4'!$I$2/'Team 4'!$H$2),REPT("X", MAX('Team 4'!$J$2,1)))</f>
        <v>X</v>
      </c>
      <c r="E9" s="21" t="str">
        <f>IF(AND('Team 4'!$K$2&lt;=$E$3,$E$3&lt;='Team 4'!$L$2),_xlfn.FLOOR.MATH('Team 4'!$L$2/'Team 4'!$K$2),REPT("X", MAX('Team 4'!$M$2,1)))</f>
        <v>X</v>
      </c>
      <c r="F9" s="21" t="str">
        <f>IF(AND('Team 4'!$N$2&lt;=$F$3,$F$3&lt;='Team 4'!$O$2),_xlfn.FLOOR.MATH('Team 4'!$O$2/'Team 4'!$N$2),REPT("X", MAX('Team 4'!$P$2,1)))</f>
        <v>X</v>
      </c>
      <c r="G9" s="21" t="str">
        <f>IF(AND('Team 4'!$Q$2&lt;=$G$3,$G$3&lt;='Team 4'!$R$2),_xlfn.FLOOR.MATH('Team 4'!$R$2/'Team 4'!$Q$2),REPT("X", MAX('Team 4'!$S$2,1)))</f>
        <v>X</v>
      </c>
      <c r="H9" s="21" t="str">
        <f>IF(AND('Team 4'!$T$2&lt;=$H$3,$H$3&lt;='Team 4'!$U$2),_xlfn.FLOOR.MATH('Team 4'!$U$2/'Team 4'!$T$2),REPT("X", MAX('Team 4'!$V$2,1)))</f>
        <v>X</v>
      </c>
      <c r="I9" s="21" t="str">
        <f>IF(AND('Team 4'!$W$2&lt;=$I$3,$I$3&lt;='Team 4'!$X$2),_xlfn.FLOOR.MATH('Team 4'!$X$2/'Team 4'!$W$2),REPT("X", MAX('Team 4'!$Y$2,1)))</f>
        <v>X</v>
      </c>
      <c r="J9" s="21" t="str">
        <f>IF(AND('Team 4'!$Z$2&lt;=$J$3,$J$3&lt;='Team 4'!$AA$2),_xlfn.FLOOR.MATH('Team 4'!$AA$2/'Team 4'!$Z$2),REPT("X", MAX('Team 4'!$AB$2,1)))</f>
        <v>X</v>
      </c>
      <c r="K9" s="21" t="str">
        <f>IF(AND('Team 4'!$AC$2&lt;=$K$3,$K$3&lt;='Team 4'!$AD$2),_xlfn.FLOOR.MATH('Team 4'!$AD$2/'Team 4'!$AC$2),REPT("X", MAX('Team 4'!$AE$2,1)))</f>
        <v>X</v>
      </c>
      <c r="L9" s="21" t="str">
        <f>IF(AND('Team 4'!$AF$2&lt;=$L$3,$L$3&lt;='Team 4'!$AG$2),_xlfn.FLOOR.MATH('Team 4'!$AG$2/'Team 4'!$AF$2),REPT("X", MAX('Team 4'!$AH$2,1)))</f>
        <v>X</v>
      </c>
      <c r="M9" s="21" t="str">
        <f>IF(AND('Team 4'!$AI$2&lt;=$M$3,$M$3&lt;='Team 4'!$AJ$2),_xlfn.FLOOR.MATH('Team 4'!$AJ$2/'Team 4'!$AI$2),REPT("X", MAX('Team 4'!$AK$2,1)))</f>
        <v>X</v>
      </c>
      <c r="N9" s="21" t="str">
        <f>IF(AND('Team 4'!$AL$2&lt;=$N$3,$N$3&lt;='Team 4'!$AM$2),_xlfn.FLOOR.MATH('Team 4'!$AM$2/'Team 4'!$AL$2),REPT("X", MAX('Team 4'!$AN$2,1)))</f>
        <v>X</v>
      </c>
      <c r="O9" s="36">
        <f t="shared" si="3"/>
        <v>81920</v>
      </c>
      <c r="P9" s="12">
        <f t="shared" si="1"/>
        <v>81920</v>
      </c>
      <c r="Q9" s="13"/>
      <c r="R9" s="12">
        <f t="shared" si="4"/>
        <v>2</v>
      </c>
      <c r="S9" s="12" t="str">
        <f t="shared" si="2"/>
        <v/>
      </c>
      <c r="U9" s="13"/>
      <c r="V9" s="13"/>
      <c r="W9" s="49">
        <v>10000000</v>
      </c>
      <c r="X9" s="50" t="s">
        <v>77</v>
      </c>
      <c r="Y9" s="13"/>
      <c r="Z9" s="13"/>
    </row>
    <row r="10" spans="1:26" ht="18" customHeight="1" x14ac:dyDescent="0.25">
      <c r="A10" s="37" t="str">
        <f>IF('Team 5'!A2&lt;&gt;0,'Team 5'!A2,"")</f>
        <v>Team 5</v>
      </c>
      <c r="B10" s="21" t="str">
        <f>IF(AND('Team 5'!$B$2&lt;=$B$3,$B$3&lt;='Team 5'!$C$2),_xlfn.FLOOR.MATH('Team 5'!$C$2/'Team 5'!$B$2),REPT("X", MAX('Team 5'!$D$2,1)))</f>
        <v>X</v>
      </c>
      <c r="C10" s="21" t="str">
        <f>IF(AND('Team 5'!$E$2&lt;=$C$3,$C$3&lt;='Team 5'!$F$2),_xlfn.FLOOR.MATH('Team 5'!$F$2/'Team 5'!$E$2),REPT("X", MAX('Team 5'!$G$2,1)))</f>
        <v>X</v>
      </c>
      <c r="D10" s="21" t="str">
        <f>IF(AND('Team 5'!$H$2&lt;=$D$3,$D$3&lt;='Team 5'!$I$2),_xlfn.FLOOR.MATH('Team 5'!$I$2/'Team 5'!$H$2),REPT("X", MAX('Team 5'!$J$2,1)))</f>
        <v>X</v>
      </c>
      <c r="E10" s="21" t="str">
        <f>IF(AND('Team 5'!$K$2&lt;=$E$3,$E$3&lt;='Team 5'!$L$2),_xlfn.FLOOR.MATH('Team 5'!$L$2/'Team 5'!$K$2),REPT("X", MAX('Team 5'!$M$2,1)))</f>
        <v>X</v>
      </c>
      <c r="F10" s="21" t="str">
        <f>IF(AND('Team 5'!$N$2&lt;=$F$3,$F$3&lt;='Team 5'!$O$2),_xlfn.FLOOR.MATH('Team 5'!$O$2/'Team 5'!$N$2),REPT("X", MAX('Team 5'!$P$2,1)))</f>
        <v>X</v>
      </c>
      <c r="G10" s="21" t="str">
        <f>IF(AND('Team 5'!$Q$2&lt;=$G$3,$G$3&lt;='Team 5'!$R$2),_xlfn.FLOOR.MATH('Team 5'!$R$2/'Team 5'!$Q$2),REPT("X", MAX('Team 5'!$S$2,1)))</f>
        <v>X</v>
      </c>
      <c r="H10" s="21" t="str">
        <f>IF(AND('Team 5'!$T$2&lt;=$H$3,$H$3&lt;='Team 5'!$U$2),_xlfn.FLOOR.MATH('Team 5'!$U$2/'Team 5'!$T$2),REPT("X", MAX('Team 5'!$V$2,1)))</f>
        <v>X</v>
      </c>
      <c r="I10" s="21" t="str">
        <f>IF(AND('Team 5'!$W$2&lt;=$I$3,$I$3&lt;='Team 5'!$X$2),_xlfn.FLOOR.MATH('Team 5'!$X$2/'Team 5'!$W$2),REPT("X", MAX('Team 5'!$Y$2,1)))</f>
        <v>X</v>
      </c>
      <c r="J10" s="21" t="str">
        <f>IF(AND('Team 5'!$Z$2&lt;=$J$3,$J$3&lt;='Team 5'!$AA$2),_xlfn.FLOOR.MATH('Team 5'!$AA$2/'Team 5'!$Z$2),REPT("X", MAX('Team 5'!$AB$2,1)))</f>
        <v>X</v>
      </c>
      <c r="K10" s="21" t="str">
        <f>IF(AND('Team 5'!$AC$2&lt;=$K$3,$K$3&lt;='Team 5'!$AD$2),_xlfn.FLOOR.MATH('Team 5'!$AD$2/'Team 5'!$AC$2),REPT("X", MAX('Team 5'!$AE$2,1)))</f>
        <v>X</v>
      </c>
      <c r="L10" s="21" t="str">
        <f>IF(AND('Team 5'!$AF$2&lt;=$L$3,$L$3&lt;='Team 5'!$AG$2),_xlfn.FLOOR.MATH('Team 5'!$AG$2/'Team 5'!$AF$2),REPT("X", MAX('Team 5'!$AH$2,1)))</f>
        <v>X</v>
      </c>
      <c r="M10" s="21" t="str">
        <f>IF(AND('Team 5'!$AI$2&lt;=$M$3,$M$3&lt;='Team 5'!$AJ$2),_xlfn.FLOOR.MATH('Team 5'!$AJ$2/'Team 5'!$AI$2),REPT("X", MAX('Team 5'!$AK$2,1)))</f>
        <v>X</v>
      </c>
      <c r="N10" s="21" t="str">
        <f>IF(AND('Team 5'!$AL$2&lt;=$N$3,$N$3&lt;='Team 5'!$AM$2),_xlfn.FLOOR.MATH('Team 5'!$AM$2/'Team 5'!$AL$2),REPT("X", MAX('Team 5'!$AN$2,1)))</f>
        <v>X</v>
      </c>
      <c r="O10" s="38">
        <f>IF(P10="","",IF(P10&lt;max_score_show,P10,VLOOKUP(P10,score_chart,2,TRUE)))</f>
        <v>81920</v>
      </c>
      <c r="P10" s="12">
        <f t="shared" si="1"/>
        <v>81920</v>
      </c>
      <c r="Q10" s="13"/>
      <c r="R10" s="12">
        <f t="shared" si="4"/>
        <v>2</v>
      </c>
      <c r="S10" s="12" t="str">
        <f t="shared" si="2"/>
        <v/>
      </c>
      <c r="U10" s="13"/>
      <c r="V10" s="13"/>
      <c r="W10" s="49">
        <v>1000000000</v>
      </c>
      <c r="X10" s="50" t="s">
        <v>78</v>
      </c>
      <c r="Y10" s="13"/>
      <c r="Z10" s="13"/>
    </row>
    <row r="11" spans="1:26" ht="18" customHeight="1" x14ac:dyDescent="0.25">
      <c r="A11" s="39" t="str">
        <f>IF('Team 6'!A2&lt;&gt;0,'Team 6'!A2,"")</f>
        <v>Team 6</v>
      </c>
      <c r="B11" s="21" t="str">
        <f>IF(AND('Team 6'!$B$2&lt;=$B$3,$B$3&lt;='Team 6'!$C$2),_xlfn.FLOOR.MATH('Team 6'!$C$2/'Team 6'!$B$2),REPT("X", MAX('Team 6'!$D$2,1)))</f>
        <v>X</v>
      </c>
      <c r="C11" s="21" t="str">
        <f>IF(AND('Team 6'!$E$2&lt;=$C$3,$C$3&lt;='Team 6'!$F$2),_xlfn.FLOOR.MATH('Team 6'!$F$2/'Team 6'!$E$2),REPT("X", MAX('Team 6'!$G$2,1)))</f>
        <v>X</v>
      </c>
      <c r="D11" s="21" t="str">
        <f>IF(AND('Team 6'!$H$2&lt;=$D$3,$D$3&lt;='Team 6'!$I$2),_xlfn.FLOOR.MATH('Team 6'!$I$2/'Team 6'!$H$2),REPT("X", MAX('Team 6'!$J$2,1)))</f>
        <v>X</v>
      </c>
      <c r="E11" s="21" t="str">
        <f>IF(AND('Team 6'!$K$2&lt;=$E$3,$E$3&lt;='Team 6'!$L$2),_xlfn.FLOOR.MATH('Team 6'!$L$2/'Team 6'!$K$2),REPT("X", MAX('Team 6'!$M$2,1)))</f>
        <v>X</v>
      </c>
      <c r="F11" s="21" t="str">
        <f>IF(AND('Team 6'!$N$2&lt;=$F$3,$F$3&lt;='Team 6'!$O$2),_xlfn.FLOOR.MATH('Team 6'!$O$2/'Team 6'!$N$2),REPT("X", MAX('Team 6'!$P$2,1)))</f>
        <v>X</v>
      </c>
      <c r="G11" s="21" t="str">
        <f>IF(AND('Team 6'!$Q$2&lt;=$G$3,$G$3&lt;='Team 6'!$R$2),_xlfn.FLOOR.MATH('Team 6'!$R$2/'Team 6'!$Q$2),REPT("X", MAX('Team 6'!$S$2,1)))</f>
        <v>X</v>
      </c>
      <c r="H11" s="21" t="str">
        <f>IF(AND('Team 6'!$T$2&lt;=$H$3,$H$3&lt;='Team 6'!$U$2),_xlfn.FLOOR.MATH('Team 6'!$U$2/'Team 6'!$T$2),REPT("X", MAX('Team 6'!$V$2,1)))</f>
        <v>X</v>
      </c>
      <c r="I11" s="21" t="str">
        <f>IF(AND('Team 6'!$W$2&lt;=$I$3,$I$3&lt;='Team 6'!$X$2),_xlfn.FLOOR.MATH('Team 6'!$X$2/'Team 6'!$W$2),REPT("X", MAX('Team 6'!$Y$2,1)))</f>
        <v>X</v>
      </c>
      <c r="J11" s="21" t="str">
        <f>IF(AND('Team 6'!$Z$2&lt;=$J$3,$J$3&lt;='Team 6'!$AA$2),_xlfn.FLOOR.MATH('Team 6'!$AA$2/'Team 6'!$Z$2),REPT("X", MAX('Team 6'!$AB$2,1)))</f>
        <v>X</v>
      </c>
      <c r="K11" s="21" t="str">
        <f>IF(AND('Team 6'!$AC$2&lt;=$K$3,$K$3&lt;='Team 6'!$AD$2),_xlfn.FLOOR.MATH('Team 6'!$AD$2/'Team 6'!$AC$2),REPT("X", MAX('Team 6'!$AE$2,1)))</f>
        <v>X</v>
      </c>
      <c r="L11" s="21" t="str">
        <f>IF(AND('Team 6'!$AF$2&lt;=$L$3,$L$3&lt;='Team 6'!$AG$2),_xlfn.FLOOR.MATH('Team 6'!$AG$2/'Team 6'!$AF$2),REPT("X", MAX('Team 6'!$AH$2,1)))</f>
        <v>X</v>
      </c>
      <c r="M11" s="21" t="str">
        <f>IF(AND('Team 6'!$AI$2&lt;=$M$3,$M$3&lt;='Team 6'!$AJ$2),_xlfn.FLOOR.MATH('Team 6'!$AJ$2/'Team 6'!$AI$2),REPT("X", MAX('Team 6'!$AK$2,1)))</f>
        <v>X</v>
      </c>
      <c r="N11" s="21" t="str">
        <f>IF(AND('Team 6'!$AL$2&lt;=$N$3,$N$3&lt;='Team 6'!$AM$2),_xlfn.FLOOR.MATH('Team 6'!$AM$2/'Team 6'!$AL$2),REPT("X", MAX('Team 6'!$AN$2,1)))</f>
        <v>X</v>
      </c>
      <c r="O11" s="40">
        <f t="shared" si="3"/>
        <v>81920</v>
      </c>
      <c r="P11" s="12">
        <f t="shared" si="1"/>
        <v>81920</v>
      </c>
      <c r="Q11" s="13"/>
      <c r="R11" s="12">
        <f t="shared" si="4"/>
        <v>2</v>
      </c>
      <c r="S11" s="12" t="str">
        <f t="shared" si="2"/>
        <v/>
      </c>
      <c r="U11" s="13"/>
      <c r="V11" s="13"/>
      <c r="W11" s="49">
        <v>100000000000</v>
      </c>
      <c r="X11" s="50" t="s">
        <v>79</v>
      </c>
      <c r="Y11" s="13"/>
      <c r="Z11" s="13"/>
    </row>
    <row r="12" spans="1:26" ht="18" customHeight="1" x14ac:dyDescent="0.25">
      <c r="A12" s="41" t="str">
        <f>IF('Team 7'!A2&lt;&gt;0,'Team 7'!A2,"")</f>
        <v>Team 7</v>
      </c>
      <c r="B12" s="21" t="str">
        <f>IF(AND('Team 7'!$B$2&lt;=$B$3,$B$3&lt;='Team 7'!$C$2),_xlfn.FLOOR.MATH('Team 7'!$C$2/'Team 7'!$B$2),REPT("X", MAX('Team 7'!$D$2,1)))</f>
        <v>X</v>
      </c>
      <c r="C12" s="21" t="str">
        <f>IF(AND('Team 7'!$E$2&lt;=$C$3,$C$3&lt;='Team 7'!$F$2),_xlfn.FLOOR.MATH('Team 7'!$F$2/'Team 7'!$E$2),REPT("X", MAX('Team 7'!$G$2,1)))</f>
        <v>X</v>
      </c>
      <c r="D12" s="21" t="str">
        <f>IF(AND('Team 7'!$H$2&lt;=$D$3,$D$3&lt;='Team 7'!$I$2),_xlfn.FLOOR.MATH('Team 7'!$I$2/'Team 7'!$H$2),REPT("X", MAX('Team 7'!$J$2,1)))</f>
        <v>X</v>
      </c>
      <c r="E12" s="21" t="str">
        <f>IF(AND('Team 7'!$K$2&lt;=$E$3,$E$3&lt;='Team 7'!$L$2),_xlfn.FLOOR.MATH('Team 7'!$L$2/'Team 7'!$K$2),REPT("X", MAX('Team 7'!$M$2,1)))</f>
        <v>X</v>
      </c>
      <c r="F12" s="21" t="str">
        <f>IF(AND('Team 7'!$N$2&lt;=$F$3,$F$3&lt;='Team 7'!$O$2),_xlfn.FLOOR.MATH('Team 7'!$O$2/'Team 7'!$N$2),REPT("X", MAX('Team 7'!$P$2,1)))</f>
        <v>X</v>
      </c>
      <c r="G12" s="21" t="str">
        <f>IF(AND('Team 7'!$Q$2&lt;=$G$3,$G$3&lt;='Team 7'!$R$2),_xlfn.FLOOR.MATH('Team 7'!$R$2/'Team 7'!$Q$2),REPT("X", MAX('Team 7'!$S$2,1)))</f>
        <v>X</v>
      </c>
      <c r="H12" s="21" t="str">
        <f>IF(AND('Team 7'!$T$2&lt;=$H$3,$H$3&lt;='Team 7'!$U$2),_xlfn.FLOOR.MATH('Team 7'!$U$2/'Team 7'!$T$2),REPT("X", MAX('Team 7'!$V$2,1)))</f>
        <v>X</v>
      </c>
      <c r="I12" s="21" t="str">
        <f>IF(AND('Team 7'!$W$2&lt;=$I$3,$I$3&lt;='Team 7'!$X$2),_xlfn.FLOOR.MATH('Team 7'!$X$2/'Team 7'!$W$2),REPT("X", MAX('Team 7'!$Y$2,1)))</f>
        <v>X</v>
      </c>
      <c r="J12" s="21" t="str">
        <f>IF(AND('Team 7'!$Z$2&lt;=$J$3,$J$3&lt;='Team 7'!$AA$2),_xlfn.FLOOR.MATH('Team 7'!$AA$2/'Team 7'!$Z$2),REPT("X", MAX('Team 7'!$AB$2,1)))</f>
        <v>X</v>
      </c>
      <c r="K12" s="21" t="str">
        <f>IF(AND('Team 7'!$AC$2&lt;=$K$3,$K$3&lt;='Team 7'!$AD$2),_xlfn.FLOOR.MATH('Team 7'!$AD$2/'Team 7'!$AC$2),REPT("X", MAX('Team 7'!$AE$2,1)))</f>
        <v>X</v>
      </c>
      <c r="L12" s="21" t="str">
        <f>IF(AND('Team 7'!$AF$2&lt;=$L$3,$L$3&lt;='Team 7'!$AG$2),_xlfn.FLOOR.MATH('Team 7'!$AG$2/'Team 7'!$AF$2),REPT("X", MAX('Team 7'!$AH$2,1)))</f>
        <v>X</v>
      </c>
      <c r="M12" s="21" t="str">
        <f>IF(AND('Team 7'!$AI$2&lt;=$M$3,$M$3&lt;='Team 7'!$AJ$2),_xlfn.FLOOR.MATH('Team 7'!$AJ$2/'Team 7'!$AI$2),REPT("X", MAX('Team 7'!$AK$2,1)))</f>
        <v>X</v>
      </c>
      <c r="N12" s="21" t="str">
        <f>IF(AND('Team 7'!$AL$2&lt;=$N$3,$N$3&lt;='Team 7'!$AM$2),_xlfn.FLOOR.MATH('Team 7'!$AM$2/'Team 7'!$AL$2),REPT("X", MAX('Team 7'!$AN$2,1)))</f>
        <v>X</v>
      </c>
      <c r="O12" s="42">
        <f t="shared" si="3"/>
        <v>81920</v>
      </c>
      <c r="P12" s="12">
        <f t="shared" si="1"/>
        <v>81920</v>
      </c>
      <c r="Q12" s="13"/>
      <c r="R12" s="12">
        <f t="shared" si="4"/>
        <v>2</v>
      </c>
      <c r="S12" s="12" t="str">
        <f t="shared" si="2"/>
        <v/>
      </c>
      <c r="U12" s="13"/>
      <c r="V12" s="13"/>
      <c r="W12" s="49">
        <v>10000000000000</v>
      </c>
      <c r="X12" s="50" t="s">
        <v>80</v>
      </c>
      <c r="Y12" s="13"/>
      <c r="Z12" s="13"/>
    </row>
    <row r="13" spans="1:26" ht="18" customHeight="1" x14ac:dyDescent="0.25">
      <c r="A13" s="43" t="str">
        <f>IF('Team 8'!A2&lt;&gt;0,'Team 8'!A2,"")</f>
        <v>Team 8</v>
      </c>
      <c r="B13" s="21" t="str">
        <f>IF(AND('Team 8'!$B$2&lt;=$B$3,$B$3&lt;='Team 8'!$C$2),_xlfn.FLOOR.MATH('Team 8'!$C$2/'Team 8'!$B$2),REPT("X", MAX('Team 8'!$D$2,1)))</f>
        <v>X</v>
      </c>
      <c r="C13" s="21" t="str">
        <f>IF(AND('Team 8'!$E$2&lt;=$C$3,$C$3&lt;='Team 8'!$F$2),_xlfn.FLOOR.MATH('Team 8'!$F$2/'Team 8'!$E$2),REPT("X", MAX('Team 8'!$G$2,1)))</f>
        <v>X</v>
      </c>
      <c r="D13" s="21" t="str">
        <f>IF(AND('Team 8'!$H$2&lt;=$D$3,$D$3&lt;='Team 8'!$I$2),_xlfn.FLOOR.MATH('Team 8'!$I$2/'Team 8'!$H$2),REPT("X", MAX('Team 8'!$J$2,1)))</f>
        <v>X</v>
      </c>
      <c r="E13" s="21" t="str">
        <f>IF(AND('Team 8'!$K$2&lt;=$E$3,$E$3&lt;='Team 8'!$L$2),_xlfn.FLOOR.MATH('Team 8'!$L$2/'Team 8'!$K$2),REPT("X", MAX('Team 8'!$M$2,1)))</f>
        <v>X</v>
      </c>
      <c r="F13" s="21" t="str">
        <f>IF(AND('Team 8'!$N$2&lt;=$F$3,$F$3&lt;='Team 8'!$O$2),_xlfn.FLOOR.MATH('Team 8'!$O$2/'Team 8'!$N$2),REPT("X", MAX('Team 8'!$P$2,1)))</f>
        <v>X</v>
      </c>
      <c r="G13" s="21" t="str">
        <f>IF(AND('Team 8'!$Q$2&lt;=$G$3,$G$3&lt;='Team 8'!$R$2),_xlfn.FLOOR.MATH('Team 8'!$R$2/'Team 8'!$Q$2),REPT("X", MAX('Team 8'!$S$2,1)))</f>
        <v>X</v>
      </c>
      <c r="H13" s="21" t="str">
        <f>IF(AND('Team 8'!$T$2&lt;=$H$3,$H$3&lt;='Team 8'!$U$2),_xlfn.FLOOR.MATH('Team 8'!$U$2/'Team 8'!$T$2),REPT("X", MAX('Team 8'!$V$2,1)))</f>
        <v>X</v>
      </c>
      <c r="I13" s="21" t="str">
        <f>IF(AND('Team 8'!$W$2&lt;=$I$3,$I$3&lt;='Team 8'!$X$2),_xlfn.FLOOR.MATH('Team 8'!$X$2/'Team 8'!$W$2),REPT("X", MAX('Team 8'!$Y$2,1)))</f>
        <v>X</v>
      </c>
      <c r="J13" s="21" t="str">
        <f>IF(AND('Team 8'!$Z$2&lt;=$J$3,$J$3&lt;='Team 8'!$AA$2),_xlfn.FLOOR.MATH('Team 8'!$AA$2/'Team 8'!$Z$2),REPT("X", MAX('Team 8'!$AB$2,1)))</f>
        <v>X</v>
      </c>
      <c r="K13" s="21" t="str">
        <f>IF(AND('Team 8'!$AC$2&lt;=$K$3,$K$3&lt;='Team 8'!$AD$2),_xlfn.FLOOR.MATH('Team 8'!$AD$2/'Team 8'!$AC$2),REPT("X", MAX('Team 8'!$AE$2,1)))</f>
        <v>X</v>
      </c>
      <c r="L13" s="21" t="str">
        <f>IF(AND('Team 8'!$AF$2&lt;=$L$3,$L$3&lt;='Team 8'!$AG$2),_xlfn.FLOOR.MATH('Team 8'!$AG$2/'Team 8'!$AF$2),REPT("X", MAX('Team 8'!$AH$2,1)))</f>
        <v>X</v>
      </c>
      <c r="M13" s="21" t="str">
        <f>IF(AND('Team 8'!$AI$2&lt;=$M$3,$M$3&lt;='Team 8'!$AJ$2),_xlfn.FLOOR.MATH('Team 8'!$AJ$2/'Team 8'!$AI$2),REPT("X", MAX('Team 8'!$AK$2,1)))</f>
        <v>X</v>
      </c>
      <c r="N13" s="21" t="str">
        <f>IF(AND('Team 8'!$AL$2&lt;=$N$3,$N$3&lt;='Team 8'!$AM$2),_xlfn.FLOOR.MATH('Team 8'!$AM$2/'Team 8'!$AL$2),REPT("X", MAX('Team 8'!$AN$2,1)))</f>
        <v>X</v>
      </c>
      <c r="O13" s="44">
        <f t="shared" si="3"/>
        <v>81920</v>
      </c>
      <c r="P13" s="12">
        <f t="shared" si="1"/>
        <v>81920</v>
      </c>
      <c r="Q13" s="13"/>
      <c r="R13" s="12">
        <f t="shared" si="4"/>
        <v>2</v>
      </c>
      <c r="S13" s="12" t="str">
        <f t="shared" si="2"/>
        <v/>
      </c>
      <c r="U13" s="13"/>
      <c r="V13" s="13"/>
      <c r="W13" s="49">
        <v>1000000000000000</v>
      </c>
      <c r="X13" s="50" t="s">
        <v>81</v>
      </c>
      <c r="Y13" s="13"/>
      <c r="Z13" s="13"/>
    </row>
    <row r="14" spans="1:26" ht="18" customHeight="1" x14ac:dyDescent="0.25">
      <c r="A14" s="45" t="str">
        <f>IF('Team 9'!A2&lt;&gt;0,'Team 9'!A2,"")</f>
        <v>Team 9</v>
      </c>
      <c r="B14" s="21" t="str">
        <f>IF(AND('Team 9'!$B$2&lt;=$B$3,$B$3&lt;='Team 9'!$C$2),_xlfn.FLOOR.MATH('Team 9'!$C$2/'Team 9'!$B$2),REPT("X", MAX('Team 9'!$D$2,1)))</f>
        <v>X</v>
      </c>
      <c r="C14" s="21" t="str">
        <f>IF(AND('Team 9'!$E$2&lt;=$C$3,$C$3&lt;='Team 9'!$F$2),_xlfn.FLOOR.MATH('Team 9'!$F$2/'Team 9'!$E$2),REPT("X", MAX('Team 9'!$G$2,1)))</f>
        <v>X</v>
      </c>
      <c r="D14" s="21" t="str">
        <f>IF(AND('Team 9'!$H$2&lt;=$D$3,$D$3&lt;='Team 9'!$I$2),_xlfn.FLOOR.MATH('Team 9'!$I$2/'Team 9'!$H$2),REPT("X", MAX('Team 9'!$J$2,1)))</f>
        <v>X</v>
      </c>
      <c r="E14" s="21" t="str">
        <f>IF(AND('Team 9'!$K$2&lt;=$E$3,$E$3&lt;='Team 9'!$L$2),_xlfn.FLOOR.MATH('Team 9'!$L$2/'Team 9'!$K$2),REPT("X", MAX('Team 9'!$M$2,1)))</f>
        <v>X</v>
      </c>
      <c r="F14" s="21" t="str">
        <f>IF(AND('Team 9'!$N$2&lt;=$F$3,$F$3&lt;='Team 9'!$O$2),_xlfn.FLOOR.MATH('Team 9'!$O$2/'Team 9'!$N$2),REPT("X", MAX('Team 9'!$P$2,1)))</f>
        <v>X</v>
      </c>
      <c r="G14" s="21" t="str">
        <f>IF(AND('Team 9'!$Q$2&lt;=$G$3,$G$3&lt;='Team 9'!$R$2),_xlfn.FLOOR.MATH('Team 9'!$R$2/'Team 9'!$Q$2),REPT("X", MAX('Team 9'!$S$2,1)))</f>
        <v>X</v>
      </c>
      <c r="H14" s="21" t="str">
        <f>IF(AND('Team 9'!$T$2&lt;=$H$3,$H$3&lt;='Team 9'!$U$2),_xlfn.FLOOR.MATH('Team 9'!$U$2/'Team 9'!$T$2),REPT("X", MAX('Team 9'!$V$2,1)))</f>
        <v>X</v>
      </c>
      <c r="I14" s="21" t="str">
        <f>IF(AND('Team 9'!$W$2&lt;=$I$3,$I$3&lt;='Team 9'!$X$2),_xlfn.FLOOR.MATH('Team 9'!$X$2/'Team 9'!$W$2),REPT("X", MAX('Team 9'!$Y$2,1)))</f>
        <v>X</v>
      </c>
      <c r="J14" s="21" t="str">
        <f>IF(AND('Team 9'!$Z$2&lt;=$J$3,$J$3&lt;='Team 9'!$AA$2),_xlfn.FLOOR.MATH('Team 9'!$AA$2/'Team 9'!$Z$2),REPT("X", MAX('Team 9'!$AB$2,1)))</f>
        <v>X</v>
      </c>
      <c r="K14" s="21" t="str">
        <f>IF(AND('Team 9'!$AC$2&lt;=$K$3,$K$3&lt;='Team 9'!$AD$2),_xlfn.FLOOR.MATH('Team 9'!$AD$2/'Team 9'!$AC$2),REPT("X", MAX('Team 9'!$AE$2,1)))</f>
        <v>X</v>
      </c>
      <c r="L14" s="21" t="str">
        <f>IF(AND('Team 9'!$AF$2&lt;=$L$3,$L$3&lt;='Team 9'!$AG$2),_xlfn.FLOOR.MATH('Team 9'!$AG$2/'Team 9'!$AF$2),REPT("X", MAX('Team 9'!$AH$2,1)))</f>
        <v>X</v>
      </c>
      <c r="M14" s="21" t="str">
        <f>IF(AND('Team 9'!$AI$2&lt;=$M$3,$M$3&lt;='Team 9'!$AJ$2),_xlfn.FLOOR.MATH('Team 9'!$AJ$2/'Team 9'!$AI$2),REPT("X", MAX('Team 9'!$AK$2,1)))</f>
        <v>X</v>
      </c>
      <c r="N14" s="21" t="str">
        <f>IF(AND('Team 9'!$AL$2&lt;=$N$3,$N$3&lt;='Team 9'!$AM$2),_xlfn.FLOOR.MATH('Team 9'!$AM$2/'Team 9'!$AL$2),REPT("X", MAX('Team 9'!$AN$2,1)))</f>
        <v>X</v>
      </c>
      <c r="O14" s="46">
        <f t="shared" si="3"/>
        <v>81920</v>
      </c>
      <c r="P14" s="12">
        <f t="shared" si="1"/>
        <v>81920</v>
      </c>
      <c r="Q14" s="13"/>
      <c r="R14" s="12">
        <f t="shared" si="4"/>
        <v>2</v>
      </c>
      <c r="S14" s="12" t="str">
        <f t="shared" si="2"/>
        <v/>
      </c>
      <c r="U14" s="13"/>
      <c r="V14" s="13"/>
      <c r="W14" s="49">
        <v>1E+17</v>
      </c>
      <c r="X14" s="50" t="s">
        <v>82</v>
      </c>
      <c r="Y14" s="13"/>
      <c r="Z14" s="13"/>
    </row>
    <row r="15" spans="1:26" ht="18" customHeight="1" x14ac:dyDescent="0.25">
      <c r="A15" s="47" t="str">
        <f>IF('Team 10'!A2&lt;&gt;0,'Team 10'!A2,"")</f>
        <v>Team 10</v>
      </c>
      <c r="B15" s="21" t="str">
        <f>IF(AND('Team 10'!$B$2&lt;=$B$3,$B$3&lt;='Team 10'!$C$2),_xlfn.FLOOR.MATH('Team 10'!$C$2/'Team 10'!$B$2),REPT("X", MAX('Team 10'!$D$2,1)))</f>
        <v>X</v>
      </c>
      <c r="C15" s="21" t="str">
        <f>IF(AND('Team 10'!$E$2&lt;=$C$3,$C$3&lt;='Team 10'!$F$2),_xlfn.FLOOR.MATH('Team 10'!$F$2/'Team 10'!$E$2),REPT("X", MAX('Team 10'!$G$2,1)))</f>
        <v>X</v>
      </c>
      <c r="D15" s="21" t="str">
        <f>IF(AND('Team 10'!$H$2&lt;=$D$3,$D$3&lt;='Team 10'!$I$2),_xlfn.FLOOR.MATH('Team 10'!$I$2/'Team 10'!$H$2),REPT("X", MAX('Team 10'!$J$2,1)))</f>
        <v>X</v>
      </c>
      <c r="E15" s="21" t="str">
        <f>IF(AND('Team 10'!$K$2&lt;=$E$3,$E$3&lt;='Team 10'!$L$2),_xlfn.FLOOR.MATH('Team 10'!$L$2/'Team 10'!$K$2),REPT("X", MAX('Team 10'!$M$2,1)))</f>
        <v>X</v>
      </c>
      <c r="F15" s="21" t="str">
        <f>IF(AND('Team 10'!$N$2&lt;=$F$3,$F$3&lt;='Team 10'!$O$2),_xlfn.FLOOR.MATH('Team 10'!$O$2/'Team 10'!$N$2),REPT("X", MAX('Team 10'!$P$2,1)))</f>
        <v>X</v>
      </c>
      <c r="G15" s="21" t="str">
        <f>IF(AND('Team 10'!$Q$2&lt;=$G$3,$G$3&lt;='Team 10'!$R$2),_xlfn.FLOOR.MATH('Team 10'!$R$2/'Team 10'!$Q$2),REPT("X", MAX('Team 10'!$S$2,1)))</f>
        <v>X</v>
      </c>
      <c r="H15" s="21" t="str">
        <f>IF(AND('Team 10'!$T$2&lt;=$H$3,$H$3&lt;='Team 10'!$U$2),_xlfn.FLOOR.MATH('Team 10'!$U$2/'Team 10'!$T$2),REPT("X", MAX('Team 10'!$V$2,1)))</f>
        <v>X</v>
      </c>
      <c r="I15" s="21" t="str">
        <f>IF(AND('Team 10'!$W$2&lt;=$I$3,$I$3&lt;='Team 10'!$X$2),_xlfn.FLOOR.MATH('Team 10'!$X$2/'Team 10'!$W$2),REPT("X", MAX('Team 10'!$Y$2,1)))</f>
        <v>X</v>
      </c>
      <c r="J15" s="21" t="str">
        <f>IF(AND('Team 10'!$Z$2&lt;=$J$3,$J$3&lt;='Team 10'!$AA$2),_xlfn.FLOOR.MATH('Team 10'!$AA$2/'Team 10'!$Z$2),REPT("X", MAX('Team 10'!$AB$2,1)))</f>
        <v>X</v>
      </c>
      <c r="K15" s="21" t="str">
        <f>IF(AND('Team 10'!$AC$2&lt;=$K$3,$K$3&lt;='Team 10'!$AD$2),_xlfn.FLOOR.MATH('Team 10'!$AD$2/'Team 10'!$AC$2),REPT("X", MAX('Team 10'!$AE$2,1)))</f>
        <v>X</v>
      </c>
      <c r="L15" s="21" t="str">
        <f>IF(AND('Team 10'!$AF$2&lt;=$L$3,$L$3&lt;='Team 10'!$AG$2),_xlfn.FLOOR.MATH('Team 10'!$AG$2/'Team 10'!$AF$2),REPT("X", MAX('Team 10'!$AH$2,1)))</f>
        <v>X</v>
      </c>
      <c r="M15" s="21" t="str">
        <f>IF(AND('Team 10'!$AI$2&lt;=$M$3,$M$3&lt;='Team 10'!$AJ$2),_xlfn.FLOOR.MATH('Team 10'!$AJ$2/'Team 10'!$AI$2),REPT("X", MAX('Team 10'!$AK$2,1)))</f>
        <v>X</v>
      </c>
      <c r="N15" s="21" t="str">
        <f>IF(AND('Team 10'!$AL$2&lt;=$N$3,$N$3&lt;='Team 10'!$AM$2),_xlfn.FLOOR.MATH('Team 10'!$AM$2/'Team 10'!$AL$2),REPT("X", MAX('Team 10'!$AN$2,1)))</f>
        <v>X</v>
      </c>
      <c r="O15" s="48">
        <f t="shared" si="3"/>
        <v>81920</v>
      </c>
      <c r="P15" s="12">
        <f t="shared" si="1"/>
        <v>81920</v>
      </c>
      <c r="Q15" s="13"/>
      <c r="R15" s="12">
        <f t="shared" si="4"/>
        <v>2</v>
      </c>
      <c r="S15" s="12" t="str">
        <f t="shared" si="2"/>
        <v/>
      </c>
      <c r="U15" s="13"/>
      <c r="V15" s="13"/>
      <c r="W15" s="51"/>
      <c r="X15" s="51"/>
      <c r="Y15" s="13"/>
      <c r="Z15" s="13"/>
    </row>
    <row r="16" spans="1:26" ht="18" customHeight="1" x14ac:dyDescent="0.25">
      <c r="A16" s="10" t="str">
        <f>IF('Team 11'!A2&lt;&gt;0,'Team 11'!A2,"")</f>
        <v>Team 11</v>
      </c>
      <c r="B16" s="21" t="str">
        <f>IF(AND('Team 11'!$B$2&lt;=$B$3,$B$3&lt;='Team 11'!$C$2),_xlfn.FLOOR.MATH('Team 11'!$C$2/'Team 11'!$B$2),REPT("X", MAX('Team 11'!$D$2,1)))</f>
        <v>X</v>
      </c>
      <c r="C16" s="21" t="str">
        <f>IF(AND('Team 11'!$E$2&lt;=$C$3,$C$3&lt;='Team 11'!$F$2),_xlfn.FLOOR.MATH('Team 11'!$F$2/'Team 11'!$E$2),REPT("X", MAX('Team 11'!$G$2,1)))</f>
        <v>X</v>
      </c>
      <c r="D16" s="21" t="str">
        <f>IF(AND('Team 11'!$H$2&lt;=$D$3,$D$3&lt;='Team 11'!$I$2),_xlfn.FLOOR.MATH('Team 11'!$I$2/'Team 11'!$H$2),REPT("X", MAX('Team 11'!$J$2,1)))</f>
        <v>X</v>
      </c>
      <c r="E16" s="21" t="str">
        <f>IF(AND('Team 11'!$K$2&lt;=$E$3,$E$3&lt;='Team 11'!$L$2),_xlfn.FLOOR.MATH('Team 11'!$L$2/'Team 11'!$K$2),REPT("X", MAX('Team 11'!$M$2,1)))</f>
        <v>X</v>
      </c>
      <c r="F16" s="21" t="str">
        <f>IF(AND('Team 11'!$N$2&lt;=$F$3,$F$3&lt;='Team 11'!$O$2),_xlfn.FLOOR.MATH('Team 11'!$O$2/'Team 11'!$N$2),REPT("X", MAX('Team 11'!$P$2,1)))</f>
        <v>X</v>
      </c>
      <c r="G16" s="21" t="str">
        <f>IF(AND('Team 11'!$Q$2&lt;=$G$3,$G$3&lt;='Team 11'!$R$2),_xlfn.FLOOR.MATH('Team 11'!$R$2/'Team 11'!$Q$2),REPT("X", MAX('Team 11'!$S$2,1)))</f>
        <v>X</v>
      </c>
      <c r="H16" s="21" t="str">
        <f>IF(AND('Team 11'!$T$2&lt;=$H$3,$H$3&lt;='Team 11'!$U$2),_xlfn.FLOOR.MATH('Team 11'!$U$2/'Team 11'!$T$2),REPT("X", MAX('Team 11'!$V$2,1)))</f>
        <v>X</v>
      </c>
      <c r="I16" s="21" t="str">
        <f>IF(AND('Team 11'!$W$2&lt;=$I$3,$I$3&lt;='Team 11'!$X$2),_xlfn.FLOOR.MATH('Team 11'!$X$2/'Team 11'!$W$2),REPT("X", MAX('Team 11'!$Y$2,1)))</f>
        <v>X</v>
      </c>
      <c r="J16" s="21" t="str">
        <f>IF(AND('Team 11'!$Z$2&lt;=$J$3,$J$3&lt;='Team 11'!$AA$2),_xlfn.FLOOR.MATH('Team 11'!$AA$2/'Team 11'!$Z$2),REPT("X", MAX('Team 11'!$AB$2,1)))</f>
        <v>X</v>
      </c>
      <c r="K16" s="21" t="str">
        <f>IF(AND('Team 11'!$AC$2&lt;=$K$3,$K$3&lt;='Team 11'!$AD$2),_xlfn.FLOOR.MATH('Team 11'!$AD$2/'Team 11'!$AC$2),REPT("X", MAX('Team 11'!$AE$2,1)))</f>
        <v>X</v>
      </c>
      <c r="L16" s="21" t="str">
        <f>IF(AND('Team 11'!$AF$2&lt;=$L$3,$L$3&lt;='Team 11'!$AG$2),_xlfn.FLOOR.MATH('Team 11'!$AG$2/'Team 11'!$AF$2),REPT("X", MAX('Team 11'!$AH$2,1)))</f>
        <v>X</v>
      </c>
      <c r="M16" s="21" t="str">
        <f>IF(AND('Team 11'!$AI$2&lt;=$M$3,$M$3&lt;='Team 11'!$AJ$2),_xlfn.FLOOR.MATH('Team 11'!$AJ$2/'Team 11'!$AI$2),REPT("X", MAX('Team 11'!$AK$2,1)))</f>
        <v>X</v>
      </c>
      <c r="N16" s="21" t="str">
        <f>IF(AND('Team 11'!$AL$2&lt;=$N$3,$N$3&lt;='Team 11'!$AM$2),_xlfn.FLOOR.MATH('Team 11'!$AM$2/'Team 11'!$AL$2),REPT("X", MAX('Team 11'!$AN$2,1)))</f>
        <v>X</v>
      </c>
      <c r="O16" s="11">
        <f t="shared" si="3"/>
        <v>81920</v>
      </c>
      <c r="P16" s="12">
        <f t="shared" si="1"/>
        <v>81920</v>
      </c>
      <c r="Q16" s="13"/>
      <c r="R16" s="12">
        <f t="shared" si="4"/>
        <v>2</v>
      </c>
      <c r="S16" s="12" t="str">
        <f t="shared" si="2"/>
        <v/>
      </c>
      <c r="U16" s="13"/>
      <c r="V16" s="13"/>
      <c r="W16" s="13"/>
      <c r="X16" s="13"/>
      <c r="Y16" s="13"/>
      <c r="Z16" s="13"/>
    </row>
    <row r="17" spans="1:26" ht="18" customHeight="1" x14ac:dyDescent="0.25">
      <c r="A17" s="15" t="str">
        <f>IF('Team 12'!A2&lt;&gt;0,'Team 12'!A2,"")</f>
        <v>Team 12</v>
      </c>
      <c r="B17" s="21" t="str">
        <f>IF(AND('Team 12'!$B$2&lt;=$B$3,$B$3&lt;='Team 12'!$C$2),_xlfn.FLOOR.MATH('Team 12'!$C$2/'Team 12'!$B$2),REPT("X", MAX('Team 12'!$D$2,1)))</f>
        <v>X</v>
      </c>
      <c r="C17" s="21" t="str">
        <f>IF(AND('Team 12'!$E$2&lt;=$C$3,$C$3&lt;='Team 12'!$F$2),_xlfn.FLOOR.MATH('Team 12'!$F$2/'Team 12'!$E$2),REPT("X", MAX('Team 12'!$G$2,1)))</f>
        <v>X</v>
      </c>
      <c r="D17" s="21" t="str">
        <f>IF(AND('Team 12'!$H$2&lt;=$D$3,$D$3&lt;='Team 12'!$I$2),_xlfn.FLOOR.MATH('Team 12'!$I$2/'Team 12'!$H$2),REPT("X", MAX('Team 12'!$J$2,1)))</f>
        <v>X</v>
      </c>
      <c r="E17" s="21" t="str">
        <f>IF(AND('Team 12'!$K$2&lt;=$E$3,$E$3&lt;='Team 12'!$L$2),_xlfn.FLOOR.MATH('Team 12'!$L$2/'Team 12'!$K$2),REPT("X", MAX('Team 12'!$M$2,1)))</f>
        <v>X</v>
      </c>
      <c r="F17" s="21" t="str">
        <f>IF(AND('Team 12'!$N$2&lt;=$F$3,$F$3&lt;='Team 12'!$O$2),_xlfn.FLOOR.MATH('Team 12'!$O$2/'Team 12'!$N$2),REPT("X", MAX('Team 12'!$P$2,1)))</f>
        <v>X</v>
      </c>
      <c r="G17" s="21" t="str">
        <f>IF(AND('Team 12'!$Q$2&lt;=$G$3,$G$3&lt;='Team 12'!$R$2),_xlfn.FLOOR.MATH('Team 12'!$R$2/'Team 12'!$Q$2),REPT("X", MAX('Team 12'!$S$2,1)))</f>
        <v>X</v>
      </c>
      <c r="H17" s="21" t="str">
        <f>IF(AND('Team 12'!$T$2&lt;=$H$3,$H$3&lt;='Team 12'!$U$2),_xlfn.FLOOR.MATH('Team 12'!$U$2/'Team 12'!$T$2),REPT("X", MAX('Team 12'!$V$2,1)))</f>
        <v>X</v>
      </c>
      <c r="I17" s="21" t="str">
        <f>IF(AND('Team 12'!$W$2&lt;=$I$3,$I$3&lt;='Team 12'!$X$2),_xlfn.FLOOR.MATH('Team 12'!$X$2/'Team 12'!$W$2),REPT("X", MAX('Team 12'!$Y$2,1)))</f>
        <v>X</v>
      </c>
      <c r="J17" s="21" t="str">
        <f>IF(AND('Team 12'!$Z$2&lt;=$J$3,$J$3&lt;='Team 12'!$AA$2),_xlfn.FLOOR.MATH('Team 12'!$AA$2/'Team 12'!$Z$2),REPT("X", MAX('Team 12'!$AB$2,1)))</f>
        <v>X</v>
      </c>
      <c r="K17" s="21" t="str">
        <f>IF(AND('Team 12'!$AC$2&lt;=$K$3,$K$3&lt;='Team 12'!$AD$2),_xlfn.FLOOR.MATH('Team 12'!$AD$2/'Team 12'!$AC$2),REPT("X", MAX('Team 12'!$AE$2,1)))</f>
        <v>X</v>
      </c>
      <c r="L17" s="21" t="str">
        <f>IF(AND('Team 12'!$AF$2&lt;=$L$3,$L$3&lt;='Team 12'!$AG$2),_xlfn.FLOOR.MATH('Team 12'!$AG$2/'Team 12'!$AF$2),REPT("X", MAX('Team 12'!$AH$2,1)))</f>
        <v>X</v>
      </c>
      <c r="M17" s="21" t="str">
        <f>IF(AND('Team 12'!$AI$2&lt;=$M$3,$M$3&lt;='Team 12'!$AJ$2),_xlfn.FLOOR.MATH('Team 12'!$AJ$2/'Team 12'!$AI$2),REPT("X", MAX('Team 12'!$AK$2,1)))</f>
        <v>X</v>
      </c>
      <c r="N17" s="21" t="str">
        <f>IF(AND('Team 12'!$AL$2&lt;=$N$3,$N$3&lt;='Team 12'!$AM$2),_xlfn.FLOOR.MATH('Team 12'!$AM$2/'Team 12'!$AL$2),REPT("X", MAX('Team 12'!$AN$2,1)))</f>
        <v>X</v>
      </c>
      <c r="O17" s="16">
        <f t="shared" si="3"/>
        <v>81920</v>
      </c>
      <c r="P17" s="12">
        <f t="shared" si="1"/>
        <v>81920</v>
      </c>
      <c r="Q17" s="13"/>
      <c r="R17" s="12">
        <f t="shared" si="4"/>
        <v>2</v>
      </c>
      <c r="S17" s="12" t="str">
        <f t="shared" si="2"/>
        <v/>
      </c>
      <c r="U17" s="13"/>
      <c r="V17" s="13"/>
      <c r="W17" s="13"/>
      <c r="X17" s="13"/>
      <c r="Y17" s="13"/>
      <c r="Z17" s="13"/>
    </row>
    <row r="18" spans="1:26" ht="18" customHeight="1" x14ac:dyDescent="0.25">
      <c r="A18" s="33" t="str">
        <f>IF('Team 13'!A2&lt;&gt;0,'Team 13'!A2,"")</f>
        <v>Team 13</v>
      </c>
      <c r="B18" s="21" t="str">
        <f>IF(AND('Team 13'!$B$2&lt;=$B$3,$B$3&lt;='Team 13'!$C$2),_xlfn.FLOOR.MATH('Team 13'!$C$2/'Team 13'!$B$2),REPT("X", MAX('Team 13'!$D$2,1)))</f>
        <v>X</v>
      </c>
      <c r="C18" s="21" t="str">
        <f>IF(AND('Team 13'!$E$2&lt;=$C$3,$C$3&lt;='Team 13'!$F$2),_xlfn.FLOOR.MATH('Team 13'!$F$2/'Team 13'!$E$2),REPT("X", MAX('Team 13'!$G$2,1)))</f>
        <v>X</v>
      </c>
      <c r="D18" s="21" t="str">
        <f>IF(AND('Team 13'!$H$2&lt;=$D$3,$D$3&lt;='Team 13'!$I$2),_xlfn.FLOOR.MATH('Team 13'!$I$2/'Team 13'!$H$2),REPT("X", MAX('Team 13'!$J$2,1)))</f>
        <v>X</v>
      </c>
      <c r="E18" s="21" t="str">
        <f>IF(AND('Team 13'!$K$2&lt;=$E$3,$E$3&lt;='Team 13'!$L$2),_xlfn.FLOOR.MATH('Team 13'!$L$2/'Team 13'!$K$2),REPT("X", MAX('Team 13'!$M$2,1)))</f>
        <v>X</v>
      </c>
      <c r="F18" s="21" t="str">
        <f>IF(AND('Team 13'!$N$2&lt;=$F$3,$F$3&lt;='Team 13'!$O$2),_xlfn.FLOOR.MATH('Team 13'!$O$2/'Team 13'!$N$2),REPT("X", MAX('Team 13'!$P$2,1)))</f>
        <v>X</v>
      </c>
      <c r="G18" s="21" t="str">
        <f>IF(AND('Team 13'!$Q$2&lt;=$G$3,$G$3&lt;='Team 13'!$R$2),_xlfn.FLOOR.MATH('Team 13'!$R$2/'Team 13'!$Q$2),REPT("X", MAX('Team 13'!$S$2,1)))</f>
        <v>X</v>
      </c>
      <c r="H18" s="21" t="str">
        <f>IF(AND('Team 13'!$T$2&lt;=$H$3,$H$3&lt;='Team 13'!$U$2),_xlfn.FLOOR.MATH('Team 13'!$U$2/'Team 13'!$T$2),REPT("X", MAX('Team 13'!$V$2,1)))</f>
        <v>X</v>
      </c>
      <c r="I18" s="21" t="str">
        <f>IF(AND('Team 13'!$W$2&lt;=$I$3,$I$3&lt;='Team 13'!$X$2),_xlfn.FLOOR.MATH('Team 13'!$X$2/'Team 13'!$W$2),REPT("X", MAX('Team 13'!$Y$2,1)))</f>
        <v>X</v>
      </c>
      <c r="J18" s="21" t="str">
        <f>IF(AND('Team 13'!$Z$2&lt;=$J$3,$J$3&lt;='Team 13'!$AA$2),_xlfn.FLOOR.MATH('Team 13'!$AA$2/'Team 13'!$Z$2),REPT("X", MAX('Team 13'!$AB$2,1)))</f>
        <v>X</v>
      </c>
      <c r="K18" s="21" t="str">
        <f>IF(AND('Team 13'!$AC$2&lt;=$K$3,$K$3&lt;='Team 13'!$AD$2),_xlfn.FLOOR.MATH('Team 13'!$AD$2/'Team 13'!$AC$2),REPT("X", MAX('Team 13'!$AE$2,1)))</f>
        <v>X</v>
      </c>
      <c r="L18" s="21" t="str">
        <f>IF(AND('Team 13'!$AF$2&lt;=$L$3,$L$3&lt;='Team 13'!$AG$2),_xlfn.FLOOR.MATH('Team 13'!$AG$2/'Team 13'!$AF$2),REPT("X", MAX('Team 13'!$AH$2,1)))</f>
        <v>X</v>
      </c>
      <c r="M18" s="21" t="str">
        <f>IF(AND('Team 13'!$AI$2&lt;=$M$3,$M$3&lt;='Team 13'!$AJ$2),_xlfn.FLOOR.MATH('Team 13'!$AJ$2/'Team 13'!$AI$2),REPT("X", MAX('Team 13'!$AK$2,1)))</f>
        <v>X</v>
      </c>
      <c r="N18" s="21" t="str">
        <f>IF(AND('Team 13'!$AL$2&lt;=$N$3,$N$3&lt;='Team 13'!$AM$2),_xlfn.FLOOR.MATH('Team 13'!$AM$2/'Team 13'!$AL$2),REPT("X", MAX('Team 13'!$AN$2,1)))</f>
        <v>X</v>
      </c>
      <c r="O18" s="34">
        <f t="shared" si="3"/>
        <v>81920</v>
      </c>
      <c r="P18" s="12">
        <f t="shared" si="1"/>
        <v>81920</v>
      </c>
      <c r="Q18" s="13"/>
      <c r="R18" s="12">
        <f t="shared" si="4"/>
        <v>2</v>
      </c>
      <c r="S18" s="12" t="str">
        <f t="shared" si="2"/>
        <v/>
      </c>
      <c r="U18" s="13"/>
      <c r="V18" s="13"/>
      <c r="W18" s="13"/>
      <c r="X18" s="13"/>
      <c r="Y18" s="13"/>
      <c r="Z18" s="13"/>
    </row>
    <row r="19" spans="1:26" ht="18" customHeight="1" x14ac:dyDescent="0.25">
      <c r="A19" s="35" t="str">
        <f>IF('Team 14'!A2&lt;&gt;0,'Team 14'!A2,"")</f>
        <v>Team 14</v>
      </c>
      <c r="B19" s="21" t="str">
        <f>IF(AND('Team 14'!$B$2&lt;=$B$3,$B$3&lt;='Team 14'!$C$2),_xlfn.FLOOR.MATH('Team 14'!$C$2/'Team 14'!$B$2),REPT("X", MAX('Team 14'!$D$2,1)))</f>
        <v>X</v>
      </c>
      <c r="C19" s="21" t="str">
        <f>IF(AND('Team 14'!$E$2&lt;=$C$3,$C$3&lt;='Team 14'!$F$2),_xlfn.FLOOR.MATH('Team 14'!$F$2/'Team 14'!$E$2),REPT("X", MAX('Team 14'!$G$2,1)))</f>
        <v>X</v>
      </c>
      <c r="D19" s="21" t="str">
        <f>IF(AND('Team 14'!$H$2&lt;=$D$3,$D$3&lt;='Team 14'!$I$2),_xlfn.FLOOR.MATH('Team 14'!$I$2/'Team 14'!$H$2),REPT("X", MAX('Team 14'!$J$2,1)))</f>
        <v>X</v>
      </c>
      <c r="E19" s="21" t="str">
        <f>IF(AND('Team 14'!$K$2&lt;=$E$3,$E$3&lt;='Team 14'!$L$2),_xlfn.FLOOR.MATH('Team 14'!$L$2/'Team 14'!$K$2),REPT("X", MAX('Team 14'!$M$2,1)))</f>
        <v>X</v>
      </c>
      <c r="F19" s="21" t="str">
        <f>IF(AND('Team 14'!$N$2&lt;=$F$3,$F$3&lt;='Team 14'!$O$2),_xlfn.FLOOR.MATH('Team 14'!$O$2/'Team 14'!$N$2),REPT("X", MAX('Team 14'!$P$2,1)))</f>
        <v>X</v>
      </c>
      <c r="G19" s="21" t="str">
        <f>IF(AND('Team 14'!$Q$2&lt;=$G$3,$G$3&lt;='Team 14'!$R$2),_xlfn.FLOOR.MATH('Team 14'!$R$2/'Team 14'!$Q$2),REPT("X", MAX('Team 14'!$S$2,1)))</f>
        <v>X</v>
      </c>
      <c r="H19" s="21" t="str">
        <f>IF(AND('Team 14'!$T$2&lt;=$H$3,$H$3&lt;='Team 14'!$U$2),_xlfn.FLOOR.MATH('Team 14'!$U$2/'Team 14'!$T$2),REPT("X", MAX('Team 14'!$V$2,1)))</f>
        <v>X</v>
      </c>
      <c r="I19" s="21" t="str">
        <f>IF(AND('Team 14'!$W$2&lt;=$I$3,$I$3&lt;='Team 14'!$X$2),_xlfn.FLOOR.MATH('Team 14'!$X$2/'Team 14'!$W$2),REPT("X", MAX('Team 14'!$Y$2,1)))</f>
        <v>X</v>
      </c>
      <c r="J19" s="21" t="str">
        <f>IF(AND('Team 14'!$Z$2&lt;=$J$3,$J$3&lt;='Team 14'!$AA$2),_xlfn.FLOOR.MATH('Team 14'!$AA$2/'Team 14'!$Z$2),REPT("X", MAX('Team 14'!$AB$2,1)))</f>
        <v>X</v>
      </c>
      <c r="K19" s="21" t="str">
        <f>IF(AND('Team 14'!$AC$2&lt;=$K$3,$K$3&lt;='Team 14'!$AD$2),_xlfn.FLOOR.MATH('Team 14'!$AD$2/'Team 14'!$AC$2),REPT("X", MAX('Team 14'!$AE$2,1)))</f>
        <v>X</v>
      </c>
      <c r="L19" s="21" t="str">
        <f>IF(AND('Team 14'!$AF$2&lt;=$L$3,$L$3&lt;='Team 14'!$AG$2),_xlfn.FLOOR.MATH('Team 14'!$AG$2/'Team 14'!$AF$2),REPT("X", MAX('Team 14'!$AH$2,1)))</f>
        <v>X</v>
      </c>
      <c r="M19" s="21" t="str">
        <f>IF(AND('Team 14'!$AI$2&lt;=$M$3,$M$3&lt;='Team 14'!$AJ$2),_xlfn.FLOOR.MATH('Team 14'!$AJ$2/'Team 14'!$AI$2),REPT("X", MAX('Team 14'!$AK$2,1)))</f>
        <v>X</v>
      </c>
      <c r="N19" s="21" t="str">
        <f>IF(AND('Team 14'!$AL$2&lt;=$N$3,$N$3&lt;='Team 14'!$AM$2),_xlfn.FLOOR.MATH('Team 14'!$AM$2/'Team 14'!$AL$2),REPT("X", MAX('Team 14'!$AN$2,1)))</f>
        <v>X</v>
      </c>
      <c r="O19" s="36">
        <f t="shared" si="3"/>
        <v>81920</v>
      </c>
      <c r="P19" s="12">
        <f t="shared" si="1"/>
        <v>81920</v>
      </c>
      <c r="Q19" s="13"/>
      <c r="R19" s="12">
        <f t="shared" si="4"/>
        <v>2</v>
      </c>
      <c r="S19" s="12" t="str">
        <f t="shared" si="2"/>
        <v/>
      </c>
      <c r="U19" s="13"/>
      <c r="V19" s="13"/>
      <c r="W19" s="13"/>
      <c r="X19" s="13"/>
      <c r="Y19" s="13"/>
      <c r="Z19" s="13"/>
    </row>
    <row r="20" spans="1:26" ht="18" customHeight="1" x14ac:dyDescent="0.25">
      <c r="A20" s="37" t="str">
        <f>IF('Team 15'!A2&lt;&gt;0,'Team 15'!A2,"")</f>
        <v>Team 15</v>
      </c>
      <c r="B20" s="21" t="str">
        <f>IF(AND('Team 15'!$B$2&lt;=$B$3,$B$3&lt;='Team 15'!$C$2),_xlfn.FLOOR.MATH('Team 15'!$C$2/'Team 15'!$B$2),REPT("X", MAX('Team 15'!$D$2,1)))</f>
        <v>X</v>
      </c>
      <c r="C20" s="21" t="str">
        <f>IF(AND('Team 15'!$E$2&lt;=$C$3,$C$3&lt;='Team 15'!$F$2),_xlfn.FLOOR.MATH('Team 15'!$F$2/'Team 15'!$E$2),REPT("X", MAX('Team 15'!$G$2,1)))</f>
        <v>X</v>
      </c>
      <c r="D20" s="21" t="str">
        <f>IF(AND('Team 15'!$H$2&lt;=$D$3,$D$3&lt;='Team 15'!$I$2),_xlfn.FLOOR.MATH('Team 15'!$I$2/'Team 15'!$H$2),REPT("X", MAX('Team 15'!$J$2,1)))</f>
        <v>X</v>
      </c>
      <c r="E20" s="21" t="str">
        <f>IF(AND('Team 15'!$K$2&lt;=$E$3,$E$3&lt;='Team 15'!$L$2),_xlfn.FLOOR.MATH('Team 15'!$L$2/'Team 15'!$K$2),REPT("X", MAX('Team 15'!$M$2,1)))</f>
        <v>X</v>
      </c>
      <c r="F20" s="21" t="str">
        <f>IF(AND('Team 15'!$N$2&lt;=$F$3,$F$3&lt;='Team 15'!$O$2),_xlfn.FLOOR.MATH('Team 15'!$O$2/'Team 15'!$N$2),REPT("X", MAX('Team 15'!$P$2,1)))</f>
        <v>X</v>
      </c>
      <c r="G20" s="21" t="str">
        <f>IF(AND('Team 15'!$Q$2&lt;=$G$3,$G$3&lt;='Team 15'!$R$2),_xlfn.FLOOR.MATH('Team 15'!$R$2/'Team 15'!$Q$2),REPT("X", MAX('Team 15'!$S$2,1)))</f>
        <v>X</v>
      </c>
      <c r="H20" s="21" t="str">
        <f>IF(AND('Team 15'!$T$2&lt;=$H$3,$H$3&lt;='Team 15'!$U$2),_xlfn.FLOOR.MATH('Team 15'!$U$2/'Team 15'!$T$2),REPT("X", MAX('Team 15'!$V$2,1)))</f>
        <v>X</v>
      </c>
      <c r="I20" s="21" t="str">
        <f>IF(AND('Team 15'!$W$2&lt;=$I$3,$I$3&lt;='Team 15'!$X$2),_xlfn.FLOOR.MATH('Team 15'!$X$2/'Team 15'!$W$2),REPT("X", MAX('Team 15'!$Y$2,1)))</f>
        <v>X</v>
      </c>
      <c r="J20" s="21" t="str">
        <f>IF(AND('Team 15'!$Z$2&lt;=$J$3,$J$3&lt;='Team 15'!$AA$2),_xlfn.FLOOR.MATH('Team 15'!$AA$2/'Team 15'!$Z$2),REPT("X", MAX('Team 15'!$AB$2,1)))</f>
        <v>X</v>
      </c>
      <c r="K20" s="21" t="str">
        <f>IF(AND('Team 15'!$AC$2&lt;=$K$3,$K$3&lt;='Team 15'!$AD$2),_xlfn.FLOOR.MATH('Team 15'!$AD$2/'Team 15'!$AC$2),REPT("X", MAX('Team 15'!$AE$2,1)))</f>
        <v>X</v>
      </c>
      <c r="L20" s="21" t="str">
        <f>IF(AND('Team 15'!$AF$2&lt;=$L$3,$L$3&lt;='Team 15'!$AG$2),_xlfn.FLOOR.MATH('Team 15'!$AG$2/'Team 15'!$AF$2),REPT("X", MAX('Team 15'!$AH$2,1)))</f>
        <v>X</v>
      </c>
      <c r="M20" s="21" t="str">
        <f>IF(AND('Team 15'!$AI$2&lt;=$M$3,$M$3&lt;='Team 15'!$AJ$2),_xlfn.FLOOR.MATH('Team 15'!$AJ$2/'Team 15'!$AI$2),REPT("X", MAX('Team 15'!$AK$2,1)))</f>
        <v>X</v>
      </c>
      <c r="N20" s="21" t="str">
        <f>IF(AND('Team 15'!$AL$2&lt;=$N$3,$N$3&lt;='Team 15'!$AM$2),_xlfn.FLOOR.MATH('Team 15'!$AM$2/'Team 15'!$AL$2),REPT("X", MAX('Team 15'!$AN$2,1)))</f>
        <v>X</v>
      </c>
      <c r="O20" s="38">
        <f t="shared" si="3"/>
        <v>81920</v>
      </c>
      <c r="P20" s="12">
        <f t="shared" si="1"/>
        <v>81920</v>
      </c>
      <c r="Q20" s="13"/>
      <c r="R20" s="12">
        <f t="shared" si="4"/>
        <v>2</v>
      </c>
      <c r="S20" s="12" t="str">
        <f t="shared" si="2"/>
        <v/>
      </c>
      <c r="U20" s="13"/>
      <c r="V20" s="13"/>
      <c r="W20" s="13"/>
      <c r="X20" s="13"/>
      <c r="Y20" s="13"/>
      <c r="Z20" s="13"/>
    </row>
    <row r="21" spans="1:26" ht="18" customHeight="1" x14ac:dyDescent="0.25">
      <c r="A21" s="39" t="str">
        <f>IF('Team 16'!A2&lt;&gt;0,'Team 16'!A2,"")</f>
        <v>Team 16</v>
      </c>
      <c r="B21" s="21" t="str">
        <f>IF(AND('Team 16'!$B$2&lt;=$B$3,$B$3&lt;='Team 16'!$C$2),_xlfn.FLOOR.MATH('Team 16'!$C$2/'Team 16'!$B$2),REPT("X", MAX('Team 16'!$D$2,1)))</f>
        <v>X</v>
      </c>
      <c r="C21" s="21" t="str">
        <f>IF(AND('Team 16'!$E$2&lt;=$C$3,$C$3&lt;='Team 16'!$F$2),_xlfn.FLOOR.MATH('Team 16'!$F$2/'Team 16'!$E$2),REPT("X", MAX('Team 16'!$G$2,1)))</f>
        <v>X</v>
      </c>
      <c r="D21" s="21" t="str">
        <f>IF(AND('Team 16'!$H$2&lt;=$D$3,$D$3&lt;='Team 16'!$I$2),_xlfn.FLOOR.MATH('Team 16'!$I$2/'Team 16'!$H$2),REPT("X", MAX('Team 16'!$J$2,1)))</f>
        <v>X</v>
      </c>
      <c r="E21" s="21" t="str">
        <f>IF(AND('Team 16'!$K$2&lt;=$E$3,$E$3&lt;='Team 16'!$L$2),_xlfn.FLOOR.MATH('Team 16'!$L$2/'Team 16'!$K$2),REPT("X", MAX('Team 16'!$M$2,1)))</f>
        <v>X</v>
      </c>
      <c r="F21" s="21" t="str">
        <f>IF(AND('Team 16'!$N$2&lt;=$F$3,$F$3&lt;='Team 16'!$O$2),_xlfn.FLOOR.MATH('Team 16'!$O$2/'Team 16'!$N$2),REPT("X", MAX('Team 16'!$P$2,1)))</f>
        <v>X</v>
      </c>
      <c r="G21" s="21" t="str">
        <f>IF(AND('Team 16'!$Q$2&lt;=$G$3,$G$3&lt;='Team 16'!$R$2),_xlfn.FLOOR.MATH('Team 16'!$R$2/'Team 16'!$Q$2),REPT("X", MAX('Team 16'!$S$2,1)))</f>
        <v>X</v>
      </c>
      <c r="H21" s="21" t="str">
        <f>IF(AND('Team 16'!$T$2&lt;=$H$3,$H$3&lt;='Team 16'!$U$2),_xlfn.FLOOR.MATH('Team 16'!$U$2/'Team 16'!$T$2),REPT("X", MAX('Team 16'!$V$2,1)))</f>
        <v>X</v>
      </c>
      <c r="I21" s="21" t="str">
        <f>IF(AND('Team 16'!$W$2&lt;=$I$3,$I$3&lt;='Team 16'!$X$2),_xlfn.FLOOR.MATH('Team 16'!$X$2/'Team 16'!$W$2),REPT("X", MAX('Team 16'!$Y$2,1)))</f>
        <v>X</v>
      </c>
      <c r="J21" s="21" t="str">
        <f>IF(AND('Team 16'!$Z$2&lt;=$J$3,$J$3&lt;='Team 16'!$AA$2),_xlfn.FLOOR.MATH('Team 16'!$AA$2/'Team 16'!$Z$2),REPT("X", MAX('Team 16'!$AB$2,1)))</f>
        <v>X</v>
      </c>
      <c r="K21" s="21" t="str">
        <f>IF(AND('Team 16'!$AC$2&lt;=$K$3,$K$3&lt;='Team 16'!$AD$2),_xlfn.FLOOR.MATH('Team 16'!$AD$2/'Team 16'!$AC$2),REPT("X", MAX('Team 16'!$AE$2,1)))</f>
        <v>X</v>
      </c>
      <c r="L21" s="21" t="str">
        <f>IF(AND('Team 16'!$AF$2&lt;=$L$3,$L$3&lt;='Team 16'!$AG$2),_xlfn.FLOOR.MATH('Team 16'!$AG$2/'Team 16'!$AF$2),REPT("X", MAX('Team 16'!$AH$2,1)))</f>
        <v>X</v>
      </c>
      <c r="M21" s="21" t="str">
        <f>IF(AND('Team 16'!$AI$2&lt;=$M$3,$M$3&lt;='Team 16'!$AJ$2),_xlfn.FLOOR.MATH('Team 16'!$AJ$2/'Team 16'!$AI$2),REPT("X", MAX('Team 16'!$AK$2,1)))</f>
        <v>X</v>
      </c>
      <c r="N21" s="21" t="str">
        <f>IF(AND('Team 16'!$AL$2&lt;=$N$3,$N$3&lt;='Team 16'!$AM$2),_xlfn.FLOOR.MATH('Team 16'!$AM$2/'Team 16'!$AL$2),REPT("X", MAX('Team 16'!$AN$2,1)))</f>
        <v>X</v>
      </c>
      <c r="O21" s="40">
        <f t="shared" si="3"/>
        <v>81920</v>
      </c>
      <c r="P21" s="12">
        <f t="shared" si="1"/>
        <v>81920</v>
      </c>
      <c r="Q21" s="13"/>
      <c r="R21" s="12">
        <f t="shared" si="4"/>
        <v>2</v>
      </c>
      <c r="S21" s="12" t="str">
        <f t="shared" si="2"/>
        <v/>
      </c>
      <c r="U21" s="13"/>
      <c r="V21" s="13"/>
      <c r="W21" s="13"/>
      <c r="X21" s="13"/>
      <c r="Y21" s="13"/>
      <c r="Z21" s="13"/>
    </row>
    <row r="22" spans="1:26" ht="18" customHeight="1" x14ac:dyDescent="0.25">
      <c r="A22" s="41" t="str">
        <f>IF('Team 17'!A2&lt;&gt;0,'Team 17'!A2,"")</f>
        <v>Team 17</v>
      </c>
      <c r="B22" s="21" t="str">
        <f>IF(AND('Team 17'!$B$2&lt;=$B$3,$B$3&lt;='Team 17'!$C$2),_xlfn.FLOOR.MATH('Team 17'!$C$2/'Team 17'!$B$2),REPT("X", MAX('Team 17'!$D$2,1)))</f>
        <v>X</v>
      </c>
      <c r="C22" s="21" t="str">
        <f>IF(AND('Team 17'!$E$2&lt;=$C$3,$C$3&lt;='Team 17'!$F$2),_xlfn.FLOOR.MATH('Team 17'!$F$2/'Team 17'!$E$2),REPT("X", MAX('Team 17'!$G$2,1)))</f>
        <v>X</v>
      </c>
      <c r="D22" s="21" t="str">
        <f>IF(AND('Team 17'!$H$2&lt;=$D$3,$D$3&lt;='Team 17'!$I$2),_xlfn.FLOOR.MATH('Team 17'!$I$2/'Team 17'!$H$2),REPT("X", MAX('Team 17'!$J$2,1)))</f>
        <v>X</v>
      </c>
      <c r="E22" s="21" t="str">
        <f>IF(AND('Team 17'!$K$2&lt;=$E$3,$E$3&lt;='Team 17'!$L$2),_xlfn.FLOOR.MATH('Team 17'!$L$2/'Team 17'!$K$2),REPT("X", MAX('Team 17'!$M$2,1)))</f>
        <v>X</v>
      </c>
      <c r="F22" s="21" t="str">
        <f>IF(AND('Team 17'!$N$2&lt;=$F$3,$F$3&lt;='Team 17'!$O$2),_xlfn.FLOOR.MATH('Team 17'!$O$2/'Team 17'!$N$2),REPT("X", MAX('Team 17'!$P$2,1)))</f>
        <v>X</v>
      </c>
      <c r="G22" s="21" t="str">
        <f>IF(AND('Team 17'!$Q$2&lt;=$G$3,$G$3&lt;='Team 17'!$R$2),_xlfn.FLOOR.MATH('Team 17'!$R$2/'Team 17'!$Q$2),REPT("X", MAX('Team 17'!$S$2,1)))</f>
        <v>X</v>
      </c>
      <c r="H22" s="21" t="str">
        <f>IF(AND('Team 17'!$T$2&lt;=$H$3,$H$3&lt;='Team 17'!$U$2),_xlfn.FLOOR.MATH('Team 17'!$U$2/'Team 17'!$T$2),REPT("X", MAX('Team 17'!$V$2,1)))</f>
        <v>X</v>
      </c>
      <c r="I22" s="21" t="str">
        <f>IF(AND('Team 17'!$W$2&lt;=$I$3,$I$3&lt;='Team 17'!$X$2),_xlfn.FLOOR.MATH('Team 17'!$X$2/'Team 17'!$W$2),REPT("X", MAX('Team 17'!$Y$2,1)))</f>
        <v>X</v>
      </c>
      <c r="J22" s="21" t="str">
        <f>IF(AND('Team 17'!$Z$2&lt;=$J$3,$J$3&lt;='Team 17'!$AA$2),_xlfn.FLOOR.MATH('Team 17'!$AA$2/'Team 17'!$Z$2),REPT("X", MAX('Team 17'!$AB$2,1)))</f>
        <v>X</v>
      </c>
      <c r="K22" s="21" t="str">
        <f>IF(AND('Team 17'!$AC$2&lt;=$K$3,$K$3&lt;='Team 17'!$AD$2),_xlfn.FLOOR.MATH('Team 17'!$AD$2/'Team 17'!$AC$2),REPT("X", MAX('Team 17'!$AE$2,1)))</f>
        <v>X</v>
      </c>
      <c r="L22" s="21" t="str">
        <f>IF(AND('Team 17'!$AF$2&lt;=$L$3,$L$3&lt;='Team 17'!$AG$2),_xlfn.FLOOR.MATH('Team 17'!$AG$2/'Team 17'!$AF$2),REPT("X", MAX('Team 17'!$AH$2,1)))</f>
        <v>X</v>
      </c>
      <c r="M22" s="21" t="str">
        <f>IF(AND('Team 17'!$AI$2&lt;=$M$3,$M$3&lt;='Team 17'!$AJ$2),_xlfn.FLOOR.MATH('Team 17'!$AJ$2/'Team 17'!$AI$2),REPT("X", MAX('Team 17'!$AK$2,1)))</f>
        <v>X</v>
      </c>
      <c r="N22" s="21" t="str">
        <f>IF(AND('Team 17'!$AL$2&lt;=$N$3,$N$3&lt;='Team 17'!$AM$2),_xlfn.FLOOR.MATH('Team 17'!$AM$2/'Team 17'!$AL$2),REPT("X", MAX('Team 17'!$AN$2,1)))</f>
        <v>X</v>
      </c>
      <c r="O22" s="42">
        <f t="shared" si="3"/>
        <v>81920</v>
      </c>
      <c r="P22" s="12">
        <f t="shared" si="1"/>
        <v>81920</v>
      </c>
      <c r="Q22" s="13"/>
      <c r="R22" s="12">
        <f t="shared" si="4"/>
        <v>2</v>
      </c>
      <c r="S22" s="12" t="str">
        <f t="shared" si="2"/>
        <v/>
      </c>
      <c r="U22" s="13"/>
      <c r="V22" s="13"/>
      <c r="W22" s="13"/>
      <c r="X22" s="13"/>
      <c r="Y22" s="13"/>
      <c r="Z22" s="13"/>
    </row>
    <row r="23" spans="1:26" ht="18" customHeight="1" x14ac:dyDescent="0.25">
      <c r="A23" s="43" t="str">
        <f>IF('Team 18'!A2&lt;&gt;0,'Team 18'!A2,"")</f>
        <v>Team 18</v>
      </c>
      <c r="B23" s="21" t="str">
        <f>IF(AND('Team 18'!$B$2&lt;=$B$3,$B$3&lt;='Team 18'!$C$2),_xlfn.FLOOR.MATH('Team 18'!$C$2/'Team 18'!$B$2),REPT("X", MAX('Team 18'!$D$2,1)))</f>
        <v>X</v>
      </c>
      <c r="C23" s="21" t="str">
        <f>IF(AND('Team 18'!$E$2&lt;=$C$3,$C$3&lt;='Team 18'!$F$2),_xlfn.FLOOR.MATH('Team 18'!$F$2/'Team 18'!$E$2),REPT("X", MAX('Team 18'!$G$2,1)))</f>
        <v>X</v>
      </c>
      <c r="D23" s="21" t="str">
        <f>IF(AND('Team 18'!$H$2&lt;=$D$3,$D$3&lt;='Team 18'!$I$2),_xlfn.FLOOR.MATH('Team 18'!$I$2/'Team 18'!$H$2),REPT("X", MAX('Team 18'!$J$2,1)))</f>
        <v>X</v>
      </c>
      <c r="E23" s="21" t="str">
        <f>IF(AND('Team 18'!$K$2&lt;=$E$3,$E$3&lt;='Team 18'!$L$2),_xlfn.FLOOR.MATH('Team 18'!$L$2/'Team 18'!$K$2),REPT("X", MAX('Team 18'!$M$2,1)))</f>
        <v>X</v>
      </c>
      <c r="F23" s="21" t="str">
        <f>IF(AND('Team 18'!$N$2&lt;=$F$3,$F$3&lt;='Team 18'!$O$2),_xlfn.FLOOR.MATH('Team 18'!$O$2/'Team 18'!$N$2),REPT("X", MAX('Team 18'!$P$2,1)))</f>
        <v>X</v>
      </c>
      <c r="G23" s="21" t="str">
        <f>IF(AND('Team 18'!$Q$2&lt;=$G$3,$G$3&lt;='Team 18'!$R$2),_xlfn.FLOOR.MATH('Team 18'!$R$2/'Team 18'!$Q$2),REPT("X", MAX('Team 18'!$S$2,1)))</f>
        <v>X</v>
      </c>
      <c r="H23" s="21" t="str">
        <f>IF(AND('Team 18'!$T$2&lt;=$H$3,$H$3&lt;='Team 18'!$U$2),_xlfn.FLOOR.MATH('Team 18'!$U$2/'Team 18'!$T$2),REPT("X", MAX('Team 18'!$V$2,1)))</f>
        <v>X</v>
      </c>
      <c r="I23" s="21" t="str">
        <f>IF(AND('Team 18'!$W$2&lt;=$I$3,$I$3&lt;='Team 18'!$X$2),_xlfn.FLOOR.MATH('Team 18'!$X$2/'Team 18'!$W$2),REPT("X", MAX('Team 18'!$Y$2,1)))</f>
        <v>X</v>
      </c>
      <c r="J23" s="21" t="str">
        <f>IF(AND('Team 18'!$Z$2&lt;=$J$3,$J$3&lt;='Team 18'!$AA$2),_xlfn.FLOOR.MATH('Team 18'!$AA$2/'Team 18'!$Z$2),REPT("X", MAX('Team 18'!$AB$2,1)))</f>
        <v>X</v>
      </c>
      <c r="K23" s="21" t="str">
        <f>IF(AND('Team 18'!$AC$2&lt;=$K$3,$K$3&lt;='Team 18'!$AD$2),_xlfn.FLOOR.MATH('Team 18'!$AD$2/'Team 18'!$AC$2),REPT("X", MAX('Team 18'!$AE$2,1)))</f>
        <v>X</v>
      </c>
      <c r="L23" s="21" t="str">
        <f>IF(AND('Team 18'!$AF$2&lt;=$L$3,$L$3&lt;='Team 18'!$AG$2),_xlfn.FLOOR.MATH('Team 18'!$AG$2/'Team 18'!$AF$2),REPT("X", MAX('Team 18'!$AH$2,1)))</f>
        <v>X</v>
      </c>
      <c r="M23" s="21" t="str">
        <f>IF(AND('Team 18'!$AI$2&lt;=$M$3,$M$3&lt;='Team 18'!$AJ$2),_xlfn.FLOOR.MATH('Team 18'!$AJ$2/'Team 18'!$AI$2),REPT("X", MAX('Team 18'!$AK$2,1)))</f>
        <v>X</v>
      </c>
      <c r="N23" s="21" t="str">
        <f>IF(AND('Team 18'!$AL$2&lt;=$N$3,$N$3&lt;='Team 18'!$AM$2),_xlfn.FLOOR.MATH('Team 18'!$AM$2/'Team 18'!$AL$2),REPT("X", MAX('Team 18'!$AN$2,1)))</f>
        <v>X</v>
      </c>
      <c r="O23" s="44">
        <f t="shared" si="3"/>
        <v>81920</v>
      </c>
      <c r="P23" s="12">
        <f t="shared" si="1"/>
        <v>81920</v>
      </c>
      <c r="Q23" s="13"/>
      <c r="R23" s="12">
        <f t="shared" si="4"/>
        <v>2</v>
      </c>
      <c r="S23" s="12" t="str">
        <f t="shared" si="2"/>
        <v/>
      </c>
      <c r="U23" s="13"/>
      <c r="V23" s="13"/>
      <c r="W23" s="13"/>
      <c r="X23" s="13"/>
      <c r="Y23" s="13"/>
      <c r="Z23" s="13"/>
    </row>
    <row r="24" spans="1:26" ht="18" customHeight="1" x14ac:dyDescent="0.25">
      <c r="A24" s="45" t="str">
        <f>IF('Team 19'!A2&lt;&gt;0,'Team 19'!A2,"")</f>
        <v>Team 19</v>
      </c>
      <c r="B24" s="21" t="str">
        <f>IF(AND('Team 19'!$B$2&lt;=$B$3,$B$3&lt;='Team 19'!$C$2),_xlfn.FLOOR.MATH('Team 19'!$C$2/'Team 19'!$B$2),REPT("X", MAX('Team 19'!$D$2,1)))</f>
        <v>X</v>
      </c>
      <c r="C24" s="21" t="str">
        <f>IF(AND('Team 19'!$E$2&lt;=$C$3,$C$3&lt;='Team 19'!$F$2),_xlfn.FLOOR.MATH('Team 19'!$F$2/'Team 19'!$E$2),REPT("X", MAX('Team 19'!$G$2,1)))</f>
        <v>X</v>
      </c>
      <c r="D24" s="21" t="str">
        <f>IF(AND('Team 19'!$H$2&lt;=$D$3,$D$3&lt;='Team 19'!$I$2),_xlfn.FLOOR.MATH('Team 19'!$I$2/'Team 19'!$H$2),REPT("X", MAX('Team 19'!$J$2,1)))</f>
        <v>X</v>
      </c>
      <c r="E24" s="21" t="str">
        <f>IF(AND('Team 19'!$K$2&lt;=$E$3,$E$3&lt;='Team 19'!$L$2),_xlfn.FLOOR.MATH('Team 19'!$L$2/'Team 19'!$K$2),REPT("X", MAX('Team 19'!$M$2,1)))</f>
        <v>X</v>
      </c>
      <c r="F24" s="21" t="str">
        <f>IF(AND('Team 19'!$N$2&lt;=$F$3,$F$3&lt;='Team 19'!$O$2),_xlfn.FLOOR.MATH('Team 19'!$O$2/'Team 19'!$N$2),REPT("X", MAX('Team 19'!$P$2,1)))</f>
        <v>X</v>
      </c>
      <c r="G24" s="21" t="str">
        <f>IF(AND('Team 19'!$Q$2&lt;=$G$3,$G$3&lt;='Team 19'!$R$2),_xlfn.FLOOR.MATH('Team 19'!$R$2/'Team 19'!$Q$2),REPT("X", MAX('Team 19'!$S$2,1)))</f>
        <v>X</v>
      </c>
      <c r="H24" s="21" t="str">
        <f>IF(AND('Team 19'!$T$2&lt;=$H$3,$H$3&lt;='Team 19'!$U$2),_xlfn.FLOOR.MATH('Team 19'!$U$2/'Team 19'!$T$2),REPT("X", MAX('Team 19'!$V$2,1)))</f>
        <v>X</v>
      </c>
      <c r="I24" s="21" t="str">
        <f>IF(AND('Team 19'!$W$2&lt;=$I$3,$I$3&lt;='Team 19'!$X$2),_xlfn.FLOOR.MATH('Team 19'!$X$2/'Team 19'!$W$2),REPT("X", MAX('Team 19'!$Y$2,1)))</f>
        <v>X</v>
      </c>
      <c r="J24" s="21" t="str">
        <f>IF(AND('Team 19'!$Z$2&lt;=$J$3,$J$3&lt;='Team 19'!$AA$2),_xlfn.FLOOR.MATH('Team 19'!$AA$2/'Team 19'!$Z$2),REPT("X", MAX('Team 19'!$AB$2,1)))</f>
        <v>X</v>
      </c>
      <c r="K24" s="21" t="str">
        <f>IF(AND('Team 19'!$AC$2&lt;=$K$3,$K$3&lt;='Team 19'!$AD$2),_xlfn.FLOOR.MATH('Team 19'!$AD$2/'Team 19'!$AC$2),REPT("X", MAX('Team 19'!$AE$2,1)))</f>
        <v>X</v>
      </c>
      <c r="L24" s="21" t="str">
        <f>IF(AND('Team 19'!$AF$2&lt;=$L$3,$L$3&lt;='Team 19'!$AG$2),_xlfn.FLOOR.MATH('Team 19'!$AG$2/'Team 19'!$AF$2),REPT("X", MAX('Team 19'!$AH$2,1)))</f>
        <v>X</v>
      </c>
      <c r="M24" s="21" t="str">
        <f>IF(AND('Team 19'!$AI$2&lt;=$M$3,$M$3&lt;='Team 19'!$AJ$2),_xlfn.FLOOR.MATH('Team 19'!$AJ$2/'Team 19'!$AI$2),REPT("X", MAX('Team 19'!$AK$2,1)))</f>
        <v>X</v>
      </c>
      <c r="N24" s="21" t="str">
        <f>IF(AND('Team 19'!$AL$2&lt;=$N$3,$N$3&lt;='Team 19'!$AM$2),_xlfn.FLOOR.MATH('Team 19'!$AM$2/'Team 19'!$AL$2),REPT("X", MAX('Team 19'!$AN$2,1)))</f>
        <v>X</v>
      </c>
      <c r="O24" s="46">
        <f t="shared" si="3"/>
        <v>81920</v>
      </c>
      <c r="P24" s="12">
        <f t="shared" si="1"/>
        <v>81920</v>
      </c>
      <c r="Q24" s="13"/>
      <c r="R24" s="12">
        <f t="shared" si="4"/>
        <v>2</v>
      </c>
      <c r="S24" s="12" t="str">
        <f t="shared" si="2"/>
        <v/>
      </c>
      <c r="U24" s="13"/>
      <c r="V24" s="13"/>
      <c r="W24" s="13"/>
      <c r="X24" s="13"/>
      <c r="Y24" s="13"/>
      <c r="Z24" s="13"/>
    </row>
    <row r="25" spans="1:26" ht="18" customHeight="1" x14ac:dyDescent="0.25">
      <c r="A25" s="47" t="str">
        <f>IF('Team 20'!A2&lt;&gt;0,'Team 20'!A2,"")</f>
        <v>Team 20</v>
      </c>
      <c r="B25" s="21" t="str">
        <f>IF(AND('Team 20'!$B$2&lt;=$B$3,$B$3&lt;='Team 20'!$C$2),_xlfn.FLOOR.MATH('Team 20'!$C$2/'Team 20'!$B$2),REPT("X", MAX('Team 20'!$D$2,1)))</f>
        <v>X</v>
      </c>
      <c r="C25" s="21" t="str">
        <f>IF(AND('Team 20'!$E$2&lt;=$C$3,$C$3&lt;='Team 20'!$F$2),_xlfn.FLOOR.MATH('Team 20'!$F$2/'Team 20'!$E$2),REPT("X", MAX('Team 20'!$G$2,1)))</f>
        <v>X</v>
      </c>
      <c r="D25" s="21" t="str">
        <f>IF(AND('Team 20'!$H$2&lt;=$D$3,$D$3&lt;='Team 20'!$I$2),_xlfn.FLOOR.MATH('Team 20'!$I$2/'Team 20'!$H$2),REPT("X", MAX('Team 20'!$J$2,1)))</f>
        <v>X</v>
      </c>
      <c r="E25" s="21" t="str">
        <f>IF(AND('Team 20'!$K$2&lt;=$E$3,$E$3&lt;='Team 20'!$L$2),_xlfn.FLOOR.MATH('Team 20'!$L$2/'Team 20'!$K$2),REPT("X", MAX('Team 20'!$M$2,1)))</f>
        <v>X</v>
      </c>
      <c r="F25" s="21" t="str">
        <f>IF(AND('Team 20'!$N$2&lt;=$F$3,$F$3&lt;='Team 20'!$O$2),_xlfn.FLOOR.MATH('Team 20'!$O$2/'Team 20'!$N$2),REPT("X", MAX('Team 20'!$P$2,1)))</f>
        <v>X</v>
      </c>
      <c r="G25" s="21" t="str">
        <f>IF(AND('Team 20'!$Q$2&lt;=$G$3,$G$3&lt;='Team 20'!$R$2),_xlfn.FLOOR.MATH('Team 20'!$R$2/'Team 20'!$Q$2),REPT("X", MAX('Team 20'!$S$2,1)))</f>
        <v>X</v>
      </c>
      <c r="H25" s="21" t="str">
        <f>IF(AND('Team 20'!$T$2&lt;=$H$3,$H$3&lt;='Team 20'!$U$2),_xlfn.FLOOR.MATH('Team 20'!$U$2/'Team 20'!$T$2),REPT("X", MAX('Team 20'!$V$2,1)))</f>
        <v>X</v>
      </c>
      <c r="I25" s="21" t="str">
        <f>IF(AND('Team 20'!$W$2&lt;=$I$3,$I$3&lt;='Team 20'!$X$2),_xlfn.FLOOR.MATH('Team 20'!$X$2/'Team 20'!$W$2),REPT("X", MAX('Team 20'!$Y$2,1)))</f>
        <v>X</v>
      </c>
      <c r="J25" s="21" t="str">
        <f>IF(AND('Team 20'!$Z$2&lt;=$J$3,$J$3&lt;='Team 20'!$AA$2),_xlfn.FLOOR.MATH('Team 20'!$AA$2/'Team 20'!$Z$2),REPT("X", MAX('Team 20'!$AB$2,1)))</f>
        <v>X</v>
      </c>
      <c r="K25" s="21" t="str">
        <f>IF(AND('Team 20'!$AC$2&lt;=$K$3,$K$3&lt;='Team 20'!$AD$2),_xlfn.FLOOR.MATH('Team 20'!$AD$2/'Team 20'!$AC$2),REPT("X", MAX('Team 20'!$AE$2,1)))</f>
        <v>X</v>
      </c>
      <c r="L25" s="21" t="str">
        <f>IF(AND('Team 20'!$AF$2&lt;=$L$3,$L$3&lt;='Team 20'!$AG$2),_xlfn.FLOOR.MATH('Team 20'!$AG$2/'Team 20'!$AF$2),REPT("X", MAX('Team 20'!$AH$2,1)))</f>
        <v>X</v>
      </c>
      <c r="M25" s="21" t="str">
        <f>IF(AND('Team 20'!$AI$2&lt;=$M$3,$M$3&lt;='Team 20'!$AJ$2),_xlfn.FLOOR.MATH('Team 20'!$AJ$2/'Team 20'!$AI$2),REPT("X", MAX('Team 20'!$AK$2,1)))</f>
        <v>X</v>
      </c>
      <c r="N25" s="21" t="str">
        <f>IF(AND('Team 20'!$AL$2&lt;=$N$3,$N$3&lt;='Team 20'!$AM$2),_xlfn.FLOOR.MATH('Team 20'!$AM$2/'Team 20'!$AL$2),REPT("X", MAX('Team 20'!$AN$2,1)))</f>
        <v>X</v>
      </c>
      <c r="O25" s="48">
        <f t="shared" si="3"/>
        <v>81920</v>
      </c>
      <c r="P25" s="12">
        <f t="shared" si="1"/>
        <v>81920</v>
      </c>
      <c r="Q25" s="13"/>
      <c r="R25" s="12">
        <f t="shared" si="4"/>
        <v>2</v>
      </c>
      <c r="S25" s="12" t="str">
        <f t="shared" si="2"/>
        <v/>
      </c>
      <c r="U25" s="13"/>
      <c r="V25" s="13"/>
      <c r="W25" s="13"/>
      <c r="X25" s="13"/>
      <c r="Y25" s="13"/>
      <c r="Z25" s="13"/>
    </row>
    <row r="26" spans="1:26" ht="18" customHeight="1" x14ac:dyDescent="0.25">
      <c r="A26" s="10" t="str">
        <f>IF('Team 21'!A2&lt;&gt;0,'Team 21'!A2,"")</f>
        <v>Team 21</v>
      </c>
      <c r="B26" s="21" t="str">
        <f>IF(AND('Team 21'!$B$2&lt;=$B$3,$B$3&lt;='Team 21'!$C$2),_xlfn.FLOOR.MATH('Team 21'!$C$2/'Team 21'!$B$2),REPT("X", MAX('Team 21'!$D$2,1)))</f>
        <v>X</v>
      </c>
      <c r="C26" s="21" t="str">
        <f>IF(AND('Team 21'!$E$2&lt;=$C$3,$C$3&lt;='Team 21'!$F$2),_xlfn.FLOOR.MATH('Team 21'!$F$2/'Team 21'!$E$2),REPT("X", MAX('Team 21'!$G$2,1)))</f>
        <v>X</v>
      </c>
      <c r="D26" s="21" t="str">
        <f>IF(AND('Team 21'!$H$2&lt;=$D$3,$D$3&lt;='Team 21'!$I$2),_xlfn.FLOOR.MATH('Team 21'!$I$2/'Team 21'!$H$2),REPT("X", MAX('Team 21'!$J$2,1)))</f>
        <v>X</v>
      </c>
      <c r="E26" s="21" t="str">
        <f>IF(AND('Team 21'!$K$2&lt;=$E$3,$E$3&lt;='Team 21'!$L$2),_xlfn.FLOOR.MATH('Team 21'!$L$2/'Team 21'!$K$2),REPT("X", MAX('Team 21'!$M$2,1)))</f>
        <v>X</v>
      </c>
      <c r="F26" s="21" t="str">
        <f>IF(AND('Team 21'!$N$2&lt;=$F$3,$F$3&lt;='Team 21'!$O$2),_xlfn.FLOOR.MATH('Team 21'!$O$2/'Team 21'!$N$2),REPT("X", MAX('Team 21'!$P$2,1)))</f>
        <v>X</v>
      </c>
      <c r="G26" s="21" t="str">
        <f>IF(AND('Team 21'!$Q$2&lt;=$G$3,$G$3&lt;='Team 21'!$R$2),_xlfn.FLOOR.MATH('Team 21'!$R$2/'Team 21'!$Q$2),REPT("X", MAX('Team 21'!$S$2,1)))</f>
        <v>X</v>
      </c>
      <c r="H26" s="21" t="str">
        <f>IF(AND('Team 21'!$T$2&lt;=$H$3,$H$3&lt;='Team 21'!$U$2),_xlfn.FLOOR.MATH('Team 21'!$U$2/'Team 21'!$T$2),REPT("X", MAX('Team 21'!$V$2,1)))</f>
        <v>X</v>
      </c>
      <c r="I26" s="21" t="str">
        <f>IF(AND('Team 21'!$W$2&lt;=$I$3,$I$3&lt;='Team 21'!$X$2),_xlfn.FLOOR.MATH('Team 21'!$X$2/'Team 21'!$W$2),REPT("X", MAX('Team 21'!$Y$2,1)))</f>
        <v>X</v>
      </c>
      <c r="J26" s="21" t="str">
        <f>IF(AND('Team 21'!$Z$2&lt;=$J$3,$J$3&lt;='Team 21'!$AA$2),_xlfn.FLOOR.MATH('Team 21'!$AA$2/'Team 21'!$Z$2),REPT("X", MAX('Team 21'!$AB$2,1)))</f>
        <v>X</v>
      </c>
      <c r="K26" s="21" t="str">
        <f>IF(AND('Team 21'!$AC$2&lt;=$K$3,$K$3&lt;='Team 21'!$AD$2),_xlfn.FLOOR.MATH('Team 21'!$AD$2/'Team 21'!$AC$2),REPT("X", MAX('Team 21'!$AE$2,1)))</f>
        <v>X</v>
      </c>
      <c r="L26" s="21" t="str">
        <f>IF(AND('Team 21'!$AF$2&lt;=$L$3,$L$3&lt;='Team 21'!$AG$2),_xlfn.FLOOR.MATH('Team 21'!$AG$2/'Team 21'!$AF$2),REPT("X", MAX('Team 21'!$AH$2,1)))</f>
        <v>X</v>
      </c>
      <c r="M26" s="21" t="str">
        <f>IF(AND('Team 21'!$AI$2&lt;=$M$3,$M$3&lt;='Team 21'!$AJ$2),_xlfn.FLOOR.MATH('Team 21'!$AJ$2/'Team 21'!$AI$2),REPT("X", MAX('Team 21'!$AK$2,1)))</f>
        <v>X</v>
      </c>
      <c r="N26" s="21" t="str">
        <f>IF(AND('Team 21'!$AL$2&lt;=$N$3,$N$3&lt;='Team 21'!$AM$2),_xlfn.FLOOR.MATH('Team 21'!$AM$2/'Team 21'!$AL$2),REPT("X", MAX('Team 21'!$AN$2,1)))</f>
        <v>X</v>
      </c>
      <c r="O26" s="11">
        <f t="shared" ref="O26:O33" si="5">IF(P26="","",IF(P26&lt;max_score_show,P26,VLOOKUP(P26,score_chart,2,TRUE)))</f>
        <v>81920</v>
      </c>
      <c r="P26" s="12">
        <f t="shared" si="1"/>
        <v>81920</v>
      </c>
      <c r="Q26" s="13"/>
      <c r="R26" s="12">
        <f t="shared" si="4"/>
        <v>2</v>
      </c>
      <c r="S26" s="12" t="str">
        <f t="shared" si="2"/>
        <v/>
      </c>
      <c r="U26" s="13"/>
      <c r="V26" s="13"/>
      <c r="W26" s="13"/>
      <c r="X26" s="13"/>
      <c r="Y26" s="13"/>
      <c r="Z26" s="13"/>
    </row>
    <row r="27" spans="1:26" ht="18" customHeight="1" x14ac:dyDescent="0.3">
      <c r="A27" s="15" t="str">
        <f>IF('Team 22'!A2&lt;&gt;0,'Team 22'!A2,"")</f>
        <v>Team 22</v>
      </c>
      <c r="B27" s="21" t="str">
        <f>IF(AND('Team 22'!$B$2&lt;=$B$3,$B$3&lt;='Team 22'!$C$2),_xlfn.FLOOR.MATH('Team 22'!$C$2/'Team 22'!$B$2),REPT("X", MAX('Team 22'!$D$2,1)))</f>
        <v>X</v>
      </c>
      <c r="C27" s="21" t="str">
        <f>IF(AND('Team 22'!$E$2&lt;=$C$3,$C$3&lt;='Team 22'!$F$2),_xlfn.FLOOR.MATH('Team 22'!$F$2/'Team 22'!$E$2),REPT("X", MAX('Team 22'!$G$2,1)))</f>
        <v>X</v>
      </c>
      <c r="D27" s="21" t="str">
        <f>IF(AND('Team 22'!$H$2&lt;=$D$3,$D$3&lt;='Team 22'!$I$2),_xlfn.FLOOR.MATH('Team 22'!$I$2/'Team 22'!$H$2),REPT("X", MAX('Team 22'!$J$2,1)))</f>
        <v>X</v>
      </c>
      <c r="E27" s="21" t="str">
        <f>IF(AND('Team 22'!$K$2&lt;=$E$3,$E$3&lt;='Team 22'!$L$2),_xlfn.FLOOR.MATH('Team 22'!$L$2/'Team 22'!$K$2),REPT("X", MAX('Team 22'!$M$2,1)))</f>
        <v>X</v>
      </c>
      <c r="F27" s="21" t="str">
        <f>IF(AND('Team 22'!$N$2&lt;=$F$3,$F$3&lt;='Team 22'!$O$2),_xlfn.FLOOR.MATH('Team 22'!$O$2/'Team 22'!$N$2),REPT("X", MAX('Team 22'!$P$2,1)))</f>
        <v>X</v>
      </c>
      <c r="G27" s="21" t="str">
        <f>IF(AND('Team 22'!$Q$2&lt;=$G$3,$G$3&lt;='Team 22'!$R$2),_xlfn.FLOOR.MATH('Team 22'!$R$2/'Team 22'!$Q$2),REPT("X", MAX('Team 22'!$S$2,1)))</f>
        <v>X</v>
      </c>
      <c r="H27" s="21" t="str">
        <f>IF(AND('Team 22'!$T$2&lt;=$H$3,$H$3&lt;='Team 22'!$U$2),_xlfn.FLOOR.MATH('Team 22'!$U$2/'Team 22'!$T$2),REPT("X", MAX('Team 22'!$V$2,1)))</f>
        <v>X</v>
      </c>
      <c r="I27" s="21" t="str">
        <f>IF(AND('Team 22'!$W$2&lt;=$I$3,$I$3&lt;='Team 22'!$X$2),_xlfn.FLOOR.MATH('Team 22'!$X$2/'Team 22'!$W$2),REPT("X", MAX('Team 22'!$Y$2,1)))</f>
        <v>X</v>
      </c>
      <c r="J27" s="21" t="str">
        <f>IF(AND('Team 22'!$Z$2&lt;=$J$3,$J$3&lt;='Team 22'!$AA$2),_xlfn.FLOOR.MATH('Team 22'!$AA$2/'Team 22'!$Z$2),REPT("X", MAX('Team 22'!$AB$2,1)))</f>
        <v>X</v>
      </c>
      <c r="K27" s="21" t="str">
        <f>IF(AND('Team 22'!$AC$2&lt;=$K$3,$K$3&lt;='Team 22'!$AD$2),_xlfn.FLOOR.MATH('Team 22'!$AD$2/'Team 22'!$AC$2),REPT("X", MAX('Team 22'!$AE$2,1)))</f>
        <v>X</v>
      </c>
      <c r="L27" s="21" t="str">
        <f>IF(AND('Team 22'!$AF$2&lt;=$L$3,$L$3&lt;='Team 22'!$AG$2),_xlfn.FLOOR.MATH('Team 22'!$AG$2/'Team 22'!$AF$2),REPT("X", MAX('Team 22'!$AH$2,1)))</f>
        <v>X</v>
      </c>
      <c r="M27" s="21" t="str">
        <f>IF(AND('Team 22'!$AI$2&lt;=$M$3,$M$3&lt;='Team 22'!$AJ$2),_xlfn.FLOOR.MATH('Team 22'!$AJ$2/'Team 22'!$AI$2),REPT("X", MAX('Team 22'!$AK$2,1)))</f>
        <v>X</v>
      </c>
      <c r="N27" s="21" t="str">
        <f>IF(AND('Team 22'!$AL$2&lt;=$N$3,$N$3&lt;='Team 22'!$AM$2),_xlfn.FLOOR.MATH('Team 22'!$AM$2/'Team 22'!$AL$2),REPT("X", MAX('Team 22'!$AN$2,1)))</f>
        <v>X</v>
      </c>
      <c r="O27" s="16">
        <f t="shared" si="5"/>
        <v>81920</v>
      </c>
      <c r="P27" s="12">
        <f t="shared" si="1"/>
        <v>81920</v>
      </c>
      <c r="Q27" s="13"/>
      <c r="R27" s="12">
        <f t="shared" si="4"/>
        <v>2</v>
      </c>
      <c r="S27" s="12" t="str">
        <f t="shared" si="2"/>
        <v/>
      </c>
      <c r="U27" s="2"/>
      <c r="V27" s="2"/>
      <c r="W27" s="2"/>
      <c r="X27" s="2"/>
      <c r="Y27" s="2"/>
      <c r="Z27" s="2"/>
    </row>
    <row r="28" spans="1:26" ht="18" customHeight="1" x14ac:dyDescent="0.3">
      <c r="A28" s="33" t="str">
        <f>IF('Team 23'!A2&lt;&gt;0,'Team 23'!A2,"")</f>
        <v>Team 23</v>
      </c>
      <c r="B28" s="21" t="str">
        <f>IF(AND('Team 23'!$B$2&lt;=$B$3,$B$3&lt;='Team 23'!$C$2),_xlfn.FLOOR.MATH('Team 23'!$C$2/'Team 23'!$B$2),REPT("X", MAX('Team 23'!$D$2,1)))</f>
        <v>X</v>
      </c>
      <c r="C28" s="21" t="str">
        <f>IF(AND('Team 23'!$E$2&lt;=$C$3,$C$3&lt;='Team 23'!$F$2),_xlfn.FLOOR.MATH('Team 23'!$F$2/'Team 23'!$E$2),REPT("X", MAX('Team 23'!$G$2,1)))</f>
        <v>X</v>
      </c>
      <c r="D28" s="21" t="str">
        <f>IF(AND('Team 23'!$H$2&lt;=$D$3,$D$3&lt;='Team 23'!$I$2),_xlfn.FLOOR.MATH('Team 23'!$I$2/'Team 23'!$H$2),REPT("X", MAX('Team 23'!$J$2,1)))</f>
        <v>X</v>
      </c>
      <c r="E28" s="21" t="str">
        <f>IF(AND('Team 23'!$K$2&lt;=$E$3,$E$3&lt;='Team 23'!$L$2),_xlfn.FLOOR.MATH('Team 23'!$L$2/'Team 23'!$K$2),REPT("X", MAX('Team 23'!$M$2,1)))</f>
        <v>X</v>
      </c>
      <c r="F28" s="21" t="str">
        <f>IF(AND('Team 23'!$N$2&lt;=$F$3,$F$3&lt;='Team 23'!$O$2),_xlfn.FLOOR.MATH('Team 23'!$O$2/'Team 23'!$N$2),REPT("X", MAX('Team 23'!$P$2,1)))</f>
        <v>X</v>
      </c>
      <c r="G28" s="21" t="str">
        <f>IF(AND('Team 23'!$Q$2&lt;=$G$3,$G$3&lt;='Team 23'!$R$2),_xlfn.FLOOR.MATH('Team 23'!$R$2/'Team 23'!$Q$2),REPT("X", MAX('Team 23'!$S$2,1)))</f>
        <v>X</v>
      </c>
      <c r="H28" s="21" t="str">
        <f>IF(AND('Team 23'!$T$2&lt;=$H$3,$H$3&lt;='Team 23'!$U$2),_xlfn.FLOOR.MATH('Team 23'!$U$2/'Team 23'!$T$2),REPT("X", MAX('Team 23'!$V$2,1)))</f>
        <v>X</v>
      </c>
      <c r="I28" s="21" t="str">
        <f>IF(AND('Team 23'!$W$2&lt;=$I$3,$I$3&lt;='Team 23'!$X$2),_xlfn.FLOOR.MATH('Team 23'!$X$2/'Team 23'!$W$2),REPT("X", MAX('Team 23'!$Y$2,1)))</f>
        <v>X</v>
      </c>
      <c r="J28" s="21" t="str">
        <f>IF(AND('Team 23'!$Z$2&lt;=$J$3,$J$3&lt;='Team 23'!$AA$2),_xlfn.FLOOR.MATH('Team 23'!$AA$2/'Team 23'!$Z$2),REPT("X", MAX('Team 23'!$AB$2,1)))</f>
        <v>X</v>
      </c>
      <c r="K28" s="21" t="str">
        <f>IF(AND('Team 23'!$AC$2&lt;=$K$3,$K$3&lt;='Team 23'!$AD$2),_xlfn.FLOOR.MATH('Team 23'!$AD$2/'Team 23'!$AC$2),REPT("X", MAX('Team 23'!$AE$2,1)))</f>
        <v>X</v>
      </c>
      <c r="L28" s="21" t="str">
        <f>IF(AND('Team 23'!$AF$2&lt;=$L$3,$L$3&lt;='Team 23'!$AG$2),_xlfn.FLOOR.MATH('Team 23'!$AG$2/'Team 23'!$AF$2),REPT("X", MAX('Team 23'!$AH$2,1)))</f>
        <v>X</v>
      </c>
      <c r="M28" s="21" t="str">
        <f>IF(AND('Team 23'!$AI$2&lt;=$M$3,$M$3&lt;='Team 23'!$AJ$2),_xlfn.FLOOR.MATH('Team 23'!$AJ$2/'Team 23'!$AI$2),REPT("X", MAX('Team 23'!$AK$2,1)))</f>
        <v>X</v>
      </c>
      <c r="N28" s="21" t="str">
        <f>IF(AND('Team 23'!$AL$2&lt;=$N$3,$N$3&lt;='Team 23'!$AM$2),_xlfn.FLOOR.MATH('Team 23'!$AM$2/'Team 23'!$AL$2),REPT("X", MAX('Team 23'!$AN$2,1)))</f>
        <v>X</v>
      </c>
      <c r="O28" s="34">
        <f t="shared" si="5"/>
        <v>81920</v>
      </c>
      <c r="P28" s="12">
        <f t="shared" si="1"/>
        <v>81920</v>
      </c>
      <c r="Q28" s="13"/>
      <c r="R28" s="12">
        <f t="shared" si="4"/>
        <v>2</v>
      </c>
      <c r="S28" s="12" t="str">
        <f t="shared" si="2"/>
        <v/>
      </c>
      <c r="U28" s="2"/>
      <c r="V28" s="2"/>
      <c r="W28" s="2"/>
      <c r="X28" s="2"/>
      <c r="Y28" s="2"/>
      <c r="Z28" s="2"/>
    </row>
    <row r="29" spans="1:26" ht="18" customHeight="1" x14ac:dyDescent="0.3">
      <c r="A29" s="35" t="str">
        <f>IF('Team 24'!A2&lt;&gt;0,'Team 24'!A2,"")</f>
        <v>Team 24</v>
      </c>
      <c r="B29" s="21" t="str">
        <f>IF(AND('Team 24'!$B$2&lt;=$B$3,$B$3&lt;='Team 24'!$C$2),_xlfn.FLOOR.MATH('Team 24'!$C$2/'Team 24'!$B$2),REPT("X", MAX('Team 24'!$D$2,1)))</f>
        <v>X</v>
      </c>
      <c r="C29" s="21" t="str">
        <f>IF(AND('Team 24'!$E$2&lt;=$C$3,$C$3&lt;='Team 24'!$F$2),_xlfn.FLOOR.MATH('Team 24'!$F$2/'Team 24'!$E$2),REPT("X", MAX('Team 24'!$G$2,1)))</f>
        <v>X</v>
      </c>
      <c r="D29" s="21" t="str">
        <f>IF(AND('Team 24'!$H$2&lt;=$D$3,$D$3&lt;='Team 24'!$I$2),_xlfn.FLOOR.MATH('Team 24'!$I$2/'Team 24'!$H$2),REPT("X", MAX('Team 24'!$J$2,1)))</f>
        <v>X</v>
      </c>
      <c r="E29" s="21" t="str">
        <f>IF(AND('Team 24'!$K$2&lt;=$E$3,$E$3&lt;='Team 24'!$L$2),_xlfn.FLOOR.MATH('Team 24'!$L$2/'Team 24'!$K$2),REPT("X", MAX('Team 24'!$M$2,1)))</f>
        <v>X</v>
      </c>
      <c r="F29" s="21" t="str">
        <f>IF(AND('Team 24'!$N$2&lt;=$F$3,$F$3&lt;='Team 24'!$O$2),_xlfn.FLOOR.MATH('Team 24'!$O$2/'Team 24'!$N$2),REPT("X", MAX('Team 24'!$P$2,1)))</f>
        <v>X</v>
      </c>
      <c r="G29" s="21" t="str">
        <f>IF(AND('Team 24'!$Q$2&lt;=$G$3,$G$3&lt;='Team 24'!$R$2),_xlfn.FLOOR.MATH('Team 24'!$R$2/'Team 24'!$Q$2),REPT("X", MAX('Team 24'!$S$2,1)))</f>
        <v>X</v>
      </c>
      <c r="H29" s="21" t="str">
        <f>IF(AND('Team 24'!$T$2&lt;=$H$3,$H$3&lt;='Team 24'!$U$2),_xlfn.FLOOR.MATH('Team 24'!$U$2/'Team 24'!$T$2),REPT("X", MAX('Team 24'!$V$2,1)))</f>
        <v>X</v>
      </c>
      <c r="I29" s="21" t="str">
        <f>IF(AND('Team 24'!$W$2&lt;=$I$3,$I$3&lt;='Team 24'!$X$2),_xlfn.FLOOR.MATH('Team 24'!$X$2/'Team 24'!$W$2),REPT("X", MAX('Team 24'!$Y$2,1)))</f>
        <v>X</v>
      </c>
      <c r="J29" s="21" t="str">
        <f>IF(AND('Team 24'!$Z$2&lt;=$J$3,$J$3&lt;='Team 24'!$AA$2),_xlfn.FLOOR.MATH('Team 24'!$AA$2/'Team 24'!$Z$2),REPT("X", MAX('Team 24'!$AB$2,1)))</f>
        <v>X</v>
      </c>
      <c r="K29" s="21" t="str">
        <f>IF(AND('Team 24'!$AC$2&lt;=$K$3,$K$3&lt;='Team 24'!$AD$2),_xlfn.FLOOR.MATH('Team 24'!$AD$2/'Team 24'!$AC$2),REPT("X", MAX('Team 24'!$AE$2,1)))</f>
        <v>X</v>
      </c>
      <c r="L29" s="21" t="str">
        <f>IF(AND('Team 24'!$AF$2&lt;=$L$3,$L$3&lt;='Team 24'!$AG$2),_xlfn.FLOOR.MATH('Team 24'!$AG$2/'Team 24'!$AF$2),REPT("X", MAX('Team 24'!$AH$2,1)))</f>
        <v>X</v>
      </c>
      <c r="M29" s="21" t="str">
        <f>IF(AND('Team 24'!$AI$2&lt;=$M$3,$M$3&lt;='Team 24'!$AJ$2),_xlfn.FLOOR.MATH('Team 24'!$AJ$2/'Team 24'!$AI$2),REPT("X", MAX('Team 24'!$AK$2,1)))</f>
        <v>X</v>
      </c>
      <c r="N29" s="21" t="str">
        <f>IF(AND('Team 24'!$AL$2&lt;=$N$3,$N$3&lt;='Team 24'!$AM$2),_xlfn.FLOOR.MATH('Team 24'!$AM$2/'Team 24'!$AL$2),REPT("X", MAX('Team 24'!$AN$2,1)))</f>
        <v>X</v>
      </c>
      <c r="O29" s="36">
        <f t="shared" si="5"/>
        <v>81920</v>
      </c>
      <c r="P29" s="12">
        <f t="shared" si="1"/>
        <v>81920</v>
      </c>
      <c r="Q29" s="13"/>
      <c r="R29" s="12">
        <f t="shared" si="4"/>
        <v>2</v>
      </c>
      <c r="S29" s="12" t="str">
        <f t="shared" si="2"/>
        <v/>
      </c>
      <c r="U29" s="2"/>
      <c r="V29" s="2"/>
      <c r="W29" s="2"/>
      <c r="X29" s="2"/>
      <c r="Y29" s="2"/>
      <c r="Z29" s="2"/>
    </row>
    <row r="30" spans="1:26" ht="18" customHeight="1" x14ac:dyDescent="0.3">
      <c r="A30" s="37" t="str">
        <f>IF('Team 25'!A2&lt;&gt;0,'Team 25'!A2,"")</f>
        <v>Team 25</v>
      </c>
      <c r="B30" s="21" t="str">
        <f>IF(AND('Team 25'!$B$2&lt;=$B$3,$B$3&lt;='Team 25'!$C$2),_xlfn.FLOOR.MATH('Team 25'!$C$2/'Team 25'!$B$2),REPT("X", MAX('Team 25'!$D$2,1)))</f>
        <v>X</v>
      </c>
      <c r="C30" s="21" t="str">
        <f>IF(AND('Team 25'!$E$2&lt;=$C$3,$C$3&lt;='Team 25'!$F$2),_xlfn.FLOOR.MATH('Team 25'!$F$2/'Team 25'!$E$2),REPT("X", MAX('Team 25'!$G$2,1)))</f>
        <v>X</v>
      </c>
      <c r="D30" s="21" t="str">
        <f>IF(AND('Team 25'!$H$2&lt;=$D$3,$D$3&lt;='Team 25'!$I$2),_xlfn.FLOOR.MATH('Team 25'!$I$2/'Team 25'!$H$2),REPT("X", MAX('Team 25'!$J$2,1)))</f>
        <v>X</v>
      </c>
      <c r="E30" s="21" t="str">
        <f>IF(AND('Team 25'!$K$2&lt;=$E$3,$E$3&lt;='Team 25'!$L$2),_xlfn.FLOOR.MATH('Team 25'!$L$2/'Team 25'!$K$2),REPT("X", MAX('Team 25'!$M$2,1)))</f>
        <v>X</v>
      </c>
      <c r="F30" s="21" t="str">
        <f>IF(AND('Team 25'!$N$2&lt;=$F$3,$F$3&lt;='Team 25'!$O$2),_xlfn.FLOOR.MATH('Team 25'!$O$2/'Team 25'!$N$2),REPT("X", MAX('Team 25'!$P$2,1)))</f>
        <v>X</v>
      </c>
      <c r="G30" s="21" t="str">
        <f>IF(AND('Team 25'!$Q$2&lt;=$G$3,$G$3&lt;='Team 25'!$R$2),_xlfn.FLOOR.MATH('Team 25'!$R$2/'Team 25'!$Q$2),REPT("X", MAX('Team 25'!$S$2,1)))</f>
        <v>X</v>
      </c>
      <c r="H30" s="21" t="str">
        <f>IF(AND('Team 25'!$T$2&lt;=$H$3,$H$3&lt;='Team 25'!$U$2),_xlfn.FLOOR.MATH('Team 25'!$U$2/'Team 25'!$T$2),REPT("X", MAX('Team 25'!$V$2,1)))</f>
        <v>X</v>
      </c>
      <c r="I30" s="21" t="str">
        <f>IF(AND('Team 25'!$W$2&lt;=$I$3,$I$3&lt;='Team 25'!$X$2),_xlfn.FLOOR.MATH('Team 25'!$X$2/'Team 25'!$W$2),REPT("X", MAX('Team 25'!$Y$2,1)))</f>
        <v>X</v>
      </c>
      <c r="J30" s="21" t="str">
        <f>IF(AND('Team 25'!$Z$2&lt;=$J$3,$J$3&lt;='Team 25'!$AA$2),_xlfn.FLOOR.MATH('Team 25'!$AA$2/'Team 25'!$Z$2),REPT("X", MAX('Team 25'!$AB$2,1)))</f>
        <v>X</v>
      </c>
      <c r="K30" s="21" t="str">
        <f>IF(AND('Team 25'!$AC$2&lt;=$K$3,$K$3&lt;='Team 25'!$AD$2),_xlfn.FLOOR.MATH('Team 25'!$AD$2/'Team 25'!$AC$2),REPT("X", MAX('Team 25'!$AE$2,1)))</f>
        <v>X</v>
      </c>
      <c r="L30" s="21" t="str">
        <f>IF(AND('Team 25'!$AF$2&lt;=$L$3,$L$3&lt;='Team 25'!$AG$2),_xlfn.FLOOR.MATH('Team 25'!$AG$2/'Team 25'!$AF$2),REPT("X", MAX('Team 25'!$AH$2,1)))</f>
        <v>X</v>
      </c>
      <c r="M30" s="21" t="str">
        <f>IF(AND('Team 25'!$AI$2&lt;=$M$3,$M$3&lt;='Team 25'!$AJ$2),_xlfn.FLOOR.MATH('Team 25'!$AJ$2/'Team 25'!$AI$2),REPT("X", MAX('Team 25'!$AK$2,1)))</f>
        <v>X</v>
      </c>
      <c r="N30" s="21" t="str">
        <f>IF(AND('Team 25'!$AL$2&lt;=$N$3,$N$3&lt;='Team 25'!$AM$2),_xlfn.FLOOR.MATH('Team 25'!$AM$2/'Team 25'!$AL$2),REPT("X", MAX('Team 25'!$AN$2,1)))</f>
        <v>X</v>
      </c>
      <c r="O30" s="38">
        <f t="shared" si="5"/>
        <v>81920</v>
      </c>
      <c r="P30" s="12">
        <f t="shared" si="1"/>
        <v>81920</v>
      </c>
      <c r="Q30" s="13"/>
      <c r="R30" s="12">
        <f t="shared" si="4"/>
        <v>2</v>
      </c>
      <c r="S30" s="12" t="str">
        <f t="shared" si="2"/>
        <v/>
      </c>
      <c r="U30" s="2"/>
      <c r="V30" s="2"/>
      <c r="W30" s="2"/>
      <c r="X30" s="2"/>
      <c r="Y30" s="2"/>
      <c r="Z30" s="2"/>
    </row>
    <row r="31" spans="1:26" ht="18" customHeight="1" x14ac:dyDescent="0.3">
      <c r="A31" s="39" t="str">
        <f>IF('Team 26'!A2&lt;&gt;0,'Team 26'!A2,"")</f>
        <v>Team 26</v>
      </c>
      <c r="B31" s="21" t="str">
        <f>IF(AND('Team 26'!$B$2&lt;=$B$3,$B$3&lt;='Team 26'!$C$2),_xlfn.FLOOR.MATH('Team 26'!$C$2/'Team 26'!$B$2),REPT("X", MAX('Team 26'!$D$2,1)))</f>
        <v>X</v>
      </c>
      <c r="C31" s="21" t="str">
        <f>IF(AND('Team 26'!$E$2&lt;=$C$3,$C$3&lt;='Team 26'!$F$2),_xlfn.FLOOR.MATH('Team 26'!$F$2/'Team 26'!$E$2),REPT("X", MAX('Team 26'!$G$2,1)))</f>
        <v>X</v>
      </c>
      <c r="D31" s="21" t="str">
        <f>IF(AND('Team 26'!$H$2&lt;=$D$3,$D$3&lt;='Team 26'!$I$2),_xlfn.FLOOR.MATH('Team 26'!$I$2/'Team 26'!$H$2),REPT("X", MAX('Team 26'!$J$2,1)))</f>
        <v>X</v>
      </c>
      <c r="E31" s="21" t="str">
        <f>IF(AND('Team 26'!$K$2&lt;=$E$3,$E$3&lt;='Team 26'!$L$2),_xlfn.FLOOR.MATH('Team 26'!$L$2/'Team 26'!$K$2),REPT("X", MAX('Team 26'!$M$2,1)))</f>
        <v>X</v>
      </c>
      <c r="F31" s="21" t="str">
        <f>IF(AND('Team 26'!$N$2&lt;=$F$3,$F$3&lt;='Team 26'!$O$2),_xlfn.FLOOR.MATH('Team 26'!$O$2/'Team 26'!$N$2),REPT("X", MAX('Team 26'!$P$2,1)))</f>
        <v>X</v>
      </c>
      <c r="G31" s="21" t="str">
        <f>IF(AND('Team 26'!$Q$2&lt;=$G$3,$G$3&lt;='Team 26'!$R$2),_xlfn.FLOOR.MATH('Team 26'!$R$2/'Team 26'!$Q$2),REPT("X", MAX('Team 26'!$S$2,1)))</f>
        <v>X</v>
      </c>
      <c r="H31" s="21" t="str">
        <f>IF(AND('Team 26'!$T$2&lt;=$H$3,$H$3&lt;='Team 26'!$U$2),_xlfn.FLOOR.MATH('Team 26'!$U$2/'Team 26'!$T$2),REPT("X", MAX('Team 26'!$V$2,1)))</f>
        <v>X</v>
      </c>
      <c r="I31" s="21" t="str">
        <f>IF(AND('Team 26'!$W$2&lt;=$I$3,$I$3&lt;='Team 26'!$X$2),_xlfn.FLOOR.MATH('Team 26'!$X$2/'Team 26'!$W$2),REPT("X", MAX('Team 26'!$Y$2,1)))</f>
        <v>X</v>
      </c>
      <c r="J31" s="21" t="str">
        <f>IF(AND('Team 26'!$Z$2&lt;=$J$3,$J$3&lt;='Team 26'!$AA$2),_xlfn.FLOOR.MATH('Team 26'!$AA$2/'Team 26'!$Z$2),REPT("X", MAX('Team 26'!$AB$2,1)))</f>
        <v>X</v>
      </c>
      <c r="K31" s="21" t="str">
        <f>IF(AND('Team 26'!$AC$2&lt;=$K$3,$K$3&lt;='Team 26'!$AD$2),_xlfn.FLOOR.MATH('Team 26'!$AD$2/'Team 26'!$AC$2),REPT("X", MAX('Team 26'!$AE$2,1)))</f>
        <v>X</v>
      </c>
      <c r="L31" s="21" t="str">
        <f>IF(AND('Team 26'!$AF$2&lt;=$L$3,$L$3&lt;='Team 26'!$AG$2),_xlfn.FLOOR.MATH('Team 26'!$AG$2/'Team 26'!$AF$2),REPT("X", MAX('Team 26'!$AH$2,1)))</f>
        <v>X</v>
      </c>
      <c r="M31" s="21" t="str">
        <f>IF(AND('Team 26'!$AI$2&lt;=$M$3,$M$3&lt;='Team 26'!$AJ$2),_xlfn.FLOOR.MATH('Team 26'!$AJ$2/'Team 26'!$AI$2),REPT("X", MAX('Team 26'!$AK$2,1)))</f>
        <v>X</v>
      </c>
      <c r="N31" s="21" t="str">
        <f>IF(AND('Team 26'!$AL$2&lt;=$N$3,$N$3&lt;='Team 26'!$AM$2),_xlfn.FLOOR.MATH('Team 26'!$AM$2/'Team 26'!$AL$2),REPT("X", MAX('Team 26'!$AN$2,1)))</f>
        <v>X</v>
      </c>
      <c r="O31" s="40">
        <f t="shared" si="5"/>
        <v>81920</v>
      </c>
      <c r="P31" s="12">
        <f t="shared" si="1"/>
        <v>81920</v>
      </c>
      <c r="Q31" s="13"/>
      <c r="R31" s="12">
        <f t="shared" si="4"/>
        <v>2</v>
      </c>
      <c r="S31" s="12" t="str">
        <f t="shared" si="2"/>
        <v/>
      </c>
      <c r="U31" s="2"/>
      <c r="V31" s="2"/>
      <c r="W31" s="2"/>
      <c r="X31" s="2"/>
      <c r="Y31" s="2"/>
      <c r="Z31" s="2"/>
    </row>
    <row r="32" spans="1:26" ht="18" customHeight="1" x14ac:dyDescent="0.3">
      <c r="A32" s="41" t="str">
        <f>IF('Team 27'!A2&lt;&gt;0,'Team 27'!A2,"")</f>
        <v>Team 27</v>
      </c>
      <c r="B32" s="21" t="str">
        <f>IF(AND('Team 27'!$B$2&lt;=$B$3,$B$3&lt;='Team 27'!$C$2),_xlfn.FLOOR.MATH('Team 27'!$C$2/'Team 27'!$B$2),REPT("X", MAX('Team 27'!$D$2,1)))</f>
        <v>X</v>
      </c>
      <c r="C32" s="21" t="str">
        <f>IF(AND('Team 27'!$E$2&lt;=$C$3,$C$3&lt;='Team 27'!$F$2),_xlfn.FLOOR.MATH('Team 27'!$F$2/'Team 27'!$E$2),REPT("X", MAX('Team 27'!$G$2,1)))</f>
        <v>X</v>
      </c>
      <c r="D32" s="21" t="str">
        <f>IF(AND('Team 27'!$H$2&lt;=$D$3,$D$3&lt;='Team 27'!$I$2),_xlfn.FLOOR.MATH('Team 27'!$I$2/'Team 27'!$H$2),REPT("X", MAX('Team 27'!$J$2,1)))</f>
        <v>X</v>
      </c>
      <c r="E32" s="21" t="str">
        <f>IF(AND('Team 27'!$K$2&lt;=$E$3,$E$3&lt;='Team 27'!$L$2),_xlfn.FLOOR.MATH('Team 27'!$L$2/'Team 27'!$K$2),REPT("X", MAX('Team 27'!$M$2,1)))</f>
        <v>X</v>
      </c>
      <c r="F32" s="21" t="str">
        <f>IF(AND('Team 27'!$N$2&lt;=$F$3,$F$3&lt;='Team 27'!$O$2),_xlfn.FLOOR.MATH('Team 27'!$O$2/'Team 27'!$N$2),REPT("X", MAX('Team 27'!$P$2,1)))</f>
        <v>X</v>
      </c>
      <c r="G32" s="21" t="str">
        <f>IF(AND('Team 27'!$Q$2&lt;=$G$3,$G$3&lt;='Team 27'!$R$2),_xlfn.FLOOR.MATH('Team 27'!$R$2/'Team 27'!$Q$2),REPT("X", MAX('Team 27'!$S$2,1)))</f>
        <v>X</v>
      </c>
      <c r="H32" s="21" t="str">
        <f>IF(AND('Team 27'!$T$2&lt;=$H$3,$H$3&lt;='Team 27'!$U$2),_xlfn.FLOOR.MATH('Team 27'!$U$2/'Team 27'!$T$2),REPT("X", MAX('Team 27'!$V$2,1)))</f>
        <v>X</v>
      </c>
      <c r="I32" s="21" t="str">
        <f>IF(AND('Team 27'!$W$2&lt;=$I$3,$I$3&lt;='Team 27'!$X$2),_xlfn.FLOOR.MATH('Team 27'!$X$2/'Team 27'!$W$2),REPT("X", MAX('Team 27'!$Y$2,1)))</f>
        <v>X</v>
      </c>
      <c r="J32" s="21" t="str">
        <f>IF(AND('Team 27'!$Z$2&lt;=$J$3,$J$3&lt;='Team 27'!$AA$2),_xlfn.FLOOR.MATH('Team 27'!$AA$2/'Team 27'!$Z$2),REPT("X", MAX('Team 27'!$AB$2,1)))</f>
        <v>X</v>
      </c>
      <c r="K32" s="21" t="str">
        <f>IF(AND('Team 27'!$AC$2&lt;=$K$3,$K$3&lt;='Team 27'!$AD$2),_xlfn.FLOOR.MATH('Team 27'!$AD$2/'Team 27'!$AC$2),REPT("X", MAX('Team 27'!$AE$2,1)))</f>
        <v>X</v>
      </c>
      <c r="L32" s="21" t="str">
        <f>IF(AND('Team 27'!$AF$2&lt;=$L$3,$L$3&lt;='Team 27'!$AG$2),_xlfn.FLOOR.MATH('Team 27'!$AG$2/'Team 27'!$AF$2),REPT("X", MAX('Team 27'!$AH$2,1)))</f>
        <v>X</v>
      </c>
      <c r="M32" s="21" t="str">
        <f>IF(AND('Team 27'!$AI$2&lt;=$M$3,$M$3&lt;='Team 27'!$AJ$2),_xlfn.FLOOR.MATH('Team 27'!$AJ$2/'Team 27'!$AI$2),REPT("X", MAX('Team 27'!$AK$2,1)))</f>
        <v>X</v>
      </c>
      <c r="N32" s="21" t="str">
        <f>IF(AND('Team 27'!$AL$2&lt;=$N$3,$N$3&lt;='Team 27'!$AM$2),_xlfn.FLOOR.MATH('Team 27'!$AM$2/'Team 27'!$AL$2),REPT("X", MAX('Team 27'!$AN$2,1)))</f>
        <v>X</v>
      </c>
      <c r="O32" s="42">
        <f t="shared" si="5"/>
        <v>81920</v>
      </c>
      <c r="P32" s="12">
        <f t="shared" si="1"/>
        <v>81920</v>
      </c>
      <c r="Q32" s="13"/>
      <c r="R32" s="12">
        <f t="shared" si="4"/>
        <v>2</v>
      </c>
      <c r="S32" s="12" t="str">
        <f t="shared" si="2"/>
        <v/>
      </c>
      <c r="U32" s="2"/>
      <c r="V32" s="2"/>
      <c r="W32" s="2"/>
      <c r="X32" s="2"/>
      <c r="Y32" s="2"/>
      <c r="Z32" s="2"/>
    </row>
    <row r="33" spans="1:26" ht="18" customHeight="1" x14ac:dyDescent="0.3">
      <c r="A33" s="43" t="str">
        <f>IF('Team 28'!A2&lt;&gt;0,'Team 28'!A2,"")</f>
        <v>Team 28</v>
      </c>
      <c r="B33" s="21" t="str">
        <f>IF(AND('Team 28'!$B$2&lt;=$B$3,$B$3&lt;='Team 28'!$C$2),_xlfn.FLOOR.MATH('Team 28'!$C$2/'Team 28'!$B$2),REPT("X", MAX('Team 28'!$D$2,1)))</f>
        <v>X</v>
      </c>
      <c r="C33" s="21" t="str">
        <f>IF(AND('Team 28'!$E$2&lt;=$C$3,$C$3&lt;='Team 28'!$F$2),_xlfn.FLOOR.MATH('Team 28'!$F$2/'Team 28'!$E$2),REPT("X", MAX('Team 28'!$G$2,1)))</f>
        <v>X</v>
      </c>
      <c r="D33" s="21" t="str">
        <f>IF(AND('Team 28'!$H$2&lt;=$D$3,$D$3&lt;='Team 28'!$I$2),_xlfn.FLOOR.MATH('Team 28'!$I$2/'Team 28'!$H$2),REPT("X", MAX('Team 28'!$J$2,1)))</f>
        <v>X</v>
      </c>
      <c r="E33" s="21" t="str">
        <f>IF(AND('Team 28'!$K$2&lt;=$E$3,$E$3&lt;='Team 28'!$L$2),_xlfn.FLOOR.MATH('Team 28'!$L$2/'Team 28'!$K$2),REPT("X", MAX('Team 28'!$M$2,1)))</f>
        <v>X</v>
      </c>
      <c r="F33" s="21" t="str">
        <f>IF(AND('Team 28'!$N$2&lt;=$F$3,$F$3&lt;='Team 28'!$O$2),_xlfn.FLOOR.MATH('Team 28'!$O$2/'Team 28'!$N$2),REPT("X", MAX('Team 28'!$P$2,1)))</f>
        <v>X</v>
      </c>
      <c r="G33" s="21" t="str">
        <f>IF(AND('Team 28'!$Q$2&lt;=$G$3,$G$3&lt;='Team 28'!$R$2),_xlfn.FLOOR.MATH('Team 28'!$R$2/'Team 28'!$Q$2),REPT("X", MAX('Team 28'!$S$2,1)))</f>
        <v>X</v>
      </c>
      <c r="H33" s="21" t="str">
        <f>IF(AND('Team 28'!$T$2&lt;=$H$3,$H$3&lt;='Team 28'!$U$2),_xlfn.FLOOR.MATH('Team 28'!$U$2/'Team 28'!$T$2),REPT("X", MAX('Team 28'!$V$2,1)))</f>
        <v>X</v>
      </c>
      <c r="I33" s="21" t="str">
        <f>IF(AND('Team 28'!$W$2&lt;=$I$3,$I$3&lt;='Team 28'!$X$2),_xlfn.FLOOR.MATH('Team 28'!$X$2/'Team 28'!$W$2),REPT("X", MAX('Team 28'!$Y$2,1)))</f>
        <v>X</v>
      </c>
      <c r="J33" s="21" t="str">
        <f>IF(AND('Team 28'!$Z$2&lt;=$J$3,$J$3&lt;='Team 28'!$AA$2),_xlfn.FLOOR.MATH('Team 28'!$AA$2/'Team 28'!$Z$2),REPT("X", MAX('Team 28'!$AB$2,1)))</f>
        <v>X</v>
      </c>
      <c r="K33" s="21" t="str">
        <f>IF(AND('Team 28'!$AC$2&lt;=$K$3,$K$3&lt;='Team 28'!$AD$2),_xlfn.FLOOR.MATH('Team 28'!$AD$2/'Team 28'!$AC$2),REPT("X", MAX('Team 28'!$AE$2,1)))</f>
        <v>X</v>
      </c>
      <c r="L33" s="21" t="str">
        <f>IF(AND('Team 28'!$AF$2&lt;=$L$3,$L$3&lt;='Team 28'!$AG$2),_xlfn.FLOOR.MATH('Team 28'!$AG$2/'Team 28'!$AF$2),REPT("X", MAX('Team 28'!$AH$2,1)))</f>
        <v>X</v>
      </c>
      <c r="M33" s="21" t="str">
        <f>IF(AND('Team 28'!$AI$2&lt;=$M$3,$M$3&lt;='Team 28'!$AJ$2),_xlfn.FLOOR.MATH('Team 28'!$AJ$2/'Team 28'!$AI$2),REPT("X", MAX('Team 28'!$AK$2,1)))</f>
        <v>X</v>
      </c>
      <c r="N33" s="21" t="str">
        <f>IF(AND('Team 28'!$AL$2&lt;=$N$3,$N$3&lt;='Team 28'!$AM$2),_xlfn.FLOOR.MATH('Team 28'!$AM$2/'Team 28'!$AL$2),REPT("X", MAX('Team 28'!$AN$2,1)))</f>
        <v>X</v>
      </c>
      <c r="O33" s="44">
        <f t="shared" si="5"/>
        <v>81920</v>
      </c>
      <c r="P33" s="12">
        <f t="shared" si="1"/>
        <v>81920</v>
      </c>
      <c r="Q33" s="13"/>
      <c r="R33" s="12">
        <f t="shared" si="4"/>
        <v>2</v>
      </c>
      <c r="S33" s="12" t="str">
        <f t="shared" si="2"/>
        <v/>
      </c>
      <c r="U33" s="2"/>
      <c r="V33" s="2"/>
      <c r="W33" s="2"/>
      <c r="X33" s="2"/>
      <c r="Y33" s="2"/>
      <c r="Z33" s="2"/>
    </row>
    <row r="34" spans="1:26" ht="18" customHeight="1" x14ac:dyDescent="0.3">
      <c r="A34" s="32" t="s">
        <v>7</v>
      </c>
      <c r="B34" s="32">
        <f>_xlfn.FLOOR.MATH(260/236)</f>
        <v>1</v>
      </c>
      <c r="C34" s="31" t="s">
        <v>8</v>
      </c>
      <c r="D34" s="32">
        <f>_xlfn.FLOOR.MATH(82/57)</f>
        <v>1</v>
      </c>
      <c r="E34" s="32">
        <f>_xlfn.FLOOR.MATH(144/36)</f>
        <v>4</v>
      </c>
      <c r="F34" s="31" t="s">
        <v>8</v>
      </c>
      <c r="G34" s="32">
        <f>_xlfn.FLOOR.MATH(100/30)</f>
        <v>3</v>
      </c>
      <c r="H34" s="31" t="s">
        <v>8</v>
      </c>
      <c r="I34" s="32">
        <f>_xlfn.FLOOR.MATH(40/30)</f>
        <v>1</v>
      </c>
      <c r="J34" s="31" t="s">
        <v>8</v>
      </c>
      <c r="K34" s="31" t="s">
        <v>8</v>
      </c>
      <c r="L34" s="32">
        <f>_xlfn.FLOOR.MATH(37/36)</f>
        <v>1</v>
      </c>
      <c r="M34" s="31" t="s">
        <v>8</v>
      </c>
      <c r="N34" s="31" t="s">
        <v>8</v>
      </c>
      <c r="O34" s="30">
        <f t="shared" ref="O34" si="6">IF(P34="","",IF(P34&lt;max_score_show,P34,VLOOKUP(P34,score_chart,2,TRUE)))</f>
        <v>2688</v>
      </c>
      <c r="P34" s="12">
        <f t="shared" ref="P34" si="7">IF(A34="","",(10+SUM(B34:N34))*2^(13-COUNT(B34:N34)))</f>
        <v>2688</v>
      </c>
      <c r="Q34" s="13"/>
      <c r="R34" s="12">
        <f>IF(A34="","",RANK(O34,$O$6:$O$100,1))</f>
        <v>1</v>
      </c>
      <c r="S34" s="12">
        <f t="shared" ref="S34" si="8">IF(A34="","",IF(O34&lt;81920,R34,""))</f>
        <v>1</v>
      </c>
      <c r="U34" s="2"/>
      <c r="V34" s="2"/>
      <c r="W34" s="2"/>
      <c r="X34" s="2"/>
      <c r="Y34" s="2"/>
      <c r="Z34" s="2"/>
    </row>
    <row r="35" spans="1:26" ht="18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8" t="str">
        <f t="shared" si="0"/>
        <v/>
      </c>
      <c r="P35" s="8"/>
      <c r="Q35" s="2"/>
      <c r="R35" s="12"/>
      <c r="S35" s="12"/>
      <c r="T35" s="2"/>
      <c r="U35" s="2"/>
      <c r="V35" s="2"/>
      <c r="W35" s="2"/>
      <c r="X35" s="2"/>
      <c r="Y35" s="2"/>
      <c r="Z35" s="2"/>
    </row>
    <row r="36" spans="1:26" ht="18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8" t="str">
        <f t="shared" ref="O36:O67" si="9">IF(P36="","",IF(P36&lt;max_score_show,P36,VLOOKUP(P36,score_chart,2,TRUE)))</f>
        <v/>
      </c>
      <c r="P36" s="8"/>
      <c r="Q36" s="2"/>
      <c r="R36" s="12"/>
      <c r="S36" s="12"/>
      <c r="T36" s="2"/>
      <c r="U36" s="2"/>
      <c r="V36" s="2"/>
      <c r="W36" s="2"/>
      <c r="X36" s="2"/>
      <c r="Y36" s="2"/>
      <c r="Z36" s="2"/>
    </row>
    <row r="37" spans="1:26" ht="18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8" t="str">
        <f t="shared" si="9"/>
        <v/>
      </c>
      <c r="P37" s="8"/>
      <c r="Q37" s="2"/>
      <c r="R37" s="12"/>
      <c r="S37" s="12"/>
      <c r="T37" s="2"/>
      <c r="U37" s="2"/>
      <c r="V37" s="2"/>
      <c r="W37" s="2"/>
      <c r="X37" s="2"/>
      <c r="Y37" s="2"/>
      <c r="Z37" s="2"/>
    </row>
    <row r="38" spans="1:26" ht="18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8" t="str">
        <f t="shared" si="9"/>
        <v/>
      </c>
      <c r="P38" s="8"/>
      <c r="Q38" s="2"/>
      <c r="R38" s="12"/>
      <c r="S38" s="12"/>
      <c r="T38" s="2"/>
      <c r="U38" s="2"/>
      <c r="V38" s="2"/>
      <c r="W38" s="2"/>
      <c r="X38" s="2"/>
      <c r="Y38" s="2"/>
      <c r="Z38" s="2"/>
    </row>
    <row r="39" spans="1:26" ht="18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8" t="str">
        <f t="shared" si="9"/>
        <v/>
      </c>
      <c r="P39" s="8"/>
      <c r="Q39" s="2"/>
      <c r="R39" s="12"/>
      <c r="S39" s="12"/>
      <c r="T39" s="2"/>
      <c r="U39" s="2"/>
      <c r="V39" s="2"/>
      <c r="W39" s="2"/>
      <c r="X39" s="2"/>
      <c r="Y39" s="2"/>
      <c r="Z39" s="2"/>
    </row>
    <row r="40" spans="1:26" ht="18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8" t="str">
        <f t="shared" si="9"/>
        <v/>
      </c>
      <c r="P40" s="8"/>
      <c r="Q40" s="2"/>
      <c r="R40" s="12"/>
      <c r="S40" s="12"/>
      <c r="T40" s="2"/>
      <c r="U40" s="2"/>
      <c r="V40" s="2"/>
      <c r="W40" s="2"/>
      <c r="X40" s="2"/>
      <c r="Y40" s="2"/>
      <c r="Z40" s="2"/>
    </row>
    <row r="41" spans="1:26" ht="18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8" t="str">
        <f t="shared" si="9"/>
        <v/>
      </c>
      <c r="P41" s="8"/>
      <c r="Q41" s="2"/>
      <c r="R41" s="12"/>
      <c r="S41" s="12"/>
      <c r="T41" s="2"/>
      <c r="U41" s="2"/>
      <c r="V41" s="2"/>
      <c r="W41" s="2"/>
      <c r="X41" s="2"/>
      <c r="Y41" s="2"/>
      <c r="Z41" s="2"/>
    </row>
    <row r="42" spans="1:26" ht="18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8" t="str">
        <f t="shared" si="9"/>
        <v/>
      </c>
      <c r="P42" s="8"/>
      <c r="Q42" s="2"/>
      <c r="R42" s="12"/>
      <c r="S42" s="12"/>
      <c r="T42" s="2"/>
      <c r="U42" s="2"/>
      <c r="V42" s="2"/>
      <c r="W42" s="2"/>
      <c r="X42" s="2"/>
      <c r="Y42" s="2"/>
      <c r="Z42" s="2"/>
    </row>
    <row r="43" spans="1:26" ht="18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8" t="str">
        <f t="shared" si="9"/>
        <v/>
      </c>
      <c r="P43" s="8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8" t="str">
        <f t="shared" si="9"/>
        <v/>
      </c>
      <c r="P44" s="8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8" t="str">
        <f t="shared" si="9"/>
        <v/>
      </c>
      <c r="P45" s="8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8" t="str">
        <f t="shared" si="9"/>
        <v/>
      </c>
      <c r="P46" s="8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8" t="str">
        <f t="shared" si="9"/>
        <v/>
      </c>
      <c r="P47" s="8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8" t="str">
        <f t="shared" si="9"/>
        <v/>
      </c>
      <c r="P48" s="8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8" t="str">
        <f t="shared" si="9"/>
        <v/>
      </c>
      <c r="P49" s="8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8" t="str">
        <f t="shared" si="9"/>
        <v/>
      </c>
      <c r="P50" s="8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8" t="str">
        <f t="shared" si="9"/>
        <v/>
      </c>
      <c r="P51" s="8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8" t="str">
        <f t="shared" si="9"/>
        <v/>
      </c>
      <c r="P52" s="8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8" t="str">
        <f t="shared" si="9"/>
        <v/>
      </c>
      <c r="P53" s="8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8" t="str">
        <f t="shared" si="9"/>
        <v/>
      </c>
      <c r="P54" s="8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8" t="str">
        <f t="shared" si="9"/>
        <v/>
      </c>
      <c r="P55" s="8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8" t="str">
        <f t="shared" si="9"/>
        <v/>
      </c>
      <c r="P56" s="8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8" t="str">
        <f t="shared" si="9"/>
        <v/>
      </c>
      <c r="P57" s="8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8" t="str">
        <f t="shared" si="9"/>
        <v/>
      </c>
      <c r="P58" s="8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8" t="str">
        <f t="shared" si="9"/>
        <v/>
      </c>
      <c r="P59" s="8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8" t="str">
        <f t="shared" si="9"/>
        <v/>
      </c>
      <c r="P60" s="8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8" t="str">
        <f t="shared" si="9"/>
        <v/>
      </c>
      <c r="P61" s="8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8" t="str">
        <f t="shared" si="9"/>
        <v/>
      </c>
      <c r="P62" s="8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8" t="str">
        <f t="shared" si="9"/>
        <v/>
      </c>
      <c r="P63" s="8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8" t="str">
        <f t="shared" si="9"/>
        <v/>
      </c>
      <c r="P64" s="8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8" t="str">
        <f t="shared" si="9"/>
        <v/>
      </c>
      <c r="P65" s="8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8" t="str">
        <f t="shared" si="9"/>
        <v/>
      </c>
      <c r="P66" s="8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8" t="str">
        <f t="shared" si="9"/>
        <v/>
      </c>
      <c r="P67" s="8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8" t="str">
        <f t="shared" ref="O68:O99" si="10">IF(P68="","",IF(P68&lt;max_score_show,P68,VLOOKUP(P68,score_chart,2,TRUE)))</f>
        <v/>
      </c>
      <c r="P68" s="8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8" t="str">
        <f t="shared" si="10"/>
        <v/>
      </c>
      <c r="P69" s="8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8" t="str">
        <f t="shared" si="10"/>
        <v/>
      </c>
      <c r="P70" s="8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8" t="str">
        <f t="shared" si="10"/>
        <v/>
      </c>
      <c r="P71" s="8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8" t="str">
        <f t="shared" si="10"/>
        <v/>
      </c>
      <c r="P72" s="8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8" t="str">
        <f t="shared" si="10"/>
        <v/>
      </c>
      <c r="P73" s="8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8" t="str">
        <f t="shared" si="10"/>
        <v/>
      </c>
      <c r="P74" s="8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8" t="str">
        <f t="shared" si="10"/>
        <v/>
      </c>
      <c r="P75" s="8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8" t="str">
        <f t="shared" si="10"/>
        <v/>
      </c>
      <c r="P76" s="8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8" t="str">
        <f t="shared" si="10"/>
        <v/>
      </c>
      <c r="P77" s="8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8" t="str">
        <f t="shared" si="10"/>
        <v/>
      </c>
      <c r="P78" s="8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8" t="str">
        <f t="shared" si="10"/>
        <v/>
      </c>
      <c r="P79" s="8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8" t="str">
        <f t="shared" si="10"/>
        <v/>
      </c>
      <c r="P80" s="8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8" t="str">
        <f t="shared" si="10"/>
        <v/>
      </c>
      <c r="P81" s="8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8" t="str">
        <f t="shared" si="10"/>
        <v/>
      </c>
      <c r="P82" s="8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8" t="str">
        <f t="shared" si="10"/>
        <v/>
      </c>
      <c r="P83" s="8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8" t="str">
        <f t="shared" si="10"/>
        <v/>
      </c>
      <c r="P84" s="8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8" t="str">
        <f t="shared" si="10"/>
        <v/>
      </c>
      <c r="P85" s="8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8" t="str">
        <f t="shared" si="10"/>
        <v/>
      </c>
      <c r="P86" s="8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8" t="str">
        <f t="shared" si="10"/>
        <v/>
      </c>
      <c r="P87" s="8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8" t="str">
        <f t="shared" si="10"/>
        <v/>
      </c>
      <c r="P88" s="8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8" t="str">
        <f t="shared" si="10"/>
        <v/>
      </c>
      <c r="P89" s="8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8" t="str">
        <f t="shared" si="10"/>
        <v/>
      </c>
      <c r="P90" s="8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8" t="str">
        <f t="shared" si="10"/>
        <v/>
      </c>
      <c r="P91" s="8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8" t="str">
        <f t="shared" si="10"/>
        <v/>
      </c>
      <c r="P92" s="8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8" t="str">
        <f t="shared" si="10"/>
        <v/>
      </c>
      <c r="P93" s="8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8" t="str">
        <f t="shared" si="10"/>
        <v/>
      </c>
      <c r="P94" s="8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8" t="str">
        <f t="shared" si="10"/>
        <v/>
      </c>
      <c r="P95" s="8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8" t="str">
        <f t="shared" si="10"/>
        <v/>
      </c>
      <c r="P96" s="8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8" t="str">
        <f t="shared" si="10"/>
        <v/>
      </c>
      <c r="P97" s="8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8" t="str">
        <f t="shared" si="10"/>
        <v/>
      </c>
      <c r="P98" s="8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8" t="str">
        <f t="shared" si="10"/>
        <v/>
      </c>
      <c r="P99" s="8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8" t="str">
        <f t="shared" ref="O100:O124" si="11">IF(P100="","",IF(P100&lt;max_score_show,P100,VLOOKUP(P100,score_chart,2,TRUE)))</f>
        <v/>
      </c>
      <c r="P100" s="8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8" t="str">
        <f t="shared" si="11"/>
        <v/>
      </c>
      <c r="P101" s="8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8" t="str">
        <f t="shared" si="11"/>
        <v/>
      </c>
      <c r="P102" s="8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8" t="str">
        <f t="shared" si="11"/>
        <v/>
      </c>
      <c r="P103" s="8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8" t="str">
        <f t="shared" si="11"/>
        <v/>
      </c>
      <c r="P104" s="8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8" t="str">
        <f t="shared" si="11"/>
        <v/>
      </c>
      <c r="P105" s="8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8" t="str">
        <f t="shared" si="11"/>
        <v/>
      </c>
      <c r="P106" s="8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8" t="str">
        <f t="shared" si="11"/>
        <v/>
      </c>
      <c r="P107" s="8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8" t="str">
        <f t="shared" si="11"/>
        <v/>
      </c>
      <c r="P108" s="8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8" t="str">
        <f t="shared" si="11"/>
        <v/>
      </c>
      <c r="P109" s="8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8" t="str">
        <f t="shared" si="11"/>
        <v/>
      </c>
      <c r="P110" s="8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8" t="str">
        <f t="shared" si="11"/>
        <v/>
      </c>
      <c r="P111" s="8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8" t="str">
        <f t="shared" si="11"/>
        <v/>
      </c>
      <c r="P112" s="8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8" t="str">
        <f t="shared" si="11"/>
        <v/>
      </c>
      <c r="P113" s="8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8" t="str">
        <f t="shared" si="11"/>
        <v/>
      </c>
      <c r="P114" s="8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8" t="str">
        <f t="shared" si="11"/>
        <v/>
      </c>
      <c r="P115" s="8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8" t="str">
        <f t="shared" si="11"/>
        <v/>
      </c>
      <c r="P116" s="8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8" t="str">
        <f t="shared" si="11"/>
        <v/>
      </c>
      <c r="P117" s="8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8" t="str">
        <f t="shared" si="11"/>
        <v/>
      </c>
      <c r="P118" s="8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8" t="str">
        <f t="shared" si="11"/>
        <v/>
      </c>
      <c r="P119" s="8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8" t="str">
        <f t="shared" si="11"/>
        <v/>
      </c>
      <c r="P120" s="8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8" t="str">
        <f t="shared" si="11"/>
        <v/>
      </c>
      <c r="P121" s="8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8" t="str">
        <f t="shared" si="11"/>
        <v/>
      </c>
      <c r="P122" s="8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8" t="str">
        <f t="shared" si="11"/>
        <v/>
      </c>
      <c r="P123" s="8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8" t="str">
        <f t="shared" si="11"/>
        <v/>
      </c>
      <c r="P124" s="8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5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/>
    <row r="127" spans="1:26" ht="15.75" customHeight="1" x14ac:dyDescent="0.25"/>
    <row r="128" spans="1:2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6:N100">
    <cfRule type="expression" dxfId="32" priority="1">
      <formula>(COUNTIF(B6,"*X*")&gt;0)</formula>
    </cfRule>
  </conditionalFormatting>
  <conditionalFormatting sqref="O6:O124">
    <cfRule type="expression" dxfId="31" priority="29">
      <formula>S6=1</formula>
    </cfRule>
    <cfRule type="expression" dxfId="30" priority="30">
      <formula>S6=2</formula>
    </cfRule>
    <cfRule type="expression" dxfId="29" priority="31">
      <formula>S6=3</formula>
    </cfRule>
  </conditionalFormatting>
  <conditionalFormatting sqref="T6:T34">
    <cfRule type="expression" dxfId="28" priority="28">
      <formula>(COUNTIF(T6,"*X*")&gt;0)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D997-CE05-409A-9C57-1C67EB61A4D0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57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19" priority="1">
      <formula>(COUNTIF(B2,"*X*")&gt;0)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AB98-6535-41DD-8908-E7A9D8AB06E5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58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18" priority="1">
      <formula>(COUNTIF(B2,"*X*")&gt;0)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592B-F14D-4C0F-BBC4-A49EAD45863F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59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17" priority="1">
      <formula>(COUNTIF(B2,"*X*")&gt;0)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2BA9-C80B-4964-87EA-A309E5FBF16A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60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16" priority="1">
      <formula>(COUNTIF(B2,"*X*")&gt;0)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45D1-4203-44D6-BAE9-8B323A4EDE0F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61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15" priority="1">
      <formula>(COUNTIF(B2,"*X*")&gt;0)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9F43-BDDB-469D-A00A-86AA58CF60F9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62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14" priority="1">
      <formula>(COUNTIF(B2,"*X*")&gt;0)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8A4E-C6E0-46AA-8827-6DDD27AFB36D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63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13" priority="1">
      <formula>(COUNTIF(B2,"*X*")&gt;0)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B218-0304-4E01-86DD-482330AEBB0A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64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12" priority="1">
      <formula>(COUNTIF(B2,"*X*")&gt;0)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C922-88A7-4377-90EE-A102BA912B51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65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11" priority="1">
      <formula>(COUNTIF(B2,"*X*")&gt;0)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8AF0-7BD5-44F0-B829-85F3C50924E3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66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10" priority="1">
      <formula>(COUNTIF(B2,"*X*")&gt;0)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4901-8F1C-4769-ACAC-4A1DB51C0F3A}">
  <dimension ref="A1:AO2"/>
  <sheetViews>
    <sheetView zoomScaleNormal="100" workbookViewId="0">
      <selection sqref="A1:XFD2"/>
    </sheetView>
  </sheetViews>
  <sheetFormatPr defaultRowHeight="13.2" x14ac:dyDescent="0.25"/>
  <cols>
    <col min="1" max="1" width="13.33203125" bestFit="1" customWidth="1"/>
    <col min="41" max="41" width="17.5546875" bestFit="1" customWidth="1"/>
  </cols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49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27" priority="1">
      <formula>(COUNTIF(B2,"*X*")&gt;0)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508C-A50E-4A28-BD6C-87A97318E539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67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9" priority="1">
      <formula>(COUNTIF(B2,"*X*")&gt;0)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CE49B-DE60-4D28-BE35-5D2F3D159057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68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8" priority="1">
      <formula>(COUNTIF(B2,"*X*")&gt;0)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6602-0C2C-4AF5-9BF0-721E6D8E83BC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69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7" priority="1">
      <formula>(COUNTIF(B2,"*X*")&gt;0)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B269-490E-480A-8B69-9A874B7C2200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70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6" priority="1">
      <formula>(COUNTIF(B2,"*X*")&gt;0)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D95-3ADE-4823-B99A-9548235E2BCF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71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5" priority="1">
      <formula>(COUNTIF(B2,"*X*")&gt;0)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7BAC-3939-4586-A603-736ED47EB5D0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72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4" priority="1">
      <formula>(COUNTIF(B2,"*X*")&gt;0)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461A-A68A-447C-A725-16D4E25EAAED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73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3" priority="1">
      <formula>(COUNTIF(B2,"*X*")&gt;0)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D45C-A2C1-4D04-9463-03467C00D76D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74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2" priority="1">
      <formula>(COUNTIF(B2,"*X*")&gt;0)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F358-BCFC-442C-96EB-B9030581A770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75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1" priority="1">
      <formula>(COUNTIF(B2,"*X*")&gt;0)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2A70-3EF9-4A38-AAA6-797FC8AB8DD0}">
  <dimension ref="A1:AO2"/>
  <sheetViews>
    <sheetView workbookViewId="0">
      <selection activeCell="A3" sqref="A3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76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0" priority="1">
      <formula>(COUNTIF(B2,"*X*")&gt;0)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9E98-2E19-4463-97C0-625A487D3EB5}">
  <dimension ref="A1:AO2"/>
  <sheetViews>
    <sheetView zoomScaleNormal="100" workbookViewId="0">
      <selection activeCell="A31" sqref="A31"/>
    </sheetView>
  </sheetViews>
  <sheetFormatPr defaultRowHeight="13.2" x14ac:dyDescent="0.25"/>
  <cols>
    <col min="1" max="1" width="16.5546875" bestFit="1" customWidth="1"/>
    <col min="41" max="41" width="17.5546875" bestFit="1" customWidth="1"/>
  </cols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50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26" priority="1">
      <formula>(COUNTIF(B2,"*X*")&gt;0)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6AD0-440D-4355-987B-8D43C2F8B3F1}">
  <dimension ref="A1:AO2"/>
  <sheetViews>
    <sheetView workbookViewId="0">
      <selection activeCell="F29" sqref="F29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51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25" priority="1">
      <formula>(COUNTIF(B2,"*X*")&gt;0)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C003A-D664-47BB-BD5B-D6CA6E2FDEB4}">
  <dimension ref="A1:AO2"/>
  <sheetViews>
    <sheetView workbookViewId="0">
      <selection activeCell="F28" sqref="F28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52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24" priority="1">
      <formula>(COUNTIF(B2,"*X*")&gt;0)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6B79-7183-48C2-9F1E-3D804928CA98}">
  <dimension ref="A1:AO2"/>
  <sheetViews>
    <sheetView workbookViewId="0">
      <selection activeCell="A3" sqref="A3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53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23" priority="1">
      <formula>(COUNTIF(B2,"*X*")&gt;0)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8B61-D2C6-4A95-9A6B-80AF566EF3B3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54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22" priority="1">
      <formula>(COUNTIF(B2,"*X*")&gt;0)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316F-CE37-400C-8E48-EBB9C2C14A51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55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21" priority="1">
      <formula>(COUNTIF(B2,"*X*")&gt;0)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43DB-4D6B-46D6-8C66-9A4C0F209E71}">
  <dimension ref="A1:AO2"/>
  <sheetViews>
    <sheetView workbookViewId="0">
      <selection sqref="A1:XFD2"/>
    </sheetView>
  </sheetViews>
  <sheetFormatPr defaultRowHeight="13.2" x14ac:dyDescent="0.25"/>
  <sheetData>
    <row r="1" spans="1:41" ht="15.6" x14ac:dyDescent="0.3">
      <c r="A1" s="7" t="s">
        <v>2</v>
      </c>
      <c r="B1" s="24" t="s">
        <v>9</v>
      </c>
      <c r="C1" s="7" t="s">
        <v>10</v>
      </c>
      <c r="D1" s="28" t="s">
        <v>11</v>
      </c>
      <c r="E1" s="7" t="s">
        <v>12</v>
      </c>
      <c r="F1" s="7" t="s">
        <v>13</v>
      </c>
      <c r="G1" s="19" t="s">
        <v>14</v>
      </c>
      <c r="H1" s="24" t="s">
        <v>15</v>
      </c>
      <c r="I1" s="7" t="s">
        <v>16</v>
      </c>
      <c r="J1" s="28" t="s">
        <v>17</v>
      </c>
      <c r="K1" s="7" t="s">
        <v>18</v>
      </c>
      <c r="L1" s="7" t="s">
        <v>19</v>
      </c>
      <c r="M1" s="19" t="s">
        <v>20</v>
      </c>
      <c r="N1" s="24" t="s">
        <v>21</v>
      </c>
      <c r="O1" s="7" t="s">
        <v>22</v>
      </c>
      <c r="P1" s="28" t="s">
        <v>23</v>
      </c>
      <c r="Q1" s="7" t="s">
        <v>24</v>
      </c>
      <c r="R1" s="7" t="s">
        <v>25</v>
      </c>
      <c r="S1" s="19" t="s">
        <v>26</v>
      </c>
      <c r="T1" s="24" t="s">
        <v>27</v>
      </c>
      <c r="U1" s="7" t="s">
        <v>28</v>
      </c>
      <c r="V1" s="28" t="s">
        <v>29</v>
      </c>
      <c r="W1" s="7" t="s">
        <v>30</v>
      </c>
      <c r="X1" s="7" t="s">
        <v>31</v>
      </c>
      <c r="Y1" s="19" t="s">
        <v>32</v>
      </c>
      <c r="Z1" s="24" t="s">
        <v>33</v>
      </c>
      <c r="AA1" s="7" t="s">
        <v>34</v>
      </c>
      <c r="AB1" s="28" t="s">
        <v>35</v>
      </c>
      <c r="AC1" s="7" t="s">
        <v>36</v>
      </c>
      <c r="AD1" s="7" t="s">
        <v>37</v>
      </c>
      <c r="AE1" s="19" t="s">
        <v>38</v>
      </c>
      <c r="AF1" s="24" t="s">
        <v>39</v>
      </c>
      <c r="AG1" s="7" t="s">
        <v>40</v>
      </c>
      <c r="AH1" s="28" t="s">
        <v>41</v>
      </c>
      <c r="AI1" s="7" t="s">
        <v>42</v>
      </c>
      <c r="AJ1" s="7" t="s">
        <v>43</v>
      </c>
      <c r="AK1" s="19" t="s">
        <v>44</v>
      </c>
      <c r="AL1" s="24" t="s">
        <v>45</v>
      </c>
      <c r="AM1" s="7" t="s">
        <v>46</v>
      </c>
      <c r="AN1" s="28" t="s">
        <v>47</v>
      </c>
      <c r="AO1" s="19" t="s">
        <v>48</v>
      </c>
    </row>
    <row r="2" spans="1:41" ht="15.6" x14ac:dyDescent="0.25">
      <c r="A2" s="29" t="s">
        <v>56</v>
      </c>
      <c r="B2" s="25"/>
      <c r="C2" s="21"/>
      <c r="D2" s="23">
        <v>0</v>
      </c>
      <c r="E2" s="27"/>
      <c r="F2" s="27"/>
      <c r="G2" s="21">
        <v>0</v>
      </c>
      <c r="H2" s="26"/>
      <c r="I2" s="27"/>
      <c r="J2" s="23">
        <v>0</v>
      </c>
      <c r="K2" s="27"/>
      <c r="L2" s="27"/>
      <c r="M2" s="21">
        <v>0</v>
      </c>
      <c r="N2" s="26"/>
      <c r="O2" s="27"/>
      <c r="P2" s="23">
        <v>0</v>
      </c>
      <c r="Q2" s="27"/>
      <c r="R2" s="27"/>
      <c r="S2" s="21">
        <v>0</v>
      </c>
      <c r="T2" s="26"/>
      <c r="U2" s="27"/>
      <c r="V2" s="23">
        <v>0</v>
      </c>
      <c r="W2" s="27"/>
      <c r="X2" s="27"/>
      <c r="Y2" s="21">
        <v>0</v>
      </c>
      <c r="Z2" s="26"/>
      <c r="AA2" s="27"/>
      <c r="AB2" s="23">
        <v>0</v>
      </c>
      <c r="AC2" s="27"/>
      <c r="AD2" s="27"/>
      <c r="AE2" s="21">
        <v>0</v>
      </c>
      <c r="AF2" s="26"/>
      <c r="AG2" s="27"/>
      <c r="AH2" s="23">
        <v>0</v>
      </c>
      <c r="AI2" s="27"/>
      <c r="AJ2" s="27"/>
      <c r="AK2" s="21">
        <v>0</v>
      </c>
      <c r="AL2" s="26"/>
      <c r="AM2" s="27"/>
      <c r="AN2" s="23">
        <v>0</v>
      </c>
      <c r="AO2">
        <f>SUM(D2,G2,J2,M2,P2,S2,V2,Y2,AB2,AE2,AH2,AK2,AN2)</f>
        <v>0</v>
      </c>
    </row>
  </sheetData>
  <conditionalFormatting sqref="B2:AN2">
    <cfRule type="expression" dxfId="20" priority="1">
      <formula>(COUNTIF(B2,"*X*")&gt;0)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</vt:i4>
      </vt:variant>
    </vt:vector>
  </HeadingPairs>
  <TitlesOfParts>
    <vt:vector size="31" baseType="lpstr">
      <vt:lpstr>Scoreboard</vt:lpstr>
      <vt:lpstr>Team 1</vt:lpstr>
      <vt:lpstr>Team 2</vt:lpstr>
      <vt:lpstr>Team 3</vt:lpstr>
      <vt:lpstr>Team 4</vt:lpstr>
      <vt:lpstr>Team 5</vt:lpstr>
      <vt:lpstr>Team 6</vt:lpstr>
      <vt:lpstr>Team 7</vt:lpstr>
      <vt:lpstr>Team 8</vt:lpstr>
      <vt:lpstr>Team 9</vt:lpstr>
      <vt:lpstr>Team 10</vt:lpstr>
      <vt:lpstr>Team 11</vt:lpstr>
      <vt:lpstr>Team 12</vt:lpstr>
      <vt:lpstr>Team 13</vt:lpstr>
      <vt:lpstr>Team 14</vt:lpstr>
      <vt:lpstr>Team 15</vt:lpstr>
      <vt:lpstr>Team 16</vt:lpstr>
      <vt:lpstr>Team 17</vt:lpstr>
      <vt:lpstr>Team 18</vt:lpstr>
      <vt:lpstr>Team 19</vt:lpstr>
      <vt:lpstr>Team 20</vt:lpstr>
      <vt:lpstr>Team 21</vt:lpstr>
      <vt:lpstr>Team 22</vt:lpstr>
      <vt:lpstr>Team 23</vt:lpstr>
      <vt:lpstr>Team 24</vt:lpstr>
      <vt:lpstr>Team 25</vt:lpstr>
      <vt:lpstr>Team 26</vt:lpstr>
      <vt:lpstr>Team 27</vt:lpstr>
      <vt:lpstr>Team 28</vt:lpstr>
      <vt:lpstr>end_time</vt:lpstr>
      <vt:lpstr>max_score_show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Rohal, James J.</cp:lastModifiedBy>
  <cp:revision/>
  <dcterms:created xsi:type="dcterms:W3CDTF">2021-01-26T15:07:10Z</dcterms:created>
  <dcterms:modified xsi:type="dcterms:W3CDTF">2025-02-26T19:42:20Z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e8ab8c-433c-4394-a4fb-cd2d5c4d0a5e_Enabled">
    <vt:lpwstr>true</vt:lpwstr>
  </property>
  <property fmtid="{D5CDD505-2E9C-101B-9397-08002B2CF9AE}" pid="3" name="MSIP_Label_3be8ab8c-433c-4394-a4fb-cd2d5c4d0a5e_SetDate">
    <vt:lpwstr>2025-01-19T03:47:30Z</vt:lpwstr>
  </property>
  <property fmtid="{D5CDD505-2E9C-101B-9397-08002B2CF9AE}" pid="4" name="MSIP_Label_3be8ab8c-433c-4394-a4fb-cd2d5c4d0a5e_Method">
    <vt:lpwstr>Privileged</vt:lpwstr>
  </property>
  <property fmtid="{D5CDD505-2E9C-101B-9397-08002B2CF9AE}" pid="5" name="MSIP_Label_3be8ab8c-433c-4394-a4fb-cd2d5c4d0a5e_Name">
    <vt:lpwstr>None</vt:lpwstr>
  </property>
  <property fmtid="{D5CDD505-2E9C-101B-9397-08002B2CF9AE}" pid="6" name="MSIP_Label_3be8ab8c-433c-4394-a4fb-cd2d5c4d0a5e_SiteId">
    <vt:lpwstr>26c83bc9-31c1-4d77-a523-0816095aba31</vt:lpwstr>
  </property>
  <property fmtid="{D5CDD505-2E9C-101B-9397-08002B2CF9AE}" pid="7" name="MSIP_Label_3be8ab8c-433c-4394-a4fb-cd2d5c4d0a5e_ActionId">
    <vt:lpwstr>bbca13cc-b74a-4a9a-a933-a1c0338fa181</vt:lpwstr>
  </property>
  <property fmtid="{D5CDD505-2E9C-101B-9397-08002B2CF9AE}" pid="8" name="MSIP_Label_3be8ab8c-433c-4394-a4fb-cd2d5c4d0a5e_ContentBits">
    <vt:lpwstr>0</vt:lpwstr>
  </property>
</Properties>
</file>