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SBM\First year\Masterstage\1.Inoculation exp\"/>
    </mc:Choice>
  </mc:AlternateContent>
  <xr:revisionPtr revIDLastSave="0" documentId="13_ncr:1_{07AB20F2-78C1-461A-A5A9-92CA1E798D78}" xr6:coauthVersionLast="47" xr6:coauthVersionMax="47" xr10:uidLastSave="{00000000-0000-0000-0000-000000000000}"/>
  <bookViews>
    <workbookView xWindow="-108" yWindow="-108" windowWidth="23256" windowHeight="12576" xr2:uid="{6F2ABB33-541E-45E6-9ECC-D2B4425B8278}"/>
  </bookViews>
  <sheets>
    <sheet name="Sheet1" sheetId="1" r:id="rId1"/>
  </sheets>
  <definedNames>
    <definedName name="_xlnm.Print_Titles" localSheetId="0">Sheet1!$1:$1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1" i="1" l="1"/>
  <c r="J120" i="1"/>
  <c r="K120" i="1" s="1"/>
  <c r="L120" i="1" s="1"/>
  <c r="J119" i="1"/>
  <c r="K119" i="1" s="1"/>
  <c r="L119" i="1" s="1"/>
  <c r="J118" i="1"/>
  <c r="K118" i="1" s="1"/>
  <c r="L118" i="1" s="1"/>
  <c r="J117" i="1"/>
  <c r="J116" i="1"/>
  <c r="J115" i="1"/>
  <c r="K115" i="1" s="1"/>
  <c r="L115" i="1" s="1"/>
  <c r="J114" i="1"/>
  <c r="K114" i="1" s="1"/>
  <c r="L114" i="1" s="1"/>
  <c r="J113" i="1"/>
  <c r="J112" i="1"/>
  <c r="K112" i="1" s="1"/>
  <c r="L112" i="1" s="1"/>
  <c r="J111" i="1"/>
  <c r="J110" i="1"/>
  <c r="K110" i="1" s="1"/>
  <c r="L110" i="1" s="1"/>
  <c r="J109" i="1"/>
  <c r="J108" i="1"/>
  <c r="K108" i="1" s="1"/>
  <c r="L108" i="1" s="1"/>
  <c r="J107" i="1"/>
  <c r="K107" i="1" s="1"/>
  <c r="L107" i="1" s="1"/>
  <c r="J106" i="1"/>
  <c r="K106" i="1" s="1"/>
  <c r="L106" i="1" s="1"/>
  <c r="J105" i="1"/>
  <c r="K105" i="1" s="1"/>
  <c r="L105" i="1" s="1"/>
  <c r="J104" i="1"/>
  <c r="K104" i="1" s="1"/>
  <c r="L104" i="1" s="1"/>
  <c r="J103" i="1"/>
  <c r="K103" i="1" s="1"/>
  <c r="L103" i="1" s="1"/>
  <c r="J102" i="1"/>
  <c r="K102" i="1" s="1"/>
  <c r="L102" i="1" s="1"/>
  <c r="J101" i="1"/>
  <c r="J100" i="1"/>
  <c r="K100" i="1" s="1"/>
  <c r="L100" i="1" s="1"/>
  <c r="J99" i="1"/>
  <c r="K99" i="1" s="1"/>
  <c r="L99" i="1" s="1"/>
  <c r="J98" i="1"/>
  <c r="K98" i="1" s="1"/>
  <c r="L98" i="1" s="1"/>
  <c r="J97" i="1"/>
  <c r="K97" i="1" s="1"/>
  <c r="L97" i="1" s="1"/>
  <c r="J96" i="1"/>
  <c r="K96" i="1" s="1"/>
  <c r="L96" i="1" s="1"/>
  <c r="J95" i="1"/>
  <c r="K95" i="1" s="1"/>
  <c r="L95" i="1" s="1"/>
  <c r="J94" i="1"/>
  <c r="K94" i="1" s="1"/>
  <c r="L94" i="1" s="1"/>
  <c r="J93" i="1"/>
  <c r="J92" i="1"/>
  <c r="K92" i="1" s="1"/>
  <c r="L92" i="1" s="1"/>
  <c r="J91" i="1"/>
  <c r="K91" i="1" s="1"/>
  <c r="L91" i="1" s="1"/>
  <c r="J90" i="1"/>
  <c r="K90" i="1" s="1"/>
  <c r="L90" i="1" s="1"/>
  <c r="J89" i="1"/>
  <c r="K89" i="1" s="1"/>
  <c r="L89" i="1" s="1"/>
  <c r="J88" i="1"/>
  <c r="K88" i="1" s="1"/>
  <c r="L88" i="1" s="1"/>
  <c r="J87" i="1"/>
  <c r="K87" i="1" s="1"/>
  <c r="L87" i="1" s="1"/>
  <c r="J86" i="1"/>
  <c r="K86" i="1" s="1"/>
  <c r="L86" i="1" s="1"/>
  <c r="J85" i="1"/>
  <c r="K85" i="1" s="1"/>
  <c r="L85" i="1" s="1"/>
  <c r="J84" i="1"/>
  <c r="K84" i="1" s="1"/>
  <c r="L84" i="1" s="1"/>
  <c r="J83" i="1"/>
  <c r="K83" i="1" s="1"/>
  <c r="L83" i="1" s="1"/>
  <c r="J82" i="1"/>
  <c r="K82" i="1" s="1"/>
  <c r="L82" i="1" s="1"/>
  <c r="J81" i="1"/>
  <c r="J80" i="1"/>
  <c r="K80" i="1" s="1"/>
  <c r="L80" i="1" s="1"/>
  <c r="J79" i="1"/>
  <c r="K79" i="1" s="1"/>
  <c r="L79" i="1" s="1"/>
  <c r="J78" i="1"/>
  <c r="K78" i="1" s="1"/>
  <c r="L78" i="1" s="1"/>
  <c r="J77" i="1"/>
  <c r="J76" i="1"/>
  <c r="K76" i="1" s="1"/>
  <c r="L76" i="1" s="1"/>
  <c r="J75" i="1"/>
  <c r="K75" i="1" s="1"/>
  <c r="L75" i="1" s="1"/>
  <c r="J74" i="1"/>
  <c r="K74" i="1" s="1"/>
  <c r="L74" i="1" s="1"/>
  <c r="J73" i="1"/>
  <c r="J72" i="1"/>
  <c r="K72" i="1" s="1"/>
  <c r="L72" i="1" s="1"/>
  <c r="J70" i="1"/>
  <c r="K70" i="1" s="1"/>
  <c r="L70" i="1" s="1"/>
  <c r="J69" i="1"/>
  <c r="K69" i="1" s="1"/>
  <c r="L69" i="1" s="1"/>
  <c r="J68" i="1"/>
  <c r="K68" i="1" s="1"/>
  <c r="L68" i="1" s="1"/>
  <c r="J67" i="1"/>
  <c r="J66" i="1"/>
  <c r="K66" i="1" s="1"/>
  <c r="L66" i="1" s="1"/>
  <c r="J65" i="1"/>
  <c r="K65" i="1" s="1"/>
  <c r="L65" i="1" s="1"/>
  <c r="J64" i="1"/>
  <c r="J63" i="1"/>
  <c r="K63" i="1" s="1"/>
  <c r="L63" i="1" s="1"/>
  <c r="J62" i="1"/>
  <c r="K62" i="1" s="1"/>
  <c r="L62" i="1" s="1"/>
  <c r="J61" i="1"/>
  <c r="K61" i="1" s="1"/>
  <c r="L61" i="1" s="1"/>
  <c r="J60" i="1"/>
  <c r="J59" i="1"/>
  <c r="K59" i="1" s="1"/>
  <c r="L59" i="1" s="1"/>
  <c r="J58" i="1"/>
  <c r="K58" i="1" s="1"/>
  <c r="L58" i="1" s="1"/>
  <c r="J57" i="1"/>
  <c r="K57" i="1" s="1"/>
  <c r="L57" i="1" s="1"/>
  <c r="J56" i="1"/>
  <c r="J55" i="1"/>
  <c r="K55" i="1" s="1"/>
  <c r="L55" i="1" s="1"/>
  <c r="J54" i="1"/>
  <c r="K54" i="1" s="1"/>
  <c r="L54" i="1" s="1"/>
  <c r="J53" i="1"/>
  <c r="K53" i="1" s="1"/>
  <c r="L53" i="1" s="1"/>
  <c r="J52" i="1"/>
  <c r="K52" i="1" s="1"/>
  <c r="L52" i="1" s="1"/>
  <c r="J51" i="1"/>
  <c r="K51" i="1" s="1"/>
  <c r="L51" i="1" s="1"/>
  <c r="J50" i="1"/>
  <c r="K50" i="1" s="1"/>
  <c r="L50" i="1" s="1"/>
  <c r="J49" i="1"/>
  <c r="K49" i="1" s="1"/>
  <c r="L49" i="1" s="1"/>
  <c r="J48" i="1"/>
  <c r="K48" i="1" s="1"/>
  <c r="L48" i="1" s="1"/>
  <c r="J47" i="1"/>
  <c r="K47" i="1" s="1"/>
  <c r="L47" i="1" s="1"/>
  <c r="J46" i="1"/>
  <c r="K46" i="1" s="1"/>
  <c r="L46" i="1" s="1"/>
  <c r="J45" i="1"/>
  <c r="K45" i="1" s="1"/>
  <c r="L45" i="1" s="1"/>
  <c r="J44" i="1"/>
  <c r="K44" i="1" s="1"/>
  <c r="L44" i="1" s="1"/>
  <c r="J43" i="1"/>
  <c r="K43" i="1" s="1"/>
  <c r="L43" i="1" s="1"/>
  <c r="J42" i="1"/>
  <c r="K42" i="1" s="1"/>
  <c r="L42" i="1" s="1"/>
  <c r="J41" i="1"/>
  <c r="K41" i="1" s="1"/>
  <c r="L41" i="1" s="1"/>
  <c r="J40" i="1"/>
  <c r="K40" i="1" s="1"/>
  <c r="L40" i="1" s="1"/>
  <c r="J39" i="1"/>
  <c r="K39" i="1" s="1"/>
  <c r="L39" i="1" s="1"/>
  <c r="J38" i="1"/>
  <c r="K38" i="1" s="1"/>
  <c r="L38" i="1" s="1"/>
  <c r="J37" i="1"/>
  <c r="K37" i="1" s="1"/>
  <c r="L37" i="1" s="1"/>
  <c r="J36" i="1"/>
  <c r="K36" i="1" s="1"/>
  <c r="L36" i="1" s="1"/>
  <c r="J35" i="1"/>
  <c r="K35" i="1" s="1"/>
  <c r="L35" i="1" s="1"/>
  <c r="J34" i="1"/>
  <c r="K34" i="1" s="1"/>
  <c r="L34" i="1" s="1"/>
  <c r="J33" i="1"/>
  <c r="K33" i="1" s="1"/>
  <c r="L33" i="1" s="1"/>
  <c r="J32" i="1"/>
  <c r="K32" i="1" s="1"/>
  <c r="L32" i="1" s="1"/>
  <c r="J31" i="1"/>
  <c r="K31" i="1" s="1"/>
  <c r="L31" i="1" s="1"/>
  <c r="J30" i="1"/>
  <c r="K30" i="1" s="1"/>
  <c r="L30" i="1" s="1"/>
  <c r="J29" i="1"/>
  <c r="K29" i="1" s="1"/>
  <c r="L29" i="1" s="1"/>
  <c r="J28" i="1"/>
  <c r="K28" i="1" s="1"/>
  <c r="L28" i="1" s="1"/>
  <c r="J27" i="1"/>
  <c r="K27" i="1" s="1"/>
  <c r="L27" i="1" s="1"/>
  <c r="J26" i="1"/>
  <c r="K26" i="1" s="1"/>
  <c r="L26" i="1" s="1"/>
  <c r="J25" i="1"/>
  <c r="K25" i="1" s="1"/>
  <c r="L25" i="1" s="1"/>
  <c r="J24" i="1"/>
  <c r="K24" i="1" s="1"/>
  <c r="L24" i="1" s="1"/>
  <c r="J23" i="1"/>
  <c r="K23" i="1" s="1"/>
  <c r="L23" i="1" s="1"/>
  <c r="J22" i="1"/>
  <c r="K22" i="1" s="1"/>
  <c r="L22" i="1" s="1"/>
  <c r="J21" i="1"/>
  <c r="K21" i="1" s="1"/>
  <c r="L21" i="1" s="1"/>
  <c r="J20" i="1"/>
  <c r="J19" i="1"/>
  <c r="K19" i="1" s="1"/>
  <c r="L19" i="1" s="1"/>
  <c r="J18" i="1"/>
  <c r="K18" i="1" s="1"/>
  <c r="L18" i="1" s="1"/>
  <c r="J17" i="1"/>
  <c r="K17" i="1" s="1"/>
  <c r="L17" i="1" s="1"/>
  <c r="J16" i="1"/>
  <c r="K16" i="1" s="1"/>
  <c r="L16" i="1" s="1"/>
  <c r="J15" i="1"/>
  <c r="K15" i="1" s="1"/>
  <c r="L15" i="1" s="1"/>
  <c r="J14" i="1"/>
  <c r="K14" i="1" s="1"/>
  <c r="L14" i="1" s="1"/>
  <c r="J13" i="1"/>
  <c r="K13" i="1" s="1"/>
  <c r="L13" i="1" s="1"/>
  <c r="J12" i="1"/>
  <c r="J11" i="1"/>
  <c r="K11" i="1" s="1"/>
  <c r="L11" i="1" s="1"/>
  <c r="J10" i="1"/>
  <c r="K10" i="1" s="1"/>
  <c r="L10" i="1" s="1"/>
  <c r="J9" i="1"/>
  <c r="K9" i="1" s="1"/>
  <c r="L9" i="1" s="1"/>
  <c r="J8" i="1"/>
  <c r="J7" i="1"/>
  <c r="J6" i="1"/>
  <c r="K6" i="1" s="1"/>
  <c r="L6" i="1" s="1"/>
  <c r="J5" i="1"/>
  <c r="K5" i="1" s="1"/>
  <c r="L5" i="1" s="1"/>
  <c r="J4" i="1"/>
  <c r="K4" i="1" s="1"/>
  <c r="L4" i="1" s="1"/>
  <c r="J3" i="1"/>
  <c r="K3" i="1" s="1"/>
  <c r="L3" i="1" s="1"/>
  <c r="K20" i="1"/>
  <c r="L20" i="1" s="1"/>
  <c r="K12" i="1"/>
  <c r="L12" i="1" s="1"/>
  <c r="K8" i="1"/>
  <c r="L8" i="1" s="1"/>
  <c r="K7" i="1"/>
  <c r="L7" i="1" s="1"/>
  <c r="J2" i="1"/>
  <c r="K2" i="1" s="1"/>
  <c r="L2" i="1" s="1"/>
  <c r="K56" i="1"/>
  <c r="L56" i="1" s="1"/>
  <c r="K60" i="1"/>
  <c r="L60" i="1" s="1"/>
  <c r="K64" i="1"/>
  <c r="L64" i="1" s="1"/>
  <c r="K67" i="1"/>
  <c r="L67" i="1" s="1"/>
  <c r="K71" i="1"/>
  <c r="L71" i="1" s="1"/>
  <c r="K73" i="1"/>
  <c r="L73" i="1" s="1"/>
  <c r="K77" i="1"/>
  <c r="L77" i="1" s="1"/>
  <c r="K81" i="1"/>
  <c r="L81" i="1" s="1"/>
  <c r="K93" i="1"/>
  <c r="L93" i="1" s="1"/>
  <c r="K101" i="1"/>
  <c r="L101" i="1" s="1"/>
  <c r="K109" i="1"/>
  <c r="L109" i="1" s="1"/>
  <c r="K111" i="1"/>
  <c r="L111" i="1" s="1"/>
  <c r="K113" i="1"/>
  <c r="L113" i="1" s="1"/>
  <c r="K116" i="1"/>
  <c r="L116" i="1" s="1"/>
  <c r="K117" i="1"/>
  <c r="L117" i="1" s="1"/>
  <c r="K121" i="1"/>
  <c r="L121" i="1" s="1"/>
</calcChain>
</file>

<file path=xl/sharedStrings.xml><?xml version="1.0" encoding="utf-8"?>
<sst xmlns="http://schemas.openxmlformats.org/spreadsheetml/2006/main" count="584" uniqueCount="113">
  <si>
    <t>Sample</t>
  </si>
  <si>
    <t>Genotype</t>
  </si>
  <si>
    <t>Source</t>
  </si>
  <si>
    <t>Rep</t>
  </si>
  <si>
    <t>Bulk</t>
  </si>
  <si>
    <t>WT</t>
  </si>
  <si>
    <t>iol</t>
  </si>
  <si>
    <t>Root</t>
  </si>
  <si>
    <t>Control</t>
  </si>
  <si>
    <t>Dilution</t>
  </si>
  <si>
    <t>B-C-1</t>
  </si>
  <si>
    <t>B-C-2</t>
  </si>
  <si>
    <t>B-C-3</t>
  </si>
  <si>
    <t>B-C-4</t>
  </si>
  <si>
    <t>B-C-5</t>
  </si>
  <si>
    <t>B-C-6</t>
  </si>
  <si>
    <t>B-C-7</t>
  </si>
  <si>
    <t>B-C-8</t>
  </si>
  <si>
    <t>B-C-9</t>
  </si>
  <si>
    <t>B-C-10</t>
  </si>
  <si>
    <t>B-W-1</t>
  </si>
  <si>
    <t>B-W-2</t>
  </si>
  <si>
    <t>B-W-3</t>
  </si>
  <si>
    <t>B-W-4</t>
  </si>
  <si>
    <t>B-W-5</t>
  </si>
  <si>
    <t>B-W-6</t>
  </si>
  <si>
    <t>B-W-7</t>
  </si>
  <si>
    <t>B-W-8</t>
  </si>
  <si>
    <t>B-W-9</t>
  </si>
  <si>
    <t>B-W-10</t>
  </si>
  <si>
    <t>B-I-1</t>
  </si>
  <si>
    <t>B-I-2</t>
  </si>
  <si>
    <t>B-I-3</t>
  </si>
  <si>
    <t>B-I-4</t>
  </si>
  <si>
    <t>B-I-5</t>
  </si>
  <si>
    <t>B-I-6</t>
  </si>
  <si>
    <t>B-I-7</t>
  </si>
  <si>
    <t>B-I-8</t>
  </si>
  <si>
    <t>B-I-9</t>
  </si>
  <si>
    <t>B-I-10</t>
  </si>
  <si>
    <t>R-C-1</t>
  </si>
  <si>
    <t>R-C-2</t>
  </si>
  <si>
    <t>R-C-3</t>
  </si>
  <si>
    <t>R-C-4</t>
  </si>
  <si>
    <t>R-C-5</t>
  </si>
  <si>
    <t>R-C-6</t>
  </si>
  <si>
    <t>R-C-7</t>
  </si>
  <si>
    <t>R-C-8</t>
  </si>
  <si>
    <t>R-C-9</t>
  </si>
  <si>
    <t>R-C-10</t>
  </si>
  <si>
    <t>R-C-11</t>
  </si>
  <si>
    <t>R-C-12</t>
  </si>
  <si>
    <t>R-C-13</t>
  </si>
  <si>
    <t>R-C-14</t>
  </si>
  <si>
    <t>R-C-15</t>
  </si>
  <si>
    <t>R-C-16</t>
  </si>
  <si>
    <t>R-C-17</t>
  </si>
  <si>
    <t>R-C-18</t>
  </si>
  <si>
    <t>R-C-19</t>
  </si>
  <si>
    <t>R-C-20</t>
  </si>
  <si>
    <t>R-W-1</t>
  </si>
  <si>
    <t>R-W-2</t>
  </si>
  <si>
    <t>R-W-3</t>
  </si>
  <si>
    <t>R-W-4</t>
  </si>
  <si>
    <t>R-W-5</t>
  </si>
  <si>
    <t>R-W-6</t>
  </si>
  <si>
    <t>R-W-7</t>
  </si>
  <si>
    <t>R-W-8</t>
  </si>
  <si>
    <t>R-W-9</t>
  </si>
  <si>
    <t>R-W-10</t>
  </si>
  <si>
    <t>R-W-11</t>
  </si>
  <si>
    <t>R-W-12</t>
  </si>
  <si>
    <t>R-W-13</t>
  </si>
  <si>
    <t>R-W-14</t>
  </si>
  <si>
    <t>R-W-15</t>
  </si>
  <si>
    <t>R-W-16</t>
  </si>
  <si>
    <t>R-W-17</t>
  </si>
  <si>
    <t>R-W-18</t>
  </si>
  <si>
    <t>R-W-19</t>
  </si>
  <si>
    <t>R-W-20</t>
  </si>
  <si>
    <t>R-I-1</t>
  </si>
  <si>
    <t>R-I-2</t>
  </si>
  <si>
    <t>R-I-3</t>
  </si>
  <si>
    <t>R-I-4</t>
  </si>
  <si>
    <t>R-I-5</t>
  </si>
  <si>
    <t>R-I-6</t>
  </si>
  <si>
    <t>R-I-7</t>
  </si>
  <si>
    <t>R-I-8</t>
  </si>
  <si>
    <t>R-I-9</t>
  </si>
  <si>
    <t>R-I-10</t>
  </si>
  <si>
    <t>R-I-11</t>
  </si>
  <si>
    <t>R-I-12</t>
  </si>
  <si>
    <t>R-I-13</t>
  </si>
  <si>
    <t>R-I-14</t>
  </si>
  <si>
    <t>R-I-15</t>
  </si>
  <si>
    <t>R-I-16</t>
  </si>
  <si>
    <t>R-I-17</t>
  </si>
  <si>
    <t>R-I-18</t>
  </si>
  <si>
    <t>R-I-19</t>
  </si>
  <si>
    <t>R-I-20</t>
  </si>
  <si>
    <t>Time</t>
  </si>
  <si>
    <t>0 dpi</t>
  </si>
  <si>
    <t>21 dpi</t>
  </si>
  <si>
    <t>CFU_raw</t>
  </si>
  <si>
    <r>
      <t>CFU_u</t>
    </r>
    <r>
      <rPr>
        <sz val="11"/>
        <color theme="1"/>
        <rFont val="Calibri"/>
        <family val="2"/>
      </rPr>
      <t>l_tube</t>
    </r>
  </si>
  <si>
    <t>CFU_total</t>
  </si>
  <si>
    <t>CFU_g</t>
  </si>
  <si>
    <t>SampleWeight</t>
  </si>
  <si>
    <t>ShootWeight</t>
  </si>
  <si>
    <t>Flowering</t>
  </si>
  <si>
    <t>Yes</t>
  </si>
  <si>
    <t>No</t>
  </si>
  <si>
    <t>Contaminated with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</si>
</sst>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25B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5757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uble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uble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3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7" borderId="2" xfId="0" applyFill="1" applyBorder="1"/>
    <xf numFmtId="0" fontId="0" fillId="7" borderId="3" xfId="0" applyFill="1" applyBorder="1"/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2" xfId="0" applyFill="1" applyBorder="1"/>
    <xf numFmtId="0" fontId="0" fillId="5" borderId="3" xfId="0" applyFill="1" applyBorder="1"/>
    <xf numFmtId="0" fontId="0" fillId="6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0" borderId="0" xfId="0" applyAlignment="1">
      <alignment horizontal="center" vertical="center" wrapText="1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6" borderId="5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7" borderId="5" xfId="0" applyFill="1" applyBorder="1"/>
    <xf numFmtId="0" fontId="0" fillId="7" borderId="6" xfId="0" applyFill="1" applyBorder="1"/>
    <xf numFmtId="0" fontId="0" fillId="5" borderId="7" xfId="0" applyFill="1" applyBorder="1" applyAlignment="1">
      <alignment horizontal="center"/>
    </xf>
    <xf numFmtId="0" fontId="0" fillId="5" borderId="8" xfId="0" applyFill="1" applyBorder="1"/>
    <xf numFmtId="0" fontId="0" fillId="5" borderId="9" xfId="0" applyFill="1" applyBorder="1"/>
    <xf numFmtId="0" fontId="0" fillId="0" borderId="10" xfId="0" applyBorder="1" applyAlignment="1">
      <alignment horizontal="center" vertical="center" wrapText="1"/>
    </xf>
    <xf numFmtId="11" fontId="0" fillId="2" borderId="6" xfId="0" applyNumberFormat="1" applyFill="1" applyBorder="1"/>
    <xf numFmtId="11" fontId="0" fillId="3" borderId="3" xfId="0" applyNumberFormat="1" applyFill="1" applyBorder="1"/>
    <xf numFmtId="0" fontId="2" fillId="0" borderId="0" xfId="0" applyFont="1"/>
  </cellXfs>
  <cellStyles count="2">
    <cellStyle name="Standaard" xfId="0" builtinId="0"/>
    <cellStyle name="Standaard 2" xfId="1" xr:uid="{0E4B078F-250C-485A-9352-A9F0080022FD}"/>
  </cellStyles>
  <dxfs count="0"/>
  <tableStyles count="0" defaultTableStyle="TableStyleMedium2" defaultPivotStyle="PivotStyleLight16"/>
  <colors>
    <mruColors>
      <color rgb="FFFF5757"/>
      <color rgb="FFE25B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258F1-2B7F-4759-A355-F56AB22AE342}">
  <sheetPr>
    <pageSetUpPr fitToPage="1"/>
  </sheetPr>
  <dimension ref="A1:N122"/>
  <sheetViews>
    <sheetView tabSelected="1" zoomScale="91" zoomScaleNormal="100" zoomScaleSheetLayoutView="77" workbookViewId="0">
      <selection activeCell="I42" sqref="I42"/>
    </sheetView>
  </sheetViews>
  <sheetFormatPr defaultRowHeight="14.4" x14ac:dyDescent="0.3"/>
  <cols>
    <col min="1" max="1" width="8.44140625" style="1" bestFit="1" customWidth="1"/>
    <col min="2" max="2" width="8.109375" style="1" bestFit="1" customWidth="1"/>
    <col min="3" max="3" width="9.109375" style="1" customWidth="1"/>
    <col min="4" max="4" width="5.33203125" style="1" bestFit="1" customWidth="1"/>
    <col min="5" max="5" width="5.6640625" style="1" bestFit="1" customWidth="1"/>
    <col min="6" max="7" width="20.77734375" customWidth="1"/>
    <col min="8" max="8" width="7.44140625" bestFit="1" customWidth="1"/>
    <col min="9" max="9" width="7.33203125" customWidth="1"/>
    <col min="10" max="10" width="7.5546875" bestFit="1" customWidth="1"/>
    <col min="11" max="11" width="9.88671875" bestFit="1" customWidth="1"/>
    <col min="12" max="12" width="17.21875" bestFit="1" customWidth="1"/>
  </cols>
  <sheetData>
    <row r="1" spans="1:14" s="20" customFormat="1" ht="38.25" customHeight="1" thickBot="1" x14ac:dyDescent="0.35">
      <c r="A1" s="42" t="s">
        <v>0</v>
      </c>
      <c r="B1" s="42" t="s">
        <v>2</v>
      </c>
      <c r="C1" s="42" t="s">
        <v>1</v>
      </c>
      <c r="D1" s="42" t="s">
        <v>3</v>
      </c>
      <c r="E1" s="42" t="s">
        <v>100</v>
      </c>
      <c r="F1" s="42" t="s">
        <v>108</v>
      </c>
      <c r="G1" s="42" t="s">
        <v>107</v>
      </c>
      <c r="H1" s="42" t="s">
        <v>103</v>
      </c>
      <c r="I1" s="42" t="s">
        <v>9</v>
      </c>
      <c r="J1" s="42" t="s">
        <v>104</v>
      </c>
      <c r="K1" s="42" t="s">
        <v>105</v>
      </c>
      <c r="L1" s="42" t="s">
        <v>106</v>
      </c>
      <c r="M1" t="s">
        <v>109</v>
      </c>
      <c r="N1" s="20" t="s">
        <v>112</v>
      </c>
    </row>
    <row r="2" spans="1:14" ht="15" thickTop="1" x14ac:dyDescent="0.3">
      <c r="A2" s="21" t="s">
        <v>10</v>
      </c>
      <c r="B2" s="22" t="s">
        <v>4</v>
      </c>
      <c r="C2" s="36" t="s">
        <v>8</v>
      </c>
      <c r="D2" s="22">
        <v>1</v>
      </c>
      <c r="E2" s="22" t="s">
        <v>101</v>
      </c>
      <c r="F2" s="24"/>
      <c r="G2" s="25">
        <v>0.1399</v>
      </c>
      <c r="H2" s="25">
        <v>0</v>
      </c>
      <c r="I2" s="25">
        <v>1</v>
      </c>
      <c r="J2" s="25">
        <f>(H2/5)*10^I2</f>
        <v>0</v>
      </c>
      <c r="K2" s="25">
        <f t="shared" ref="K2:K31" si="0">J2*1000</f>
        <v>0</v>
      </c>
      <c r="L2" s="43">
        <f t="shared" ref="L2:L31" si="1">K2/G2</f>
        <v>0</v>
      </c>
    </row>
    <row r="3" spans="1:14" x14ac:dyDescent="0.3">
      <c r="A3" s="16" t="s">
        <v>11</v>
      </c>
      <c r="B3" s="17" t="s">
        <v>4</v>
      </c>
      <c r="C3" s="4" t="s">
        <v>8</v>
      </c>
      <c r="D3" s="17">
        <v>2</v>
      </c>
      <c r="E3" s="17" t="s">
        <v>101</v>
      </c>
      <c r="F3" s="18"/>
      <c r="G3" s="19">
        <v>0.14799999999999999</v>
      </c>
      <c r="H3" s="19">
        <v>0</v>
      </c>
      <c r="I3" s="19">
        <v>1</v>
      </c>
      <c r="J3" s="19">
        <f t="shared" ref="J3:J66" si="2">(H3/5)*10^I3</f>
        <v>0</v>
      </c>
      <c r="K3" s="19">
        <f t="shared" si="0"/>
        <v>0</v>
      </c>
      <c r="L3" s="44">
        <f t="shared" si="1"/>
        <v>0</v>
      </c>
    </row>
    <row r="4" spans="1:14" x14ac:dyDescent="0.3">
      <c r="A4" s="12" t="s">
        <v>12</v>
      </c>
      <c r="B4" s="13" t="s">
        <v>4</v>
      </c>
      <c r="C4" s="4" t="s">
        <v>8</v>
      </c>
      <c r="D4" s="13">
        <v>3</v>
      </c>
      <c r="E4" s="13" t="s">
        <v>101</v>
      </c>
      <c r="F4" s="14"/>
      <c r="G4" s="15">
        <v>0.25600000000000001</v>
      </c>
      <c r="H4" s="15">
        <v>0</v>
      </c>
      <c r="I4" s="25">
        <v>1</v>
      </c>
      <c r="J4" s="25">
        <f t="shared" si="2"/>
        <v>0</v>
      </c>
      <c r="K4" s="25">
        <f t="shared" si="0"/>
        <v>0</v>
      </c>
      <c r="L4" s="43">
        <f t="shared" si="1"/>
        <v>0</v>
      </c>
    </row>
    <row r="5" spans="1:14" x14ac:dyDescent="0.3">
      <c r="A5" s="16" t="s">
        <v>13</v>
      </c>
      <c r="B5" s="17" t="s">
        <v>4</v>
      </c>
      <c r="C5" s="4" t="s">
        <v>8</v>
      </c>
      <c r="D5" s="17">
        <v>4</v>
      </c>
      <c r="E5" s="17" t="s">
        <v>101</v>
      </c>
      <c r="F5" s="18"/>
      <c r="G5" s="19">
        <v>0.1739</v>
      </c>
      <c r="H5" s="19">
        <v>0</v>
      </c>
      <c r="I5" s="19">
        <v>1</v>
      </c>
      <c r="J5" s="19">
        <f t="shared" si="2"/>
        <v>0</v>
      </c>
      <c r="K5" s="19">
        <f t="shared" si="0"/>
        <v>0</v>
      </c>
      <c r="L5" s="44">
        <f t="shared" si="1"/>
        <v>0</v>
      </c>
    </row>
    <row r="6" spans="1:14" x14ac:dyDescent="0.3">
      <c r="A6" s="12" t="s">
        <v>14</v>
      </c>
      <c r="B6" s="13" t="s">
        <v>4</v>
      </c>
      <c r="C6" s="4" t="s">
        <v>8</v>
      </c>
      <c r="D6" s="13">
        <v>5</v>
      </c>
      <c r="E6" s="13" t="s">
        <v>101</v>
      </c>
      <c r="F6" s="14"/>
      <c r="G6" s="15">
        <v>0.18479999999999999</v>
      </c>
      <c r="H6" s="15">
        <v>0</v>
      </c>
      <c r="I6" s="25">
        <v>1</v>
      </c>
      <c r="J6" s="25">
        <f t="shared" si="2"/>
        <v>0</v>
      </c>
      <c r="K6" s="25">
        <f t="shared" si="0"/>
        <v>0</v>
      </c>
      <c r="L6" s="43">
        <f t="shared" si="1"/>
        <v>0</v>
      </c>
    </row>
    <row r="7" spans="1:14" x14ac:dyDescent="0.3">
      <c r="A7" s="16" t="s">
        <v>15</v>
      </c>
      <c r="B7" s="17" t="s">
        <v>4</v>
      </c>
      <c r="C7" s="4" t="s">
        <v>8</v>
      </c>
      <c r="D7" s="17">
        <v>6</v>
      </c>
      <c r="E7" s="17" t="s">
        <v>101</v>
      </c>
      <c r="F7" s="18"/>
      <c r="G7" s="19">
        <v>0.37659999999999999</v>
      </c>
      <c r="H7" s="19">
        <v>0</v>
      </c>
      <c r="I7" s="19">
        <v>1</v>
      </c>
      <c r="J7" s="19">
        <f t="shared" si="2"/>
        <v>0</v>
      </c>
      <c r="K7" s="19">
        <f t="shared" si="0"/>
        <v>0</v>
      </c>
      <c r="L7" s="44">
        <f t="shared" si="1"/>
        <v>0</v>
      </c>
    </row>
    <row r="8" spans="1:14" x14ac:dyDescent="0.3">
      <c r="A8" s="12" t="s">
        <v>16</v>
      </c>
      <c r="B8" s="13" t="s">
        <v>4</v>
      </c>
      <c r="C8" s="4" t="s">
        <v>8</v>
      </c>
      <c r="D8" s="13">
        <v>7</v>
      </c>
      <c r="E8" s="13" t="s">
        <v>101</v>
      </c>
      <c r="F8" s="14"/>
      <c r="G8" s="15">
        <v>0.1308</v>
      </c>
      <c r="H8" s="15">
        <v>0</v>
      </c>
      <c r="I8" s="25">
        <v>1</v>
      </c>
      <c r="J8" s="25">
        <f t="shared" si="2"/>
        <v>0</v>
      </c>
      <c r="K8" s="25">
        <f t="shared" si="0"/>
        <v>0</v>
      </c>
      <c r="L8" s="43">
        <f t="shared" si="1"/>
        <v>0</v>
      </c>
    </row>
    <row r="9" spans="1:14" x14ac:dyDescent="0.3">
      <c r="A9" s="16" t="s">
        <v>17</v>
      </c>
      <c r="B9" s="17" t="s">
        <v>4</v>
      </c>
      <c r="C9" s="4" t="s">
        <v>8</v>
      </c>
      <c r="D9" s="17">
        <v>8</v>
      </c>
      <c r="E9" s="17" t="s">
        <v>101</v>
      </c>
      <c r="F9" s="18"/>
      <c r="G9" s="19">
        <v>0.249</v>
      </c>
      <c r="H9" s="19">
        <v>0</v>
      </c>
      <c r="I9" s="19">
        <v>1</v>
      </c>
      <c r="J9" s="19">
        <f t="shared" si="2"/>
        <v>0</v>
      </c>
      <c r="K9" s="19">
        <f t="shared" si="0"/>
        <v>0</v>
      </c>
      <c r="L9" s="44">
        <f t="shared" si="1"/>
        <v>0</v>
      </c>
    </row>
    <row r="10" spans="1:14" x14ac:dyDescent="0.3">
      <c r="A10" s="12" t="s">
        <v>18</v>
      </c>
      <c r="B10" s="13" t="s">
        <v>4</v>
      </c>
      <c r="C10" s="4" t="s">
        <v>8</v>
      </c>
      <c r="D10" s="13">
        <v>9</v>
      </c>
      <c r="E10" s="13" t="s">
        <v>101</v>
      </c>
      <c r="F10" s="14"/>
      <c r="G10" s="15">
        <v>0.28000000000000003</v>
      </c>
      <c r="H10" s="15">
        <v>0</v>
      </c>
      <c r="I10" s="25">
        <v>1</v>
      </c>
      <c r="J10" s="25">
        <f t="shared" si="2"/>
        <v>0</v>
      </c>
      <c r="K10" s="25">
        <f t="shared" si="0"/>
        <v>0</v>
      </c>
      <c r="L10" s="43">
        <f t="shared" si="1"/>
        <v>0</v>
      </c>
    </row>
    <row r="11" spans="1:14" ht="15" thickBot="1" x14ac:dyDescent="0.35">
      <c r="A11" s="26" t="s">
        <v>19</v>
      </c>
      <c r="B11" s="27" t="s">
        <v>4</v>
      </c>
      <c r="C11" s="28" t="s">
        <v>8</v>
      </c>
      <c r="D11" s="27">
        <v>10</v>
      </c>
      <c r="E11" s="27" t="s">
        <v>101</v>
      </c>
      <c r="F11" s="29"/>
      <c r="G11" s="30">
        <v>0.12559999999999999</v>
      </c>
      <c r="H11" s="30">
        <v>0</v>
      </c>
      <c r="I11" s="19">
        <v>1</v>
      </c>
      <c r="J11" s="30">
        <f t="shared" si="2"/>
        <v>0</v>
      </c>
      <c r="K11" s="30">
        <f t="shared" si="0"/>
        <v>0</v>
      </c>
      <c r="L11" s="30">
        <f t="shared" si="1"/>
        <v>0</v>
      </c>
    </row>
    <row r="12" spans="1:14" ht="15" thickTop="1" x14ac:dyDescent="0.3">
      <c r="A12" s="21" t="s">
        <v>20</v>
      </c>
      <c r="B12" s="22" t="s">
        <v>4</v>
      </c>
      <c r="C12" s="23" t="s">
        <v>5</v>
      </c>
      <c r="D12" s="22">
        <v>1</v>
      </c>
      <c r="E12" s="22" t="s">
        <v>101</v>
      </c>
      <c r="F12" s="24"/>
      <c r="G12" s="25">
        <v>0.14349999999999999</v>
      </c>
      <c r="H12" s="25"/>
      <c r="I12" s="25"/>
      <c r="J12" s="25">
        <f t="shared" si="2"/>
        <v>0</v>
      </c>
      <c r="K12" s="25">
        <f t="shared" si="0"/>
        <v>0</v>
      </c>
      <c r="L12" s="43">
        <f t="shared" si="1"/>
        <v>0</v>
      </c>
    </row>
    <row r="13" spans="1:14" x14ac:dyDescent="0.3">
      <c r="A13" s="16" t="s">
        <v>21</v>
      </c>
      <c r="B13" s="17" t="s">
        <v>4</v>
      </c>
      <c r="C13" s="8" t="s">
        <v>5</v>
      </c>
      <c r="D13" s="17">
        <v>2</v>
      </c>
      <c r="E13" s="17" t="s">
        <v>101</v>
      </c>
      <c r="F13" s="18"/>
      <c r="G13" s="19">
        <v>0.1913</v>
      </c>
      <c r="H13" s="19">
        <v>3</v>
      </c>
      <c r="I13" s="19">
        <v>3</v>
      </c>
      <c r="J13" s="19">
        <f t="shared" si="2"/>
        <v>600</v>
      </c>
      <c r="K13" s="19">
        <f t="shared" si="0"/>
        <v>600000</v>
      </c>
      <c r="L13" s="44">
        <f t="shared" si="1"/>
        <v>3136434.9189754315</v>
      </c>
    </row>
    <row r="14" spans="1:14" x14ac:dyDescent="0.3">
      <c r="A14" s="12" t="s">
        <v>22</v>
      </c>
      <c r="B14" s="13" t="s">
        <v>4</v>
      </c>
      <c r="C14" s="8" t="s">
        <v>5</v>
      </c>
      <c r="D14" s="13">
        <v>3</v>
      </c>
      <c r="E14" s="13" t="s">
        <v>101</v>
      </c>
      <c r="F14" s="14"/>
      <c r="G14" s="15">
        <v>0.14280000000000001</v>
      </c>
      <c r="H14" s="15">
        <v>4</v>
      </c>
      <c r="I14" s="25">
        <v>3</v>
      </c>
      <c r="J14" s="25">
        <f t="shared" si="2"/>
        <v>800</v>
      </c>
      <c r="K14" s="25">
        <f t="shared" si="0"/>
        <v>800000</v>
      </c>
      <c r="L14" s="43">
        <f t="shared" si="1"/>
        <v>5602240.8963585431</v>
      </c>
    </row>
    <row r="15" spans="1:14" x14ac:dyDescent="0.3">
      <c r="A15" s="16" t="s">
        <v>23</v>
      </c>
      <c r="B15" s="17" t="s">
        <v>4</v>
      </c>
      <c r="C15" s="8" t="s">
        <v>5</v>
      </c>
      <c r="D15" s="17">
        <v>4</v>
      </c>
      <c r="E15" s="17" t="s">
        <v>101</v>
      </c>
      <c r="F15" s="18"/>
      <c r="G15" s="19">
        <v>0.1719</v>
      </c>
      <c r="H15" s="19">
        <v>12</v>
      </c>
      <c r="I15" s="19">
        <v>3</v>
      </c>
      <c r="J15" s="19">
        <f t="shared" si="2"/>
        <v>2400</v>
      </c>
      <c r="K15" s="19">
        <f t="shared" si="0"/>
        <v>2400000</v>
      </c>
      <c r="L15" s="44">
        <f t="shared" si="1"/>
        <v>13961605.584642233</v>
      </c>
    </row>
    <row r="16" spans="1:14" x14ac:dyDescent="0.3">
      <c r="A16" s="12" t="s">
        <v>24</v>
      </c>
      <c r="B16" s="13" t="s">
        <v>4</v>
      </c>
      <c r="C16" s="8" t="s">
        <v>5</v>
      </c>
      <c r="D16" s="13">
        <v>5</v>
      </c>
      <c r="E16" s="13" t="s">
        <v>101</v>
      </c>
      <c r="F16" s="14"/>
      <c r="G16" s="15">
        <v>0.1346</v>
      </c>
      <c r="H16" s="15">
        <v>12</v>
      </c>
      <c r="I16" s="25">
        <v>3</v>
      </c>
      <c r="J16" s="25">
        <f t="shared" si="2"/>
        <v>2400</v>
      </c>
      <c r="K16" s="25">
        <f t="shared" si="0"/>
        <v>2400000</v>
      </c>
      <c r="L16" s="43">
        <f t="shared" si="1"/>
        <v>17830609.212481428</v>
      </c>
    </row>
    <row r="17" spans="1:14" x14ac:dyDescent="0.3">
      <c r="A17" s="16" t="s">
        <v>25</v>
      </c>
      <c r="B17" s="17" t="s">
        <v>4</v>
      </c>
      <c r="C17" s="8" t="s">
        <v>5</v>
      </c>
      <c r="D17" s="17">
        <v>6</v>
      </c>
      <c r="E17" s="17" t="s">
        <v>101</v>
      </c>
      <c r="F17" s="18"/>
      <c r="G17" s="19">
        <v>0.22589999999999999</v>
      </c>
      <c r="H17" s="19">
        <v>11</v>
      </c>
      <c r="I17" s="19">
        <v>3</v>
      </c>
      <c r="J17" s="19">
        <f t="shared" si="2"/>
        <v>2200</v>
      </c>
      <c r="K17" s="19">
        <f t="shared" si="0"/>
        <v>2200000</v>
      </c>
      <c r="L17" s="44">
        <f t="shared" si="1"/>
        <v>9738822.4878264721</v>
      </c>
    </row>
    <row r="18" spans="1:14" x14ac:dyDescent="0.3">
      <c r="A18" s="12" t="s">
        <v>26</v>
      </c>
      <c r="B18" s="13" t="s">
        <v>4</v>
      </c>
      <c r="C18" s="8" t="s">
        <v>5</v>
      </c>
      <c r="D18" s="13">
        <v>7</v>
      </c>
      <c r="E18" s="13" t="s">
        <v>101</v>
      </c>
      <c r="F18" s="14"/>
      <c r="G18" s="15">
        <v>0.1799</v>
      </c>
      <c r="H18" s="15">
        <v>18</v>
      </c>
      <c r="I18" s="25">
        <v>3</v>
      </c>
      <c r="J18" s="25">
        <f t="shared" si="2"/>
        <v>3600</v>
      </c>
      <c r="K18" s="25">
        <f t="shared" si="0"/>
        <v>3600000</v>
      </c>
      <c r="L18" s="43">
        <f t="shared" si="1"/>
        <v>20011117.28738188</v>
      </c>
    </row>
    <row r="19" spans="1:14" x14ac:dyDescent="0.3">
      <c r="A19" s="16" t="s">
        <v>27</v>
      </c>
      <c r="B19" s="17" t="s">
        <v>4</v>
      </c>
      <c r="C19" s="8" t="s">
        <v>5</v>
      </c>
      <c r="D19" s="17">
        <v>8</v>
      </c>
      <c r="E19" s="17" t="s">
        <v>101</v>
      </c>
      <c r="F19" s="18"/>
      <c r="G19" s="19">
        <v>0.26829999999999998</v>
      </c>
      <c r="H19" s="19">
        <v>9</v>
      </c>
      <c r="I19" s="19">
        <v>4</v>
      </c>
      <c r="J19" s="19">
        <f t="shared" si="2"/>
        <v>18000</v>
      </c>
      <c r="K19" s="19">
        <f t="shared" si="0"/>
        <v>18000000</v>
      </c>
      <c r="L19" s="44">
        <f t="shared" si="1"/>
        <v>67089079.388743944</v>
      </c>
    </row>
    <row r="20" spans="1:14" x14ac:dyDescent="0.3">
      <c r="A20" s="12" t="s">
        <v>28</v>
      </c>
      <c r="B20" s="13" t="s">
        <v>4</v>
      </c>
      <c r="C20" s="8" t="s">
        <v>5</v>
      </c>
      <c r="D20" s="13">
        <v>9</v>
      </c>
      <c r="E20" s="13" t="s">
        <v>101</v>
      </c>
      <c r="F20" s="14"/>
      <c r="G20" s="15">
        <v>0.37809999999999999</v>
      </c>
      <c r="H20" s="15"/>
      <c r="I20" s="25"/>
      <c r="J20" s="25">
        <f t="shared" si="2"/>
        <v>0</v>
      </c>
      <c r="K20" s="25">
        <f t="shared" si="0"/>
        <v>0</v>
      </c>
      <c r="L20" s="43">
        <f t="shared" si="1"/>
        <v>0</v>
      </c>
    </row>
    <row r="21" spans="1:14" ht="15" thickBot="1" x14ac:dyDescent="0.35">
      <c r="A21" s="26" t="s">
        <v>29</v>
      </c>
      <c r="B21" s="27" t="s">
        <v>4</v>
      </c>
      <c r="C21" s="32" t="s">
        <v>5</v>
      </c>
      <c r="D21" s="27">
        <v>10</v>
      </c>
      <c r="E21" s="27" t="s">
        <v>101</v>
      </c>
      <c r="F21" s="29"/>
      <c r="G21" s="30">
        <v>0.14369999999999999</v>
      </c>
      <c r="H21" s="30"/>
      <c r="I21" s="30"/>
      <c r="J21" s="30">
        <f t="shared" si="2"/>
        <v>0</v>
      </c>
      <c r="K21" s="30">
        <f t="shared" si="0"/>
        <v>0</v>
      </c>
      <c r="L21" s="30">
        <f t="shared" si="1"/>
        <v>0</v>
      </c>
    </row>
    <row r="22" spans="1:14" ht="15" thickTop="1" x14ac:dyDescent="0.3">
      <c r="A22" s="21" t="s">
        <v>30</v>
      </c>
      <c r="B22" s="22" t="s">
        <v>4</v>
      </c>
      <c r="C22" s="31" t="s">
        <v>6</v>
      </c>
      <c r="D22" s="22">
        <v>1</v>
      </c>
      <c r="E22" s="22" t="s">
        <v>101</v>
      </c>
      <c r="F22" s="24"/>
      <c r="G22" s="25">
        <v>0.38100000000000001</v>
      </c>
      <c r="H22" s="25">
        <v>12</v>
      </c>
      <c r="I22" s="25">
        <v>4</v>
      </c>
      <c r="J22" s="25">
        <f t="shared" ref="J22:J41" si="3">(H22/5)*10^I22</f>
        <v>24000</v>
      </c>
      <c r="K22" s="25">
        <f t="shared" si="0"/>
        <v>24000000</v>
      </c>
      <c r="L22" s="43">
        <f t="shared" si="1"/>
        <v>62992125.984251969</v>
      </c>
    </row>
    <row r="23" spans="1:14" x14ac:dyDescent="0.3">
      <c r="A23" s="16" t="s">
        <v>31</v>
      </c>
      <c r="B23" s="17" t="s">
        <v>4</v>
      </c>
      <c r="C23" s="11" t="s">
        <v>6</v>
      </c>
      <c r="D23" s="17">
        <v>2</v>
      </c>
      <c r="E23" s="17" t="s">
        <v>101</v>
      </c>
      <c r="F23" s="18"/>
      <c r="G23" s="19">
        <v>0.32150000000000001</v>
      </c>
      <c r="H23" s="19">
        <v>2</v>
      </c>
      <c r="I23" s="19">
        <v>4</v>
      </c>
      <c r="J23" s="19">
        <f t="shared" si="3"/>
        <v>4000</v>
      </c>
      <c r="K23" s="19">
        <f t="shared" si="0"/>
        <v>4000000</v>
      </c>
      <c r="L23" s="44">
        <f t="shared" si="1"/>
        <v>12441679.626749611</v>
      </c>
    </row>
    <row r="24" spans="1:14" x14ac:dyDescent="0.3">
      <c r="A24" s="12" t="s">
        <v>32</v>
      </c>
      <c r="B24" s="13" t="s">
        <v>4</v>
      </c>
      <c r="C24" s="11" t="s">
        <v>6</v>
      </c>
      <c r="D24" s="13">
        <v>3</v>
      </c>
      <c r="E24" s="13" t="s">
        <v>101</v>
      </c>
      <c r="F24" s="14"/>
      <c r="G24" s="15">
        <v>0.18240000000000001</v>
      </c>
      <c r="H24" s="15">
        <v>2</v>
      </c>
      <c r="I24" s="25">
        <v>4</v>
      </c>
      <c r="J24" s="25">
        <f t="shared" si="3"/>
        <v>4000</v>
      </c>
      <c r="K24" s="25">
        <f t="shared" si="0"/>
        <v>4000000</v>
      </c>
      <c r="L24" s="43">
        <f t="shared" si="1"/>
        <v>21929824.561403509</v>
      </c>
    </row>
    <row r="25" spans="1:14" x14ac:dyDescent="0.3">
      <c r="A25" s="16" t="s">
        <v>33</v>
      </c>
      <c r="B25" s="17" t="s">
        <v>4</v>
      </c>
      <c r="C25" s="11" t="s">
        <v>6</v>
      </c>
      <c r="D25" s="17">
        <v>4</v>
      </c>
      <c r="E25" s="17" t="s">
        <v>101</v>
      </c>
      <c r="F25" s="18"/>
      <c r="G25" s="19">
        <v>0.22689999999999999</v>
      </c>
      <c r="H25" s="19">
        <v>7</v>
      </c>
      <c r="I25" s="19">
        <v>4</v>
      </c>
      <c r="J25" s="19">
        <f t="shared" si="3"/>
        <v>14000</v>
      </c>
      <c r="K25" s="19">
        <f t="shared" si="0"/>
        <v>14000000</v>
      </c>
      <c r="L25" s="44">
        <f t="shared" si="1"/>
        <v>61701189.951520495</v>
      </c>
    </row>
    <row r="26" spans="1:14" x14ac:dyDescent="0.3">
      <c r="A26" s="12" t="s">
        <v>34</v>
      </c>
      <c r="B26" s="13" t="s">
        <v>4</v>
      </c>
      <c r="C26" s="11" t="s">
        <v>6</v>
      </c>
      <c r="D26" s="13">
        <v>5</v>
      </c>
      <c r="E26" s="13" t="s">
        <v>101</v>
      </c>
      <c r="F26" s="14"/>
      <c r="G26" s="15">
        <v>0.1613</v>
      </c>
      <c r="H26" s="15">
        <v>3</v>
      </c>
      <c r="I26" s="25">
        <v>4</v>
      </c>
      <c r="J26" s="25">
        <f t="shared" si="3"/>
        <v>6000</v>
      </c>
      <c r="K26" s="25">
        <f t="shared" si="0"/>
        <v>6000000</v>
      </c>
      <c r="L26" s="43">
        <f t="shared" si="1"/>
        <v>37197768.133911967</v>
      </c>
    </row>
    <row r="27" spans="1:14" x14ac:dyDescent="0.3">
      <c r="A27" s="16" t="s">
        <v>35</v>
      </c>
      <c r="B27" s="17" t="s">
        <v>4</v>
      </c>
      <c r="C27" s="11" t="s">
        <v>6</v>
      </c>
      <c r="D27" s="17">
        <v>6</v>
      </c>
      <c r="E27" s="17" t="s">
        <v>101</v>
      </c>
      <c r="F27" s="18"/>
      <c r="G27" s="19">
        <v>0.17169999999999999</v>
      </c>
      <c r="H27" s="19">
        <v>6</v>
      </c>
      <c r="I27" s="19">
        <v>4</v>
      </c>
      <c r="J27" s="19">
        <f t="shared" si="3"/>
        <v>12000</v>
      </c>
      <c r="K27" s="19">
        <f t="shared" si="0"/>
        <v>12000000</v>
      </c>
      <c r="L27" s="44">
        <f t="shared" si="1"/>
        <v>69889341.875364006</v>
      </c>
    </row>
    <row r="28" spans="1:14" x14ac:dyDescent="0.3">
      <c r="A28" s="12" t="s">
        <v>36</v>
      </c>
      <c r="B28" s="13" t="s">
        <v>4</v>
      </c>
      <c r="C28" s="11" t="s">
        <v>6</v>
      </c>
      <c r="D28" s="13">
        <v>7</v>
      </c>
      <c r="E28" s="13" t="s">
        <v>101</v>
      </c>
      <c r="F28" s="14"/>
      <c r="G28" s="15">
        <v>0.14699999999999999</v>
      </c>
      <c r="H28" s="15">
        <v>3</v>
      </c>
      <c r="I28" s="25">
        <v>4</v>
      </c>
      <c r="J28" s="25">
        <f t="shared" si="3"/>
        <v>6000</v>
      </c>
      <c r="K28" s="25">
        <f t="shared" si="0"/>
        <v>6000000</v>
      </c>
      <c r="L28" s="43">
        <f t="shared" si="1"/>
        <v>40816326.530612245</v>
      </c>
    </row>
    <row r="29" spans="1:14" x14ac:dyDescent="0.3">
      <c r="A29" s="16" t="s">
        <v>37</v>
      </c>
      <c r="B29" s="17" t="s">
        <v>4</v>
      </c>
      <c r="C29" s="11" t="s">
        <v>6</v>
      </c>
      <c r="D29" s="17">
        <v>8</v>
      </c>
      <c r="E29" s="17" t="s">
        <v>101</v>
      </c>
      <c r="F29" s="18"/>
      <c r="G29" s="19">
        <v>0.12720000000000001</v>
      </c>
      <c r="H29" s="19">
        <v>2</v>
      </c>
      <c r="I29" s="19">
        <v>4</v>
      </c>
      <c r="J29" s="19">
        <f t="shared" si="3"/>
        <v>4000</v>
      </c>
      <c r="K29" s="19">
        <f t="shared" si="0"/>
        <v>4000000</v>
      </c>
      <c r="L29" s="44">
        <f t="shared" si="1"/>
        <v>31446540.880503144</v>
      </c>
    </row>
    <row r="30" spans="1:14" x14ac:dyDescent="0.3">
      <c r="A30" s="12" t="s">
        <v>38</v>
      </c>
      <c r="B30" s="13" t="s">
        <v>4</v>
      </c>
      <c r="C30" s="11" t="s">
        <v>6</v>
      </c>
      <c r="D30" s="13">
        <v>9</v>
      </c>
      <c r="E30" s="13" t="s">
        <v>101</v>
      </c>
      <c r="F30" s="14"/>
      <c r="G30" s="15">
        <v>8.8900000000000007E-2</v>
      </c>
      <c r="H30" s="15">
        <v>9</v>
      </c>
      <c r="I30" s="25">
        <v>4</v>
      </c>
      <c r="J30" s="25">
        <f t="shared" si="3"/>
        <v>18000</v>
      </c>
      <c r="K30" s="25">
        <f t="shared" si="0"/>
        <v>18000000</v>
      </c>
      <c r="L30" s="43">
        <f t="shared" si="1"/>
        <v>202474690.66366702</v>
      </c>
    </row>
    <row r="31" spans="1:14" ht="15" thickBot="1" x14ac:dyDescent="0.35">
      <c r="A31" s="26" t="s">
        <v>39</v>
      </c>
      <c r="B31" s="27" t="s">
        <v>4</v>
      </c>
      <c r="C31" s="33" t="s">
        <v>6</v>
      </c>
      <c r="D31" s="27">
        <v>10</v>
      </c>
      <c r="E31" s="27" t="s">
        <v>101</v>
      </c>
      <c r="F31" s="29"/>
      <c r="G31" s="30">
        <v>0.1913</v>
      </c>
      <c r="H31" s="30">
        <v>31</v>
      </c>
      <c r="I31" s="19">
        <v>4</v>
      </c>
      <c r="J31" s="30">
        <f t="shared" si="3"/>
        <v>62000</v>
      </c>
      <c r="K31" s="30">
        <f t="shared" si="0"/>
        <v>62000000</v>
      </c>
      <c r="L31" s="30">
        <f t="shared" si="1"/>
        <v>324098274.96079457</v>
      </c>
    </row>
    <row r="32" spans="1:14" ht="15" thickTop="1" x14ac:dyDescent="0.3">
      <c r="A32" s="21" t="s">
        <v>10</v>
      </c>
      <c r="B32" s="22" t="s">
        <v>4</v>
      </c>
      <c r="C32" s="36" t="s">
        <v>8</v>
      </c>
      <c r="D32" s="22">
        <v>1</v>
      </c>
      <c r="E32" s="22" t="s">
        <v>102</v>
      </c>
      <c r="F32" s="24"/>
      <c r="G32" s="25">
        <v>0.1216</v>
      </c>
      <c r="H32" s="25">
        <v>18</v>
      </c>
      <c r="I32" s="25">
        <v>2</v>
      </c>
      <c r="J32" s="25">
        <f t="shared" si="3"/>
        <v>360</v>
      </c>
      <c r="K32" s="25">
        <f t="shared" ref="K32:K63" si="4">J32*1000</f>
        <v>360000</v>
      </c>
      <c r="L32" s="43">
        <f t="shared" ref="L32:L63" si="5">K32/G32</f>
        <v>2960526.3157894737</v>
      </c>
      <c r="N32" t="s">
        <v>5</v>
      </c>
    </row>
    <row r="33" spans="1:14" x14ac:dyDescent="0.3">
      <c r="A33" s="16" t="s">
        <v>11</v>
      </c>
      <c r="B33" s="17" t="s">
        <v>4</v>
      </c>
      <c r="C33" s="4" t="s">
        <v>8</v>
      </c>
      <c r="D33" s="17">
        <v>2</v>
      </c>
      <c r="E33" s="17" t="s">
        <v>102</v>
      </c>
      <c r="F33" s="18"/>
      <c r="G33" s="19">
        <v>0.27129999999999999</v>
      </c>
      <c r="H33" s="19">
        <v>25</v>
      </c>
      <c r="I33" s="19">
        <v>2</v>
      </c>
      <c r="J33" s="19">
        <f t="shared" si="3"/>
        <v>500</v>
      </c>
      <c r="K33" s="19">
        <f t="shared" si="4"/>
        <v>500000</v>
      </c>
      <c r="L33" s="44">
        <f t="shared" si="5"/>
        <v>1842978.2528566164</v>
      </c>
      <c r="N33" t="s">
        <v>5</v>
      </c>
    </row>
    <row r="34" spans="1:14" x14ac:dyDescent="0.3">
      <c r="A34" s="12" t="s">
        <v>12</v>
      </c>
      <c r="B34" s="13" t="s">
        <v>4</v>
      </c>
      <c r="C34" s="4" t="s">
        <v>8</v>
      </c>
      <c r="D34" s="13">
        <v>3</v>
      </c>
      <c r="E34" s="13" t="s">
        <v>102</v>
      </c>
      <c r="F34" s="14"/>
      <c r="G34" s="15">
        <v>0.25779999999999997</v>
      </c>
      <c r="H34" s="15">
        <v>8</v>
      </c>
      <c r="I34" s="25">
        <v>1</v>
      </c>
      <c r="J34" s="25">
        <f t="shared" si="3"/>
        <v>16</v>
      </c>
      <c r="K34" s="25">
        <f t="shared" si="4"/>
        <v>16000</v>
      </c>
      <c r="L34" s="43">
        <f t="shared" si="5"/>
        <v>62063.615205585731</v>
      </c>
      <c r="N34" t="s">
        <v>5</v>
      </c>
    </row>
    <row r="35" spans="1:14" x14ac:dyDescent="0.3">
      <c r="A35" s="16" t="s">
        <v>13</v>
      </c>
      <c r="B35" s="17" t="s">
        <v>4</v>
      </c>
      <c r="C35" s="4" t="s">
        <v>8</v>
      </c>
      <c r="D35" s="17">
        <v>4</v>
      </c>
      <c r="E35" s="17" t="s">
        <v>102</v>
      </c>
      <c r="F35" s="18"/>
      <c r="G35" s="19">
        <v>0.25969999999999999</v>
      </c>
      <c r="H35" s="19">
        <v>7</v>
      </c>
      <c r="I35" s="19">
        <v>1</v>
      </c>
      <c r="J35" s="19">
        <f t="shared" si="3"/>
        <v>14</v>
      </c>
      <c r="K35" s="19">
        <f t="shared" si="4"/>
        <v>14000</v>
      </c>
      <c r="L35" s="44">
        <f t="shared" si="5"/>
        <v>53908.355795148251</v>
      </c>
      <c r="N35" t="s">
        <v>5</v>
      </c>
    </row>
    <row r="36" spans="1:14" x14ac:dyDescent="0.3">
      <c r="A36" s="12" t="s">
        <v>14</v>
      </c>
      <c r="B36" s="13" t="s">
        <v>4</v>
      </c>
      <c r="C36" s="4" t="s">
        <v>8</v>
      </c>
      <c r="D36" s="13">
        <v>5</v>
      </c>
      <c r="E36" s="13" t="s">
        <v>102</v>
      </c>
      <c r="F36" s="14"/>
      <c r="G36" s="15">
        <v>0.34660000000000002</v>
      </c>
      <c r="H36" s="15">
        <v>10</v>
      </c>
      <c r="I36" s="25">
        <v>1</v>
      </c>
      <c r="J36" s="25">
        <f t="shared" si="3"/>
        <v>20</v>
      </c>
      <c r="K36" s="25">
        <f t="shared" si="4"/>
        <v>20000</v>
      </c>
      <c r="L36" s="43">
        <f t="shared" si="5"/>
        <v>57703.404500865545</v>
      </c>
      <c r="N36" t="s">
        <v>5</v>
      </c>
    </row>
    <row r="37" spans="1:14" x14ac:dyDescent="0.3">
      <c r="A37" s="16" t="s">
        <v>15</v>
      </c>
      <c r="B37" s="17" t="s">
        <v>4</v>
      </c>
      <c r="C37" s="4" t="s">
        <v>8</v>
      </c>
      <c r="D37" s="17">
        <v>6</v>
      </c>
      <c r="E37" s="17" t="s">
        <v>102</v>
      </c>
      <c r="F37" s="18"/>
      <c r="G37" s="19">
        <v>0.53320000000000001</v>
      </c>
      <c r="H37" s="19">
        <v>8</v>
      </c>
      <c r="I37" s="19">
        <v>1</v>
      </c>
      <c r="J37" s="19">
        <f t="shared" si="3"/>
        <v>16</v>
      </c>
      <c r="K37" s="19">
        <f t="shared" si="4"/>
        <v>16000</v>
      </c>
      <c r="L37" s="44">
        <f t="shared" si="5"/>
        <v>30007.501875468868</v>
      </c>
      <c r="N37" t="s">
        <v>5</v>
      </c>
    </row>
    <row r="38" spans="1:14" x14ac:dyDescent="0.3">
      <c r="A38" s="12" t="s">
        <v>16</v>
      </c>
      <c r="B38" s="13" t="s">
        <v>4</v>
      </c>
      <c r="C38" s="4" t="s">
        <v>8</v>
      </c>
      <c r="D38" s="13">
        <v>7</v>
      </c>
      <c r="E38" s="13" t="s">
        <v>102</v>
      </c>
      <c r="F38" s="14"/>
      <c r="G38" s="15">
        <v>0.34260000000000002</v>
      </c>
      <c r="H38" s="15">
        <v>8</v>
      </c>
      <c r="I38" s="25">
        <v>1</v>
      </c>
      <c r="J38" s="25">
        <f t="shared" si="3"/>
        <v>16</v>
      </c>
      <c r="K38" s="25">
        <f t="shared" si="4"/>
        <v>16000</v>
      </c>
      <c r="L38" s="43">
        <f t="shared" si="5"/>
        <v>46701.692936368941</v>
      </c>
      <c r="N38" t="s">
        <v>5</v>
      </c>
    </row>
    <row r="39" spans="1:14" x14ac:dyDescent="0.3">
      <c r="A39" s="16" t="s">
        <v>17</v>
      </c>
      <c r="B39" s="17" t="s">
        <v>4</v>
      </c>
      <c r="C39" s="4" t="s">
        <v>8</v>
      </c>
      <c r="D39" s="17">
        <v>8</v>
      </c>
      <c r="E39" s="17" t="s">
        <v>102</v>
      </c>
      <c r="F39" s="18"/>
      <c r="G39" s="19">
        <v>0.54</v>
      </c>
      <c r="H39" s="19">
        <v>12</v>
      </c>
      <c r="I39" s="19">
        <v>1</v>
      </c>
      <c r="J39" s="19">
        <f t="shared" si="3"/>
        <v>24</v>
      </c>
      <c r="K39" s="19">
        <f t="shared" si="4"/>
        <v>24000</v>
      </c>
      <c r="L39" s="44">
        <f t="shared" si="5"/>
        <v>44444.444444444438</v>
      </c>
      <c r="N39" t="s">
        <v>5</v>
      </c>
    </row>
    <row r="40" spans="1:14" x14ac:dyDescent="0.3">
      <c r="A40" s="12" t="s">
        <v>18</v>
      </c>
      <c r="B40" s="13" t="s">
        <v>4</v>
      </c>
      <c r="C40" s="4" t="s">
        <v>8</v>
      </c>
      <c r="D40" s="13">
        <v>9</v>
      </c>
      <c r="E40" s="13" t="s">
        <v>102</v>
      </c>
      <c r="F40" s="14"/>
      <c r="G40" s="15">
        <v>0.32340000000000002</v>
      </c>
      <c r="H40" s="15">
        <v>12</v>
      </c>
      <c r="I40" s="25">
        <v>1</v>
      </c>
      <c r="J40" s="25">
        <f t="shared" si="3"/>
        <v>24</v>
      </c>
      <c r="K40" s="25">
        <f t="shared" si="4"/>
        <v>24000</v>
      </c>
      <c r="L40" s="43">
        <f t="shared" si="5"/>
        <v>74211.502782931348</v>
      </c>
      <c r="N40" t="s">
        <v>5</v>
      </c>
    </row>
    <row r="41" spans="1:14" ht="15" thickBot="1" x14ac:dyDescent="0.35">
      <c r="A41" s="26" t="s">
        <v>19</v>
      </c>
      <c r="B41" s="27" t="s">
        <v>4</v>
      </c>
      <c r="C41" s="28" t="s">
        <v>8</v>
      </c>
      <c r="D41" s="27">
        <v>10</v>
      </c>
      <c r="E41" s="27" t="s">
        <v>102</v>
      </c>
      <c r="F41" s="29"/>
      <c r="G41" s="30">
        <v>0.20830000000000001</v>
      </c>
      <c r="H41" s="30">
        <v>5</v>
      </c>
      <c r="I41" s="30">
        <v>1</v>
      </c>
      <c r="J41" s="30">
        <f t="shared" si="3"/>
        <v>10</v>
      </c>
      <c r="K41" s="30">
        <f t="shared" si="4"/>
        <v>10000</v>
      </c>
      <c r="L41" s="30">
        <f t="shared" si="5"/>
        <v>48007.681228996633</v>
      </c>
      <c r="N41" t="s">
        <v>5</v>
      </c>
    </row>
    <row r="42" spans="1:14" ht="15" thickTop="1" x14ac:dyDescent="0.3">
      <c r="A42" s="21" t="s">
        <v>20</v>
      </c>
      <c r="B42" s="22" t="s">
        <v>4</v>
      </c>
      <c r="C42" s="23" t="s">
        <v>5</v>
      </c>
      <c r="D42" s="22">
        <v>1</v>
      </c>
      <c r="E42" s="22" t="s">
        <v>102</v>
      </c>
      <c r="F42" s="24"/>
      <c r="G42" s="25">
        <v>0.18729999999999999</v>
      </c>
      <c r="H42" s="25">
        <v>29</v>
      </c>
      <c r="I42" s="25">
        <v>1</v>
      </c>
      <c r="J42" s="25">
        <f t="shared" si="2"/>
        <v>58</v>
      </c>
      <c r="K42" s="25">
        <f t="shared" si="4"/>
        <v>58000</v>
      </c>
      <c r="L42" s="43">
        <f t="shared" si="5"/>
        <v>309663.64121729846</v>
      </c>
    </row>
    <row r="43" spans="1:14" x14ac:dyDescent="0.3">
      <c r="A43" s="16" t="s">
        <v>21</v>
      </c>
      <c r="B43" s="17" t="s">
        <v>4</v>
      </c>
      <c r="C43" s="8" t="s">
        <v>5</v>
      </c>
      <c r="D43" s="17">
        <v>2</v>
      </c>
      <c r="E43" s="17" t="s">
        <v>102</v>
      </c>
      <c r="F43" s="18"/>
      <c r="G43" s="19">
        <v>0.13350000000000001</v>
      </c>
      <c r="H43" s="19">
        <v>19</v>
      </c>
      <c r="I43" s="19">
        <v>1</v>
      </c>
      <c r="J43" s="19">
        <f t="shared" si="2"/>
        <v>38</v>
      </c>
      <c r="K43" s="19">
        <f t="shared" si="4"/>
        <v>38000</v>
      </c>
      <c r="L43" s="44">
        <f t="shared" si="5"/>
        <v>284644.19475655427</v>
      </c>
    </row>
    <row r="44" spans="1:14" x14ac:dyDescent="0.3">
      <c r="A44" s="12" t="s">
        <v>22</v>
      </c>
      <c r="B44" s="13" t="s">
        <v>4</v>
      </c>
      <c r="C44" s="8" t="s">
        <v>5</v>
      </c>
      <c r="D44" s="13">
        <v>3</v>
      </c>
      <c r="E44" s="13" t="s">
        <v>102</v>
      </c>
      <c r="F44" s="14"/>
      <c r="G44" s="15">
        <v>0.23630000000000001</v>
      </c>
      <c r="H44" s="15">
        <v>63</v>
      </c>
      <c r="I44" s="25">
        <v>1</v>
      </c>
      <c r="J44" s="25">
        <f t="shared" si="2"/>
        <v>126</v>
      </c>
      <c r="K44" s="25">
        <f t="shared" si="4"/>
        <v>126000</v>
      </c>
      <c r="L44" s="43">
        <f t="shared" si="5"/>
        <v>533220.48243757931</v>
      </c>
    </row>
    <row r="45" spans="1:14" x14ac:dyDescent="0.3">
      <c r="A45" s="16" t="s">
        <v>23</v>
      </c>
      <c r="B45" s="17" t="s">
        <v>4</v>
      </c>
      <c r="C45" s="8" t="s">
        <v>5</v>
      </c>
      <c r="D45" s="17">
        <v>4</v>
      </c>
      <c r="E45" s="17" t="s">
        <v>102</v>
      </c>
      <c r="F45" s="18"/>
      <c r="G45" s="19">
        <v>0.27339999999999998</v>
      </c>
      <c r="H45" s="19">
        <v>96</v>
      </c>
      <c r="I45" s="19">
        <v>1</v>
      </c>
      <c r="J45" s="19">
        <f t="shared" si="2"/>
        <v>192</v>
      </c>
      <c r="K45" s="19">
        <f t="shared" si="4"/>
        <v>192000</v>
      </c>
      <c r="L45" s="44">
        <f t="shared" si="5"/>
        <v>702267.73957571329</v>
      </c>
    </row>
    <row r="46" spans="1:14" x14ac:dyDescent="0.3">
      <c r="A46" s="12" t="s">
        <v>24</v>
      </c>
      <c r="B46" s="13" t="s">
        <v>4</v>
      </c>
      <c r="C46" s="8" t="s">
        <v>5</v>
      </c>
      <c r="D46" s="13">
        <v>5</v>
      </c>
      <c r="E46" s="13" t="s">
        <v>102</v>
      </c>
      <c r="F46" s="14"/>
      <c r="G46" s="15">
        <v>0.1346</v>
      </c>
      <c r="H46" s="15">
        <v>46</v>
      </c>
      <c r="I46" s="25">
        <v>1</v>
      </c>
      <c r="J46" s="25">
        <f t="shared" si="2"/>
        <v>92</v>
      </c>
      <c r="K46" s="25">
        <f t="shared" si="4"/>
        <v>92000</v>
      </c>
      <c r="L46" s="43">
        <f t="shared" si="5"/>
        <v>683506.68647845474</v>
      </c>
    </row>
    <row r="47" spans="1:14" x14ac:dyDescent="0.3">
      <c r="A47" s="16" t="s">
        <v>25</v>
      </c>
      <c r="B47" s="17" t="s">
        <v>4</v>
      </c>
      <c r="C47" s="8" t="s">
        <v>5</v>
      </c>
      <c r="D47" s="17">
        <v>6</v>
      </c>
      <c r="E47" s="17" t="s">
        <v>102</v>
      </c>
      <c r="F47" s="18"/>
      <c r="G47" s="19">
        <v>0.1346</v>
      </c>
      <c r="H47" s="19">
        <v>110</v>
      </c>
      <c r="I47" s="19">
        <v>1</v>
      </c>
      <c r="J47" s="19">
        <f t="shared" si="2"/>
        <v>220</v>
      </c>
      <c r="K47" s="19">
        <f t="shared" si="4"/>
        <v>220000</v>
      </c>
      <c r="L47" s="44">
        <f t="shared" si="5"/>
        <v>1634472.5111441307</v>
      </c>
    </row>
    <row r="48" spans="1:14" x14ac:dyDescent="0.3">
      <c r="A48" s="12" t="s">
        <v>26</v>
      </c>
      <c r="B48" s="13" t="s">
        <v>4</v>
      </c>
      <c r="C48" s="8" t="s">
        <v>5</v>
      </c>
      <c r="D48" s="13">
        <v>7</v>
      </c>
      <c r="E48" s="13" t="s">
        <v>102</v>
      </c>
      <c r="F48" s="14"/>
      <c r="G48" s="15">
        <v>0.1129</v>
      </c>
      <c r="H48" s="15">
        <v>62</v>
      </c>
      <c r="I48" s="25">
        <v>1</v>
      </c>
      <c r="J48" s="25">
        <f t="shared" si="2"/>
        <v>124</v>
      </c>
      <c r="K48" s="25">
        <f t="shared" si="4"/>
        <v>124000</v>
      </c>
      <c r="L48" s="43">
        <f t="shared" si="5"/>
        <v>1098317.0947741363</v>
      </c>
    </row>
    <row r="49" spans="1:14" x14ac:dyDescent="0.3">
      <c r="A49" s="16" t="s">
        <v>27</v>
      </c>
      <c r="B49" s="17" t="s">
        <v>4</v>
      </c>
      <c r="C49" s="8" t="s">
        <v>5</v>
      </c>
      <c r="D49" s="17">
        <v>8</v>
      </c>
      <c r="E49" s="17" t="s">
        <v>102</v>
      </c>
      <c r="F49" s="18"/>
      <c r="G49" s="19">
        <v>0.159</v>
      </c>
      <c r="H49" s="19">
        <v>52</v>
      </c>
      <c r="I49" s="19">
        <v>1</v>
      </c>
      <c r="J49" s="19">
        <f t="shared" si="2"/>
        <v>104</v>
      </c>
      <c r="K49" s="19">
        <f t="shared" si="4"/>
        <v>104000</v>
      </c>
      <c r="L49" s="44">
        <f t="shared" si="5"/>
        <v>654088.05031446542</v>
      </c>
    </row>
    <row r="50" spans="1:14" x14ac:dyDescent="0.3">
      <c r="A50" s="12" t="s">
        <v>28</v>
      </c>
      <c r="B50" s="13" t="s">
        <v>4</v>
      </c>
      <c r="C50" s="8" t="s">
        <v>5</v>
      </c>
      <c r="D50" s="13">
        <v>9</v>
      </c>
      <c r="E50" s="13" t="s">
        <v>102</v>
      </c>
      <c r="F50" s="14"/>
      <c r="G50" s="15">
        <v>0.2737</v>
      </c>
      <c r="H50" s="15">
        <v>86</v>
      </c>
      <c r="I50" s="25">
        <v>1</v>
      </c>
      <c r="J50" s="25">
        <f t="shared" si="2"/>
        <v>172</v>
      </c>
      <c r="K50" s="25">
        <f t="shared" si="4"/>
        <v>172000</v>
      </c>
      <c r="L50" s="43">
        <f t="shared" si="5"/>
        <v>628425.28315674094</v>
      </c>
    </row>
    <row r="51" spans="1:14" ht="15" thickBot="1" x14ac:dyDescent="0.35">
      <c r="A51" s="26" t="s">
        <v>29</v>
      </c>
      <c r="B51" s="27" t="s">
        <v>4</v>
      </c>
      <c r="C51" s="32" t="s">
        <v>5</v>
      </c>
      <c r="D51" s="27">
        <v>10</v>
      </c>
      <c r="E51" s="27" t="s">
        <v>102</v>
      </c>
      <c r="F51" s="29"/>
      <c r="G51" s="30">
        <v>0.2661</v>
      </c>
      <c r="H51" s="30">
        <v>78</v>
      </c>
      <c r="I51" s="30">
        <v>1</v>
      </c>
      <c r="J51" s="30">
        <f t="shared" si="2"/>
        <v>156</v>
      </c>
      <c r="K51" s="30">
        <f t="shared" si="4"/>
        <v>156000</v>
      </c>
      <c r="L51" s="30">
        <f t="shared" si="5"/>
        <v>586245.77226606535</v>
      </c>
    </row>
    <row r="52" spans="1:14" ht="15" thickTop="1" x14ac:dyDescent="0.3">
      <c r="A52" s="21" t="s">
        <v>30</v>
      </c>
      <c r="B52" s="22" t="s">
        <v>4</v>
      </c>
      <c r="C52" s="31" t="s">
        <v>6</v>
      </c>
      <c r="D52" s="22">
        <v>1</v>
      </c>
      <c r="E52" s="22" t="s">
        <v>102</v>
      </c>
      <c r="F52" s="24"/>
      <c r="G52" s="25">
        <v>0.2407</v>
      </c>
      <c r="H52" s="25">
        <v>9</v>
      </c>
      <c r="I52" s="25">
        <v>2</v>
      </c>
      <c r="J52" s="25">
        <f t="shared" si="2"/>
        <v>180</v>
      </c>
      <c r="K52" s="25">
        <f t="shared" si="4"/>
        <v>180000</v>
      </c>
      <c r="L52" s="43">
        <f t="shared" si="5"/>
        <v>747818.8616535106</v>
      </c>
    </row>
    <row r="53" spans="1:14" x14ac:dyDescent="0.3">
      <c r="A53" s="16" t="s">
        <v>31</v>
      </c>
      <c r="B53" s="17" t="s">
        <v>4</v>
      </c>
      <c r="C53" s="11" t="s">
        <v>6</v>
      </c>
      <c r="D53" s="17">
        <v>2</v>
      </c>
      <c r="E53" s="17" t="s">
        <v>102</v>
      </c>
      <c r="F53" s="18"/>
      <c r="G53" s="19">
        <v>0.1797</v>
      </c>
      <c r="H53" s="19">
        <v>8</v>
      </c>
      <c r="I53" s="19">
        <v>2</v>
      </c>
      <c r="J53" s="19">
        <f t="shared" si="2"/>
        <v>160</v>
      </c>
      <c r="K53" s="19">
        <f t="shared" si="4"/>
        <v>160000</v>
      </c>
      <c r="L53" s="44">
        <f t="shared" si="5"/>
        <v>890372.84362826939</v>
      </c>
    </row>
    <row r="54" spans="1:14" x14ac:dyDescent="0.3">
      <c r="A54" s="12" t="s">
        <v>32</v>
      </c>
      <c r="B54" s="13" t="s">
        <v>4</v>
      </c>
      <c r="C54" s="11" t="s">
        <v>6</v>
      </c>
      <c r="D54" s="13">
        <v>3</v>
      </c>
      <c r="E54" s="13" t="s">
        <v>102</v>
      </c>
      <c r="F54" s="14"/>
      <c r="G54" s="15">
        <v>0.26140000000000002</v>
      </c>
      <c r="H54" s="15">
        <v>11</v>
      </c>
      <c r="I54" s="25">
        <v>2</v>
      </c>
      <c r="J54" s="25">
        <f t="shared" si="2"/>
        <v>220.00000000000003</v>
      </c>
      <c r="K54" s="25">
        <f t="shared" si="4"/>
        <v>220000.00000000003</v>
      </c>
      <c r="L54" s="43">
        <f t="shared" si="5"/>
        <v>841622.03519510338</v>
      </c>
    </row>
    <row r="55" spans="1:14" x14ac:dyDescent="0.3">
      <c r="A55" s="16" t="s">
        <v>33</v>
      </c>
      <c r="B55" s="17" t="s">
        <v>4</v>
      </c>
      <c r="C55" s="11" t="s">
        <v>6</v>
      </c>
      <c r="D55" s="17">
        <v>4</v>
      </c>
      <c r="E55" s="17" t="s">
        <v>102</v>
      </c>
      <c r="F55" s="18"/>
      <c r="G55" s="19">
        <v>0.1507</v>
      </c>
      <c r="H55" s="19">
        <v>6</v>
      </c>
      <c r="I55" s="19">
        <v>2</v>
      </c>
      <c r="J55" s="19">
        <f t="shared" si="2"/>
        <v>120</v>
      </c>
      <c r="K55" s="19">
        <f t="shared" si="4"/>
        <v>120000</v>
      </c>
      <c r="L55" s="44">
        <f t="shared" si="5"/>
        <v>796284.00796284003</v>
      </c>
    </row>
    <row r="56" spans="1:14" x14ac:dyDescent="0.3">
      <c r="A56" s="12" t="s">
        <v>34</v>
      </c>
      <c r="B56" s="13" t="s">
        <v>4</v>
      </c>
      <c r="C56" s="11" t="s">
        <v>6</v>
      </c>
      <c r="D56" s="13">
        <v>5</v>
      </c>
      <c r="E56" s="13" t="s">
        <v>102</v>
      </c>
      <c r="F56" s="14"/>
      <c r="G56" s="15">
        <v>0.28960000000000002</v>
      </c>
      <c r="H56" s="15">
        <v>3</v>
      </c>
      <c r="I56" s="25">
        <v>2</v>
      </c>
      <c r="J56" s="25">
        <f t="shared" si="2"/>
        <v>60</v>
      </c>
      <c r="K56" s="25">
        <f t="shared" si="4"/>
        <v>60000</v>
      </c>
      <c r="L56" s="43">
        <f t="shared" si="5"/>
        <v>207182.32044198894</v>
      </c>
    </row>
    <row r="57" spans="1:14" x14ac:dyDescent="0.3">
      <c r="A57" s="16" t="s">
        <v>35</v>
      </c>
      <c r="B57" s="17" t="s">
        <v>4</v>
      </c>
      <c r="C57" s="11" t="s">
        <v>6</v>
      </c>
      <c r="D57" s="17">
        <v>6</v>
      </c>
      <c r="E57" s="17" t="s">
        <v>102</v>
      </c>
      <c r="F57" s="18"/>
      <c r="G57" s="19">
        <v>0.31759999999999999</v>
      </c>
      <c r="H57" s="19">
        <v>7</v>
      </c>
      <c r="I57" s="19">
        <v>2</v>
      </c>
      <c r="J57" s="19">
        <f t="shared" si="2"/>
        <v>140</v>
      </c>
      <c r="K57" s="19">
        <f t="shared" si="4"/>
        <v>140000</v>
      </c>
      <c r="L57" s="44">
        <f t="shared" si="5"/>
        <v>440806.04534005036</v>
      </c>
    </row>
    <row r="58" spans="1:14" x14ac:dyDescent="0.3">
      <c r="A58" s="12" t="s">
        <v>36</v>
      </c>
      <c r="B58" s="13" t="s">
        <v>4</v>
      </c>
      <c r="C58" s="11" t="s">
        <v>6</v>
      </c>
      <c r="D58" s="13">
        <v>7</v>
      </c>
      <c r="E58" s="13" t="s">
        <v>102</v>
      </c>
      <c r="F58" s="14"/>
      <c r="G58" s="15">
        <v>0.1525</v>
      </c>
      <c r="H58" s="15">
        <v>9</v>
      </c>
      <c r="I58" s="25">
        <v>2</v>
      </c>
      <c r="J58" s="25">
        <f t="shared" si="2"/>
        <v>180</v>
      </c>
      <c r="K58" s="25">
        <f t="shared" si="4"/>
        <v>180000</v>
      </c>
      <c r="L58" s="43">
        <f t="shared" si="5"/>
        <v>1180327.8688524591</v>
      </c>
    </row>
    <row r="59" spans="1:14" x14ac:dyDescent="0.3">
      <c r="A59" s="16" t="s">
        <v>37</v>
      </c>
      <c r="B59" s="17" t="s">
        <v>4</v>
      </c>
      <c r="C59" s="11" t="s">
        <v>6</v>
      </c>
      <c r="D59" s="17">
        <v>8</v>
      </c>
      <c r="E59" s="17" t="s">
        <v>102</v>
      </c>
      <c r="F59" s="18"/>
      <c r="G59" s="19">
        <v>0.2432</v>
      </c>
      <c r="H59" s="19">
        <v>31</v>
      </c>
      <c r="I59" s="19">
        <v>2</v>
      </c>
      <c r="J59" s="19">
        <f t="shared" si="2"/>
        <v>620</v>
      </c>
      <c r="K59" s="19">
        <f t="shared" si="4"/>
        <v>620000</v>
      </c>
      <c r="L59" s="44">
        <f t="shared" si="5"/>
        <v>2549342.1052631577</v>
      </c>
    </row>
    <row r="60" spans="1:14" x14ac:dyDescent="0.3">
      <c r="A60" s="12" t="s">
        <v>38</v>
      </c>
      <c r="B60" s="13" t="s">
        <v>4</v>
      </c>
      <c r="C60" s="11" t="s">
        <v>6</v>
      </c>
      <c r="D60" s="13">
        <v>9</v>
      </c>
      <c r="E60" s="13" t="s">
        <v>102</v>
      </c>
      <c r="F60" s="14"/>
      <c r="G60" s="15">
        <v>0.1898</v>
      </c>
      <c r="H60" s="15">
        <v>28</v>
      </c>
      <c r="I60" s="25">
        <v>2</v>
      </c>
      <c r="J60" s="25">
        <f t="shared" si="2"/>
        <v>560</v>
      </c>
      <c r="K60" s="25">
        <f t="shared" si="4"/>
        <v>560000</v>
      </c>
      <c r="L60" s="43">
        <f t="shared" si="5"/>
        <v>2950474.1833508955</v>
      </c>
    </row>
    <row r="61" spans="1:14" ht="15" thickBot="1" x14ac:dyDescent="0.35">
      <c r="A61" s="26" t="s">
        <v>39</v>
      </c>
      <c r="B61" s="27" t="s">
        <v>4</v>
      </c>
      <c r="C61" s="33" t="s">
        <v>6</v>
      </c>
      <c r="D61" s="27">
        <v>10</v>
      </c>
      <c r="E61" s="27" t="s">
        <v>102</v>
      </c>
      <c r="F61" s="29"/>
      <c r="G61" s="30">
        <v>0.24</v>
      </c>
      <c r="H61" s="30">
        <v>19</v>
      </c>
      <c r="I61" s="30">
        <v>2</v>
      </c>
      <c r="J61" s="30">
        <f t="shared" si="2"/>
        <v>380</v>
      </c>
      <c r="K61" s="30">
        <f t="shared" si="4"/>
        <v>380000</v>
      </c>
      <c r="L61" s="30">
        <f t="shared" si="5"/>
        <v>1583333.3333333335</v>
      </c>
    </row>
    <row r="62" spans="1:14" ht="15" thickTop="1" x14ac:dyDescent="0.3">
      <c r="A62" s="34" t="s">
        <v>40</v>
      </c>
      <c r="B62" s="35" t="s">
        <v>7</v>
      </c>
      <c r="C62" s="36" t="s">
        <v>8</v>
      </c>
      <c r="D62" s="35">
        <v>1</v>
      </c>
      <c r="E62" s="35" t="s">
        <v>102</v>
      </c>
      <c r="F62" s="37">
        <v>0.27710000000000001</v>
      </c>
      <c r="G62" s="38">
        <v>2.4199999999999999E-2</v>
      </c>
      <c r="H62" s="38">
        <v>0</v>
      </c>
      <c r="I62" s="38"/>
      <c r="J62" s="38">
        <f t="shared" si="2"/>
        <v>0</v>
      </c>
      <c r="K62" s="38">
        <f t="shared" si="4"/>
        <v>0</v>
      </c>
      <c r="L62" s="38">
        <f t="shared" si="5"/>
        <v>0</v>
      </c>
      <c r="M62" t="s">
        <v>110</v>
      </c>
      <c r="N62" t="s">
        <v>5</v>
      </c>
    </row>
    <row r="63" spans="1:14" x14ac:dyDescent="0.3">
      <c r="A63" s="7" t="s">
        <v>41</v>
      </c>
      <c r="B63" s="8" t="s">
        <v>7</v>
      </c>
      <c r="C63" s="4" t="s">
        <v>8</v>
      </c>
      <c r="D63" s="8">
        <v>2</v>
      </c>
      <c r="E63" s="8" t="s">
        <v>102</v>
      </c>
      <c r="F63" s="9">
        <v>0.3997</v>
      </c>
      <c r="G63" s="10">
        <v>1.0200000000000001E-2</v>
      </c>
      <c r="H63" s="38">
        <v>0</v>
      </c>
      <c r="I63" s="10"/>
      <c r="J63" s="10">
        <f t="shared" si="2"/>
        <v>0</v>
      </c>
      <c r="K63" s="10">
        <f t="shared" si="4"/>
        <v>0</v>
      </c>
      <c r="L63" s="10">
        <f t="shared" si="5"/>
        <v>0</v>
      </c>
      <c r="M63" t="s">
        <v>110</v>
      </c>
      <c r="N63" t="s">
        <v>5</v>
      </c>
    </row>
    <row r="64" spans="1:14" x14ac:dyDescent="0.3">
      <c r="A64" s="2" t="s">
        <v>42</v>
      </c>
      <c r="B64" s="3" t="s">
        <v>7</v>
      </c>
      <c r="C64" s="4" t="s">
        <v>8</v>
      </c>
      <c r="D64" s="3">
        <v>3</v>
      </c>
      <c r="E64" s="3" t="s">
        <v>102</v>
      </c>
      <c r="F64" s="5">
        <v>0.35389999999999999</v>
      </c>
      <c r="G64" s="6">
        <v>4.8300000000000003E-2</v>
      </c>
      <c r="H64" s="38">
        <v>0</v>
      </c>
      <c r="I64" s="38"/>
      <c r="J64" s="38">
        <f t="shared" si="2"/>
        <v>0</v>
      </c>
      <c r="K64" s="38">
        <f t="shared" ref="K64:K95" si="6">J64*1000</f>
        <v>0</v>
      </c>
      <c r="L64" s="38">
        <f t="shared" ref="L64:L95" si="7">K64/G64</f>
        <v>0</v>
      </c>
      <c r="M64" t="s">
        <v>110</v>
      </c>
      <c r="N64" t="s">
        <v>5</v>
      </c>
    </row>
    <row r="65" spans="1:14" x14ac:dyDescent="0.3">
      <c r="A65" s="7" t="s">
        <v>43</v>
      </c>
      <c r="B65" s="8" t="s">
        <v>7</v>
      </c>
      <c r="C65" s="4" t="s">
        <v>8</v>
      </c>
      <c r="D65" s="8">
        <v>4</v>
      </c>
      <c r="E65" s="8" t="s">
        <v>102</v>
      </c>
      <c r="F65" s="9">
        <v>0.29620000000000002</v>
      </c>
      <c r="G65" s="10">
        <v>5.7099999999999998E-2</v>
      </c>
      <c r="H65" s="38">
        <v>0</v>
      </c>
      <c r="I65" s="10"/>
      <c r="J65" s="10">
        <f t="shared" si="2"/>
        <v>0</v>
      </c>
      <c r="K65" s="10">
        <f t="shared" si="6"/>
        <v>0</v>
      </c>
      <c r="L65" s="10">
        <f t="shared" si="7"/>
        <v>0</v>
      </c>
      <c r="M65" t="s">
        <v>110</v>
      </c>
      <c r="N65" t="s">
        <v>5</v>
      </c>
    </row>
    <row r="66" spans="1:14" x14ac:dyDescent="0.3">
      <c r="A66" s="2" t="s">
        <v>44</v>
      </c>
      <c r="B66" s="3" t="s">
        <v>7</v>
      </c>
      <c r="C66" s="4" t="s">
        <v>8</v>
      </c>
      <c r="D66" s="3">
        <v>5</v>
      </c>
      <c r="E66" s="3" t="s">
        <v>102</v>
      </c>
      <c r="F66" s="5">
        <v>0.35849999999999999</v>
      </c>
      <c r="G66" s="6">
        <v>1.26E-2</v>
      </c>
      <c r="H66" s="38">
        <v>0</v>
      </c>
      <c r="I66" s="38"/>
      <c r="J66" s="38">
        <f t="shared" si="2"/>
        <v>0</v>
      </c>
      <c r="K66" s="38">
        <f t="shared" si="6"/>
        <v>0</v>
      </c>
      <c r="L66" s="38">
        <f t="shared" si="7"/>
        <v>0</v>
      </c>
      <c r="M66" t="s">
        <v>110</v>
      </c>
      <c r="N66" t="s">
        <v>5</v>
      </c>
    </row>
    <row r="67" spans="1:14" x14ac:dyDescent="0.3">
      <c r="A67" s="7" t="s">
        <v>45</v>
      </c>
      <c r="B67" s="8" t="s">
        <v>7</v>
      </c>
      <c r="C67" s="4" t="s">
        <v>8</v>
      </c>
      <c r="D67" s="8">
        <v>6</v>
      </c>
      <c r="E67" s="8" t="s">
        <v>102</v>
      </c>
      <c r="F67" s="9">
        <v>0.33360000000000001</v>
      </c>
      <c r="G67" s="10">
        <v>1.55E-2</v>
      </c>
      <c r="H67" s="38">
        <v>0</v>
      </c>
      <c r="I67" s="10"/>
      <c r="J67" s="10">
        <f t="shared" ref="J67:J121" si="8">(H67/5)*10^I67</f>
        <v>0</v>
      </c>
      <c r="K67" s="10">
        <f t="shared" si="6"/>
        <v>0</v>
      </c>
      <c r="L67" s="10">
        <f t="shared" si="7"/>
        <v>0</v>
      </c>
      <c r="M67" t="s">
        <v>110</v>
      </c>
      <c r="N67" t="s">
        <v>5</v>
      </c>
    </row>
    <row r="68" spans="1:14" x14ac:dyDescent="0.3">
      <c r="A68" s="2" t="s">
        <v>46</v>
      </c>
      <c r="B68" s="3" t="s">
        <v>7</v>
      </c>
      <c r="C68" s="4" t="s">
        <v>8</v>
      </c>
      <c r="D68" s="3">
        <v>7</v>
      </c>
      <c r="E68" s="3" t="s">
        <v>102</v>
      </c>
      <c r="F68" s="5">
        <v>0.23269999999999999</v>
      </c>
      <c r="G68" s="6">
        <v>1.6799999999999999E-2</v>
      </c>
      <c r="H68" s="38">
        <v>0</v>
      </c>
      <c r="I68" s="38"/>
      <c r="J68" s="38">
        <f t="shared" si="8"/>
        <v>0</v>
      </c>
      <c r="K68" s="38">
        <f t="shared" si="6"/>
        <v>0</v>
      </c>
      <c r="L68" s="38">
        <f t="shared" si="7"/>
        <v>0</v>
      </c>
      <c r="M68" t="s">
        <v>110</v>
      </c>
      <c r="N68" t="s">
        <v>5</v>
      </c>
    </row>
    <row r="69" spans="1:14" x14ac:dyDescent="0.3">
      <c r="A69" s="7" t="s">
        <v>47</v>
      </c>
      <c r="B69" s="8" t="s">
        <v>7</v>
      </c>
      <c r="C69" s="4" t="s">
        <v>8</v>
      </c>
      <c r="D69" s="8">
        <v>8</v>
      </c>
      <c r="E69" s="8" t="s">
        <v>102</v>
      </c>
      <c r="F69" s="9">
        <v>0.37430000000000002</v>
      </c>
      <c r="G69" s="10">
        <v>0.11509999999999999</v>
      </c>
      <c r="H69" s="10">
        <v>8</v>
      </c>
      <c r="I69" s="10"/>
      <c r="J69" s="10">
        <f t="shared" si="8"/>
        <v>1.6</v>
      </c>
      <c r="K69" s="10">
        <f t="shared" si="6"/>
        <v>1600</v>
      </c>
      <c r="L69" s="10">
        <f t="shared" si="7"/>
        <v>13900.955690703737</v>
      </c>
      <c r="M69" t="s">
        <v>110</v>
      </c>
      <c r="N69" t="s">
        <v>5</v>
      </c>
    </row>
    <row r="70" spans="1:14" x14ac:dyDescent="0.3">
      <c r="A70" s="2" t="s">
        <v>48</v>
      </c>
      <c r="B70" s="3" t="s">
        <v>7</v>
      </c>
      <c r="C70" s="4" t="s">
        <v>8</v>
      </c>
      <c r="D70" s="3">
        <v>9</v>
      </c>
      <c r="E70" s="3" t="s">
        <v>102</v>
      </c>
      <c r="F70" s="5">
        <v>0.3543</v>
      </c>
      <c r="G70" s="6">
        <v>6.1699999999999998E-2</v>
      </c>
      <c r="H70" s="6">
        <v>33</v>
      </c>
      <c r="I70" s="38"/>
      <c r="J70" s="38">
        <f t="shared" si="8"/>
        <v>6.6</v>
      </c>
      <c r="K70" s="38">
        <f t="shared" si="6"/>
        <v>6600</v>
      </c>
      <c r="L70" s="38">
        <f t="shared" si="7"/>
        <v>106969.20583468396</v>
      </c>
      <c r="M70" t="s">
        <v>110</v>
      </c>
      <c r="N70" t="s">
        <v>5</v>
      </c>
    </row>
    <row r="71" spans="1:14" x14ac:dyDescent="0.3">
      <c r="A71" s="7" t="s">
        <v>49</v>
      </c>
      <c r="B71" s="8" t="s">
        <v>7</v>
      </c>
      <c r="C71" s="4" t="s">
        <v>8</v>
      </c>
      <c r="D71" s="8">
        <v>10</v>
      </c>
      <c r="E71" s="8" t="s">
        <v>102</v>
      </c>
      <c r="F71" s="9">
        <v>0.34820000000000001</v>
      </c>
      <c r="G71" s="10">
        <v>6.8599999999999994E-2</v>
      </c>
      <c r="H71" s="10">
        <v>80</v>
      </c>
      <c r="I71" s="10"/>
      <c r="J71" s="10">
        <v>0.8</v>
      </c>
      <c r="K71" s="10">
        <f t="shared" si="6"/>
        <v>800</v>
      </c>
      <c r="L71" s="10">
        <f t="shared" si="7"/>
        <v>11661.807580174927</v>
      </c>
      <c r="M71" t="s">
        <v>110</v>
      </c>
      <c r="N71" t="s">
        <v>5</v>
      </c>
    </row>
    <row r="72" spans="1:14" x14ac:dyDescent="0.3">
      <c r="A72" s="2" t="s">
        <v>50</v>
      </c>
      <c r="B72" s="3" t="s">
        <v>7</v>
      </c>
      <c r="C72" s="4" t="s">
        <v>8</v>
      </c>
      <c r="D72" s="3">
        <v>11</v>
      </c>
      <c r="E72" s="3" t="s">
        <v>102</v>
      </c>
      <c r="F72" s="5">
        <v>0.45019999999999999</v>
      </c>
      <c r="G72" s="6">
        <v>7.5899999999999995E-2</v>
      </c>
      <c r="H72" s="6">
        <v>0</v>
      </c>
      <c r="I72" s="38"/>
      <c r="J72" s="38">
        <f t="shared" si="8"/>
        <v>0</v>
      </c>
      <c r="K72" s="38">
        <f t="shared" si="6"/>
        <v>0</v>
      </c>
      <c r="L72" s="38">
        <f t="shared" si="7"/>
        <v>0</v>
      </c>
      <c r="M72" t="s">
        <v>110</v>
      </c>
      <c r="N72" t="s">
        <v>5</v>
      </c>
    </row>
    <row r="73" spans="1:14" x14ac:dyDescent="0.3">
      <c r="A73" s="7" t="s">
        <v>51</v>
      </c>
      <c r="B73" s="8" t="s">
        <v>7</v>
      </c>
      <c r="C73" s="4" t="s">
        <v>8</v>
      </c>
      <c r="D73" s="8">
        <v>12</v>
      </c>
      <c r="E73" s="8" t="s">
        <v>102</v>
      </c>
      <c r="F73" s="9">
        <v>0.34079999999999999</v>
      </c>
      <c r="G73" s="10">
        <v>5.2900000000000003E-2</v>
      </c>
      <c r="H73" s="10">
        <v>0</v>
      </c>
      <c r="I73" s="10"/>
      <c r="J73" s="10">
        <f t="shared" si="8"/>
        <v>0</v>
      </c>
      <c r="K73" s="10">
        <f t="shared" si="6"/>
        <v>0</v>
      </c>
      <c r="L73" s="10">
        <f t="shared" si="7"/>
        <v>0</v>
      </c>
      <c r="M73" t="s">
        <v>110</v>
      </c>
      <c r="N73" t="s">
        <v>5</v>
      </c>
    </row>
    <row r="74" spans="1:14" x14ac:dyDescent="0.3">
      <c r="A74" s="2" t="s">
        <v>52</v>
      </c>
      <c r="B74" s="3" t="s">
        <v>7</v>
      </c>
      <c r="C74" s="4" t="s">
        <v>8</v>
      </c>
      <c r="D74" s="3">
        <v>13</v>
      </c>
      <c r="E74" s="3" t="s">
        <v>102</v>
      </c>
      <c r="F74" s="5">
        <v>0.3049</v>
      </c>
      <c r="G74" s="6">
        <v>0.1143</v>
      </c>
      <c r="H74" s="6">
        <v>0</v>
      </c>
      <c r="I74" s="38"/>
      <c r="J74" s="38">
        <f t="shared" si="8"/>
        <v>0</v>
      </c>
      <c r="K74" s="38">
        <f t="shared" si="6"/>
        <v>0</v>
      </c>
      <c r="L74" s="38">
        <f t="shared" si="7"/>
        <v>0</v>
      </c>
      <c r="M74" t="s">
        <v>110</v>
      </c>
      <c r="N74" t="s">
        <v>5</v>
      </c>
    </row>
    <row r="75" spans="1:14" x14ac:dyDescent="0.3">
      <c r="A75" s="7" t="s">
        <v>53</v>
      </c>
      <c r="B75" s="8" t="s">
        <v>7</v>
      </c>
      <c r="C75" s="4" t="s">
        <v>8</v>
      </c>
      <c r="D75" s="8">
        <v>14</v>
      </c>
      <c r="E75" s="8" t="s">
        <v>102</v>
      </c>
      <c r="F75" s="9">
        <v>0.29260000000000003</v>
      </c>
      <c r="G75" s="10">
        <v>3.2399999999999998E-2</v>
      </c>
      <c r="H75" s="10">
        <v>0</v>
      </c>
      <c r="I75" s="10"/>
      <c r="J75" s="10">
        <f t="shared" si="8"/>
        <v>0</v>
      </c>
      <c r="K75" s="10">
        <f t="shared" si="6"/>
        <v>0</v>
      </c>
      <c r="L75" s="10">
        <f t="shared" si="7"/>
        <v>0</v>
      </c>
      <c r="M75" t="s">
        <v>110</v>
      </c>
      <c r="N75" t="s">
        <v>5</v>
      </c>
    </row>
    <row r="76" spans="1:14" x14ac:dyDescent="0.3">
      <c r="A76" s="2" t="s">
        <v>54</v>
      </c>
      <c r="B76" s="3" t="s">
        <v>7</v>
      </c>
      <c r="C76" s="4" t="s">
        <v>8</v>
      </c>
      <c r="D76" s="3">
        <v>15</v>
      </c>
      <c r="E76" s="3" t="s">
        <v>102</v>
      </c>
      <c r="F76" s="5">
        <v>0.26469999999999999</v>
      </c>
      <c r="G76" s="6">
        <v>0.03</v>
      </c>
      <c r="H76" s="6">
        <v>0</v>
      </c>
      <c r="I76" s="38"/>
      <c r="J76" s="38">
        <f t="shared" si="8"/>
        <v>0</v>
      </c>
      <c r="K76" s="38">
        <f t="shared" si="6"/>
        <v>0</v>
      </c>
      <c r="L76" s="38">
        <f t="shared" si="7"/>
        <v>0</v>
      </c>
      <c r="M76" t="s">
        <v>110</v>
      </c>
      <c r="N76" t="s">
        <v>5</v>
      </c>
    </row>
    <row r="77" spans="1:14" x14ac:dyDescent="0.3">
      <c r="A77" s="7" t="s">
        <v>55</v>
      </c>
      <c r="B77" s="8" t="s">
        <v>7</v>
      </c>
      <c r="C77" s="4" t="s">
        <v>8</v>
      </c>
      <c r="D77" s="8">
        <v>16</v>
      </c>
      <c r="E77" s="8" t="s">
        <v>102</v>
      </c>
      <c r="F77" s="9">
        <v>0.23930000000000001</v>
      </c>
      <c r="G77" s="10">
        <v>6.1600000000000002E-2</v>
      </c>
      <c r="H77" s="10">
        <v>0</v>
      </c>
      <c r="I77" s="10"/>
      <c r="J77" s="10">
        <f t="shared" si="8"/>
        <v>0</v>
      </c>
      <c r="K77" s="10">
        <f t="shared" si="6"/>
        <v>0</v>
      </c>
      <c r="L77" s="10">
        <f t="shared" si="7"/>
        <v>0</v>
      </c>
      <c r="M77" t="s">
        <v>110</v>
      </c>
      <c r="N77" t="s">
        <v>5</v>
      </c>
    </row>
    <row r="78" spans="1:14" x14ac:dyDescent="0.3">
      <c r="A78" s="2" t="s">
        <v>56</v>
      </c>
      <c r="B78" s="3" t="s">
        <v>7</v>
      </c>
      <c r="C78" s="4" t="s">
        <v>8</v>
      </c>
      <c r="D78" s="3">
        <v>17</v>
      </c>
      <c r="E78" s="3" t="s">
        <v>102</v>
      </c>
      <c r="F78" s="5">
        <v>0.3246</v>
      </c>
      <c r="G78" s="6">
        <v>4.1399999999999999E-2</v>
      </c>
      <c r="H78" s="6">
        <v>0</v>
      </c>
      <c r="I78" s="38"/>
      <c r="J78" s="38">
        <f t="shared" si="8"/>
        <v>0</v>
      </c>
      <c r="K78" s="38">
        <f t="shared" si="6"/>
        <v>0</v>
      </c>
      <c r="L78" s="38">
        <f t="shared" si="7"/>
        <v>0</v>
      </c>
      <c r="M78" t="s">
        <v>110</v>
      </c>
      <c r="N78" t="s">
        <v>5</v>
      </c>
    </row>
    <row r="79" spans="1:14" x14ac:dyDescent="0.3">
      <c r="A79" s="7" t="s">
        <v>57</v>
      </c>
      <c r="B79" s="8" t="s">
        <v>7</v>
      </c>
      <c r="C79" s="4" t="s">
        <v>8</v>
      </c>
      <c r="D79" s="8">
        <v>18</v>
      </c>
      <c r="E79" s="8" t="s">
        <v>102</v>
      </c>
      <c r="F79" s="9">
        <v>0.247</v>
      </c>
      <c r="G79" s="10">
        <v>3.32E-2</v>
      </c>
      <c r="H79" s="10">
        <v>0</v>
      </c>
      <c r="I79" s="10"/>
      <c r="J79" s="10">
        <f t="shared" si="8"/>
        <v>0</v>
      </c>
      <c r="K79" s="10">
        <f t="shared" si="6"/>
        <v>0</v>
      </c>
      <c r="L79" s="10">
        <f t="shared" si="7"/>
        <v>0</v>
      </c>
      <c r="M79" t="s">
        <v>110</v>
      </c>
      <c r="N79" t="s">
        <v>5</v>
      </c>
    </row>
    <row r="80" spans="1:14" x14ac:dyDescent="0.3">
      <c r="A80" s="2" t="s">
        <v>58</v>
      </c>
      <c r="B80" s="3" t="s">
        <v>7</v>
      </c>
      <c r="C80" s="4" t="s">
        <v>8</v>
      </c>
      <c r="D80" s="3">
        <v>19</v>
      </c>
      <c r="E80" s="3" t="s">
        <v>102</v>
      </c>
      <c r="F80" s="5">
        <v>0.3281</v>
      </c>
      <c r="G80" s="6">
        <v>9.8199999999999996E-2</v>
      </c>
      <c r="H80" s="6">
        <v>0</v>
      </c>
      <c r="I80" s="38"/>
      <c r="J80" s="38">
        <f t="shared" si="8"/>
        <v>0</v>
      </c>
      <c r="K80" s="38">
        <f t="shared" si="6"/>
        <v>0</v>
      </c>
      <c r="L80" s="38">
        <f t="shared" si="7"/>
        <v>0</v>
      </c>
      <c r="M80" t="s">
        <v>110</v>
      </c>
      <c r="N80" t="s">
        <v>5</v>
      </c>
    </row>
    <row r="81" spans="1:14" ht="15" thickBot="1" x14ac:dyDescent="0.35">
      <c r="A81" s="39" t="s">
        <v>59</v>
      </c>
      <c r="B81" s="32" t="s">
        <v>7</v>
      </c>
      <c r="C81" s="28" t="s">
        <v>8</v>
      </c>
      <c r="D81" s="32">
        <v>20</v>
      </c>
      <c r="E81" s="32" t="s">
        <v>102</v>
      </c>
      <c r="F81" s="40">
        <v>0.40379999999999999</v>
      </c>
      <c r="G81" s="41">
        <v>5.7000000000000002E-2</v>
      </c>
      <c r="H81" s="41">
        <v>0</v>
      </c>
      <c r="I81" s="41"/>
      <c r="J81" s="41">
        <f t="shared" si="8"/>
        <v>0</v>
      </c>
      <c r="K81" s="41">
        <f t="shared" si="6"/>
        <v>0</v>
      </c>
      <c r="L81" s="41">
        <f t="shared" si="7"/>
        <v>0</v>
      </c>
      <c r="M81" t="s">
        <v>110</v>
      </c>
      <c r="N81" t="s">
        <v>5</v>
      </c>
    </row>
    <row r="82" spans="1:14" ht="15" thickTop="1" x14ac:dyDescent="0.3">
      <c r="A82" s="34" t="s">
        <v>60</v>
      </c>
      <c r="B82" s="35" t="s">
        <v>7</v>
      </c>
      <c r="C82" s="23" t="s">
        <v>5</v>
      </c>
      <c r="D82" s="35">
        <v>1</v>
      </c>
      <c r="E82" s="35" t="s">
        <v>102</v>
      </c>
      <c r="F82" s="37">
        <v>0.3997</v>
      </c>
      <c r="G82" s="38">
        <v>0.1128</v>
      </c>
      <c r="H82" s="38">
        <v>63</v>
      </c>
      <c r="I82" s="38">
        <v>2</v>
      </c>
      <c r="J82" s="38">
        <f t="shared" si="8"/>
        <v>1260</v>
      </c>
      <c r="K82" s="38">
        <f t="shared" si="6"/>
        <v>1260000</v>
      </c>
      <c r="L82" s="38">
        <f t="shared" si="7"/>
        <v>11170212.765957447</v>
      </c>
      <c r="M82" t="s">
        <v>110</v>
      </c>
    </row>
    <row r="83" spans="1:14" x14ac:dyDescent="0.3">
      <c r="A83" s="7" t="s">
        <v>61</v>
      </c>
      <c r="B83" s="8" t="s">
        <v>7</v>
      </c>
      <c r="C83" s="8" t="s">
        <v>5</v>
      </c>
      <c r="D83" s="8">
        <v>2</v>
      </c>
      <c r="E83" s="8" t="s">
        <v>102</v>
      </c>
      <c r="F83" s="9">
        <v>0.27829999999999999</v>
      </c>
      <c r="G83" s="10">
        <v>7.0000000000000007E-2</v>
      </c>
      <c r="H83" s="10">
        <v>24</v>
      </c>
      <c r="I83" s="10">
        <v>2</v>
      </c>
      <c r="J83" s="10">
        <f t="shared" si="8"/>
        <v>480</v>
      </c>
      <c r="K83" s="10">
        <f t="shared" si="6"/>
        <v>480000</v>
      </c>
      <c r="L83" s="10">
        <f t="shared" si="7"/>
        <v>6857142.8571428563</v>
      </c>
      <c r="M83" t="s">
        <v>110</v>
      </c>
    </row>
    <row r="84" spans="1:14" x14ac:dyDescent="0.3">
      <c r="A84" s="2" t="s">
        <v>62</v>
      </c>
      <c r="B84" s="3" t="s">
        <v>7</v>
      </c>
      <c r="C84" s="8" t="s">
        <v>5</v>
      </c>
      <c r="D84" s="3">
        <v>3</v>
      </c>
      <c r="E84" s="3" t="s">
        <v>102</v>
      </c>
      <c r="F84" s="5">
        <v>0.33989999999999998</v>
      </c>
      <c r="G84" s="6">
        <v>0.1237</v>
      </c>
      <c r="H84" s="6">
        <v>31</v>
      </c>
      <c r="I84" s="38">
        <v>2</v>
      </c>
      <c r="J84" s="38">
        <f t="shared" si="8"/>
        <v>620</v>
      </c>
      <c r="K84" s="38">
        <f t="shared" si="6"/>
        <v>620000</v>
      </c>
      <c r="L84" s="38">
        <f t="shared" si="7"/>
        <v>5012126.1115602264</v>
      </c>
      <c r="M84" t="s">
        <v>110</v>
      </c>
    </row>
    <row r="85" spans="1:14" x14ac:dyDescent="0.3">
      <c r="A85" s="7" t="s">
        <v>63</v>
      </c>
      <c r="B85" s="8" t="s">
        <v>7</v>
      </c>
      <c r="C85" s="8" t="s">
        <v>5</v>
      </c>
      <c r="D85" s="8">
        <v>4</v>
      </c>
      <c r="E85" s="8" t="s">
        <v>102</v>
      </c>
      <c r="F85" s="9">
        <v>0.32119999999999999</v>
      </c>
      <c r="G85" s="10">
        <v>7.7200000000000005E-2</v>
      </c>
      <c r="H85" s="10">
        <v>26</v>
      </c>
      <c r="I85" s="10">
        <v>2</v>
      </c>
      <c r="J85" s="10">
        <f t="shared" si="8"/>
        <v>520</v>
      </c>
      <c r="K85" s="10">
        <f t="shared" si="6"/>
        <v>520000</v>
      </c>
      <c r="L85" s="10">
        <f t="shared" si="7"/>
        <v>6735751.2953367876</v>
      </c>
      <c r="M85" t="s">
        <v>110</v>
      </c>
    </row>
    <row r="86" spans="1:14" x14ac:dyDescent="0.3">
      <c r="A86" s="2" t="s">
        <v>64</v>
      </c>
      <c r="B86" s="3" t="s">
        <v>7</v>
      </c>
      <c r="C86" s="8" t="s">
        <v>5</v>
      </c>
      <c r="D86" s="3">
        <v>5</v>
      </c>
      <c r="E86" s="3" t="s">
        <v>102</v>
      </c>
      <c r="F86" s="5">
        <v>0.3412</v>
      </c>
      <c r="G86" s="6">
        <v>0.09</v>
      </c>
      <c r="H86" s="6">
        <v>20</v>
      </c>
      <c r="I86" s="38">
        <v>2</v>
      </c>
      <c r="J86" s="38">
        <f t="shared" si="8"/>
        <v>400</v>
      </c>
      <c r="K86" s="38">
        <f t="shared" si="6"/>
        <v>400000</v>
      </c>
      <c r="L86" s="38">
        <f t="shared" si="7"/>
        <v>4444444.444444445</v>
      </c>
      <c r="M86" t="s">
        <v>110</v>
      </c>
    </row>
    <row r="87" spans="1:14" x14ac:dyDescent="0.3">
      <c r="A87" s="7" t="s">
        <v>65</v>
      </c>
      <c r="B87" s="8" t="s">
        <v>7</v>
      </c>
      <c r="C87" s="8" t="s">
        <v>5</v>
      </c>
      <c r="D87" s="8">
        <v>6</v>
      </c>
      <c r="E87" s="8" t="s">
        <v>102</v>
      </c>
      <c r="F87" s="9">
        <v>0.26500000000000001</v>
      </c>
      <c r="G87" s="10">
        <v>0.39600000000000002</v>
      </c>
      <c r="H87" s="10">
        <v>39</v>
      </c>
      <c r="I87" s="10">
        <v>2</v>
      </c>
      <c r="J87" s="10">
        <f>(H87/5)*10^I87</f>
        <v>780</v>
      </c>
      <c r="K87" s="10">
        <f t="shared" si="6"/>
        <v>780000</v>
      </c>
      <c r="L87" s="10">
        <f t="shared" si="7"/>
        <v>1969696.9696969695</v>
      </c>
      <c r="M87" t="s">
        <v>110</v>
      </c>
    </row>
    <row r="88" spans="1:14" x14ac:dyDescent="0.3">
      <c r="A88" s="2" t="s">
        <v>66</v>
      </c>
      <c r="B88" s="3" t="s">
        <v>7</v>
      </c>
      <c r="C88" s="8" t="s">
        <v>5</v>
      </c>
      <c r="D88" s="3">
        <v>7</v>
      </c>
      <c r="E88" s="3" t="s">
        <v>102</v>
      </c>
      <c r="F88" s="5">
        <v>0.33439999999999998</v>
      </c>
      <c r="G88" s="6">
        <v>8.6499999999999994E-2</v>
      </c>
      <c r="H88" s="6">
        <v>51</v>
      </c>
      <c r="I88" s="38">
        <v>2</v>
      </c>
      <c r="J88" s="38">
        <f>(H88/5)*10^I88</f>
        <v>1019.9999999999999</v>
      </c>
      <c r="K88" s="38">
        <f t="shared" si="6"/>
        <v>1019999.9999999999</v>
      </c>
      <c r="L88" s="38">
        <f t="shared" si="7"/>
        <v>11791907.514450867</v>
      </c>
      <c r="M88" t="s">
        <v>110</v>
      </c>
    </row>
    <row r="89" spans="1:14" x14ac:dyDescent="0.3">
      <c r="A89" s="7" t="s">
        <v>67</v>
      </c>
      <c r="B89" s="8" t="s">
        <v>7</v>
      </c>
      <c r="C89" s="8" t="s">
        <v>5</v>
      </c>
      <c r="D89" s="8">
        <v>8</v>
      </c>
      <c r="E89" s="8" t="s">
        <v>102</v>
      </c>
      <c r="F89" s="9">
        <v>0.23130000000000001</v>
      </c>
      <c r="G89" s="10">
        <v>4.4600000000000001E-2</v>
      </c>
      <c r="H89" s="10">
        <v>33</v>
      </c>
      <c r="I89" s="10">
        <v>2</v>
      </c>
      <c r="J89" s="10">
        <f t="shared" si="8"/>
        <v>660</v>
      </c>
      <c r="K89" s="10">
        <f t="shared" si="6"/>
        <v>660000</v>
      </c>
      <c r="L89" s="10">
        <f t="shared" si="7"/>
        <v>14798206.278026905</v>
      </c>
      <c r="M89" t="s">
        <v>110</v>
      </c>
    </row>
    <row r="90" spans="1:14" x14ac:dyDescent="0.3">
      <c r="A90" s="2" t="s">
        <v>68</v>
      </c>
      <c r="B90" s="3" t="s">
        <v>7</v>
      </c>
      <c r="C90" s="8" t="s">
        <v>5</v>
      </c>
      <c r="D90" s="3">
        <v>9</v>
      </c>
      <c r="E90" s="3" t="s">
        <v>102</v>
      </c>
      <c r="F90" s="5">
        <v>0.3115</v>
      </c>
      <c r="G90" s="6">
        <v>6.1499999999999999E-2</v>
      </c>
      <c r="H90" s="6">
        <v>30</v>
      </c>
      <c r="I90" s="38">
        <v>2</v>
      </c>
      <c r="J90" s="38">
        <f t="shared" si="8"/>
        <v>600</v>
      </c>
      <c r="K90" s="38">
        <f t="shared" si="6"/>
        <v>600000</v>
      </c>
      <c r="L90" s="38">
        <f t="shared" si="7"/>
        <v>9756097.5609756093</v>
      </c>
      <c r="M90" t="s">
        <v>110</v>
      </c>
    </row>
    <row r="91" spans="1:14" x14ac:dyDescent="0.3">
      <c r="A91" s="7" t="s">
        <v>69</v>
      </c>
      <c r="B91" s="8" t="s">
        <v>7</v>
      </c>
      <c r="C91" s="8" t="s">
        <v>5</v>
      </c>
      <c r="D91" s="8">
        <v>10</v>
      </c>
      <c r="E91" s="8" t="s">
        <v>102</v>
      </c>
      <c r="F91" s="9">
        <v>0.31869999999999998</v>
      </c>
      <c r="G91" s="10">
        <v>3.8800000000000001E-2</v>
      </c>
      <c r="H91" s="10">
        <v>16</v>
      </c>
      <c r="I91" s="10">
        <v>2</v>
      </c>
      <c r="J91" s="10">
        <f t="shared" si="8"/>
        <v>320</v>
      </c>
      <c r="K91" s="10">
        <f t="shared" si="6"/>
        <v>320000</v>
      </c>
      <c r="L91" s="10">
        <f t="shared" si="7"/>
        <v>8247422.6804123707</v>
      </c>
      <c r="M91" t="s">
        <v>110</v>
      </c>
    </row>
    <row r="92" spans="1:14" x14ac:dyDescent="0.3">
      <c r="A92" s="2" t="s">
        <v>70</v>
      </c>
      <c r="B92" s="3" t="s">
        <v>7</v>
      </c>
      <c r="C92" s="8" t="s">
        <v>5</v>
      </c>
      <c r="D92" s="3">
        <v>11</v>
      </c>
      <c r="E92" s="3" t="s">
        <v>102</v>
      </c>
      <c r="F92" s="5">
        <v>0.36849999999999999</v>
      </c>
      <c r="G92" s="6">
        <v>0.16600000000000001</v>
      </c>
      <c r="H92" s="6">
        <v>15</v>
      </c>
      <c r="I92" s="38">
        <v>2</v>
      </c>
      <c r="J92" s="38">
        <f t="shared" si="8"/>
        <v>300</v>
      </c>
      <c r="K92" s="38">
        <f t="shared" si="6"/>
        <v>300000</v>
      </c>
      <c r="L92" s="38">
        <f t="shared" si="7"/>
        <v>1807228.9156626505</v>
      </c>
      <c r="M92" t="s">
        <v>110</v>
      </c>
    </row>
    <row r="93" spans="1:14" x14ac:dyDescent="0.3">
      <c r="A93" s="7" t="s">
        <v>71</v>
      </c>
      <c r="B93" s="8" t="s">
        <v>7</v>
      </c>
      <c r="C93" s="8" t="s">
        <v>5</v>
      </c>
      <c r="D93" s="8">
        <v>12</v>
      </c>
      <c r="E93" s="8" t="s">
        <v>102</v>
      </c>
      <c r="F93" s="9">
        <v>0.30630000000000002</v>
      </c>
      <c r="G93" s="10">
        <v>0.1057</v>
      </c>
      <c r="H93" s="10">
        <v>31</v>
      </c>
      <c r="I93" s="10">
        <v>2</v>
      </c>
      <c r="J93" s="10">
        <f t="shared" si="8"/>
        <v>620</v>
      </c>
      <c r="K93" s="10">
        <f t="shared" si="6"/>
        <v>620000</v>
      </c>
      <c r="L93" s="10">
        <f t="shared" si="7"/>
        <v>5865657.5212866599</v>
      </c>
      <c r="M93" t="s">
        <v>110</v>
      </c>
    </row>
    <row r="94" spans="1:14" x14ac:dyDescent="0.3">
      <c r="A94" s="2" t="s">
        <v>72</v>
      </c>
      <c r="B94" s="3" t="s">
        <v>7</v>
      </c>
      <c r="C94" s="8" t="s">
        <v>5</v>
      </c>
      <c r="D94" s="3">
        <v>13</v>
      </c>
      <c r="E94" s="3" t="s">
        <v>102</v>
      </c>
      <c r="F94" s="5">
        <v>0.31359999999999999</v>
      </c>
      <c r="G94" s="6">
        <v>8.48E-2</v>
      </c>
      <c r="H94" s="6">
        <v>13</v>
      </c>
      <c r="I94" s="38">
        <v>2</v>
      </c>
      <c r="J94" s="38">
        <f t="shared" si="8"/>
        <v>260</v>
      </c>
      <c r="K94" s="38">
        <f t="shared" si="6"/>
        <v>260000</v>
      </c>
      <c r="L94" s="38">
        <f t="shared" si="7"/>
        <v>3066037.7358490564</v>
      </c>
      <c r="M94" t="s">
        <v>110</v>
      </c>
    </row>
    <row r="95" spans="1:14" x14ac:dyDescent="0.3">
      <c r="A95" s="7" t="s">
        <v>73</v>
      </c>
      <c r="B95" s="8" t="s">
        <v>7</v>
      </c>
      <c r="C95" s="8" t="s">
        <v>5</v>
      </c>
      <c r="D95" s="8">
        <v>14</v>
      </c>
      <c r="E95" s="8" t="s">
        <v>102</v>
      </c>
      <c r="F95" s="9">
        <v>0.45579999999999998</v>
      </c>
      <c r="G95" s="10">
        <v>0.13350000000000001</v>
      </c>
      <c r="H95" s="10">
        <v>38</v>
      </c>
      <c r="I95" s="10">
        <v>2</v>
      </c>
      <c r="J95" s="10">
        <f t="shared" si="8"/>
        <v>760</v>
      </c>
      <c r="K95" s="10">
        <f t="shared" si="6"/>
        <v>760000</v>
      </c>
      <c r="L95" s="10">
        <f t="shared" si="7"/>
        <v>5692883.895131086</v>
      </c>
      <c r="M95" t="s">
        <v>110</v>
      </c>
    </row>
    <row r="96" spans="1:14" x14ac:dyDescent="0.3">
      <c r="A96" s="2" t="s">
        <v>74</v>
      </c>
      <c r="B96" s="3" t="s">
        <v>7</v>
      </c>
      <c r="C96" s="8" t="s">
        <v>5</v>
      </c>
      <c r="D96" s="3">
        <v>15</v>
      </c>
      <c r="E96" s="3" t="s">
        <v>102</v>
      </c>
      <c r="F96" s="5">
        <v>0.37580000000000002</v>
      </c>
      <c r="G96" s="6">
        <v>5.7299999999999997E-2</v>
      </c>
      <c r="H96" s="6">
        <v>37</v>
      </c>
      <c r="I96" s="38">
        <v>2</v>
      </c>
      <c r="J96" s="38">
        <f t="shared" si="8"/>
        <v>740</v>
      </c>
      <c r="K96" s="38">
        <f t="shared" ref="K96:K121" si="9">J96*1000</f>
        <v>740000</v>
      </c>
      <c r="L96" s="38">
        <f t="shared" ref="L96:L121" si="10">K96/G96</f>
        <v>12914485.165794067</v>
      </c>
      <c r="M96" t="s">
        <v>110</v>
      </c>
    </row>
    <row r="97" spans="1:13" x14ac:dyDescent="0.3">
      <c r="A97" s="7" t="s">
        <v>75</v>
      </c>
      <c r="B97" s="8" t="s">
        <v>7</v>
      </c>
      <c r="C97" s="8" t="s">
        <v>5</v>
      </c>
      <c r="D97" s="8">
        <v>16</v>
      </c>
      <c r="E97" s="8" t="s">
        <v>102</v>
      </c>
      <c r="F97" s="9">
        <v>0.37790000000000001</v>
      </c>
      <c r="G97" s="10">
        <v>0.1278</v>
      </c>
      <c r="H97" s="10">
        <v>55</v>
      </c>
      <c r="I97" s="10">
        <v>2</v>
      </c>
      <c r="J97" s="10">
        <f t="shared" si="8"/>
        <v>1100</v>
      </c>
      <c r="K97" s="10">
        <f t="shared" si="9"/>
        <v>1100000</v>
      </c>
      <c r="L97" s="10">
        <f t="shared" si="10"/>
        <v>8607198.7480438184</v>
      </c>
      <c r="M97" t="s">
        <v>110</v>
      </c>
    </row>
    <row r="98" spans="1:13" x14ac:dyDescent="0.3">
      <c r="A98" s="2" t="s">
        <v>76</v>
      </c>
      <c r="B98" s="3" t="s">
        <v>7</v>
      </c>
      <c r="C98" s="8" t="s">
        <v>5</v>
      </c>
      <c r="D98" s="3">
        <v>17</v>
      </c>
      <c r="E98" s="3" t="s">
        <v>102</v>
      </c>
      <c r="F98" s="5">
        <v>0.30890000000000001</v>
      </c>
      <c r="G98" s="6">
        <v>4.6699999999999998E-2</v>
      </c>
      <c r="H98" s="6">
        <v>4</v>
      </c>
      <c r="I98" s="38">
        <v>2</v>
      </c>
      <c r="J98" s="38">
        <f t="shared" si="8"/>
        <v>80</v>
      </c>
      <c r="K98" s="38">
        <f t="shared" si="9"/>
        <v>80000</v>
      </c>
      <c r="L98" s="38">
        <f t="shared" si="10"/>
        <v>1713062.0985010706</v>
      </c>
      <c r="M98" t="s">
        <v>110</v>
      </c>
    </row>
    <row r="99" spans="1:13" x14ac:dyDescent="0.3">
      <c r="A99" s="7" t="s">
        <v>77</v>
      </c>
      <c r="B99" s="8" t="s">
        <v>7</v>
      </c>
      <c r="C99" s="8" t="s">
        <v>5</v>
      </c>
      <c r="D99" s="8">
        <v>18</v>
      </c>
      <c r="E99" s="8" t="s">
        <v>102</v>
      </c>
      <c r="F99" s="9">
        <v>0.26750000000000002</v>
      </c>
      <c r="G99" s="10">
        <v>4.58E-2</v>
      </c>
      <c r="H99" s="10">
        <v>13</v>
      </c>
      <c r="I99" s="10">
        <v>2</v>
      </c>
      <c r="J99" s="10">
        <f t="shared" si="8"/>
        <v>260</v>
      </c>
      <c r="K99" s="10">
        <f t="shared" si="9"/>
        <v>260000</v>
      </c>
      <c r="L99" s="10">
        <f t="shared" si="10"/>
        <v>5676855.8951965068</v>
      </c>
      <c r="M99" t="s">
        <v>111</v>
      </c>
    </row>
    <row r="100" spans="1:13" x14ac:dyDescent="0.3">
      <c r="A100" s="2" t="s">
        <v>78</v>
      </c>
      <c r="B100" s="3" t="s">
        <v>7</v>
      </c>
      <c r="C100" s="8" t="s">
        <v>5</v>
      </c>
      <c r="D100" s="3">
        <v>19</v>
      </c>
      <c r="E100" s="3" t="s">
        <v>102</v>
      </c>
      <c r="F100" s="5">
        <v>0.30819999999999997</v>
      </c>
      <c r="G100" s="6">
        <v>0.10340000000000001</v>
      </c>
      <c r="H100" s="6">
        <v>34</v>
      </c>
      <c r="I100" s="38">
        <v>2</v>
      </c>
      <c r="J100" s="38">
        <f t="shared" si="8"/>
        <v>680</v>
      </c>
      <c r="K100" s="38">
        <f t="shared" si="9"/>
        <v>680000</v>
      </c>
      <c r="L100" s="38">
        <f t="shared" si="10"/>
        <v>6576402.3210831722</v>
      </c>
      <c r="M100" t="s">
        <v>110</v>
      </c>
    </row>
    <row r="101" spans="1:13" ht="15" thickBot="1" x14ac:dyDescent="0.35">
      <c r="A101" s="39" t="s">
        <v>79</v>
      </c>
      <c r="B101" s="32" t="s">
        <v>7</v>
      </c>
      <c r="C101" s="32" t="s">
        <v>5</v>
      </c>
      <c r="D101" s="32">
        <v>20</v>
      </c>
      <c r="E101" s="32" t="s">
        <v>102</v>
      </c>
      <c r="F101" s="40">
        <v>0.44030000000000002</v>
      </c>
      <c r="G101" s="41">
        <v>5.0000000000000001E-3</v>
      </c>
      <c r="H101" s="41"/>
      <c r="I101" s="10">
        <v>2</v>
      </c>
      <c r="J101" s="41">
        <f t="shared" si="8"/>
        <v>0</v>
      </c>
      <c r="K101" s="41">
        <f t="shared" si="9"/>
        <v>0</v>
      </c>
      <c r="L101" s="41">
        <f t="shared" si="10"/>
        <v>0</v>
      </c>
      <c r="M101" t="s">
        <v>110</v>
      </c>
    </row>
    <row r="102" spans="1:13" ht="15" thickTop="1" x14ac:dyDescent="0.3">
      <c r="A102" s="34" t="s">
        <v>80</v>
      </c>
      <c r="B102" s="35" t="s">
        <v>7</v>
      </c>
      <c r="C102" s="31" t="s">
        <v>6</v>
      </c>
      <c r="D102" s="35">
        <v>1</v>
      </c>
      <c r="E102" s="35" t="s">
        <v>102</v>
      </c>
      <c r="F102" s="37">
        <v>0.37659999999999999</v>
      </c>
      <c r="G102" s="38">
        <v>0.1002</v>
      </c>
      <c r="H102" s="38">
        <v>37</v>
      </c>
      <c r="I102" s="38">
        <v>2</v>
      </c>
      <c r="J102" s="38">
        <f t="shared" si="8"/>
        <v>740</v>
      </c>
      <c r="K102" s="38">
        <f t="shared" si="9"/>
        <v>740000</v>
      </c>
      <c r="L102" s="38">
        <f t="shared" si="10"/>
        <v>7385229.540918164</v>
      </c>
      <c r="M102" t="s">
        <v>111</v>
      </c>
    </row>
    <row r="103" spans="1:13" x14ac:dyDescent="0.3">
      <c r="A103" s="7" t="s">
        <v>81</v>
      </c>
      <c r="B103" s="8" t="s">
        <v>7</v>
      </c>
      <c r="C103" s="11" t="s">
        <v>6</v>
      </c>
      <c r="D103" s="8">
        <v>2</v>
      </c>
      <c r="E103" s="8" t="s">
        <v>102</v>
      </c>
      <c r="F103" s="9">
        <v>0.32450000000000001</v>
      </c>
      <c r="G103" s="10">
        <v>6.3899999999999998E-2</v>
      </c>
      <c r="H103" s="10">
        <v>16</v>
      </c>
      <c r="I103" s="10">
        <v>2</v>
      </c>
      <c r="J103" s="10">
        <f t="shared" si="8"/>
        <v>320</v>
      </c>
      <c r="K103" s="10">
        <f t="shared" si="9"/>
        <v>320000</v>
      </c>
      <c r="L103" s="10">
        <f t="shared" si="10"/>
        <v>5007824.7261345852</v>
      </c>
      <c r="M103" t="s">
        <v>110</v>
      </c>
    </row>
    <row r="104" spans="1:13" x14ac:dyDescent="0.3">
      <c r="A104" s="2" t="s">
        <v>82</v>
      </c>
      <c r="B104" s="3" t="s">
        <v>7</v>
      </c>
      <c r="C104" s="11" t="s">
        <v>6</v>
      </c>
      <c r="D104" s="3">
        <v>3</v>
      </c>
      <c r="E104" s="3" t="s">
        <v>102</v>
      </c>
      <c r="F104" s="5">
        <v>0.34329999999999999</v>
      </c>
      <c r="G104" s="6">
        <v>4.1799999999999997E-2</v>
      </c>
      <c r="H104" s="6">
        <v>16</v>
      </c>
      <c r="I104" s="38">
        <v>2</v>
      </c>
      <c r="J104" s="38">
        <f t="shared" si="8"/>
        <v>320</v>
      </c>
      <c r="K104" s="38">
        <f t="shared" si="9"/>
        <v>320000</v>
      </c>
      <c r="L104" s="38">
        <f t="shared" si="10"/>
        <v>7655502.3923444981</v>
      </c>
      <c r="M104" t="s">
        <v>110</v>
      </c>
    </row>
    <row r="105" spans="1:13" x14ac:dyDescent="0.3">
      <c r="A105" s="7" t="s">
        <v>83</v>
      </c>
      <c r="B105" s="8" t="s">
        <v>7</v>
      </c>
      <c r="C105" s="11" t="s">
        <v>6</v>
      </c>
      <c r="D105" s="8">
        <v>4</v>
      </c>
      <c r="E105" s="8" t="s">
        <v>102</v>
      </c>
      <c r="F105" s="9">
        <v>0.20949999999999999</v>
      </c>
      <c r="G105" s="10">
        <v>2.9000000000000001E-2</v>
      </c>
      <c r="H105" s="10">
        <v>4</v>
      </c>
      <c r="I105" s="10">
        <v>2</v>
      </c>
      <c r="J105" s="10">
        <f t="shared" si="8"/>
        <v>80</v>
      </c>
      <c r="K105" s="10">
        <f t="shared" si="9"/>
        <v>80000</v>
      </c>
      <c r="L105" s="10">
        <f t="shared" si="10"/>
        <v>2758620.6896551722</v>
      </c>
      <c r="M105" t="s">
        <v>110</v>
      </c>
    </row>
    <row r="106" spans="1:13" x14ac:dyDescent="0.3">
      <c r="A106" s="2" t="s">
        <v>84</v>
      </c>
      <c r="B106" s="3" t="s">
        <v>7</v>
      </c>
      <c r="C106" s="11" t="s">
        <v>6</v>
      </c>
      <c r="D106" s="3">
        <v>5</v>
      </c>
      <c r="E106" s="3" t="s">
        <v>102</v>
      </c>
      <c r="F106" s="5">
        <v>0.39090000000000003</v>
      </c>
      <c r="G106" s="6">
        <v>1.9699999999999999E-2</v>
      </c>
      <c r="H106" s="6">
        <v>8</v>
      </c>
      <c r="I106" s="38">
        <v>2</v>
      </c>
      <c r="J106" s="38">
        <f t="shared" si="8"/>
        <v>160</v>
      </c>
      <c r="K106" s="38">
        <f t="shared" si="9"/>
        <v>160000</v>
      </c>
      <c r="L106" s="38">
        <f t="shared" si="10"/>
        <v>8121827.4111675136</v>
      </c>
      <c r="M106" t="s">
        <v>111</v>
      </c>
    </row>
    <row r="107" spans="1:13" ht="15.6" x14ac:dyDescent="0.3">
      <c r="A107" s="7" t="s">
        <v>85</v>
      </c>
      <c r="B107" s="8" t="s">
        <v>7</v>
      </c>
      <c r="C107" s="11" t="s">
        <v>6</v>
      </c>
      <c r="D107" s="8">
        <v>6</v>
      </c>
      <c r="E107" s="8" t="s">
        <v>102</v>
      </c>
      <c r="F107" s="9">
        <v>0.29880000000000001</v>
      </c>
      <c r="G107" s="10">
        <v>6.6600000000000006E-2</v>
      </c>
      <c r="H107" s="10">
        <v>24</v>
      </c>
      <c r="I107" s="10">
        <v>2</v>
      </c>
      <c r="J107" s="10">
        <f t="shared" si="8"/>
        <v>480</v>
      </c>
      <c r="K107" s="10">
        <f t="shared" si="9"/>
        <v>480000</v>
      </c>
      <c r="L107" s="10">
        <f t="shared" si="10"/>
        <v>7207207.2072072066</v>
      </c>
      <c r="M107" s="45" t="s">
        <v>110</v>
      </c>
    </row>
    <row r="108" spans="1:13" ht="15.6" x14ac:dyDescent="0.3">
      <c r="A108" s="2" t="s">
        <v>86</v>
      </c>
      <c r="B108" s="3" t="s">
        <v>7</v>
      </c>
      <c r="C108" s="11" t="s">
        <v>6</v>
      </c>
      <c r="D108" s="3">
        <v>7</v>
      </c>
      <c r="E108" s="3" t="s">
        <v>102</v>
      </c>
      <c r="F108" s="5">
        <v>0.33500000000000002</v>
      </c>
      <c r="G108" s="6">
        <v>6.0499999999999998E-2</v>
      </c>
      <c r="H108" s="6">
        <v>23</v>
      </c>
      <c r="I108" s="38">
        <v>2</v>
      </c>
      <c r="J108" s="38">
        <f t="shared" si="8"/>
        <v>459.99999999999994</v>
      </c>
      <c r="K108" s="38">
        <f t="shared" si="9"/>
        <v>459999.99999999994</v>
      </c>
      <c r="L108" s="38">
        <f t="shared" si="10"/>
        <v>7603305.7851239666</v>
      </c>
      <c r="M108" s="45" t="s">
        <v>110</v>
      </c>
    </row>
    <row r="109" spans="1:13" ht="15.6" x14ac:dyDescent="0.3">
      <c r="A109" s="7" t="s">
        <v>87</v>
      </c>
      <c r="B109" s="8" t="s">
        <v>7</v>
      </c>
      <c r="C109" s="11" t="s">
        <v>6</v>
      </c>
      <c r="D109" s="8">
        <v>8</v>
      </c>
      <c r="E109" s="8" t="s">
        <v>102</v>
      </c>
      <c r="F109" s="9">
        <v>0.1065</v>
      </c>
      <c r="G109" s="10">
        <v>4.8999999999999998E-3</v>
      </c>
      <c r="H109" s="10">
        <v>3</v>
      </c>
      <c r="I109" s="10">
        <v>2</v>
      </c>
      <c r="J109" s="10">
        <f t="shared" si="8"/>
        <v>60</v>
      </c>
      <c r="K109" s="10">
        <f t="shared" si="9"/>
        <v>60000</v>
      </c>
      <c r="L109" s="10">
        <f t="shared" si="10"/>
        <v>12244897.959183674</v>
      </c>
      <c r="M109" s="45" t="s">
        <v>110</v>
      </c>
    </row>
    <row r="110" spans="1:13" ht="15.6" x14ac:dyDescent="0.3">
      <c r="A110" s="2" t="s">
        <v>88</v>
      </c>
      <c r="B110" s="3" t="s">
        <v>7</v>
      </c>
      <c r="C110" s="11" t="s">
        <v>6</v>
      </c>
      <c r="D110" s="3">
        <v>9</v>
      </c>
      <c r="E110" s="3" t="s">
        <v>102</v>
      </c>
      <c r="F110" s="5">
        <v>0.24909999999999999</v>
      </c>
      <c r="G110" s="6">
        <v>0.155</v>
      </c>
      <c r="H110" s="6">
        <v>20</v>
      </c>
      <c r="I110" s="38">
        <v>2</v>
      </c>
      <c r="J110" s="38">
        <f t="shared" si="8"/>
        <v>400</v>
      </c>
      <c r="K110" s="38">
        <f t="shared" si="9"/>
        <v>400000</v>
      </c>
      <c r="L110" s="38">
        <f t="shared" si="10"/>
        <v>2580645.1612903224</v>
      </c>
      <c r="M110" s="45" t="s">
        <v>110</v>
      </c>
    </row>
    <row r="111" spans="1:13" ht="15.6" x14ac:dyDescent="0.3">
      <c r="A111" s="7" t="s">
        <v>89</v>
      </c>
      <c r="B111" s="8" t="s">
        <v>7</v>
      </c>
      <c r="C111" s="11" t="s">
        <v>6</v>
      </c>
      <c r="D111" s="8">
        <v>10</v>
      </c>
      <c r="E111" s="8" t="s">
        <v>102</v>
      </c>
      <c r="F111" s="9">
        <v>0.32219999999999999</v>
      </c>
      <c r="G111" s="10">
        <v>8.5699999999999998E-2</v>
      </c>
      <c r="H111" s="10">
        <v>36</v>
      </c>
      <c r="I111" s="10">
        <v>2</v>
      </c>
      <c r="J111" s="10">
        <f t="shared" si="8"/>
        <v>720</v>
      </c>
      <c r="K111" s="10">
        <f t="shared" si="9"/>
        <v>720000</v>
      </c>
      <c r="L111" s="10">
        <f t="shared" si="10"/>
        <v>8401400.2333722282</v>
      </c>
      <c r="M111" s="45" t="s">
        <v>110</v>
      </c>
    </row>
    <row r="112" spans="1:13" ht="15.6" x14ac:dyDescent="0.3">
      <c r="A112" s="2" t="s">
        <v>90</v>
      </c>
      <c r="B112" s="3" t="s">
        <v>7</v>
      </c>
      <c r="C112" s="11" t="s">
        <v>6</v>
      </c>
      <c r="D112" s="3">
        <v>11</v>
      </c>
      <c r="E112" s="3" t="s">
        <v>102</v>
      </c>
      <c r="F112" s="5">
        <v>0.30499999999999999</v>
      </c>
      <c r="G112" s="6">
        <v>7.7899999999999997E-2</v>
      </c>
      <c r="H112" s="6">
        <v>18</v>
      </c>
      <c r="I112" s="38">
        <v>2</v>
      </c>
      <c r="J112" s="38">
        <f t="shared" si="8"/>
        <v>360</v>
      </c>
      <c r="K112" s="38">
        <f t="shared" si="9"/>
        <v>360000</v>
      </c>
      <c r="L112" s="38">
        <f t="shared" si="10"/>
        <v>4621309.3709884472</v>
      </c>
      <c r="M112" s="45" t="s">
        <v>110</v>
      </c>
    </row>
    <row r="113" spans="1:13" ht="15.6" x14ac:dyDescent="0.3">
      <c r="A113" s="7" t="s">
        <v>91</v>
      </c>
      <c r="B113" s="8" t="s">
        <v>7</v>
      </c>
      <c r="C113" s="11" t="s">
        <v>6</v>
      </c>
      <c r="D113" s="8">
        <v>12</v>
      </c>
      <c r="E113" s="8" t="s">
        <v>102</v>
      </c>
      <c r="F113" s="9">
        <v>0.35189999999999999</v>
      </c>
      <c r="G113" s="10">
        <v>1.1599999999999999E-2</v>
      </c>
      <c r="H113" s="10">
        <v>1</v>
      </c>
      <c r="I113" s="10">
        <v>2</v>
      </c>
      <c r="J113" s="10">
        <f t="shared" si="8"/>
        <v>20</v>
      </c>
      <c r="K113" s="10">
        <f t="shared" si="9"/>
        <v>20000</v>
      </c>
      <c r="L113" s="10">
        <f t="shared" si="10"/>
        <v>1724137.9310344828</v>
      </c>
      <c r="M113" s="45" t="s">
        <v>110</v>
      </c>
    </row>
    <row r="114" spans="1:13" ht="15.6" x14ac:dyDescent="0.3">
      <c r="A114" s="2" t="s">
        <v>92</v>
      </c>
      <c r="B114" s="3" t="s">
        <v>7</v>
      </c>
      <c r="C114" s="11" t="s">
        <v>6</v>
      </c>
      <c r="D114" s="3">
        <v>13</v>
      </c>
      <c r="E114" s="3" t="s">
        <v>102</v>
      </c>
      <c r="F114" s="5">
        <v>0.25409999999999999</v>
      </c>
      <c r="G114" s="6">
        <v>4.5400000000000003E-2</v>
      </c>
      <c r="H114" s="6">
        <v>19</v>
      </c>
      <c r="I114" s="38">
        <v>2</v>
      </c>
      <c r="J114" s="38">
        <f t="shared" si="8"/>
        <v>380</v>
      </c>
      <c r="K114" s="38">
        <f t="shared" si="9"/>
        <v>380000</v>
      </c>
      <c r="L114" s="38">
        <f t="shared" si="10"/>
        <v>8370044.0528634358</v>
      </c>
      <c r="M114" s="45" t="s">
        <v>110</v>
      </c>
    </row>
    <row r="115" spans="1:13" ht="15.6" x14ac:dyDescent="0.3">
      <c r="A115" s="7" t="s">
        <v>93</v>
      </c>
      <c r="B115" s="8" t="s">
        <v>7</v>
      </c>
      <c r="C115" s="11" t="s">
        <v>6</v>
      </c>
      <c r="D115" s="8">
        <v>14</v>
      </c>
      <c r="E115" s="8" t="s">
        <v>102</v>
      </c>
      <c r="F115" s="9">
        <v>0.29310000000000003</v>
      </c>
      <c r="G115" s="10">
        <v>1.0200000000000001E-2</v>
      </c>
      <c r="H115" s="10">
        <v>1</v>
      </c>
      <c r="I115" s="10">
        <v>2</v>
      </c>
      <c r="J115" s="10">
        <f t="shared" si="8"/>
        <v>20</v>
      </c>
      <c r="K115" s="10">
        <f t="shared" si="9"/>
        <v>20000</v>
      </c>
      <c r="L115" s="10">
        <f t="shared" si="10"/>
        <v>1960784.3137254901</v>
      </c>
      <c r="M115" s="45" t="s">
        <v>110</v>
      </c>
    </row>
    <row r="116" spans="1:13" ht="15.6" x14ac:dyDescent="0.3">
      <c r="A116" s="2" t="s">
        <v>94</v>
      </c>
      <c r="B116" s="3" t="s">
        <v>7</v>
      </c>
      <c r="C116" s="11" t="s">
        <v>6</v>
      </c>
      <c r="D116" s="3">
        <v>15</v>
      </c>
      <c r="E116" s="3" t="s">
        <v>102</v>
      </c>
      <c r="F116" s="5">
        <v>0.1845</v>
      </c>
      <c r="G116" s="6">
        <v>2.8299999999999999E-2</v>
      </c>
      <c r="H116" s="6">
        <v>5</v>
      </c>
      <c r="I116" s="38">
        <v>2</v>
      </c>
      <c r="J116" s="38">
        <f t="shared" si="8"/>
        <v>100</v>
      </c>
      <c r="K116" s="38">
        <f t="shared" si="9"/>
        <v>100000</v>
      </c>
      <c r="L116" s="38">
        <f t="shared" si="10"/>
        <v>3533568.9045936395</v>
      </c>
      <c r="M116" s="45" t="s">
        <v>110</v>
      </c>
    </row>
    <row r="117" spans="1:13" ht="15.6" x14ac:dyDescent="0.3">
      <c r="A117" s="7" t="s">
        <v>95</v>
      </c>
      <c r="B117" s="8" t="s">
        <v>7</v>
      </c>
      <c r="C117" s="11" t="s">
        <v>6</v>
      </c>
      <c r="D117" s="8">
        <v>16</v>
      </c>
      <c r="E117" s="8" t="s">
        <v>102</v>
      </c>
      <c r="F117" s="9">
        <v>0.30480000000000002</v>
      </c>
      <c r="G117" s="10">
        <v>2.5000000000000001E-2</v>
      </c>
      <c r="H117" s="10">
        <v>10</v>
      </c>
      <c r="I117" s="10">
        <v>2</v>
      </c>
      <c r="J117" s="10">
        <f t="shared" si="8"/>
        <v>200</v>
      </c>
      <c r="K117" s="10">
        <f t="shared" si="9"/>
        <v>200000</v>
      </c>
      <c r="L117" s="10">
        <f t="shared" si="10"/>
        <v>8000000</v>
      </c>
      <c r="M117" s="45" t="s">
        <v>110</v>
      </c>
    </row>
    <row r="118" spans="1:13" ht="15.6" x14ac:dyDescent="0.3">
      <c r="A118" s="2" t="s">
        <v>96</v>
      </c>
      <c r="B118" s="3" t="s">
        <v>7</v>
      </c>
      <c r="C118" s="11" t="s">
        <v>6</v>
      </c>
      <c r="D118" s="3">
        <v>17</v>
      </c>
      <c r="E118" s="3" t="s">
        <v>102</v>
      </c>
      <c r="F118" s="5">
        <v>0.33639999999999998</v>
      </c>
      <c r="G118" s="6">
        <v>8.7800000000000003E-2</v>
      </c>
      <c r="H118" s="6">
        <v>21</v>
      </c>
      <c r="I118" s="38">
        <v>2</v>
      </c>
      <c r="J118" s="38">
        <f t="shared" si="8"/>
        <v>420</v>
      </c>
      <c r="K118" s="38">
        <f t="shared" si="9"/>
        <v>420000</v>
      </c>
      <c r="L118" s="38">
        <f t="shared" si="10"/>
        <v>4783599.088838269</v>
      </c>
      <c r="M118" s="45" t="s">
        <v>110</v>
      </c>
    </row>
    <row r="119" spans="1:13" ht="15.6" x14ac:dyDescent="0.3">
      <c r="A119" s="7" t="s">
        <v>97</v>
      </c>
      <c r="B119" s="8" t="s">
        <v>7</v>
      </c>
      <c r="C119" s="11" t="s">
        <v>6</v>
      </c>
      <c r="D119" s="8">
        <v>18</v>
      </c>
      <c r="E119" s="8" t="s">
        <v>102</v>
      </c>
      <c r="F119" s="9">
        <v>0.40139999999999998</v>
      </c>
      <c r="G119" s="10">
        <v>0.52300000000000002</v>
      </c>
      <c r="H119" s="10">
        <v>6</v>
      </c>
      <c r="I119" s="10">
        <v>3</v>
      </c>
      <c r="J119" s="10">
        <f t="shared" si="8"/>
        <v>1200</v>
      </c>
      <c r="K119" s="10">
        <f t="shared" si="9"/>
        <v>1200000</v>
      </c>
      <c r="L119" s="10">
        <f t="shared" si="10"/>
        <v>2294455.0669216062</v>
      </c>
      <c r="M119" s="45" t="s">
        <v>110</v>
      </c>
    </row>
    <row r="120" spans="1:13" ht="15.6" x14ac:dyDescent="0.3">
      <c r="A120" s="2" t="s">
        <v>98</v>
      </c>
      <c r="B120" s="3" t="s">
        <v>7</v>
      </c>
      <c r="C120" s="11" t="s">
        <v>6</v>
      </c>
      <c r="D120" s="3">
        <v>19</v>
      </c>
      <c r="E120" s="3" t="s">
        <v>102</v>
      </c>
      <c r="F120" s="5">
        <v>0.37959999999999999</v>
      </c>
      <c r="G120" s="6">
        <v>4.9799999999999997E-2</v>
      </c>
      <c r="H120" s="6">
        <v>20</v>
      </c>
      <c r="I120" s="38">
        <v>2</v>
      </c>
      <c r="J120" s="38">
        <f t="shared" si="8"/>
        <v>400</v>
      </c>
      <c r="K120" s="38">
        <f t="shared" si="9"/>
        <v>400000</v>
      </c>
      <c r="L120" s="38">
        <f t="shared" si="10"/>
        <v>8032128.5140562253</v>
      </c>
      <c r="M120" s="45" t="s">
        <v>110</v>
      </c>
    </row>
    <row r="121" spans="1:13" ht="16.2" thickBot="1" x14ac:dyDescent="0.35">
      <c r="A121" s="39" t="s">
        <v>99</v>
      </c>
      <c r="B121" s="32" t="s">
        <v>7</v>
      </c>
      <c r="C121" s="33" t="s">
        <v>6</v>
      </c>
      <c r="D121" s="32">
        <v>20</v>
      </c>
      <c r="E121" s="32" t="s">
        <v>102</v>
      </c>
      <c r="F121" s="40">
        <v>0.29659999999999997</v>
      </c>
      <c r="G121" s="41">
        <v>4.4499999999999998E-2</v>
      </c>
      <c r="H121" s="41">
        <v>7</v>
      </c>
      <c r="I121" s="10">
        <v>2</v>
      </c>
      <c r="J121" s="41">
        <f t="shared" si="8"/>
        <v>140</v>
      </c>
      <c r="K121" s="41">
        <f t="shared" si="9"/>
        <v>140000</v>
      </c>
      <c r="L121" s="41">
        <f t="shared" si="10"/>
        <v>3146067.4157303371</v>
      </c>
      <c r="M121" s="45" t="s">
        <v>110</v>
      </c>
    </row>
    <row r="122" spans="1:13" ht="16.2" thickTop="1" x14ac:dyDescent="0.3">
      <c r="M122" s="45"/>
    </row>
  </sheetData>
  <pageMargins left="0.25" right="0.25" top="0.75" bottom="0.75" header="0.3" footer="0.3"/>
  <pageSetup paperSize="9" scale="9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Sheet1</vt:lpstr>
      <vt:lpstr>Sheet1!Afdruktitels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Juanjo</dc:creator>
  <cp:lastModifiedBy>Bart Odijk</cp:lastModifiedBy>
  <cp:lastPrinted>2022-12-19T13:22:28Z</cp:lastPrinted>
  <dcterms:created xsi:type="dcterms:W3CDTF">2022-12-19T12:34:23Z</dcterms:created>
  <dcterms:modified xsi:type="dcterms:W3CDTF">2023-01-24T08:23:39Z</dcterms:modified>
</cp:coreProperties>
</file>