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ng11/Desktop/Research/"/>
    </mc:Choice>
  </mc:AlternateContent>
  <xr:revisionPtr revIDLastSave="0" documentId="13_ncr:1_{E0B39498-E609-0F47-B3D0-1F9EBB1CDEE1}" xr6:coauthVersionLast="46" xr6:coauthVersionMax="46" xr10:uidLastSave="{00000000-0000-0000-0000-000000000000}"/>
  <bookViews>
    <workbookView xWindow="16600" yWindow="2780" windowWidth="19480" windowHeight="27020" activeTab="2" xr2:uid="{DA4659CD-E2D3-E44C-B7A9-61BEC2227CDC}"/>
  </bookViews>
  <sheets>
    <sheet name="Sheet1" sheetId="1" r:id="rId1"/>
    <sheet name="Sheet6" sheetId="8" r:id="rId2"/>
    <sheet name="Sheet2" sheetId="2" r:id="rId3"/>
    <sheet name="Sheet3" sheetId="3" state="hidden" r:id="rId4"/>
    <sheet name="Sheet5" sheetId="5" r:id="rId5"/>
    <sheet name="Ast.bkg test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2" i="8"/>
  <c r="B14" i="8" l="1"/>
  <c r="C21" i="5"/>
  <c r="C15" i="3" l="1"/>
  <c r="B15" i="3"/>
  <c r="U85" i="1" l="1"/>
  <c r="Q85" i="1"/>
  <c r="L85" i="1"/>
  <c r="N85" i="1" s="1"/>
  <c r="V85" i="1" s="1"/>
  <c r="X85" i="1" s="1"/>
  <c r="Q84" i="1"/>
  <c r="L84" i="1"/>
  <c r="N84" i="1" s="1"/>
  <c r="V84" i="1" s="1"/>
  <c r="X84" i="1" s="1"/>
  <c r="V83" i="1"/>
  <c r="X83" i="1" s="1"/>
  <c r="Q83" i="1"/>
  <c r="L83" i="1"/>
  <c r="U79" i="1" l="1"/>
  <c r="Q79" i="1"/>
  <c r="L79" i="1"/>
  <c r="N79" i="1" s="1"/>
  <c r="Q78" i="1"/>
  <c r="L78" i="1"/>
  <c r="N78" i="1" s="1"/>
  <c r="V78" i="1" s="1"/>
  <c r="X78" i="1" s="1"/>
  <c r="V77" i="1"/>
  <c r="X77" i="1" s="1"/>
  <c r="Q77" i="1"/>
  <c r="L77" i="1"/>
  <c r="U73" i="1"/>
  <c r="Q73" i="1"/>
  <c r="L73" i="1"/>
  <c r="N73" i="1" s="1"/>
  <c r="V73" i="1" s="1"/>
  <c r="X73" i="1" s="1"/>
  <c r="Q72" i="1"/>
  <c r="L72" i="1"/>
  <c r="N72" i="1" s="1"/>
  <c r="V72" i="1" s="1"/>
  <c r="X72" i="1" s="1"/>
  <c r="V71" i="1"/>
  <c r="X71" i="1" s="1"/>
  <c r="Q71" i="1"/>
  <c r="L71" i="1"/>
  <c r="Q103" i="1"/>
  <c r="Q102" i="1"/>
  <c r="Q101" i="1"/>
  <c r="Q100" i="1"/>
  <c r="Q99" i="1"/>
  <c r="Q98" i="1"/>
  <c r="Q97" i="1"/>
  <c r="Q96" i="1"/>
  <c r="Q95" i="1"/>
  <c r="L104" i="1"/>
  <c r="N104" i="1" s="1"/>
  <c r="Q104" i="1"/>
  <c r="U104" i="1"/>
  <c r="L105" i="1"/>
  <c r="N105" i="1" s="1"/>
  <c r="Q105" i="1"/>
  <c r="U105" i="1"/>
  <c r="L106" i="1"/>
  <c r="N106" i="1" s="1"/>
  <c r="Q106" i="1"/>
  <c r="U106" i="1"/>
  <c r="U82" i="1"/>
  <c r="Q82" i="1"/>
  <c r="L82" i="1"/>
  <c r="N82" i="1" s="1"/>
  <c r="Q81" i="1"/>
  <c r="L81" i="1"/>
  <c r="N81" i="1" s="1"/>
  <c r="V81" i="1" s="1"/>
  <c r="X81" i="1" s="1"/>
  <c r="V80" i="1"/>
  <c r="X80" i="1" s="1"/>
  <c r="Q80" i="1"/>
  <c r="L80" i="1"/>
  <c r="U52" i="1"/>
  <c r="Q52" i="1"/>
  <c r="L52" i="1"/>
  <c r="N52" i="1" s="1"/>
  <c r="U51" i="1"/>
  <c r="Q51" i="1"/>
  <c r="L51" i="1"/>
  <c r="N51" i="1" s="1"/>
  <c r="V51" i="1" s="1"/>
  <c r="X51" i="1" s="1"/>
  <c r="U50" i="1"/>
  <c r="Q50" i="1"/>
  <c r="L50" i="1"/>
  <c r="N50" i="1" s="1"/>
  <c r="V50" i="1" s="1"/>
  <c r="X50" i="1" s="1"/>
  <c r="U64" i="1"/>
  <c r="Q64" i="1"/>
  <c r="L64" i="1"/>
  <c r="N64" i="1" s="1"/>
  <c r="V64" i="1" s="1"/>
  <c r="X64" i="1" s="1"/>
  <c r="U63" i="1"/>
  <c r="Q63" i="1"/>
  <c r="L63" i="1"/>
  <c r="N63" i="1" s="1"/>
  <c r="V63" i="1" s="1"/>
  <c r="X63" i="1" s="1"/>
  <c r="U62" i="1"/>
  <c r="Q62" i="1"/>
  <c r="L62" i="1"/>
  <c r="N62" i="1" s="1"/>
  <c r="U61" i="1"/>
  <c r="Q61" i="1"/>
  <c r="L61" i="1"/>
  <c r="N61" i="1" s="1"/>
  <c r="V61" i="1" s="1"/>
  <c r="X61" i="1" s="1"/>
  <c r="U60" i="1"/>
  <c r="Q60" i="1"/>
  <c r="L60" i="1"/>
  <c r="N60" i="1" s="1"/>
  <c r="U59" i="1"/>
  <c r="Q59" i="1"/>
  <c r="L59" i="1"/>
  <c r="N59" i="1" s="1"/>
  <c r="V59" i="1" s="1"/>
  <c r="X59" i="1" s="1"/>
  <c r="V52" i="1" l="1"/>
  <c r="X52" i="1" s="1"/>
  <c r="V82" i="1"/>
  <c r="X82" i="1" s="1"/>
  <c r="V62" i="1"/>
  <c r="X62" i="1" s="1"/>
  <c r="V79" i="1"/>
  <c r="X79" i="1" s="1"/>
  <c r="V106" i="1"/>
  <c r="X106" i="1" s="1"/>
  <c r="V104" i="1"/>
  <c r="X104" i="1" s="1"/>
  <c r="V105" i="1"/>
  <c r="X105" i="1" s="1"/>
  <c r="V60" i="1"/>
  <c r="X60" i="1" s="1"/>
  <c r="Q92" i="1"/>
  <c r="Q93" i="1"/>
  <c r="Q94" i="1"/>
  <c r="Q89" i="1" l="1"/>
  <c r="Q90" i="1"/>
  <c r="Q91" i="1"/>
  <c r="Q69" i="1" l="1"/>
  <c r="Q70" i="1"/>
  <c r="Q75" i="1" l="1"/>
  <c r="Q76" i="1"/>
  <c r="Q86" i="1"/>
  <c r="Q87" i="1"/>
  <c r="Q88" i="1"/>
  <c r="Q66" i="1" l="1"/>
  <c r="Q67" i="1"/>
  <c r="Q68" i="1"/>
  <c r="Q74" i="1" l="1"/>
  <c r="Q107" i="1"/>
  <c r="Q108" i="1"/>
  <c r="Q109" i="1"/>
  <c r="Q110" i="1"/>
  <c r="Q111" i="1"/>
  <c r="Q112" i="1"/>
  <c r="Q113" i="1"/>
  <c r="Q114" i="1"/>
  <c r="Q115" i="1"/>
  <c r="U76" i="1"/>
  <c r="L74" i="1"/>
  <c r="L75" i="1"/>
  <c r="N75" i="1" s="1"/>
  <c r="V75" i="1" s="1"/>
  <c r="X75" i="1" s="1"/>
  <c r="L76" i="1"/>
  <c r="N76" i="1" s="1"/>
  <c r="V76" i="1" l="1"/>
  <c r="X76" i="1" s="1"/>
  <c r="V74" i="1"/>
  <c r="X74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3" i="1"/>
  <c r="Q54" i="1"/>
  <c r="Q55" i="1"/>
  <c r="Q56" i="1"/>
  <c r="Q57" i="1"/>
  <c r="Q58" i="1"/>
  <c r="Q65" i="1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3" i="1"/>
  <c r="U54" i="1"/>
  <c r="U55" i="1"/>
  <c r="U56" i="1"/>
  <c r="U57" i="1"/>
  <c r="U58" i="1"/>
  <c r="U65" i="1"/>
  <c r="V66" i="1"/>
  <c r="U67" i="1"/>
  <c r="U107" i="1"/>
  <c r="U108" i="1"/>
  <c r="U109" i="1"/>
  <c r="U110" i="1"/>
  <c r="U111" i="1"/>
  <c r="U112" i="1"/>
  <c r="U113" i="1"/>
  <c r="U114" i="1"/>
  <c r="U115" i="1"/>
  <c r="U2" i="1"/>
  <c r="L3" i="1" l="1"/>
  <c r="N3" i="1" s="1"/>
  <c r="L4" i="1"/>
  <c r="L5" i="1"/>
  <c r="N5" i="1" s="1"/>
  <c r="V5" i="1" s="1"/>
  <c r="X5" i="1" s="1"/>
  <c r="L6" i="1"/>
  <c r="N6" i="1" s="1"/>
  <c r="L7" i="1"/>
  <c r="N7" i="1" s="1"/>
  <c r="V7" i="1" s="1"/>
  <c r="X7" i="1" s="1"/>
  <c r="L8" i="1"/>
  <c r="N8" i="1" s="1"/>
  <c r="L9" i="1"/>
  <c r="N9" i="1" s="1"/>
  <c r="V9" i="1" s="1"/>
  <c r="X9" i="1" s="1"/>
  <c r="L10" i="1"/>
  <c r="N10" i="1" s="1"/>
  <c r="V10" i="1" s="1"/>
  <c r="X10" i="1" s="1"/>
  <c r="L11" i="1"/>
  <c r="N11" i="1" s="1"/>
  <c r="L12" i="1"/>
  <c r="N12" i="1" s="1"/>
  <c r="L13" i="1"/>
  <c r="L14" i="1"/>
  <c r="N14" i="1" s="1"/>
  <c r="L15" i="1"/>
  <c r="L16" i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V29" i="1" s="1"/>
  <c r="X29" i="1" s="1"/>
  <c r="L30" i="1"/>
  <c r="N30" i="1" s="1"/>
  <c r="L31" i="1"/>
  <c r="L32" i="1"/>
  <c r="N32" i="1" s="1"/>
  <c r="L33" i="1"/>
  <c r="N33" i="1" s="1"/>
  <c r="L34" i="1"/>
  <c r="L35" i="1"/>
  <c r="L36" i="1"/>
  <c r="L37" i="1"/>
  <c r="L38" i="1"/>
  <c r="L39" i="1"/>
  <c r="L40" i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3" i="1"/>
  <c r="N53" i="1" s="1"/>
  <c r="L54" i="1"/>
  <c r="N54" i="1" s="1"/>
  <c r="L55" i="1"/>
  <c r="L56" i="1"/>
  <c r="L57" i="1"/>
  <c r="L58" i="1"/>
  <c r="L65" i="1"/>
  <c r="N65" i="1" s="1"/>
  <c r="L66" i="1"/>
  <c r="L67" i="1"/>
  <c r="N67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L113" i="1"/>
  <c r="N113" i="1" s="1"/>
  <c r="L114" i="1"/>
  <c r="N114" i="1" s="1"/>
  <c r="L115" i="1"/>
  <c r="N115" i="1" s="1"/>
  <c r="L2" i="1"/>
  <c r="N2" i="1" s="1"/>
  <c r="V54" i="1"/>
  <c r="X54" i="1" s="1"/>
  <c r="N15" i="1" l="1"/>
  <c r="V15" i="1" s="1"/>
  <c r="X15" i="1" s="1"/>
  <c r="N40" i="1"/>
  <c r="V40" i="1" s="1"/>
  <c r="X40" i="1" s="1"/>
  <c r="N37" i="1"/>
  <c r="V37" i="1" s="1"/>
  <c r="X37" i="1" s="1"/>
  <c r="N36" i="1"/>
  <c r="V36" i="1" s="1"/>
  <c r="X36" i="1" s="1"/>
  <c r="N56" i="1"/>
  <c r="V56" i="1" s="1"/>
  <c r="X56" i="1" s="1"/>
  <c r="N16" i="1"/>
  <c r="V16" i="1" s="1"/>
  <c r="X16" i="1" s="1"/>
  <c r="N38" i="1"/>
  <c r="V38" i="1" s="1"/>
  <c r="X38" i="1" s="1"/>
  <c r="N35" i="1"/>
  <c r="V35" i="1" s="1"/>
  <c r="X35" i="1" s="1"/>
  <c r="N34" i="1"/>
  <c r="V34" i="1" s="1"/>
  <c r="X34" i="1" s="1"/>
  <c r="N39" i="1"/>
  <c r="V39" i="1" s="1"/>
  <c r="X39" i="1" s="1"/>
  <c r="N13" i="1"/>
  <c r="V13" i="1" s="1"/>
  <c r="X13" i="1" s="1"/>
  <c r="N57" i="1"/>
  <c r="V57" i="1" s="1"/>
  <c r="X57" i="1" s="1"/>
  <c r="N112" i="1"/>
  <c r="V112" i="1" s="1"/>
  <c r="X112" i="1" s="1"/>
  <c r="N55" i="1"/>
  <c r="V55" i="1" s="1"/>
  <c r="X55" i="1" s="1"/>
  <c r="N4" i="1"/>
  <c r="V4" i="1" s="1"/>
  <c r="X4" i="1" s="1"/>
  <c r="N58" i="1"/>
  <c r="V58" i="1" s="1"/>
  <c r="X58" i="1" s="1"/>
  <c r="N31" i="1"/>
  <c r="V31" i="1" s="1"/>
  <c r="X31" i="1" s="1"/>
  <c r="V6" i="1"/>
  <c r="X6" i="1" s="1"/>
  <c r="V11" i="1"/>
  <c r="X11" i="1" s="1"/>
  <c r="V30" i="1"/>
  <c r="X30" i="1" s="1"/>
  <c r="V67" i="1"/>
  <c r="X67" i="1" s="1"/>
  <c r="V43" i="1"/>
  <c r="X43" i="1" s="1"/>
  <c r="V19" i="1"/>
  <c r="X19" i="1" s="1"/>
  <c r="V42" i="1"/>
  <c r="X42" i="1" s="1"/>
  <c r="V18" i="1"/>
  <c r="X18" i="1" s="1"/>
  <c r="X66" i="1"/>
  <c r="V65" i="1"/>
  <c r="X65" i="1" s="1"/>
  <c r="V41" i="1"/>
  <c r="X41" i="1" s="1"/>
  <c r="V17" i="1"/>
  <c r="X17" i="1" s="1"/>
  <c r="V33" i="1"/>
  <c r="X33" i="1" s="1"/>
  <c r="V8" i="1"/>
  <c r="X8" i="1" s="1"/>
  <c r="V115" i="1"/>
  <c r="X115" i="1" s="1"/>
  <c r="V114" i="1"/>
  <c r="X114" i="1" s="1"/>
  <c r="V32" i="1"/>
  <c r="X32" i="1" s="1"/>
  <c r="V12" i="1"/>
  <c r="X12" i="1" s="1"/>
  <c r="V113" i="1"/>
  <c r="X113" i="1" s="1"/>
  <c r="V14" i="1"/>
  <c r="X14" i="1" s="1"/>
  <c r="V28" i="1"/>
  <c r="X28" i="1" s="1"/>
  <c r="V2" i="1"/>
  <c r="X2" i="1" s="1"/>
  <c r="V44" i="1"/>
  <c r="X44" i="1" s="1"/>
  <c r="V20" i="1"/>
  <c r="X20" i="1" s="1"/>
  <c r="V111" i="1"/>
  <c r="X111" i="1" s="1"/>
  <c r="V27" i="1"/>
  <c r="X27" i="1" s="1"/>
  <c r="V3" i="1"/>
  <c r="X3" i="1" s="1"/>
  <c r="V109" i="1"/>
  <c r="X109" i="1" s="1"/>
  <c r="V110" i="1"/>
  <c r="X110" i="1" s="1"/>
  <c r="V53" i="1"/>
  <c r="X53" i="1" s="1"/>
  <c r="V49" i="1"/>
  <c r="X49" i="1" s="1"/>
  <c r="V25" i="1"/>
  <c r="X25" i="1" s="1"/>
  <c r="V108" i="1"/>
  <c r="X108" i="1" s="1"/>
  <c r="V48" i="1"/>
  <c r="X48" i="1" s="1"/>
  <c r="V24" i="1"/>
  <c r="X24" i="1" s="1"/>
  <c r="V26" i="1"/>
  <c r="X26" i="1" s="1"/>
  <c r="V107" i="1"/>
  <c r="X107" i="1" s="1"/>
  <c r="V47" i="1"/>
  <c r="X47" i="1" s="1"/>
  <c r="V23" i="1"/>
  <c r="X23" i="1" s="1"/>
  <c r="V46" i="1"/>
  <c r="X46" i="1" s="1"/>
  <c r="V22" i="1"/>
  <c r="X22" i="1" s="1"/>
  <c r="V45" i="1"/>
  <c r="X45" i="1" s="1"/>
  <c r="V21" i="1"/>
  <c r="X21" i="1" s="1"/>
</calcChain>
</file>

<file path=xl/sharedStrings.xml><?xml version="1.0" encoding="utf-8"?>
<sst xmlns="http://schemas.openxmlformats.org/spreadsheetml/2006/main" count="1846" uniqueCount="399">
  <si>
    <t>Date</t>
  </si>
  <si>
    <t>Starting</t>
  </si>
  <si>
    <t>Ending</t>
  </si>
  <si>
    <t>MOS1</t>
  </si>
  <si>
    <t>MOS2</t>
  </si>
  <si>
    <t>PN</t>
  </si>
  <si>
    <t>Event No.</t>
  </si>
  <si>
    <t>Supported</t>
  </si>
  <si>
    <t>o</t>
  </si>
  <si>
    <t>Good Evt.</t>
  </si>
  <si>
    <t>EPIC</t>
  </si>
  <si>
    <t>Helio</t>
  </si>
  <si>
    <t>Total counts</t>
  </si>
  <si>
    <t>Total/ks</t>
  </si>
  <si>
    <t>(Total-Ptl.)/ks</t>
  </si>
  <si>
    <t>Astro/ks</t>
  </si>
  <si>
    <t>(Total-Ptl.-Ast.)/ks</t>
  </si>
  <si>
    <t>EXPOSURE(ks)</t>
  </si>
  <si>
    <t>Particle/ks</t>
  </si>
  <si>
    <t>Astro</t>
  </si>
  <si>
    <t>BACKSCAL</t>
  </si>
  <si>
    <t>TCDLT4</t>
  </si>
  <si>
    <t>XMM_FOV_SR</t>
  </si>
  <si>
    <t>SCXW/ks</t>
  </si>
  <si>
    <t>THEMIS B,C</t>
  </si>
  <si>
    <t>CLUSTER</t>
  </si>
  <si>
    <t>Obs No.</t>
  </si>
  <si>
    <t>0554500101</t>
  </si>
  <si>
    <t>0604960101</t>
  </si>
  <si>
    <t>THEMIS C</t>
  </si>
  <si>
    <t>Geotail</t>
  </si>
  <si>
    <t>0601870301</t>
  </si>
  <si>
    <t>1/2-1/3</t>
  </si>
  <si>
    <t>G.lat</t>
  </si>
  <si>
    <t>G.lon</t>
  </si>
  <si>
    <t>0604920101</t>
  </si>
  <si>
    <t>0602520201</t>
  </si>
  <si>
    <t>Rev</t>
  </si>
  <si>
    <t>0555780401</t>
  </si>
  <si>
    <t>0505200101</t>
  </si>
  <si>
    <t>0501350101</t>
  </si>
  <si>
    <t>THEMIS all</t>
  </si>
  <si>
    <t>0500070601</t>
  </si>
  <si>
    <t>0405770101</t>
  </si>
  <si>
    <t>0200770101</t>
  </si>
  <si>
    <t>0302640101</t>
  </si>
  <si>
    <t>0603380101</t>
  </si>
  <si>
    <t>CLUSTER
THEMIS B
Geotail</t>
  </si>
  <si>
    <t>Exposure id</t>
  </si>
  <si>
    <t>adjustor</t>
  </si>
  <si>
    <t>0603501001</t>
  </si>
  <si>
    <t>0651710101</t>
  </si>
  <si>
    <t>0653950101</t>
  </si>
  <si>
    <t>0601270101</t>
  </si>
  <si>
    <t>0604960201</t>
  </si>
  <si>
    <t>Yr</t>
  </si>
  <si>
    <t>Month</t>
  </si>
  <si>
    <t>Day</t>
  </si>
  <si>
    <t>0604960401</t>
  </si>
  <si>
    <t>0946</t>
  </si>
  <si>
    <t>0974</t>
  </si>
  <si>
    <t>center</t>
  </si>
  <si>
    <t>y</t>
  </si>
  <si>
    <t>0601830401</t>
  </si>
  <si>
    <t>0601211001</t>
  </si>
  <si>
    <t>0555780101</t>
  </si>
  <si>
    <t>0555780301</t>
  </si>
  <si>
    <t>0560191401</t>
  </si>
  <si>
    <t>satellite</t>
  </si>
  <si>
    <t>0550540101</t>
  </si>
  <si>
    <t>S001</t>
  </si>
  <si>
    <t>S002</t>
  </si>
  <si>
    <t>S003</t>
  </si>
  <si>
    <t>x</t>
  </si>
  <si>
    <t>S004</t>
  </si>
  <si>
    <t>S005</t>
  </si>
  <si>
    <t>S006</t>
  </si>
  <si>
    <t>U002</t>
  </si>
  <si>
    <t>n</t>
  </si>
  <si>
    <t>0406960101</t>
  </si>
  <si>
    <t>0502430201</t>
  </si>
  <si>
    <t>0502220201</t>
  </si>
  <si>
    <t>U011</t>
  </si>
  <si>
    <t>0302900101</t>
  </si>
  <si>
    <t>0406421401</t>
  </si>
  <si>
    <t>0550061001</t>
  </si>
  <si>
    <t>0600820401</t>
  </si>
  <si>
    <t>0600920301</t>
  </si>
  <si>
    <t>0604010701</t>
  </si>
  <si>
    <t>THEMIS B</t>
  </si>
  <si>
    <t>0602830501</t>
  </si>
  <si>
    <t>0605470201</t>
  </si>
  <si>
    <t>0605581201</t>
  </si>
  <si>
    <t>THEMIS A</t>
  </si>
  <si>
    <t>0605581301</t>
  </si>
  <si>
    <t>S010</t>
  </si>
  <si>
    <t>S011</t>
  </si>
  <si>
    <t>S012</t>
  </si>
  <si>
    <t>0605581401</t>
  </si>
  <si>
    <t>0601780701</t>
  </si>
  <si>
    <t>0601781701</t>
  </si>
  <si>
    <t>0601780801</t>
  </si>
  <si>
    <t>0604060101</t>
  </si>
  <si>
    <t>New method</t>
  </si>
  <si>
    <t>Previous (Strong+Moderate)</t>
  </si>
  <si>
    <t>0602730101</t>
  </si>
  <si>
    <t>0656200701</t>
  </si>
  <si>
    <t>0650381101</t>
  </si>
  <si>
    <t>0656202501</t>
  </si>
  <si>
    <t>0501540201</t>
  </si>
  <si>
    <t>0510980101</t>
  </si>
  <si>
    <t>0505930401</t>
  </si>
  <si>
    <t>0502350101</t>
  </si>
  <si>
    <t>mean flux</t>
  </si>
  <si>
    <t>0301690401</t>
  </si>
  <si>
    <t>0556212201</t>
  </si>
  <si>
    <t>0553911601</t>
  </si>
  <si>
    <t>0555780201</t>
  </si>
  <si>
    <t>0550930301</t>
  </si>
  <si>
    <t>0555970301</t>
  </si>
  <si>
    <t>0552080101</t>
  </si>
  <si>
    <t>0551950401</t>
  </si>
  <si>
    <t>S007</t>
  </si>
  <si>
    <t>S008</t>
  </si>
  <si>
    <t>S009</t>
  </si>
  <si>
    <t>0556213301</t>
  </si>
  <si>
    <t>0511000601</t>
  </si>
  <si>
    <t>0555740101</t>
  </si>
  <si>
    <t>0551860501</t>
  </si>
  <si>
    <t>0550460801</t>
  </si>
  <si>
    <t>0550451901</t>
  </si>
  <si>
    <t>0560180801</t>
  </si>
  <si>
    <t>0551021801</t>
  </si>
  <si>
    <t>0554560601</t>
  </si>
  <si>
    <t>Obs</t>
  </si>
  <si>
    <t>0402780501</t>
  </si>
  <si>
    <t>0402000501</t>
  </si>
  <si>
    <t>0402380101</t>
  </si>
  <si>
    <t>0413780101</t>
  </si>
  <si>
    <t>0413780201</t>
  </si>
  <si>
    <t>0406570401</t>
  </si>
  <si>
    <t>0404680301</t>
  </si>
  <si>
    <t>0501620101</t>
  </si>
  <si>
    <t>THEMIS</t>
  </si>
  <si>
    <t>0505011201</t>
  </si>
  <si>
    <t>0503560401</t>
  </si>
  <si>
    <t>0503560701</t>
  </si>
  <si>
    <t>0501270201</t>
  </si>
  <si>
    <t>0501621601</t>
  </si>
  <si>
    <t>0502360201</t>
  </si>
  <si>
    <t>U003</t>
  </si>
  <si>
    <t>0505382501</t>
  </si>
  <si>
    <t>0502690601</t>
  </si>
  <si>
    <t>0505382601</t>
  </si>
  <si>
    <t>0505383301</t>
  </si>
  <si>
    <t>0502510301</t>
  </si>
  <si>
    <t>0502430401</t>
  </si>
  <si>
    <t>v</t>
  </si>
  <si>
    <t>0307000901</t>
  </si>
  <si>
    <t>0305800901</t>
  </si>
  <si>
    <t>0301150101</t>
  </si>
  <si>
    <t>0202610501</t>
  </si>
  <si>
    <t>Double Star1</t>
  </si>
  <si>
    <t>0312191501</t>
  </si>
  <si>
    <t>Total</t>
  </si>
  <si>
    <t>Year</t>
  </si>
  <si>
    <t>Solar 
Minimum</t>
  </si>
  <si>
    <t>Solar 
Maximum</t>
  </si>
  <si>
    <t>Cycle</t>
  </si>
  <si>
    <t>0404720201</t>
  </si>
  <si>
    <t>0406610101</t>
  </si>
  <si>
    <t>0406422901</t>
  </si>
  <si>
    <t>0400020101</t>
  </si>
  <si>
    <t>0405950501</t>
  </si>
  <si>
    <t>0402070301</t>
  </si>
  <si>
    <t>0202130301</t>
  </si>
  <si>
    <t>0935</t>
  </si>
  <si>
    <t>0200480401</t>
  </si>
  <si>
    <t>0941</t>
  </si>
  <si>
    <t>0210470801</t>
  </si>
  <si>
    <t>0951</t>
  </si>
  <si>
    <t>0203542201</t>
  </si>
  <si>
    <t>0959</t>
  </si>
  <si>
    <t>0201530101</t>
  </si>
  <si>
    <t>0206490301</t>
  </si>
  <si>
    <t>0993</t>
  </si>
  <si>
    <t>0200800201</t>
  </si>
  <si>
    <t>0998</t>
  </si>
  <si>
    <t>0305860401</t>
  </si>
  <si>
    <t>0972</t>
  </si>
  <si>
    <t>0300270201</t>
  </si>
  <si>
    <t>0305480301</t>
  </si>
  <si>
    <t>0306060201</t>
  </si>
  <si>
    <t>0300310201</t>
  </si>
  <si>
    <t>0302350701</t>
  </si>
  <si>
    <t>0304250401</t>
  </si>
  <si>
    <t>0305920201</t>
  </si>
  <si>
    <t>0306060101</t>
  </si>
  <si>
    <t>0305360501</t>
  </si>
  <si>
    <t>0306630201</t>
  </si>
  <si>
    <t>partial</t>
  </si>
  <si>
    <t>X</t>
  </si>
  <si>
    <t>Flaring data</t>
  </si>
  <si>
    <t>0202140201</t>
  </si>
  <si>
    <t>0745</t>
  </si>
  <si>
    <t>0200030101</t>
  </si>
  <si>
    <t>0749</t>
  </si>
  <si>
    <t>0203840101</t>
  </si>
  <si>
    <t>0753</t>
  </si>
  <si>
    <t>0205090401</t>
  </si>
  <si>
    <t>0754</t>
  </si>
  <si>
    <t>0755</t>
  </si>
  <si>
    <t>0200780101</t>
  </si>
  <si>
    <t>0201160501</t>
  </si>
  <si>
    <t>0760</t>
  </si>
  <si>
    <t>0201230301</t>
  </si>
  <si>
    <t>0766</t>
  </si>
  <si>
    <t>0204710701</t>
  </si>
  <si>
    <t>0770</t>
  </si>
  <si>
    <t>0201550101</t>
  </si>
  <si>
    <t>0204580301</t>
  </si>
  <si>
    <t>0786</t>
  </si>
  <si>
    <t>0203050701</t>
  </si>
  <si>
    <t>0810</t>
  </si>
  <si>
    <t>0200020301</t>
  </si>
  <si>
    <t>0811</t>
  </si>
  <si>
    <t>0202650101</t>
  </si>
  <si>
    <t>0818</t>
  </si>
  <si>
    <t>0202730101</t>
  </si>
  <si>
    <t>0819</t>
  </si>
  <si>
    <t>0203390501</t>
  </si>
  <si>
    <t>0820</t>
  </si>
  <si>
    <t>0205320201</t>
  </si>
  <si>
    <t>0824</t>
  </si>
  <si>
    <t>0205800301</t>
  </si>
  <si>
    <t>0826</t>
  </si>
  <si>
    <t>0205390301</t>
  </si>
  <si>
    <t>0831</t>
  </si>
  <si>
    <t>0203560401</t>
  </si>
  <si>
    <t>0833</t>
  </si>
  <si>
    <t>0201860101</t>
  </si>
  <si>
    <t>0853</t>
  </si>
  <si>
    <t>0206890201</t>
  </si>
  <si>
    <t>0859</t>
  </si>
  <si>
    <t>0201040101</t>
  </si>
  <si>
    <t>0892</t>
  </si>
  <si>
    <t>0905</t>
  </si>
  <si>
    <t>0203360901</t>
  </si>
  <si>
    <t>0906</t>
  </si>
  <si>
    <t>0203360401</t>
  </si>
  <si>
    <t>0907</t>
  </si>
  <si>
    <t>0911</t>
  </si>
  <si>
    <t>0204400201</t>
  </si>
  <si>
    <t>0200650101</t>
  </si>
  <si>
    <t>0918</t>
  </si>
  <si>
    <t>0149780101</t>
  </si>
  <si>
    <t>0579</t>
  </si>
  <si>
    <t>0151580401</t>
  </si>
  <si>
    <t>0148740401</t>
  </si>
  <si>
    <t>0580</t>
  </si>
  <si>
    <t>0141980801</t>
  </si>
  <si>
    <t>0582</t>
  </si>
  <si>
    <t>0602020301</t>
  </si>
  <si>
    <t>0203360801</t>
  </si>
  <si>
    <t>0150610101</t>
  </si>
  <si>
    <t>Obs.No.</t>
  </si>
  <si>
    <t>0143370101</t>
  </si>
  <si>
    <t>0602</t>
  </si>
  <si>
    <t>0148742101</t>
  </si>
  <si>
    <t>0619</t>
  </si>
  <si>
    <t>0148960101</t>
  </si>
  <si>
    <t>0627</t>
  </si>
  <si>
    <t>0141980201</t>
  </si>
  <si>
    <t>0657</t>
  </si>
  <si>
    <t>0142830101</t>
  </si>
  <si>
    <t>0728</t>
  </si>
  <si>
    <t>0201230101</t>
  </si>
  <si>
    <t>0736</t>
  </si>
  <si>
    <t>0200730201</t>
  </si>
  <si>
    <t>0742</t>
  </si>
  <si>
    <t>0032141201</t>
  </si>
  <si>
    <t>0379</t>
  </si>
  <si>
    <t>0073140201</t>
  </si>
  <si>
    <t>0385</t>
  </si>
  <si>
    <t>0037980501</t>
  </si>
  <si>
    <t>0390</t>
  </si>
  <si>
    <t>0109520101</t>
  </si>
  <si>
    <t>0392</t>
  </si>
  <si>
    <t>rev</t>
  </si>
  <si>
    <t>0623</t>
  </si>
  <si>
    <t>0109520601</t>
  </si>
  <si>
    <t>0393</t>
  </si>
  <si>
    <t>0110990101</t>
  </si>
  <si>
    <t>0398</t>
  </si>
  <si>
    <t>0111170101</t>
  </si>
  <si>
    <t>0425</t>
  </si>
  <si>
    <t>0104860201</t>
  </si>
  <si>
    <t>0426</t>
  </si>
  <si>
    <t>0112520601</t>
  </si>
  <si>
    <t>0428</t>
  </si>
  <si>
    <t>0134521501</t>
  </si>
  <si>
    <t>0429</t>
  </si>
  <si>
    <t>0044350101</t>
  </si>
  <si>
    <t>0452</t>
  </si>
  <si>
    <t>0112521301</t>
  </si>
  <si>
    <t>0457</t>
  </si>
  <si>
    <t>0104860501</t>
  </si>
  <si>
    <t>0466</t>
  </si>
  <si>
    <t>0147511001</t>
  </si>
  <si>
    <t>0525</t>
  </si>
  <si>
    <t>0143250101</t>
  </si>
  <si>
    <t>0538</t>
  </si>
  <si>
    <t>0037990101</t>
  </si>
  <si>
    <t>0541</t>
  </si>
  <si>
    <t>0125911001</t>
  </si>
  <si>
    <t>0543</t>
  </si>
  <si>
    <t>S014</t>
  </si>
  <si>
    <t>0020540401</t>
  </si>
  <si>
    <t>0550</t>
  </si>
  <si>
    <t>0021740201</t>
  </si>
  <si>
    <t>0551</t>
  </si>
  <si>
    <t>0094310201</t>
  </si>
  <si>
    <t>0553</t>
  </si>
  <si>
    <t>0094360501</t>
  </si>
  <si>
    <t>0554</t>
  </si>
  <si>
    <t>0147580401</t>
  </si>
  <si>
    <t>0559</t>
  </si>
  <si>
    <t>0112800101</t>
  </si>
  <si>
    <t>0195</t>
  </si>
  <si>
    <t>0002940101</t>
  </si>
  <si>
    <t>0197</t>
  </si>
  <si>
    <t>0198</t>
  </si>
  <si>
    <t>0092970501</t>
  </si>
  <si>
    <t>0210</t>
  </si>
  <si>
    <t>0007422301</t>
  </si>
  <si>
    <t>0214</t>
  </si>
  <si>
    <t>0041170101</t>
  </si>
  <si>
    <t>0218</t>
  </si>
  <si>
    <t>0024140101</t>
  </si>
  <si>
    <t>0231</t>
  </si>
  <si>
    <t>0089940301</t>
  </si>
  <si>
    <t>0233</t>
  </si>
  <si>
    <t>0024940201</t>
  </si>
  <si>
    <t>0235</t>
  </si>
  <si>
    <t>0050140201</t>
  </si>
  <si>
    <t>0006010301</t>
  </si>
  <si>
    <t>0253</t>
  </si>
  <si>
    <t>0025540301</t>
  </si>
  <si>
    <t>0081340201</t>
  </si>
  <si>
    <t>0274</t>
  </si>
  <si>
    <t>0112650201</t>
  </si>
  <si>
    <t>0286</t>
  </si>
  <si>
    <t>0112480101</t>
  </si>
  <si>
    <t>0321</t>
  </si>
  <si>
    <t>0085280601</t>
  </si>
  <si>
    <t>0326</t>
  </si>
  <si>
    <t>0101040501</t>
  </si>
  <si>
    <t>0336</t>
  </si>
  <si>
    <t>0112420101</t>
  </si>
  <si>
    <t>0357</t>
  </si>
  <si>
    <t>0041180301</t>
  </si>
  <si>
    <t>0358</t>
  </si>
  <si>
    <t>0011830201</t>
  </si>
  <si>
    <t>0366</t>
  </si>
  <si>
    <t>0056020701</t>
  </si>
  <si>
    <t>0368</t>
  </si>
  <si>
    <t>0025740201</t>
  </si>
  <si>
    <t>0112551001</t>
  </si>
  <si>
    <t>0370</t>
  </si>
  <si>
    <t>0094401201</t>
  </si>
  <si>
    <t>0373</t>
  </si>
  <si>
    <t>ACE nHe</t>
  </si>
  <si>
    <t>0111550401</t>
  </si>
  <si>
    <t>0271</t>
  </si>
  <si>
    <t>0085150301</t>
  </si>
  <si>
    <t>0342</t>
  </si>
  <si>
    <t>0127921201</t>
  </si>
  <si>
    <t>0114</t>
  </si>
  <si>
    <t>0112880801</t>
  </si>
  <si>
    <t>0110980101</t>
  </si>
  <si>
    <t>0178</t>
  </si>
  <si>
    <t>0112880901</t>
  </si>
  <si>
    <t>0179</t>
  </si>
  <si>
    <t>0133120301</t>
  </si>
  <si>
    <t>0185</t>
  </si>
  <si>
    <t>0113050101</t>
  </si>
  <si>
    <t>0186</t>
  </si>
  <si>
    <t>0112800201</t>
  </si>
  <si>
    <t>0192</t>
  </si>
  <si>
    <t>0085150101</t>
  </si>
  <si>
    <t>0339</t>
  </si>
  <si>
    <t>Filter</t>
  </si>
  <si>
    <t>Thick</t>
  </si>
  <si>
    <t>Thick (MOS2)</t>
  </si>
  <si>
    <t>0148</t>
  </si>
  <si>
    <t>XMMpospoi</t>
  </si>
  <si>
    <t>O</t>
  </si>
  <si>
    <t># of Obs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</si>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</sst>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h:mm;@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1" xfId="0" applyFill="1" applyBorder="1"/>
    <xf numFmtId="0" fontId="0" fillId="0" borderId="3" xfId="0" applyFill="1" applyBorder="1"/>
    <xf numFmtId="11" fontId="0" fillId="0" borderId="1" xfId="0" applyNumberFormat="1" applyFill="1" applyBorder="1" applyAlignment="1">
      <alignment vertical="center"/>
    </xf>
    <xf numFmtId="0" fontId="0" fillId="0" borderId="0" xfId="0" applyFill="1"/>
    <xf numFmtId="20" fontId="0" fillId="0" borderId="3" xfId="0" applyNumberForma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0" xfId="0" applyFont="1" applyFill="1"/>
    <xf numFmtId="0" fontId="0" fillId="0" borderId="1" xfId="0" quotePrefix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4" xfId="0" applyBorder="1"/>
    <xf numFmtId="0" fontId="0" fillId="0" borderId="5" xfId="0" quotePrefix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1" xfId="0" quotePrefix="1" applyNumberFormat="1" applyFill="1" applyBorder="1"/>
    <xf numFmtId="49" fontId="0" fillId="0" borderId="4" xfId="0" quotePrefix="1" applyNumberFormat="1" applyFill="1" applyBorder="1"/>
    <xf numFmtId="49" fontId="0" fillId="0" borderId="0" xfId="0" quotePrefix="1" applyNumberFormat="1" applyFill="1" applyBorder="1"/>
    <xf numFmtId="49" fontId="0" fillId="0" borderId="0" xfId="0" applyNumberFormat="1"/>
    <xf numFmtId="0" fontId="0" fillId="0" borderId="2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2" xfId="0" applyBorder="1"/>
    <xf numFmtId="49" fontId="0" fillId="0" borderId="2" xfId="0" applyNumberFormat="1" applyBorder="1"/>
    <xf numFmtId="0" fontId="0" fillId="0" borderId="4" xfId="0" applyFill="1" applyBorder="1" applyAlignment="1">
      <alignment vertical="center"/>
    </xf>
    <xf numFmtId="49" fontId="0" fillId="0" borderId="3" xfId="0" quotePrefix="1" applyNumberFormat="1" applyFill="1" applyBorder="1"/>
    <xf numFmtId="0" fontId="0" fillId="0" borderId="3" xfId="0" quotePrefix="1" applyFill="1" applyBorder="1" applyAlignment="1">
      <alignment horizont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/>
    <xf numFmtId="49" fontId="0" fillId="0" borderId="8" xfId="0" quotePrefix="1" applyNumberFormat="1" applyFill="1" applyBorder="1"/>
    <xf numFmtId="0" fontId="0" fillId="0" borderId="8" xfId="0" quotePrefix="1" applyFill="1" applyBorder="1" applyAlignment="1">
      <alignment horizontal="center"/>
    </xf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 applyAlignment="1">
      <alignment vertical="center"/>
    </xf>
    <xf numFmtId="0" fontId="0" fillId="0" borderId="10" xfId="0" applyFill="1" applyBorder="1"/>
    <xf numFmtId="49" fontId="0" fillId="0" borderId="10" xfId="0" quotePrefix="1" applyNumberFormat="1" applyFill="1" applyBorder="1"/>
    <xf numFmtId="0" fontId="0" fillId="0" borderId="10" xfId="0" quotePrefix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0" fillId="0" borderId="11" xfId="0" applyFill="1" applyBorder="1"/>
    <xf numFmtId="0" fontId="0" fillId="0" borderId="9" xfId="0" quotePrefix="1" applyFill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vertical="center"/>
    </xf>
    <xf numFmtId="0" fontId="0" fillId="0" borderId="12" xfId="0" quotePrefix="1" applyFill="1" applyBorder="1" applyAlignment="1">
      <alignment horizontal="center"/>
    </xf>
    <xf numFmtId="0" fontId="0" fillId="0" borderId="12" xfId="0" applyFill="1" applyBorder="1"/>
    <xf numFmtId="0" fontId="0" fillId="0" borderId="0" xfId="0" applyFill="1" applyBorder="1" applyAlignment="1">
      <alignment vertical="center"/>
    </xf>
    <xf numFmtId="0" fontId="0" fillId="0" borderId="13" xfId="0" quotePrefix="1" applyFill="1" applyBorder="1" applyAlignment="1">
      <alignment horizontal="center"/>
    </xf>
    <xf numFmtId="0" fontId="0" fillId="0" borderId="13" xfId="0" applyFill="1" applyBorder="1"/>
    <xf numFmtId="0" fontId="0" fillId="0" borderId="8" xfId="0" applyFill="1" applyBorder="1" applyAlignment="1">
      <alignment vertical="center"/>
    </xf>
    <xf numFmtId="0" fontId="0" fillId="0" borderId="14" xfId="0" quotePrefix="1" applyFill="1" applyBorder="1" applyAlignment="1">
      <alignment horizontal="center"/>
    </xf>
    <xf numFmtId="0" fontId="0" fillId="0" borderId="14" xfId="0" applyFill="1" applyBorder="1"/>
    <xf numFmtId="0" fontId="0" fillId="0" borderId="2" xfId="0" applyFill="1" applyBorder="1"/>
    <xf numFmtId="49" fontId="0" fillId="0" borderId="2" xfId="0" quotePrefix="1" applyNumberFormat="1" applyFill="1" applyBorder="1"/>
    <xf numFmtId="0" fontId="0" fillId="0" borderId="2" xfId="0" quotePrefix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2" borderId="1" xfId="0" applyFill="1" applyBorder="1"/>
    <xf numFmtId="0" fontId="0" fillId="2" borderId="10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7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10" xfId="0" applyFill="1" applyBorder="1"/>
    <xf numFmtId="49" fontId="0" fillId="0" borderId="4" xfId="0" quotePrefix="1" applyNumberFormat="1" applyBorder="1"/>
    <xf numFmtId="0" fontId="0" fillId="0" borderId="1" xfId="0" applyFill="1" applyBorder="1" applyAlignment="1">
      <alignment horizontal="center"/>
    </xf>
    <xf numFmtId="49" fontId="0" fillId="3" borderId="8" xfId="0" applyNumberFormat="1" applyFill="1" applyBorder="1"/>
    <xf numFmtId="0" fontId="0" fillId="3" borderId="8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4" xfId="0" applyFill="1" applyBorder="1"/>
    <xf numFmtId="49" fontId="0" fillId="3" borderId="1" xfId="0" applyNumberFormat="1" applyFill="1" applyBorder="1"/>
    <xf numFmtId="0" fontId="0" fillId="3" borderId="1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49" fontId="0" fillId="3" borderId="1" xfId="0" quotePrefix="1" applyNumberFormat="1" applyFill="1" applyBorder="1"/>
    <xf numFmtId="11" fontId="0" fillId="3" borderId="1" xfId="0" applyNumberFormat="1" applyFill="1" applyBorder="1"/>
    <xf numFmtId="0" fontId="0" fillId="3" borderId="10" xfId="0" applyFill="1" applyBorder="1" applyAlignment="1">
      <alignment vertical="center"/>
    </xf>
    <xf numFmtId="49" fontId="0" fillId="3" borderId="10" xfId="0" quotePrefix="1" applyNumberFormat="1" applyFill="1" applyBorder="1"/>
    <xf numFmtId="0" fontId="0" fillId="3" borderId="10" xfId="0" quotePrefix="1" applyFill="1" applyBorder="1" applyAlignment="1">
      <alignment horizontal="center"/>
    </xf>
    <xf numFmtId="0" fontId="0" fillId="3" borderId="16" xfId="0" quotePrefix="1" applyFill="1" applyBorder="1" applyAlignment="1">
      <alignment horizontal="center"/>
    </xf>
    <xf numFmtId="0" fontId="0" fillId="3" borderId="16" xfId="0" applyFill="1" applyBorder="1"/>
    <xf numFmtId="0" fontId="0" fillId="3" borderId="8" xfId="0" applyFill="1" applyBorder="1" applyAlignment="1">
      <alignment vertical="center"/>
    </xf>
    <xf numFmtId="49" fontId="0" fillId="3" borderId="8" xfId="0" quotePrefix="1" applyNumberFormat="1" applyFill="1" applyBorder="1"/>
    <xf numFmtId="0" fontId="0" fillId="3" borderId="14" xfId="0" quotePrefix="1" applyFill="1" applyBorder="1" applyAlignment="1">
      <alignment horizontal="center"/>
    </xf>
    <xf numFmtId="0" fontId="0" fillId="3" borderId="2" xfId="0" applyFill="1" applyBorder="1" applyAlignment="1">
      <alignment vertical="center"/>
    </xf>
    <xf numFmtId="49" fontId="0" fillId="3" borderId="2" xfId="0" quotePrefix="1" applyNumberFormat="1" applyFill="1" applyBorder="1"/>
    <xf numFmtId="0" fontId="0" fillId="3" borderId="2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6" xfId="0" applyFill="1" applyBorder="1"/>
    <xf numFmtId="49" fontId="0" fillId="0" borderId="7" xfId="0" quotePrefix="1" applyNumberFormat="1" applyBorder="1"/>
    <xf numFmtId="0" fontId="0" fillId="0" borderId="1" xfId="0" quotePrefix="1" applyBorder="1"/>
    <xf numFmtId="49" fontId="3" fillId="0" borderId="4" xfId="0" quotePrefix="1" applyNumberFormat="1" applyFont="1" applyBorder="1"/>
    <xf numFmtId="0" fontId="0" fillId="0" borderId="1" xfId="0" quotePrefix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5" xfId="0" applyFill="1" applyBorder="1"/>
    <xf numFmtId="0" fontId="0" fillId="0" borderId="11" xfId="0" applyBorder="1"/>
    <xf numFmtId="0" fontId="0" fillId="0" borderId="0" xfId="0" applyBorder="1"/>
    <xf numFmtId="49" fontId="0" fillId="0" borderId="15" xfId="0" quotePrefix="1" applyNumberFormat="1" applyBorder="1"/>
    <xf numFmtId="0" fontId="0" fillId="0" borderId="15" xfId="0" quotePrefix="1" applyBorder="1" applyAlignment="1">
      <alignment horizontal="center"/>
    </xf>
    <xf numFmtId="49" fontId="0" fillId="0" borderId="1" xfId="0" quotePrefix="1" applyNumberFormat="1" applyBorder="1"/>
    <xf numFmtId="49" fontId="0" fillId="0" borderId="8" xfId="0" quotePrefix="1" applyNumberFormat="1" applyBorder="1"/>
    <xf numFmtId="49" fontId="0" fillId="0" borderId="2" xfId="0" quotePrefix="1" applyNumberFormat="1" applyBorder="1"/>
    <xf numFmtId="49" fontId="0" fillId="3" borderId="4" xfId="0" quotePrefix="1" applyNumberFormat="1" applyFill="1" applyBorder="1"/>
    <xf numFmtId="49" fontId="0" fillId="0" borderId="4" xfId="0" applyNumberFormat="1" applyBorder="1"/>
    <xf numFmtId="49" fontId="0" fillId="3" borderId="4" xfId="0" applyNumberFormat="1" applyFill="1" applyBorder="1"/>
    <xf numFmtId="49" fontId="0" fillId="3" borderId="3" xfId="0" quotePrefix="1" applyNumberFormat="1" applyFill="1" applyBorder="1"/>
    <xf numFmtId="0" fontId="0" fillId="2" borderId="2" xfId="0" applyFill="1" applyBorder="1" applyAlignment="1">
      <alignment vertical="center"/>
    </xf>
    <xf numFmtId="49" fontId="0" fillId="2" borderId="1" xfId="0" quotePrefix="1" applyNumberFormat="1" applyFill="1" applyBorder="1"/>
    <xf numFmtId="0" fontId="0" fillId="2" borderId="1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1" xfId="0" applyFill="1" applyBorder="1" applyAlignment="1">
      <alignment vertical="center"/>
    </xf>
    <xf numFmtId="0" fontId="0" fillId="2" borderId="3" xfId="0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4" xfId="0" applyFill="1" applyBorder="1"/>
    <xf numFmtId="20" fontId="0" fillId="0" borderId="2" xfId="0" applyNumberFormat="1" applyFill="1" applyBorder="1" applyAlignment="1">
      <alignment horizontal="center" vertical="center"/>
    </xf>
    <xf numFmtId="20" fontId="0" fillId="0" borderId="4" xfId="0" applyNumberFormat="1" applyFill="1" applyBorder="1" applyAlignment="1">
      <alignment horizontal="center" vertical="center"/>
    </xf>
    <xf numFmtId="20" fontId="0" fillId="0" borderId="3" xfId="0" applyNumberFormat="1" applyFill="1" applyBorder="1" applyAlignment="1">
      <alignment horizontal="center" vertical="center"/>
    </xf>
    <xf numFmtId="20" fontId="0" fillId="0" borderId="2" xfId="0" applyNumberFormat="1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Ast.bkg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'Ast.bkg test'!$A$2</c:f>
              <c:strCache>
                <c:ptCount val="1"/>
                <c:pt idx="0">
                  <c:v>0150610101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test'!$C$2:$H$2</c:f>
              <c:numCache>
                <c:formatCode>General</c:formatCode>
                <c:ptCount val="6"/>
                <c:pt idx="0">
                  <c:v>5.3199999999999997E-2</c:v>
                </c:pt>
                <c:pt idx="1">
                  <c:v>5.28E-2</c:v>
                </c:pt>
                <c:pt idx="2">
                  <c:v>5.3800000000000001E-2</c:v>
                </c:pt>
                <c:pt idx="3">
                  <c:v>4.5600000000000002E-2</c:v>
                </c:pt>
                <c:pt idx="4">
                  <c:v>5.2699999999999997E-2</c:v>
                </c:pt>
                <c:pt idx="5">
                  <c:v>4.3099999999999999E-2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C-7D4C-9CD0-CD651B727B03}"/>
            </c:ext>
          </c:extLst>
        </c:ser>
        <c:ser>
          <c:idx val="2"/>
          <c:order val="1"/>
          <c:tx>
            <c:strRef>
              <c:f>'Ast.bkg test'!$A$3</c:f>
              <c:strCache>
                <c:ptCount val="1"/>
                <c:pt idx="0">
                  <c:v>0554500101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test'!$C$3:$H$3</c:f>
              <c:numCache>
                <c:formatCode>General</c:formatCode>
                <c:ptCount val="6"/>
                <c:pt idx="0">
                  <c:v>1.6E-2</c:v>
                </c:pt>
                <c:pt idx="1">
                  <c:v>1.78E-2</c:v>
                </c:pt>
                <c:pt idx="2">
                  <c:v>1.9199999999999998E-2</c:v>
                </c:pt>
                <c:pt idx="3">
                  <c:v>2.1999999999999999E-2</c:v>
                </c:pt>
                <c:pt idx="4">
                  <c:v>2.8899999999999999E-2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C-7D4C-9CD0-CD651B727B03}"/>
            </c:ext>
          </c:extLst>
        </c:ser>
        <c:ser>
          <c:idx val="3"/>
          <c:order val="2"/>
          <c:tx>
            <c:strRef>
              <c:f>'Ast.bkg test'!$A$4</c:f>
              <c:strCache>
                <c:ptCount val="1"/>
                <c:pt idx="0">
                  <c:v>0651710101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test'!$C$4:$H$4</c:f>
              <c:numCache>
                <c:formatCode>General</c:formatCode>
                <c:ptCount val="6"/>
                <c:pt idx="0">
                  <c:v>7.7399999999999997E-2</c:v>
                </c:pt>
                <c:pt idx="1">
                  <c:v>2.5700000000000001E-2</c:v>
                </c:pt>
                <c:pt idx="2">
                  <c:v>8.5500000000000007E-2</c:v>
                </c:pt>
                <c:pt idx="3">
                  <c:v>8.7300000000000003E-2</c:v>
                </c:pt>
                <c:pt idx="4">
                  <c:v>6.5600000000000006E-2</c:v>
                </c:pt>
                <c:pt idx="5">
                  <c:v>6.9500000000000006E-2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C-7D4C-9CD0-CD651B727B03}"/>
            </c:ext>
          </c:extLst>
        </c:ser>
        <c:ser>
          <c:idx val="4"/>
          <c:order val="3"/>
          <c:tx>
            <c:strRef>
              <c:f>'Ast.bkg test'!$A$5</c:f>
              <c:strCache>
                <c:ptCount val="1"/>
                <c:pt idx="0">
                  <c:v>0605581201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test'!$C$5:$H$5</c:f>
              <c:numCache>
                <c:formatCode>General</c:formatCode>
                <c:ptCount val="6"/>
                <c:pt idx="0">
                  <c:v>2.76E-2</c:v>
                </c:pt>
                <c:pt idx="1">
                  <c:v>8.1299999999999997E-2</c:v>
                </c:pt>
                <c:pt idx="2">
                  <c:v>7.7399999999999997E-2</c:v>
                </c:pt>
                <c:pt idx="3">
                  <c:v>7.1599999999999997E-2</c:v>
                </c:pt>
                <c:pt idx="4">
                  <c:v>7.0900000000000005E-2</c:v>
                </c:pt>
                <c:pt idx="5">
                  <c:v>7.2400000000000006E-2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BC-7D4C-9CD0-CD651B727B03}"/>
            </c:ext>
          </c:extLst>
        </c:ser>
        <c:ser>
          <c:idx val="5"/>
          <c:order val="4"/>
          <c:tx>
            <c:strRef>
              <c:f>'Ast.bkg test'!$A$6</c:f>
              <c:strCache>
                <c:ptCount val="1"/>
                <c:pt idx="0">
                  <c:v>0302900101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test'!$C$6:$H$6</c:f>
              <c:numCache>
                <c:formatCode>General</c:formatCode>
                <c:ptCount val="6"/>
                <c:pt idx="0">
                  <c:v>0.08</c:v>
                </c:pt>
                <c:pt idx="1">
                  <c:v>7.1400000000000005E-2</c:v>
                </c:pt>
                <c:pt idx="2">
                  <c:v>8.9499999999999996E-2</c:v>
                </c:pt>
                <c:pt idx="3">
                  <c:v>9.7699999999999995E-2</c:v>
                </c:pt>
                <c:pt idx="4">
                  <c:v>8.9499999999999996E-2</c:v>
                </c:pt>
                <c:pt idx="5">
                  <c:v>8.5599999999999996E-2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BC-7D4C-9CD0-CD651B727B03}"/>
            </c:ext>
          </c:extLst>
        </c:ser>
        <c:ser>
          <c:idx val="6"/>
          <c:order val="5"/>
          <c:tx>
            <c:strRef>
              <c:f>'Ast.bkg test'!$A$7</c:f>
              <c:strCache>
                <c:ptCount val="1"/>
                <c:pt idx="0">
                  <c:v>0202140201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test'!$C$7:$H$7</c:f>
              <c:numCache>
                <c:formatCode>General</c:formatCode>
                <c:ptCount val="6"/>
                <c:pt idx="0">
                  <c:v>2.7199999999999998E-2</c:v>
                </c:pt>
                <c:pt idx="1">
                  <c:v>5.0799999999999998E-2</c:v>
                </c:pt>
                <c:pt idx="2">
                  <c:v>4.9500000000000002E-2</c:v>
                </c:pt>
                <c:pt idx="3">
                  <c:v>4.8000000000000001E-2</c:v>
                </c:pt>
                <c:pt idx="4">
                  <c:v>6.1499999999999999E-2</c:v>
                </c:pt>
                <c:pt idx="5">
                  <c:v>5.7500000000000002E-2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BC-7D4C-9CD0-CD651B727B03}"/>
            </c:ext>
          </c:extLst>
        </c:ser>
        <c:ser>
          <c:idx val="7"/>
          <c:order val="6"/>
          <c:tx>
            <c:strRef>
              <c:f>'Ast.bkg test'!$A$8</c:f>
              <c:strCache>
                <c:ptCount val="1"/>
                <c:pt idx="0">
                  <c:v>0201530101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test'!$C$8:$H$8</c:f>
              <c:numCache>
                <c:formatCode>General</c:formatCode>
                <c:ptCount val="6"/>
                <c:pt idx="0">
                  <c:v>2.2200000000000001E-2</c:v>
                </c:pt>
                <c:pt idx="1">
                  <c:v>1.9599999999999999E-2</c:v>
                </c:pt>
                <c:pt idx="2">
                  <c:v>1.72E-2</c:v>
                </c:pt>
                <c:pt idx="3">
                  <c:v>1.8499999999999999E-2</c:v>
                </c:pt>
                <c:pt idx="4">
                  <c:v>1.4800000000000001E-2</c:v>
                </c:pt>
                <c:pt idx="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BC-7D4C-9CD0-CD651B727B03}"/>
            </c:ext>
          </c:extLst>
        </c:ser>
        <c:ser>
          <c:idx val="8"/>
          <c:order val="7"/>
          <c:tx>
            <c:strRef>
              <c:f>'Ast.bkg test'!$A$9</c:f>
              <c:strCache>
                <c:ptCount val="1"/>
                <c:pt idx="0">
                  <c:v>0405950501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test'!$C$9:$H$9</c:f>
              <c:numCache>
                <c:formatCode>General</c:formatCode>
                <c:ptCount val="6"/>
                <c:pt idx="0">
                  <c:v>8.0799999999999997E-2</c:v>
                </c:pt>
                <c:pt idx="1">
                  <c:v>8.2799999999999999E-2</c:v>
                </c:pt>
                <c:pt idx="2">
                  <c:v>9.4799999999999995E-2</c:v>
                </c:pt>
                <c:pt idx="3">
                  <c:v>9.1300000000000006E-2</c:v>
                </c:pt>
                <c:pt idx="4">
                  <c:v>7.4800000000000005E-2</c:v>
                </c:pt>
                <c:pt idx="5">
                  <c:v>7.2300000000000003E-2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C-7D4C-9CD0-CD651B727B03}"/>
            </c:ext>
          </c:extLst>
        </c:ser>
        <c:ser>
          <c:idx val="9"/>
          <c:order val="8"/>
          <c:tx>
            <c:strRef>
              <c:f>'Ast.bkg test'!$A$10</c:f>
              <c:strCache>
                <c:ptCount val="1"/>
                <c:pt idx="0">
                  <c:v>0402380101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test'!$C$10:$H$10</c:f>
              <c:numCache>
                <c:formatCode>General</c:formatCode>
                <c:ptCount val="6"/>
                <c:pt idx="0">
                  <c:v>0.1993</c:v>
                </c:pt>
                <c:pt idx="1">
                  <c:v>0.1275</c:v>
                </c:pt>
                <c:pt idx="2">
                  <c:v>0.1139</c:v>
                </c:pt>
                <c:pt idx="3">
                  <c:v>0.10829999999999999</c:v>
                </c:pt>
                <c:pt idx="4">
                  <c:v>9.2899999999999996E-2</c:v>
                </c:pt>
                <c:pt idx="5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BC-7D4C-9CD0-CD651B727B03}"/>
            </c:ext>
          </c:extLst>
        </c:ser>
        <c:ser>
          <c:idx val="10"/>
          <c:order val="9"/>
          <c:tx>
            <c:strRef>
              <c:f>'Ast.bkg test'!$A$11</c:f>
              <c:strCache>
                <c:ptCount val="1"/>
                <c:pt idx="0">
                  <c:v>0501540201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'Ast.bkg test'!$C$1:$H$1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'Ast.bkg test'!$C$11:$H$11</c:f>
              <c:numCache>
                <c:formatCode>General</c:formatCode>
                <c:ptCount val="6"/>
                <c:pt idx="0">
                  <c:v>6.2100000000000002E-2</c:v>
                </c:pt>
                <c:pt idx="1">
                  <c:v>5.1400000000000001E-2</c:v>
                </c:pt>
                <c:pt idx="2">
                  <c:v>5.04E-2</c:v>
                </c:pt>
                <c:pt idx="3">
                  <c:v>5.0299999999999997E-2</c:v>
                </c:pt>
                <c:pt idx="4">
                  <c:v>4.9399999999999999E-2</c:v>
                </c:pt>
                <c:pt idx="5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BC-7D4C-9CD0-CD651B72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497184"/>
        <c:axId val="755514815"/>
      </c:lineChart>
      <c:catAx>
        <c:axId val="14854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14815"/>
        <c:crosses val="autoZero"/>
        <c:auto val="1"/>
        <c:lblAlgn val="ctr"/>
        <c:lblOffset val="100"/>
        <c:noMultiLvlLbl val="0"/>
      </c:catAx>
      <c:valAx>
        <c:axId val="7555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16</xdr:row>
      <xdr:rowOff>88900</xdr:rowOff>
    </xdr:from>
    <xdr:to>
      <xdr:col>9</xdr:col>
      <xdr:colOff>457200</xdr:colOff>
      <xdr:row>43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7412A-FAF8-694C-A8C0-40CD701D6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6E3E-42C4-6041-956A-79C92908286B}">
  <dimension ref="A1:Z116"/>
  <sheetViews>
    <sheetView workbookViewId="0">
      <pane ySplit="1" topLeftCell="A37" activePane="bottomLeft" state="frozen"/>
      <selection activeCell="D10" sqref="D10:D214"/>
      <selection pane="bottomLeft" activeCell="D8" sqref="D8:D214"/>
    </sheetView>
  </sheetViews>
  <sheetFormatPr baseColWidth="10" defaultRowHeight="16" x14ac:dyDescent="0.2"/>
  <cols>
    <col min="1" max="4" width="10.83203125" style="4"/>
    <col min="5" max="5" width="12.1640625" style="4" customWidth="1"/>
    <col min="6" max="7" width="0" style="4" hidden="1" customWidth="1"/>
    <col min="8" max="8" width="10.83203125" style="4"/>
    <col min="9" max="9" width="0" style="4" hidden="1" customWidth="1"/>
    <col min="10" max="10" width="10.83203125" style="1" hidden="1" customWidth="1"/>
    <col min="11" max="11" width="12.1640625" style="1" hidden="1" customWidth="1"/>
    <col min="12" max="12" width="0" style="1" hidden="1" customWidth="1"/>
    <col min="13" max="13" width="12.1640625" style="1" hidden="1" customWidth="1"/>
    <col min="14" max="14" width="12.83203125" style="4" hidden="1" customWidth="1"/>
    <col min="15" max="20" width="12.83203125" style="1" hidden="1" customWidth="1"/>
    <col min="21" max="21" width="0" style="1" hidden="1" customWidth="1"/>
    <col min="22" max="22" width="17.33203125" style="4" hidden="1" customWidth="1"/>
    <col min="23" max="23" width="0" style="1" hidden="1" customWidth="1"/>
    <col min="24" max="24" width="0" style="4" hidden="1" customWidth="1"/>
    <col min="25" max="16384" width="10.83203125" style="4"/>
  </cols>
  <sheetData>
    <row r="1" spans="1:26" x14ac:dyDescent="0.2">
      <c r="A1" s="1" t="s">
        <v>9</v>
      </c>
      <c r="B1" s="1" t="s">
        <v>6</v>
      </c>
      <c r="C1" s="1" t="s">
        <v>26</v>
      </c>
      <c r="D1" s="1" t="s">
        <v>37</v>
      </c>
      <c r="E1" s="1" t="s">
        <v>0</v>
      </c>
      <c r="F1" s="1" t="s">
        <v>1</v>
      </c>
      <c r="G1" s="1" t="s">
        <v>2</v>
      </c>
      <c r="H1" s="1" t="s">
        <v>7</v>
      </c>
      <c r="I1" s="6" t="s">
        <v>10</v>
      </c>
      <c r="J1" s="1" t="s">
        <v>12</v>
      </c>
      <c r="K1" s="1" t="s">
        <v>17</v>
      </c>
      <c r="L1" s="1" t="s">
        <v>13</v>
      </c>
      <c r="M1" s="1" t="s">
        <v>18</v>
      </c>
      <c r="N1" s="1" t="s">
        <v>14</v>
      </c>
      <c r="O1" s="1" t="s">
        <v>20</v>
      </c>
      <c r="P1" s="1" t="s">
        <v>21</v>
      </c>
      <c r="Q1" s="1" t="s">
        <v>22</v>
      </c>
      <c r="R1" s="1" t="s">
        <v>34</v>
      </c>
      <c r="S1" s="1" t="s">
        <v>33</v>
      </c>
      <c r="T1" s="1" t="s">
        <v>19</v>
      </c>
      <c r="U1" s="1" t="s">
        <v>15</v>
      </c>
      <c r="V1" s="1" t="s">
        <v>16</v>
      </c>
      <c r="W1" s="1" t="s">
        <v>11</v>
      </c>
      <c r="X1" s="4" t="s">
        <v>23</v>
      </c>
      <c r="Y1" s="4" t="s">
        <v>48</v>
      </c>
      <c r="Z1" s="4" t="s">
        <v>49</v>
      </c>
    </row>
    <row r="2" spans="1:26" x14ac:dyDescent="0.2">
      <c r="A2" s="140">
        <v>2000</v>
      </c>
      <c r="B2" s="148">
        <v>31</v>
      </c>
      <c r="C2" s="148"/>
      <c r="D2" s="148"/>
      <c r="E2" s="147">
        <v>43744</v>
      </c>
      <c r="F2" s="150">
        <v>0.27916666666666667</v>
      </c>
      <c r="G2" s="150">
        <v>0.37638888888888888</v>
      </c>
      <c r="H2" s="150" t="s">
        <v>8</v>
      </c>
      <c r="I2" s="1" t="s">
        <v>3</v>
      </c>
      <c r="L2" s="1">
        <f>IF(K2=0,0,J2/K2)</f>
        <v>0</v>
      </c>
      <c r="N2" s="1">
        <f>L2-M2</f>
        <v>0</v>
      </c>
      <c r="Q2" s="1">
        <f>O2*(PI()/180)^2*P2^2</f>
        <v>0</v>
      </c>
      <c r="U2" s="1">
        <f t="shared" ref="U2:U33" si="0">IF(K2=0,0,T2/K2)</f>
        <v>0</v>
      </c>
      <c r="V2" s="1">
        <f t="shared" ref="V2:V33" si="1">N2-U2</f>
        <v>0</v>
      </c>
      <c r="X2" s="4">
        <f>V2-W2</f>
        <v>0</v>
      </c>
    </row>
    <row r="3" spans="1:26" x14ac:dyDescent="0.2">
      <c r="A3" s="138"/>
      <c r="B3" s="148"/>
      <c r="C3" s="148"/>
      <c r="D3" s="148"/>
      <c r="E3" s="147"/>
      <c r="F3" s="150"/>
      <c r="G3" s="150"/>
      <c r="H3" s="150"/>
      <c r="I3" s="1" t="s">
        <v>4</v>
      </c>
      <c r="L3" s="1">
        <f t="shared" ref="L3:L66" si="2">IF(K3=0,0,J3/K3)</f>
        <v>0</v>
      </c>
      <c r="N3" s="1">
        <f t="shared" ref="N3:N65" si="3">L3-M3</f>
        <v>0</v>
      </c>
      <c r="Q3" s="1">
        <f t="shared" ref="Q3:Q66" si="4">O3*(PI()/180)^2*P3^2</f>
        <v>0</v>
      </c>
      <c r="U3" s="1">
        <f t="shared" si="0"/>
        <v>0</v>
      </c>
      <c r="V3" s="1">
        <f t="shared" si="1"/>
        <v>0</v>
      </c>
      <c r="X3" s="4">
        <f t="shared" ref="X3:X66" si="5">V3-W3</f>
        <v>0</v>
      </c>
    </row>
    <row r="4" spans="1:26" x14ac:dyDescent="0.2">
      <c r="A4" s="138"/>
      <c r="B4" s="148"/>
      <c r="C4" s="148"/>
      <c r="D4" s="148"/>
      <c r="E4" s="147"/>
      <c r="F4" s="150"/>
      <c r="G4" s="150"/>
      <c r="H4" s="150"/>
      <c r="I4" s="1" t="s">
        <v>5</v>
      </c>
      <c r="L4" s="1">
        <f t="shared" si="2"/>
        <v>0</v>
      </c>
      <c r="N4" s="1">
        <f t="shared" si="3"/>
        <v>0</v>
      </c>
      <c r="Q4" s="1">
        <f t="shared" si="4"/>
        <v>0</v>
      </c>
      <c r="U4" s="1">
        <f t="shared" si="0"/>
        <v>0</v>
      </c>
      <c r="V4" s="1">
        <f t="shared" si="1"/>
        <v>0</v>
      </c>
      <c r="X4" s="4">
        <f t="shared" si="5"/>
        <v>0</v>
      </c>
    </row>
    <row r="5" spans="1:26" x14ac:dyDescent="0.2">
      <c r="A5" s="138"/>
      <c r="B5" s="148">
        <v>32</v>
      </c>
      <c r="C5" s="148"/>
      <c r="D5" s="148"/>
      <c r="E5" s="147">
        <v>43746</v>
      </c>
      <c r="F5" s="146">
        <v>0.25486111111111109</v>
      </c>
      <c r="G5" s="146">
        <v>0.37152777777777773</v>
      </c>
      <c r="H5" s="146"/>
      <c r="I5" s="1" t="s">
        <v>3</v>
      </c>
      <c r="L5" s="1">
        <f t="shared" si="2"/>
        <v>0</v>
      </c>
      <c r="N5" s="1">
        <f t="shared" si="3"/>
        <v>0</v>
      </c>
      <c r="Q5" s="1">
        <f t="shared" si="4"/>
        <v>0</v>
      </c>
      <c r="U5" s="1">
        <f t="shared" si="0"/>
        <v>0</v>
      </c>
      <c r="V5" s="1">
        <f t="shared" si="1"/>
        <v>0</v>
      </c>
      <c r="X5" s="4">
        <f t="shared" si="5"/>
        <v>0</v>
      </c>
    </row>
    <row r="6" spans="1:26" x14ac:dyDescent="0.2">
      <c r="A6" s="138"/>
      <c r="B6" s="148"/>
      <c r="C6" s="148"/>
      <c r="D6" s="148"/>
      <c r="E6" s="147"/>
      <c r="F6" s="146"/>
      <c r="G6" s="146"/>
      <c r="H6" s="146"/>
      <c r="I6" s="1" t="s">
        <v>4</v>
      </c>
      <c r="L6" s="1">
        <f t="shared" si="2"/>
        <v>0</v>
      </c>
      <c r="N6" s="1">
        <f t="shared" si="3"/>
        <v>0</v>
      </c>
      <c r="Q6" s="1">
        <f t="shared" si="4"/>
        <v>0</v>
      </c>
      <c r="U6" s="1">
        <f t="shared" si="0"/>
        <v>0</v>
      </c>
      <c r="V6" s="1">
        <f t="shared" si="1"/>
        <v>0</v>
      </c>
      <c r="X6" s="4">
        <f t="shared" si="5"/>
        <v>0</v>
      </c>
    </row>
    <row r="7" spans="1:26" x14ac:dyDescent="0.2">
      <c r="A7" s="139"/>
      <c r="B7" s="148"/>
      <c r="C7" s="148"/>
      <c r="D7" s="148"/>
      <c r="E7" s="147"/>
      <c r="F7" s="146"/>
      <c r="G7" s="146"/>
      <c r="H7" s="146"/>
      <c r="I7" s="1" t="s">
        <v>5</v>
      </c>
      <c r="L7" s="1">
        <f t="shared" si="2"/>
        <v>0</v>
      </c>
      <c r="N7" s="1">
        <f t="shared" si="3"/>
        <v>0</v>
      </c>
      <c r="Q7" s="1">
        <f t="shared" si="4"/>
        <v>0</v>
      </c>
      <c r="U7" s="1">
        <f t="shared" si="0"/>
        <v>0</v>
      </c>
      <c r="V7" s="1">
        <f t="shared" si="1"/>
        <v>0</v>
      </c>
      <c r="X7" s="4">
        <f t="shared" si="5"/>
        <v>0</v>
      </c>
    </row>
    <row r="8" spans="1:26" x14ac:dyDescent="0.2">
      <c r="A8" s="140">
        <v>2001</v>
      </c>
      <c r="B8" s="148">
        <v>0</v>
      </c>
      <c r="C8" s="148"/>
      <c r="D8" s="148"/>
      <c r="E8" s="147">
        <v>43477</v>
      </c>
      <c r="F8" s="146">
        <v>0.24583333333333335</v>
      </c>
      <c r="G8" s="146">
        <v>0.36180555555555555</v>
      </c>
      <c r="H8" s="146" t="s">
        <v>8</v>
      </c>
      <c r="I8" s="1" t="s">
        <v>3</v>
      </c>
      <c r="L8" s="1">
        <f t="shared" si="2"/>
        <v>0</v>
      </c>
      <c r="N8" s="1">
        <f t="shared" si="3"/>
        <v>0</v>
      </c>
      <c r="Q8" s="1">
        <f t="shared" si="4"/>
        <v>0</v>
      </c>
      <c r="U8" s="1">
        <f t="shared" si="0"/>
        <v>0</v>
      </c>
      <c r="V8" s="1">
        <f t="shared" si="1"/>
        <v>0</v>
      </c>
      <c r="X8" s="4">
        <f t="shared" si="5"/>
        <v>0</v>
      </c>
    </row>
    <row r="9" spans="1:26" x14ac:dyDescent="0.2">
      <c r="A9" s="138"/>
      <c r="B9" s="148"/>
      <c r="C9" s="148"/>
      <c r="D9" s="148"/>
      <c r="E9" s="147"/>
      <c r="F9" s="146"/>
      <c r="G9" s="146"/>
      <c r="H9" s="146"/>
      <c r="I9" s="1" t="s">
        <v>4</v>
      </c>
      <c r="L9" s="1">
        <f t="shared" si="2"/>
        <v>0</v>
      </c>
      <c r="N9" s="1">
        <f t="shared" si="3"/>
        <v>0</v>
      </c>
      <c r="Q9" s="1">
        <f t="shared" si="4"/>
        <v>0</v>
      </c>
      <c r="U9" s="1">
        <f t="shared" si="0"/>
        <v>0</v>
      </c>
      <c r="V9" s="1">
        <f t="shared" si="1"/>
        <v>0</v>
      </c>
      <c r="X9" s="4">
        <f t="shared" si="5"/>
        <v>0</v>
      </c>
    </row>
    <row r="10" spans="1:26" x14ac:dyDescent="0.2">
      <c r="A10" s="138"/>
      <c r="B10" s="148"/>
      <c r="C10" s="148"/>
      <c r="D10" s="148"/>
      <c r="E10" s="147"/>
      <c r="F10" s="146"/>
      <c r="G10" s="146"/>
      <c r="H10" s="146"/>
      <c r="I10" s="1" t="s">
        <v>5</v>
      </c>
      <c r="L10" s="1">
        <f t="shared" si="2"/>
        <v>0</v>
      </c>
      <c r="N10" s="1">
        <f t="shared" si="3"/>
        <v>0</v>
      </c>
      <c r="Q10" s="1">
        <f t="shared" si="4"/>
        <v>0</v>
      </c>
      <c r="U10" s="1">
        <f t="shared" si="0"/>
        <v>0</v>
      </c>
      <c r="V10" s="1">
        <f t="shared" si="1"/>
        <v>0</v>
      </c>
      <c r="X10" s="4">
        <f t="shared" si="5"/>
        <v>0</v>
      </c>
    </row>
    <row r="11" spans="1:26" x14ac:dyDescent="0.2">
      <c r="A11" s="138"/>
      <c r="B11" s="148">
        <v>27</v>
      </c>
      <c r="C11" s="148"/>
      <c r="D11" s="148"/>
      <c r="E11" s="147">
        <v>43696</v>
      </c>
      <c r="F11" s="146">
        <v>0.54513888888888895</v>
      </c>
      <c r="G11" s="146">
        <v>0.62361111111111112</v>
      </c>
      <c r="H11" s="146" t="s">
        <v>8</v>
      </c>
      <c r="I11" s="1" t="s">
        <v>3</v>
      </c>
      <c r="L11" s="1">
        <f t="shared" si="2"/>
        <v>0</v>
      </c>
      <c r="N11" s="1">
        <f t="shared" si="3"/>
        <v>0</v>
      </c>
      <c r="Q11" s="1">
        <f t="shared" si="4"/>
        <v>0</v>
      </c>
      <c r="U11" s="1">
        <f t="shared" si="0"/>
        <v>0</v>
      </c>
      <c r="V11" s="1">
        <f t="shared" si="1"/>
        <v>0</v>
      </c>
      <c r="X11" s="4">
        <f t="shared" si="5"/>
        <v>0</v>
      </c>
    </row>
    <row r="12" spans="1:26" x14ac:dyDescent="0.2">
      <c r="A12" s="138"/>
      <c r="B12" s="148"/>
      <c r="C12" s="148"/>
      <c r="D12" s="148"/>
      <c r="E12" s="147"/>
      <c r="F12" s="146"/>
      <c r="G12" s="146"/>
      <c r="H12" s="146"/>
      <c r="I12" s="1" t="s">
        <v>4</v>
      </c>
      <c r="L12" s="1">
        <f t="shared" si="2"/>
        <v>0</v>
      </c>
      <c r="N12" s="1">
        <f t="shared" si="3"/>
        <v>0</v>
      </c>
      <c r="Q12" s="1">
        <f t="shared" si="4"/>
        <v>0</v>
      </c>
      <c r="U12" s="1">
        <f t="shared" si="0"/>
        <v>0</v>
      </c>
      <c r="V12" s="1">
        <f t="shared" si="1"/>
        <v>0</v>
      </c>
      <c r="X12" s="4">
        <f t="shared" si="5"/>
        <v>0</v>
      </c>
    </row>
    <row r="13" spans="1:26" x14ac:dyDescent="0.2">
      <c r="A13" s="138"/>
      <c r="B13" s="148"/>
      <c r="C13" s="148"/>
      <c r="D13" s="148"/>
      <c r="E13" s="147"/>
      <c r="F13" s="146"/>
      <c r="G13" s="146"/>
      <c r="H13" s="146"/>
      <c r="I13" s="1" t="s">
        <v>5</v>
      </c>
      <c r="L13" s="1">
        <f t="shared" si="2"/>
        <v>0</v>
      </c>
      <c r="N13" s="1">
        <f t="shared" si="3"/>
        <v>0</v>
      </c>
      <c r="Q13" s="1">
        <f t="shared" si="4"/>
        <v>0</v>
      </c>
      <c r="U13" s="1">
        <f t="shared" si="0"/>
        <v>0</v>
      </c>
      <c r="V13" s="1">
        <f t="shared" si="1"/>
        <v>0</v>
      </c>
      <c r="X13" s="4">
        <f t="shared" si="5"/>
        <v>0</v>
      </c>
    </row>
    <row r="14" spans="1:26" x14ac:dyDescent="0.2">
      <c r="A14" s="138"/>
      <c r="B14" s="148">
        <v>40</v>
      </c>
      <c r="C14" s="148"/>
      <c r="D14" s="148"/>
      <c r="E14" s="147">
        <v>43746</v>
      </c>
      <c r="F14" s="146">
        <v>0.43472222222222223</v>
      </c>
      <c r="G14" s="146">
        <v>0.5083333333333333</v>
      </c>
      <c r="H14" s="146"/>
      <c r="I14" s="1" t="s">
        <v>3</v>
      </c>
      <c r="L14" s="1">
        <f t="shared" si="2"/>
        <v>0</v>
      </c>
      <c r="N14" s="1">
        <f t="shared" si="3"/>
        <v>0</v>
      </c>
      <c r="Q14" s="1">
        <f t="shared" si="4"/>
        <v>0</v>
      </c>
      <c r="U14" s="1">
        <f t="shared" si="0"/>
        <v>0</v>
      </c>
      <c r="V14" s="1">
        <f t="shared" si="1"/>
        <v>0</v>
      </c>
      <c r="X14" s="4">
        <f t="shared" si="5"/>
        <v>0</v>
      </c>
    </row>
    <row r="15" spans="1:26" x14ac:dyDescent="0.2">
      <c r="A15" s="138"/>
      <c r="B15" s="148"/>
      <c r="C15" s="148"/>
      <c r="D15" s="148"/>
      <c r="E15" s="147"/>
      <c r="F15" s="146"/>
      <c r="G15" s="146"/>
      <c r="H15" s="146"/>
      <c r="I15" s="1" t="s">
        <v>4</v>
      </c>
      <c r="L15" s="1">
        <f t="shared" si="2"/>
        <v>0</v>
      </c>
      <c r="N15" s="1">
        <f t="shared" si="3"/>
        <v>0</v>
      </c>
      <c r="Q15" s="1">
        <f t="shared" si="4"/>
        <v>0</v>
      </c>
      <c r="U15" s="1">
        <f t="shared" si="0"/>
        <v>0</v>
      </c>
      <c r="V15" s="1">
        <f t="shared" si="1"/>
        <v>0</v>
      </c>
      <c r="X15" s="4">
        <f t="shared" si="5"/>
        <v>0</v>
      </c>
    </row>
    <row r="16" spans="1:26" x14ac:dyDescent="0.2">
      <c r="A16" s="139"/>
      <c r="B16" s="148"/>
      <c r="C16" s="148"/>
      <c r="D16" s="148"/>
      <c r="E16" s="147"/>
      <c r="F16" s="146"/>
      <c r="G16" s="146"/>
      <c r="H16" s="146"/>
      <c r="I16" s="1" t="s">
        <v>5</v>
      </c>
      <c r="L16" s="1">
        <f t="shared" si="2"/>
        <v>0</v>
      </c>
      <c r="N16" s="1">
        <f t="shared" si="3"/>
        <v>0</v>
      </c>
      <c r="Q16" s="1">
        <f t="shared" si="4"/>
        <v>0</v>
      </c>
      <c r="U16" s="1">
        <f t="shared" si="0"/>
        <v>0</v>
      </c>
      <c r="V16" s="1">
        <f t="shared" si="1"/>
        <v>0</v>
      </c>
      <c r="X16" s="4">
        <f t="shared" si="5"/>
        <v>0</v>
      </c>
    </row>
    <row r="17" spans="1:24" x14ac:dyDescent="0.2">
      <c r="A17" s="140">
        <v>2002</v>
      </c>
      <c r="B17" s="148">
        <v>33</v>
      </c>
      <c r="C17" s="148"/>
      <c r="D17" s="148"/>
      <c r="E17" s="147">
        <v>43720</v>
      </c>
      <c r="F17" s="146">
        <v>0.55694444444444446</v>
      </c>
      <c r="G17" s="146">
        <v>0.70486111111111116</v>
      </c>
      <c r="H17" s="146"/>
      <c r="I17" s="1" t="s">
        <v>3</v>
      </c>
      <c r="L17" s="1">
        <f t="shared" si="2"/>
        <v>0</v>
      </c>
      <c r="N17" s="1">
        <f t="shared" si="3"/>
        <v>0</v>
      </c>
      <c r="Q17" s="1">
        <f t="shared" si="4"/>
        <v>0</v>
      </c>
      <c r="U17" s="1">
        <f t="shared" si="0"/>
        <v>0</v>
      </c>
      <c r="V17" s="1">
        <f t="shared" si="1"/>
        <v>0</v>
      </c>
      <c r="X17" s="4">
        <f t="shared" si="5"/>
        <v>0</v>
      </c>
    </row>
    <row r="18" spans="1:24" x14ac:dyDescent="0.2">
      <c r="A18" s="138"/>
      <c r="B18" s="148"/>
      <c r="C18" s="148"/>
      <c r="D18" s="148"/>
      <c r="E18" s="147"/>
      <c r="F18" s="146"/>
      <c r="G18" s="146"/>
      <c r="H18" s="146"/>
      <c r="I18" s="1" t="s">
        <v>4</v>
      </c>
      <c r="L18" s="1">
        <f t="shared" si="2"/>
        <v>0</v>
      </c>
      <c r="N18" s="1">
        <f t="shared" si="3"/>
        <v>0</v>
      </c>
      <c r="Q18" s="1">
        <f t="shared" si="4"/>
        <v>0</v>
      </c>
      <c r="U18" s="1">
        <f t="shared" si="0"/>
        <v>0</v>
      </c>
      <c r="V18" s="1">
        <f t="shared" si="1"/>
        <v>0</v>
      </c>
      <c r="X18" s="4">
        <f t="shared" si="5"/>
        <v>0</v>
      </c>
    </row>
    <row r="19" spans="1:24" x14ac:dyDescent="0.2">
      <c r="A19" s="138"/>
      <c r="B19" s="148"/>
      <c r="C19" s="148"/>
      <c r="D19" s="148"/>
      <c r="E19" s="147"/>
      <c r="F19" s="146"/>
      <c r="G19" s="146"/>
      <c r="H19" s="146"/>
      <c r="I19" s="1" t="s">
        <v>5</v>
      </c>
      <c r="L19" s="1">
        <f t="shared" si="2"/>
        <v>0</v>
      </c>
      <c r="N19" s="1">
        <f t="shared" si="3"/>
        <v>0</v>
      </c>
      <c r="Q19" s="1">
        <f t="shared" si="4"/>
        <v>0</v>
      </c>
      <c r="U19" s="1">
        <f t="shared" si="0"/>
        <v>0</v>
      </c>
      <c r="V19" s="1">
        <f t="shared" si="1"/>
        <v>0</v>
      </c>
      <c r="X19" s="4">
        <f t="shared" si="5"/>
        <v>0</v>
      </c>
    </row>
    <row r="20" spans="1:24" x14ac:dyDescent="0.2">
      <c r="A20" s="138"/>
      <c r="B20" s="148">
        <v>34</v>
      </c>
      <c r="C20" s="148"/>
      <c r="D20" s="148"/>
      <c r="E20" s="147">
        <v>43722</v>
      </c>
      <c r="F20" s="146">
        <v>0.55208333333333337</v>
      </c>
      <c r="G20" s="146">
        <v>0.70138888888888884</v>
      </c>
      <c r="H20" s="146" t="s">
        <v>8</v>
      </c>
      <c r="I20" s="1" t="s">
        <v>3</v>
      </c>
      <c r="L20" s="1">
        <f t="shared" si="2"/>
        <v>0</v>
      </c>
      <c r="N20" s="1">
        <f t="shared" si="3"/>
        <v>0</v>
      </c>
      <c r="Q20" s="1">
        <f t="shared" si="4"/>
        <v>0</v>
      </c>
      <c r="U20" s="1">
        <f t="shared" si="0"/>
        <v>0</v>
      </c>
      <c r="V20" s="1">
        <f t="shared" si="1"/>
        <v>0</v>
      </c>
      <c r="X20" s="4">
        <f t="shared" si="5"/>
        <v>0</v>
      </c>
    </row>
    <row r="21" spans="1:24" x14ac:dyDescent="0.2">
      <c r="A21" s="138"/>
      <c r="B21" s="148"/>
      <c r="C21" s="148"/>
      <c r="D21" s="148"/>
      <c r="E21" s="147"/>
      <c r="F21" s="146"/>
      <c r="G21" s="146"/>
      <c r="H21" s="146"/>
      <c r="I21" s="1" t="s">
        <v>4</v>
      </c>
      <c r="L21" s="1">
        <f t="shared" si="2"/>
        <v>0</v>
      </c>
      <c r="N21" s="1">
        <f t="shared" si="3"/>
        <v>0</v>
      </c>
      <c r="Q21" s="1">
        <f t="shared" si="4"/>
        <v>0</v>
      </c>
      <c r="U21" s="1">
        <f t="shared" si="0"/>
        <v>0</v>
      </c>
      <c r="V21" s="1">
        <f t="shared" si="1"/>
        <v>0</v>
      </c>
      <c r="X21" s="4">
        <f t="shared" si="5"/>
        <v>0</v>
      </c>
    </row>
    <row r="22" spans="1:24" x14ac:dyDescent="0.2">
      <c r="A22" s="138"/>
      <c r="B22" s="148"/>
      <c r="C22" s="148"/>
      <c r="D22" s="148"/>
      <c r="E22" s="147"/>
      <c r="F22" s="146"/>
      <c r="G22" s="146"/>
      <c r="H22" s="146"/>
      <c r="I22" s="1" t="s">
        <v>5</v>
      </c>
      <c r="L22" s="1">
        <f t="shared" si="2"/>
        <v>0</v>
      </c>
      <c r="N22" s="1">
        <f t="shared" si="3"/>
        <v>0</v>
      </c>
      <c r="Q22" s="1">
        <f t="shared" si="4"/>
        <v>0</v>
      </c>
      <c r="U22" s="1">
        <f t="shared" si="0"/>
        <v>0</v>
      </c>
      <c r="V22" s="1">
        <f t="shared" si="1"/>
        <v>0</v>
      </c>
      <c r="X22" s="4">
        <f t="shared" si="5"/>
        <v>0</v>
      </c>
    </row>
    <row r="23" spans="1:24" x14ac:dyDescent="0.2">
      <c r="A23" s="138"/>
      <c r="B23" s="148">
        <v>38</v>
      </c>
      <c r="C23" s="148"/>
      <c r="D23" s="148"/>
      <c r="E23" s="147">
        <v>43732</v>
      </c>
      <c r="F23" s="146">
        <v>0.5493055555555556</v>
      </c>
      <c r="G23" s="146">
        <v>0.69097222222222221</v>
      </c>
      <c r="H23" s="146"/>
      <c r="I23" s="1" t="s">
        <v>3</v>
      </c>
      <c r="L23" s="1">
        <f t="shared" si="2"/>
        <v>0</v>
      </c>
      <c r="N23" s="1">
        <f t="shared" si="3"/>
        <v>0</v>
      </c>
      <c r="Q23" s="1">
        <f t="shared" si="4"/>
        <v>0</v>
      </c>
      <c r="U23" s="1">
        <f t="shared" si="0"/>
        <v>0</v>
      </c>
      <c r="V23" s="1">
        <f t="shared" si="1"/>
        <v>0</v>
      </c>
      <c r="X23" s="4">
        <f t="shared" si="5"/>
        <v>0</v>
      </c>
    </row>
    <row r="24" spans="1:24" x14ac:dyDescent="0.2">
      <c r="A24" s="138"/>
      <c r="B24" s="148"/>
      <c r="C24" s="148"/>
      <c r="D24" s="148"/>
      <c r="E24" s="147"/>
      <c r="F24" s="146"/>
      <c r="G24" s="146"/>
      <c r="H24" s="146"/>
      <c r="I24" s="1" t="s">
        <v>4</v>
      </c>
      <c r="L24" s="1">
        <f t="shared" si="2"/>
        <v>0</v>
      </c>
      <c r="N24" s="1">
        <f t="shared" si="3"/>
        <v>0</v>
      </c>
      <c r="Q24" s="1">
        <f t="shared" si="4"/>
        <v>0</v>
      </c>
      <c r="U24" s="1">
        <f t="shared" si="0"/>
        <v>0</v>
      </c>
      <c r="V24" s="1">
        <f t="shared" si="1"/>
        <v>0</v>
      </c>
      <c r="X24" s="4">
        <f t="shared" si="5"/>
        <v>0</v>
      </c>
    </row>
    <row r="25" spans="1:24" x14ac:dyDescent="0.2">
      <c r="A25" s="139"/>
      <c r="B25" s="148"/>
      <c r="C25" s="148"/>
      <c r="D25" s="148"/>
      <c r="E25" s="147"/>
      <c r="F25" s="146"/>
      <c r="G25" s="146"/>
      <c r="H25" s="146"/>
      <c r="I25" s="1" t="s">
        <v>5</v>
      </c>
      <c r="L25" s="1">
        <f t="shared" si="2"/>
        <v>0</v>
      </c>
      <c r="N25" s="1">
        <f t="shared" si="3"/>
        <v>0</v>
      </c>
      <c r="Q25" s="1">
        <f t="shared" si="4"/>
        <v>0</v>
      </c>
      <c r="U25" s="1">
        <f t="shared" si="0"/>
        <v>0</v>
      </c>
      <c r="V25" s="1">
        <f t="shared" si="1"/>
        <v>0</v>
      </c>
      <c r="X25" s="4">
        <f t="shared" si="5"/>
        <v>0</v>
      </c>
    </row>
    <row r="26" spans="1:24" x14ac:dyDescent="0.2">
      <c r="A26" s="140">
        <v>2003</v>
      </c>
      <c r="B26" s="148">
        <v>34</v>
      </c>
      <c r="C26" s="148"/>
      <c r="D26" s="148"/>
      <c r="E26" s="147">
        <v>43659</v>
      </c>
      <c r="F26" s="146">
        <v>0.36180555555555555</v>
      </c>
      <c r="G26" s="146">
        <v>0.5180555555555556</v>
      </c>
      <c r="H26" s="146" t="s">
        <v>8</v>
      </c>
      <c r="I26" s="1" t="s">
        <v>3</v>
      </c>
      <c r="L26" s="1">
        <f t="shared" si="2"/>
        <v>0</v>
      </c>
      <c r="N26" s="1">
        <f t="shared" si="3"/>
        <v>0</v>
      </c>
      <c r="Q26" s="1">
        <f t="shared" si="4"/>
        <v>0</v>
      </c>
      <c r="U26" s="1">
        <f t="shared" si="0"/>
        <v>0</v>
      </c>
      <c r="V26" s="1">
        <f t="shared" si="1"/>
        <v>0</v>
      </c>
      <c r="X26" s="4">
        <f t="shared" si="5"/>
        <v>0</v>
      </c>
    </row>
    <row r="27" spans="1:24" x14ac:dyDescent="0.2">
      <c r="A27" s="138"/>
      <c r="B27" s="148"/>
      <c r="C27" s="148"/>
      <c r="D27" s="148"/>
      <c r="E27" s="147"/>
      <c r="F27" s="146"/>
      <c r="G27" s="146"/>
      <c r="H27" s="146"/>
      <c r="I27" s="1" t="s">
        <v>4</v>
      </c>
      <c r="L27" s="1">
        <f t="shared" si="2"/>
        <v>0</v>
      </c>
      <c r="N27" s="1">
        <f t="shared" si="3"/>
        <v>0</v>
      </c>
      <c r="Q27" s="1">
        <f t="shared" si="4"/>
        <v>0</v>
      </c>
      <c r="U27" s="1">
        <f t="shared" si="0"/>
        <v>0</v>
      </c>
      <c r="V27" s="1">
        <f t="shared" si="1"/>
        <v>0</v>
      </c>
      <c r="X27" s="4">
        <f t="shared" si="5"/>
        <v>0</v>
      </c>
    </row>
    <row r="28" spans="1:24" x14ac:dyDescent="0.2">
      <c r="A28" s="138"/>
      <c r="B28" s="148"/>
      <c r="C28" s="148"/>
      <c r="D28" s="148"/>
      <c r="E28" s="147"/>
      <c r="F28" s="146"/>
      <c r="G28" s="146"/>
      <c r="H28" s="146"/>
      <c r="I28" s="1" t="s">
        <v>5</v>
      </c>
      <c r="L28" s="1">
        <f t="shared" si="2"/>
        <v>0</v>
      </c>
      <c r="N28" s="1">
        <f t="shared" si="3"/>
        <v>0</v>
      </c>
      <c r="Q28" s="1">
        <f t="shared" si="4"/>
        <v>0</v>
      </c>
      <c r="U28" s="1">
        <f t="shared" si="0"/>
        <v>0</v>
      </c>
      <c r="V28" s="1">
        <f t="shared" si="1"/>
        <v>0</v>
      </c>
      <c r="X28" s="4">
        <f t="shared" si="5"/>
        <v>0</v>
      </c>
    </row>
    <row r="29" spans="1:24" x14ac:dyDescent="0.2">
      <c r="A29" s="138"/>
      <c r="B29" s="148">
        <v>58</v>
      </c>
      <c r="C29" s="148"/>
      <c r="D29" s="148"/>
      <c r="E29" s="147">
        <v>43754</v>
      </c>
      <c r="F29" s="146">
        <v>0.50069444444444444</v>
      </c>
      <c r="G29" s="146">
        <v>0.63611111111111118</v>
      </c>
      <c r="H29" s="146"/>
      <c r="I29" s="1" t="s">
        <v>3</v>
      </c>
      <c r="L29" s="1">
        <f t="shared" si="2"/>
        <v>0</v>
      </c>
      <c r="N29" s="1">
        <f t="shared" si="3"/>
        <v>0</v>
      </c>
      <c r="Q29" s="1">
        <f t="shared" si="4"/>
        <v>0</v>
      </c>
      <c r="U29" s="1">
        <f t="shared" si="0"/>
        <v>0</v>
      </c>
      <c r="V29" s="1">
        <f t="shared" si="1"/>
        <v>0</v>
      </c>
      <c r="X29" s="4">
        <f t="shared" si="5"/>
        <v>0</v>
      </c>
    </row>
    <row r="30" spans="1:24" x14ac:dyDescent="0.2">
      <c r="A30" s="138"/>
      <c r="B30" s="148"/>
      <c r="C30" s="148"/>
      <c r="D30" s="148"/>
      <c r="E30" s="147"/>
      <c r="F30" s="146"/>
      <c r="G30" s="146"/>
      <c r="H30" s="146"/>
      <c r="I30" s="1" t="s">
        <v>4</v>
      </c>
      <c r="L30" s="1">
        <f t="shared" si="2"/>
        <v>0</v>
      </c>
      <c r="N30" s="1">
        <f t="shared" si="3"/>
        <v>0</v>
      </c>
      <c r="Q30" s="1">
        <f t="shared" si="4"/>
        <v>0</v>
      </c>
      <c r="U30" s="1">
        <f t="shared" si="0"/>
        <v>0</v>
      </c>
      <c r="V30" s="1">
        <f t="shared" si="1"/>
        <v>0</v>
      </c>
      <c r="X30" s="4">
        <f t="shared" si="5"/>
        <v>0</v>
      </c>
    </row>
    <row r="31" spans="1:24" x14ac:dyDescent="0.2">
      <c r="A31" s="139"/>
      <c r="B31" s="148"/>
      <c r="C31" s="148"/>
      <c r="D31" s="148"/>
      <c r="E31" s="147"/>
      <c r="F31" s="146"/>
      <c r="G31" s="146"/>
      <c r="H31" s="146"/>
      <c r="I31" s="1" t="s">
        <v>5</v>
      </c>
      <c r="L31" s="1">
        <f t="shared" si="2"/>
        <v>0</v>
      </c>
      <c r="N31" s="1">
        <f t="shared" si="3"/>
        <v>0</v>
      </c>
      <c r="Q31" s="1">
        <f t="shared" si="4"/>
        <v>0</v>
      </c>
      <c r="U31" s="1">
        <f t="shared" si="0"/>
        <v>0</v>
      </c>
      <c r="V31" s="1">
        <f t="shared" si="1"/>
        <v>0</v>
      </c>
      <c r="X31" s="4">
        <f t="shared" si="5"/>
        <v>0</v>
      </c>
    </row>
    <row r="32" spans="1:24" x14ac:dyDescent="0.2">
      <c r="A32" s="140">
        <v>2004</v>
      </c>
      <c r="B32" s="148">
        <v>47</v>
      </c>
      <c r="C32" s="148"/>
      <c r="D32" s="148"/>
      <c r="E32" s="147">
        <v>43653</v>
      </c>
      <c r="F32" s="146">
        <v>0.75208333333333333</v>
      </c>
      <c r="G32" s="146">
        <v>0.87986111111111109</v>
      </c>
      <c r="H32" s="146"/>
      <c r="I32" s="1" t="s">
        <v>3</v>
      </c>
      <c r="L32" s="1">
        <f t="shared" si="2"/>
        <v>0</v>
      </c>
      <c r="N32" s="1">
        <f t="shared" si="3"/>
        <v>0</v>
      </c>
      <c r="Q32" s="1">
        <f t="shared" si="4"/>
        <v>0</v>
      </c>
      <c r="U32" s="1">
        <f t="shared" si="0"/>
        <v>0</v>
      </c>
      <c r="V32" s="1">
        <f t="shared" si="1"/>
        <v>0</v>
      </c>
      <c r="X32" s="4">
        <f t="shared" si="5"/>
        <v>0</v>
      </c>
    </row>
    <row r="33" spans="1:24" x14ac:dyDescent="0.2">
      <c r="A33" s="138"/>
      <c r="B33" s="148"/>
      <c r="C33" s="148"/>
      <c r="D33" s="148"/>
      <c r="E33" s="147"/>
      <c r="F33" s="146"/>
      <c r="G33" s="146"/>
      <c r="H33" s="146"/>
      <c r="I33" s="1" t="s">
        <v>4</v>
      </c>
      <c r="L33" s="1">
        <f t="shared" si="2"/>
        <v>0</v>
      </c>
      <c r="N33" s="1">
        <f t="shared" si="3"/>
        <v>0</v>
      </c>
      <c r="Q33" s="1">
        <f t="shared" si="4"/>
        <v>0</v>
      </c>
      <c r="U33" s="1">
        <f t="shared" si="0"/>
        <v>0</v>
      </c>
      <c r="V33" s="1">
        <f t="shared" si="1"/>
        <v>0</v>
      </c>
      <c r="X33" s="4">
        <f t="shared" si="5"/>
        <v>0</v>
      </c>
    </row>
    <row r="34" spans="1:24" x14ac:dyDescent="0.2">
      <c r="A34" s="138"/>
      <c r="B34" s="148"/>
      <c r="C34" s="148"/>
      <c r="D34" s="148"/>
      <c r="E34" s="147"/>
      <c r="F34" s="146"/>
      <c r="G34" s="146"/>
      <c r="H34" s="146"/>
      <c r="I34" s="1" t="s">
        <v>5</v>
      </c>
      <c r="L34" s="1">
        <f t="shared" si="2"/>
        <v>0</v>
      </c>
      <c r="N34" s="1">
        <f t="shared" si="3"/>
        <v>0</v>
      </c>
      <c r="Q34" s="1">
        <f t="shared" si="4"/>
        <v>0</v>
      </c>
      <c r="U34" s="1">
        <f t="shared" ref="U34:U58" si="6">IF(K34=0,0,T34/K34)</f>
        <v>0</v>
      </c>
      <c r="V34" s="1">
        <f t="shared" ref="V34:V58" si="7">N34-U34</f>
        <v>0</v>
      </c>
      <c r="X34" s="4">
        <f t="shared" si="5"/>
        <v>0</v>
      </c>
    </row>
    <row r="35" spans="1:24" x14ac:dyDescent="0.2">
      <c r="A35" s="138"/>
      <c r="B35" s="148">
        <v>59</v>
      </c>
      <c r="C35" s="148"/>
      <c r="D35" s="148"/>
      <c r="E35" s="147">
        <v>43679</v>
      </c>
      <c r="F35" s="146">
        <v>0.6972222222222223</v>
      </c>
      <c r="G35" s="146">
        <v>0.79791666666666661</v>
      </c>
      <c r="H35" s="146"/>
      <c r="I35" s="1" t="s">
        <v>3</v>
      </c>
      <c r="L35" s="1">
        <f t="shared" si="2"/>
        <v>0</v>
      </c>
      <c r="N35" s="1">
        <f t="shared" si="3"/>
        <v>0</v>
      </c>
      <c r="Q35" s="1">
        <f t="shared" si="4"/>
        <v>0</v>
      </c>
      <c r="U35" s="1">
        <f t="shared" si="6"/>
        <v>0</v>
      </c>
      <c r="V35" s="1">
        <f t="shared" si="7"/>
        <v>0</v>
      </c>
      <c r="X35" s="4">
        <f t="shared" si="5"/>
        <v>0</v>
      </c>
    </row>
    <row r="36" spans="1:24" x14ac:dyDescent="0.2">
      <c r="A36" s="138"/>
      <c r="B36" s="148"/>
      <c r="C36" s="148"/>
      <c r="D36" s="148"/>
      <c r="E36" s="147"/>
      <c r="F36" s="146"/>
      <c r="G36" s="146"/>
      <c r="H36" s="146"/>
      <c r="I36" s="1" t="s">
        <v>4</v>
      </c>
      <c r="L36" s="1">
        <f t="shared" si="2"/>
        <v>0</v>
      </c>
      <c r="N36" s="1">
        <f t="shared" si="3"/>
        <v>0</v>
      </c>
      <c r="Q36" s="1">
        <f t="shared" si="4"/>
        <v>0</v>
      </c>
      <c r="U36" s="1">
        <f t="shared" si="6"/>
        <v>0</v>
      </c>
      <c r="V36" s="1">
        <f t="shared" si="7"/>
        <v>0</v>
      </c>
      <c r="X36" s="4">
        <f t="shared" si="5"/>
        <v>0</v>
      </c>
    </row>
    <row r="37" spans="1:24" x14ac:dyDescent="0.2">
      <c r="A37" s="138"/>
      <c r="B37" s="148"/>
      <c r="C37" s="148"/>
      <c r="D37" s="148"/>
      <c r="E37" s="147"/>
      <c r="F37" s="146"/>
      <c r="G37" s="146"/>
      <c r="H37" s="146"/>
      <c r="I37" s="1" t="s">
        <v>5</v>
      </c>
      <c r="L37" s="1">
        <f t="shared" si="2"/>
        <v>0</v>
      </c>
      <c r="N37" s="1">
        <f t="shared" si="3"/>
        <v>0</v>
      </c>
      <c r="Q37" s="1">
        <f t="shared" si="4"/>
        <v>0</v>
      </c>
      <c r="U37" s="1">
        <f t="shared" si="6"/>
        <v>0</v>
      </c>
      <c r="V37" s="1">
        <f t="shared" si="7"/>
        <v>0</v>
      </c>
      <c r="X37" s="4">
        <f t="shared" si="5"/>
        <v>0</v>
      </c>
    </row>
    <row r="38" spans="1:24" x14ac:dyDescent="0.2">
      <c r="A38" s="138"/>
      <c r="B38" s="148">
        <v>61</v>
      </c>
      <c r="C38" s="148"/>
      <c r="D38" s="148"/>
      <c r="E38" s="147">
        <v>43691</v>
      </c>
      <c r="F38" s="146">
        <v>0.6972222222222223</v>
      </c>
      <c r="G38" s="146">
        <v>0.79027777777777775</v>
      </c>
      <c r="H38" s="146"/>
      <c r="I38" s="1" t="s">
        <v>3</v>
      </c>
      <c r="L38" s="1">
        <f t="shared" si="2"/>
        <v>0</v>
      </c>
      <c r="N38" s="1">
        <f t="shared" si="3"/>
        <v>0</v>
      </c>
      <c r="Q38" s="1">
        <f t="shared" si="4"/>
        <v>0</v>
      </c>
      <c r="U38" s="1">
        <f t="shared" si="6"/>
        <v>0</v>
      </c>
      <c r="V38" s="1">
        <f t="shared" si="7"/>
        <v>0</v>
      </c>
      <c r="X38" s="4">
        <f t="shared" si="5"/>
        <v>0</v>
      </c>
    </row>
    <row r="39" spans="1:24" x14ac:dyDescent="0.2">
      <c r="A39" s="138"/>
      <c r="B39" s="148"/>
      <c r="C39" s="148"/>
      <c r="D39" s="148"/>
      <c r="E39" s="147"/>
      <c r="F39" s="146"/>
      <c r="G39" s="146"/>
      <c r="H39" s="146"/>
      <c r="I39" s="1" t="s">
        <v>4</v>
      </c>
      <c r="L39" s="1">
        <f t="shared" si="2"/>
        <v>0</v>
      </c>
      <c r="N39" s="1">
        <f t="shared" si="3"/>
        <v>0</v>
      </c>
      <c r="Q39" s="1">
        <f t="shared" si="4"/>
        <v>0</v>
      </c>
      <c r="U39" s="1">
        <f t="shared" si="6"/>
        <v>0</v>
      </c>
      <c r="V39" s="1">
        <f t="shared" si="7"/>
        <v>0</v>
      </c>
      <c r="X39" s="4">
        <f t="shared" si="5"/>
        <v>0</v>
      </c>
    </row>
    <row r="40" spans="1:24" x14ac:dyDescent="0.2">
      <c r="A40" s="138"/>
      <c r="B40" s="148"/>
      <c r="C40" s="148"/>
      <c r="D40" s="148"/>
      <c r="E40" s="147"/>
      <c r="F40" s="146"/>
      <c r="G40" s="146"/>
      <c r="H40" s="146"/>
      <c r="I40" s="1" t="s">
        <v>5</v>
      </c>
      <c r="L40" s="1">
        <f t="shared" si="2"/>
        <v>0</v>
      </c>
      <c r="N40" s="1">
        <f t="shared" si="3"/>
        <v>0</v>
      </c>
      <c r="Q40" s="1">
        <f t="shared" si="4"/>
        <v>0</v>
      </c>
      <c r="U40" s="1">
        <f t="shared" si="6"/>
        <v>0</v>
      </c>
      <c r="V40" s="1">
        <f t="shared" si="7"/>
        <v>0</v>
      </c>
      <c r="X40" s="4">
        <f t="shared" si="5"/>
        <v>0</v>
      </c>
    </row>
    <row r="41" spans="1:24" x14ac:dyDescent="0.2">
      <c r="A41" s="138"/>
      <c r="B41" s="148">
        <v>65</v>
      </c>
      <c r="C41" s="148"/>
      <c r="D41" s="148"/>
      <c r="E41" s="147">
        <v>43705</v>
      </c>
      <c r="F41" s="146">
        <v>0.61111111111111105</v>
      </c>
      <c r="G41" s="146">
        <v>0.7284722222222223</v>
      </c>
      <c r="H41" s="146"/>
      <c r="I41" s="1" t="s">
        <v>3</v>
      </c>
      <c r="L41" s="1">
        <f t="shared" si="2"/>
        <v>0</v>
      </c>
      <c r="N41" s="1">
        <f t="shared" si="3"/>
        <v>0</v>
      </c>
      <c r="Q41" s="1">
        <f t="shared" si="4"/>
        <v>0</v>
      </c>
      <c r="U41" s="1">
        <f t="shared" si="6"/>
        <v>0</v>
      </c>
      <c r="V41" s="1">
        <f t="shared" si="7"/>
        <v>0</v>
      </c>
      <c r="X41" s="4">
        <f t="shared" si="5"/>
        <v>0</v>
      </c>
    </row>
    <row r="42" spans="1:24" x14ac:dyDescent="0.2">
      <c r="A42" s="138"/>
      <c r="B42" s="148"/>
      <c r="C42" s="148"/>
      <c r="D42" s="148"/>
      <c r="E42" s="147"/>
      <c r="F42" s="146"/>
      <c r="G42" s="146"/>
      <c r="H42" s="146"/>
      <c r="I42" s="1" t="s">
        <v>4</v>
      </c>
      <c r="L42" s="1">
        <f t="shared" si="2"/>
        <v>0</v>
      </c>
      <c r="N42" s="1">
        <f t="shared" si="3"/>
        <v>0</v>
      </c>
      <c r="Q42" s="1">
        <f t="shared" si="4"/>
        <v>0</v>
      </c>
      <c r="U42" s="1">
        <f t="shared" si="6"/>
        <v>0</v>
      </c>
      <c r="V42" s="1">
        <f t="shared" si="7"/>
        <v>0</v>
      </c>
      <c r="X42" s="4">
        <f t="shared" si="5"/>
        <v>0</v>
      </c>
    </row>
    <row r="43" spans="1:24" x14ac:dyDescent="0.2">
      <c r="A43" s="138"/>
      <c r="B43" s="148"/>
      <c r="C43" s="148"/>
      <c r="D43" s="148"/>
      <c r="E43" s="147"/>
      <c r="F43" s="146"/>
      <c r="G43" s="146"/>
      <c r="H43" s="146"/>
      <c r="I43" s="1" t="s">
        <v>5</v>
      </c>
      <c r="L43" s="1">
        <f t="shared" si="2"/>
        <v>0</v>
      </c>
      <c r="N43" s="1">
        <f t="shared" si="3"/>
        <v>0</v>
      </c>
      <c r="Q43" s="1">
        <f t="shared" si="4"/>
        <v>0</v>
      </c>
      <c r="U43" s="1">
        <f t="shared" si="6"/>
        <v>0</v>
      </c>
      <c r="V43" s="1">
        <f t="shared" si="7"/>
        <v>0</v>
      </c>
      <c r="X43" s="4">
        <f t="shared" si="5"/>
        <v>0</v>
      </c>
    </row>
    <row r="44" spans="1:24" x14ac:dyDescent="0.2">
      <c r="A44" s="138"/>
      <c r="B44" s="148">
        <v>71</v>
      </c>
      <c r="C44" s="148"/>
      <c r="D44" s="148"/>
      <c r="E44" s="147">
        <v>43731</v>
      </c>
      <c r="F44" s="146">
        <v>0.36180555555555555</v>
      </c>
      <c r="G44" s="146">
        <v>0.67847222222222225</v>
      </c>
      <c r="H44" s="146" t="s">
        <v>8</v>
      </c>
      <c r="I44" s="1" t="s">
        <v>3</v>
      </c>
      <c r="L44" s="1">
        <f t="shared" si="2"/>
        <v>0</v>
      </c>
      <c r="N44" s="1">
        <f t="shared" si="3"/>
        <v>0</v>
      </c>
      <c r="Q44" s="1">
        <f t="shared" si="4"/>
        <v>0</v>
      </c>
      <c r="U44" s="1">
        <f t="shared" si="6"/>
        <v>0</v>
      </c>
      <c r="V44" s="1">
        <f t="shared" si="7"/>
        <v>0</v>
      </c>
      <c r="X44" s="4">
        <f t="shared" si="5"/>
        <v>0</v>
      </c>
    </row>
    <row r="45" spans="1:24" x14ac:dyDescent="0.2">
      <c r="A45" s="138"/>
      <c r="B45" s="148"/>
      <c r="C45" s="148"/>
      <c r="D45" s="148"/>
      <c r="E45" s="147"/>
      <c r="F45" s="146"/>
      <c r="G45" s="146"/>
      <c r="H45" s="146"/>
      <c r="I45" s="1" t="s">
        <v>4</v>
      </c>
      <c r="L45" s="1">
        <f t="shared" si="2"/>
        <v>0</v>
      </c>
      <c r="N45" s="1">
        <f t="shared" si="3"/>
        <v>0</v>
      </c>
      <c r="Q45" s="1">
        <f t="shared" si="4"/>
        <v>0</v>
      </c>
      <c r="U45" s="1">
        <f t="shared" si="6"/>
        <v>0</v>
      </c>
      <c r="V45" s="1">
        <f t="shared" si="7"/>
        <v>0</v>
      </c>
      <c r="X45" s="4">
        <f t="shared" si="5"/>
        <v>0</v>
      </c>
    </row>
    <row r="46" spans="1:24" x14ac:dyDescent="0.2">
      <c r="A46" s="139"/>
      <c r="B46" s="148"/>
      <c r="C46" s="148"/>
      <c r="D46" s="148"/>
      <c r="E46" s="147"/>
      <c r="F46" s="146"/>
      <c r="G46" s="146"/>
      <c r="H46" s="146"/>
      <c r="I46" s="1" t="s">
        <v>5</v>
      </c>
      <c r="L46" s="1">
        <f t="shared" si="2"/>
        <v>0</v>
      </c>
      <c r="N46" s="1">
        <f t="shared" si="3"/>
        <v>0</v>
      </c>
      <c r="Q46" s="1">
        <f t="shared" si="4"/>
        <v>0</v>
      </c>
      <c r="U46" s="1">
        <f t="shared" si="6"/>
        <v>0</v>
      </c>
      <c r="V46" s="1">
        <f t="shared" si="7"/>
        <v>0</v>
      </c>
      <c r="X46" s="4">
        <f t="shared" si="5"/>
        <v>0</v>
      </c>
    </row>
    <row r="47" spans="1:24" x14ac:dyDescent="0.2">
      <c r="A47" s="140">
        <v>2005</v>
      </c>
      <c r="B47" s="148">
        <v>2</v>
      </c>
      <c r="C47" s="149" t="s">
        <v>44</v>
      </c>
      <c r="D47" s="148">
        <v>946</v>
      </c>
      <c r="E47" s="147">
        <v>43502</v>
      </c>
      <c r="F47" s="146">
        <v>0.2638888888888889</v>
      </c>
      <c r="G47" s="146">
        <v>0.3972222222222222</v>
      </c>
      <c r="H47" s="146" t="s">
        <v>25</v>
      </c>
      <c r="I47" s="1" t="s">
        <v>3</v>
      </c>
      <c r="L47" s="1">
        <f t="shared" si="2"/>
        <v>0</v>
      </c>
      <c r="N47" s="1">
        <f t="shared" si="3"/>
        <v>0</v>
      </c>
      <c r="Q47" s="1">
        <f t="shared" si="4"/>
        <v>0</v>
      </c>
      <c r="U47" s="1">
        <f t="shared" si="6"/>
        <v>0</v>
      </c>
      <c r="V47" s="1">
        <f t="shared" si="7"/>
        <v>0</v>
      </c>
      <c r="X47" s="4">
        <f t="shared" si="5"/>
        <v>0</v>
      </c>
    </row>
    <row r="48" spans="1:24" x14ac:dyDescent="0.2">
      <c r="A48" s="138"/>
      <c r="B48" s="148"/>
      <c r="C48" s="148"/>
      <c r="D48" s="148"/>
      <c r="E48" s="147"/>
      <c r="F48" s="146"/>
      <c r="G48" s="146"/>
      <c r="H48" s="146"/>
      <c r="I48" s="1" t="s">
        <v>4</v>
      </c>
      <c r="L48" s="1">
        <f t="shared" si="2"/>
        <v>0</v>
      </c>
      <c r="N48" s="1">
        <f t="shared" si="3"/>
        <v>0</v>
      </c>
      <c r="Q48" s="1">
        <f t="shared" si="4"/>
        <v>0</v>
      </c>
      <c r="U48" s="1">
        <f t="shared" si="6"/>
        <v>0</v>
      </c>
      <c r="V48" s="1">
        <f t="shared" si="7"/>
        <v>0</v>
      </c>
      <c r="X48" s="4">
        <f t="shared" si="5"/>
        <v>0</v>
      </c>
    </row>
    <row r="49" spans="1:24" x14ac:dyDescent="0.2">
      <c r="A49" s="138"/>
      <c r="B49" s="148"/>
      <c r="C49" s="148"/>
      <c r="D49" s="148"/>
      <c r="E49" s="147"/>
      <c r="F49" s="146"/>
      <c r="G49" s="146"/>
      <c r="H49" s="146"/>
      <c r="I49" s="1" t="s">
        <v>5</v>
      </c>
      <c r="L49" s="1">
        <f t="shared" si="2"/>
        <v>0</v>
      </c>
      <c r="N49" s="1">
        <f t="shared" si="3"/>
        <v>0</v>
      </c>
      <c r="Q49" s="1">
        <f t="shared" si="4"/>
        <v>0</v>
      </c>
      <c r="U49" s="1">
        <f t="shared" si="6"/>
        <v>0</v>
      </c>
      <c r="V49" s="1">
        <f t="shared" si="7"/>
        <v>0</v>
      </c>
      <c r="X49" s="4">
        <f t="shared" si="5"/>
        <v>0</v>
      </c>
    </row>
    <row r="50" spans="1:24" x14ac:dyDescent="0.2">
      <c r="A50" s="138"/>
      <c r="B50" s="148">
        <v>14</v>
      </c>
      <c r="C50" s="149" t="s">
        <v>45</v>
      </c>
      <c r="D50" s="148">
        <v>974</v>
      </c>
      <c r="E50" s="147">
        <v>43558</v>
      </c>
      <c r="F50" s="146">
        <v>0.2638888888888889</v>
      </c>
      <c r="G50" s="146">
        <v>0.3972222222222222</v>
      </c>
      <c r="H50" s="146" t="s">
        <v>25</v>
      </c>
      <c r="I50" s="1" t="s">
        <v>3</v>
      </c>
      <c r="L50" s="1">
        <f>IF(K50=0,0,J50/K50)</f>
        <v>0</v>
      </c>
      <c r="N50" s="1">
        <f>L50-M50</f>
        <v>0</v>
      </c>
      <c r="Q50" s="1">
        <f>O50*(PI()/180)^2*P50^2</f>
        <v>0</v>
      </c>
      <c r="U50" s="1">
        <f>IF(K50=0,0,T50/K50)</f>
        <v>0</v>
      </c>
      <c r="V50" s="1">
        <f>N50-U50</f>
        <v>0</v>
      </c>
      <c r="X50" s="4">
        <f>V50-W50</f>
        <v>0</v>
      </c>
    </row>
    <row r="51" spans="1:24" x14ac:dyDescent="0.2">
      <c r="A51" s="138"/>
      <c r="B51" s="148"/>
      <c r="C51" s="148"/>
      <c r="D51" s="148"/>
      <c r="E51" s="147"/>
      <c r="F51" s="146"/>
      <c r="G51" s="146"/>
      <c r="H51" s="146"/>
      <c r="I51" s="1" t="s">
        <v>4</v>
      </c>
      <c r="L51" s="1">
        <f>IF(K51=0,0,J51/K51)</f>
        <v>0</v>
      </c>
      <c r="N51" s="1">
        <f>L51-M51</f>
        <v>0</v>
      </c>
      <c r="Q51" s="1">
        <f>O51*(PI()/180)^2*P51^2</f>
        <v>0</v>
      </c>
      <c r="U51" s="1">
        <f>IF(K51=0,0,T51/K51)</f>
        <v>0</v>
      </c>
      <c r="V51" s="1">
        <f>N51-U51</f>
        <v>0</v>
      </c>
      <c r="X51" s="4">
        <f>V51-W51</f>
        <v>0</v>
      </c>
    </row>
    <row r="52" spans="1:24" x14ac:dyDescent="0.2">
      <c r="A52" s="139"/>
      <c r="B52" s="148"/>
      <c r="C52" s="148"/>
      <c r="D52" s="148"/>
      <c r="E52" s="147"/>
      <c r="F52" s="146"/>
      <c r="G52" s="146"/>
      <c r="H52" s="146"/>
      <c r="I52" s="1" t="s">
        <v>5</v>
      </c>
      <c r="L52" s="1">
        <f>IF(K52=0,0,J52/K52)</f>
        <v>0</v>
      </c>
      <c r="N52" s="1">
        <f>L52-M52</f>
        <v>0</v>
      </c>
      <c r="Q52" s="1">
        <f>O52*(PI()/180)^2*P52^2</f>
        <v>0</v>
      </c>
      <c r="U52" s="1">
        <f>IF(K52=0,0,T52/K52)</f>
        <v>0</v>
      </c>
      <c r="V52" s="1">
        <f>N52-U52</f>
        <v>0</v>
      </c>
      <c r="X52" s="4">
        <f>V52-W52</f>
        <v>0</v>
      </c>
    </row>
    <row r="53" spans="1:24" x14ac:dyDescent="0.2">
      <c r="A53" s="140">
        <v>2006</v>
      </c>
      <c r="B53" s="148">
        <v>41</v>
      </c>
      <c r="C53" s="149" t="s">
        <v>43</v>
      </c>
      <c r="D53" s="148">
        <v>1207</v>
      </c>
      <c r="E53" s="147">
        <v>43659</v>
      </c>
      <c r="F53" s="146">
        <v>0.68611111111111101</v>
      </c>
      <c r="G53" s="146">
        <v>0.8027777777777777</v>
      </c>
      <c r="H53" s="146" t="s">
        <v>30</v>
      </c>
      <c r="I53" s="1" t="s">
        <v>3</v>
      </c>
      <c r="L53" s="1">
        <f t="shared" si="2"/>
        <v>0</v>
      </c>
      <c r="N53" s="1">
        <f t="shared" si="3"/>
        <v>0</v>
      </c>
      <c r="Q53" s="1">
        <f t="shared" si="4"/>
        <v>0</v>
      </c>
      <c r="U53" s="1">
        <f t="shared" si="6"/>
        <v>0</v>
      </c>
      <c r="V53" s="1">
        <f t="shared" si="7"/>
        <v>0</v>
      </c>
      <c r="X53" s="4">
        <f t="shared" si="5"/>
        <v>0</v>
      </c>
    </row>
    <row r="54" spans="1:24" x14ac:dyDescent="0.2">
      <c r="A54" s="138"/>
      <c r="B54" s="148"/>
      <c r="C54" s="148"/>
      <c r="D54" s="148"/>
      <c r="E54" s="147"/>
      <c r="F54" s="146"/>
      <c r="G54" s="146"/>
      <c r="H54" s="146"/>
      <c r="I54" s="1" t="s">
        <v>4</v>
      </c>
      <c r="L54" s="1">
        <f t="shared" si="2"/>
        <v>0</v>
      </c>
      <c r="N54" s="1">
        <f t="shared" si="3"/>
        <v>0</v>
      </c>
      <c r="Q54" s="1">
        <f t="shared" si="4"/>
        <v>0</v>
      </c>
      <c r="U54" s="1">
        <f t="shared" si="6"/>
        <v>0</v>
      </c>
      <c r="V54" s="1">
        <f t="shared" si="7"/>
        <v>0</v>
      </c>
      <c r="X54" s="4">
        <f t="shared" si="5"/>
        <v>0</v>
      </c>
    </row>
    <row r="55" spans="1:24" x14ac:dyDescent="0.2">
      <c r="A55" s="138"/>
      <c r="B55" s="148"/>
      <c r="C55" s="148"/>
      <c r="D55" s="148"/>
      <c r="E55" s="147"/>
      <c r="F55" s="146"/>
      <c r="G55" s="146"/>
      <c r="H55" s="146"/>
      <c r="I55" s="1" t="s">
        <v>5</v>
      </c>
      <c r="L55" s="1">
        <f t="shared" si="2"/>
        <v>0</v>
      </c>
      <c r="N55" s="1">
        <f t="shared" si="3"/>
        <v>0</v>
      </c>
      <c r="Q55" s="1">
        <f t="shared" si="4"/>
        <v>0</v>
      </c>
      <c r="U55" s="1">
        <f t="shared" si="6"/>
        <v>0</v>
      </c>
      <c r="V55" s="1">
        <f t="shared" si="7"/>
        <v>0</v>
      </c>
      <c r="X55" s="4">
        <f t="shared" si="5"/>
        <v>0</v>
      </c>
    </row>
    <row r="56" spans="1:24" x14ac:dyDescent="0.2">
      <c r="A56" s="140">
        <v>2007</v>
      </c>
      <c r="B56" s="140">
        <v>51</v>
      </c>
      <c r="C56" s="137" t="s">
        <v>39</v>
      </c>
      <c r="D56" s="140">
        <v>1423</v>
      </c>
      <c r="E56" s="141">
        <v>43725</v>
      </c>
      <c r="F56" s="133">
        <v>0.68194444444444446</v>
      </c>
      <c r="G56" s="133">
        <v>0.77916666666666667</v>
      </c>
      <c r="H56" s="133" t="s">
        <v>29</v>
      </c>
      <c r="I56" s="1" t="s">
        <v>3</v>
      </c>
      <c r="L56" s="1">
        <f t="shared" si="2"/>
        <v>0</v>
      </c>
      <c r="N56" s="1">
        <f t="shared" si="3"/>
        <v>0</v>
      </c>
      <c r="Q56" s="1">
        <f t="shared" si="4"/>
        <v>0</v>
      </c>
      <c r="U56" s="1">
        <f t="shared" si="6"/>
        <v>0</v>
      </c>
      <c r="V56" s="1">
        <f t="shared" si="7"/>
        <v>0</v>
      </c>
      <c r="X56" s="4">
        <f t="shared" si="5"/>
        <v>0</v>
      </c>
    </row>
    <row r="57" spans="1:24" x14ac:dyDescent="0.2">
      <c r="A57" s="138"/>
      <c r="B57" s="138"/>
      <c r="C57" s="144"/>
      <c r="D57" s="138"/>
      <c r="E57" s="142"/>
      <c r="F57" s="134"/>
      <c r="G57" s="134"/>
      <c r="H57" s="134"/>
      <c r="I57" s="1" t="s">
        <v>4</v>
      </c>
      <c r="L57" s="1">
        <f t="shared" si="2"/>
        <v>0</v>
      </c>
      <c r="N57" s="1">
        <f t="shared" si="3"/>
        <v>0</v>
      </c>
      <c r="Q57" s="1">
        <f t="shared" si="4"/>
        <v>0</v>
      </c>
      <c r="U57" s="1">
        <f t="shared" si="6"/>
        <v>0</v>
      </c>
      <c r="V57" s="1">
        <f t="shared" si="7"/>
        <v>0</v>
      </c>
      <c r="X57" s="4">
        <f t="shared" si="5"/>
        <v>0</v>
      </c>
    </row>
    <row r="58" spans="1:24" x14ac:dyDescent="0.2">
      <c r="A58" s="138"/>
      <c r="B58" s="139"/>
      <c r="C58" s="145"/>
      <c r="D58" s="139"/>
      <c r="E58" s="143"/>
      <c r="F58" s="135"/>
      <c r="G58" s="135"/>
      <c r="H58" s="135"/>
      <c r="I58" s="1" t="s">
        <v>5</v>
      </c>
      <c r="L58" s="1">
        <f t="shared" si="2"/>
        <v>0</v>
      </c>
      <c r="N58" s="1">
        <f t="shared" si="3"/>
        <v>0</v>
      </c>
      <c r="Q58" s="1">
        <f t="shared" si="4"/>
        <v>0</v>
      </c>
      <c r="U58" s="1">
        <f t="shared" si="6"/>
        <v>0</v>
      </c>
      <c r="V58" s="1">
        <f t="shared" si="7"/>
        <v>0</v>
      </c>
      <c r="X58" s="4">
        <f t="shared" si="5"/>
        <v>0</v>
      </c>
    </row>
    <row r="59" spans="1:24" x14ac:dyDescent="0.2">
      <c r="A59" s="138"/>
      <c r="B59" s="140">
        <v>56</v>
      </c>
      <c r="C59" s="137" t="s">
        <v>40</v>
      </c>
      <c r="D59" s="140">
        <v>1428</v>
      </c>
      <c r="E59" s="141">
        <v>43735</v>
      </c>
      <c r="F59" s="133">
        <v>0.68194444444444446</v>
      </c>
      <c r="G59" s="133">
        <v>0.77916666666666667</v>
      </c>
      <c r="H59" s="133" t="s">
        <v>41</v>
      </c>
      <c r="I59" s="1" t="s">
        <v>3</v>
      </c>
      <c r="L59" s="1">
        <f t="shared" ref="L59:L64" si="8">IF(K59=0,0,J59/K59)</f>
        <v>0</v>
      </c>
      <c r="N59" s="1">
        <f t="shared" ref="N59:N64" si="9">L59-M59</f>
        <v>0</v>
      </c>
      <c r="Q59" s="1">
        <f t="shared" ref="Q59:Q64" si="10">O59*(PI()/180)^2*P59^2</f>
        <v>0</v>
      </c>
      <c r="U59" s="1">
        <f t="shared" ref="U59:U65" si="11">IF(K59=0,0,T59/K59)</f>
        <v>0</v>
      </c>
      <c r="V59" s="1">
        <f t="shared" ref="V59:V67" si="12">N59-U59</f>
        <v>0</v>
      </c>
      <c r="X59" s="4">
        <f t="shared" ref="X59:X64" si="13">V59-W59</f>
        <v>0</v>
      </c>
    </row>
    <row r="60" spans="1:24" x14ac:dyDescent="0.2">
      <c r="A60" s="138"/>
      <c r="B60" s="138"/>
      <c r="C60" s="144"/>
      <c r="D60" s="138"/>
      <c r="E60" s="142"/>
      <c r="F60" s="134"/>
      <c r="G60" s="134"/>
      <c r="H60" s="134"/>
      <c r="I60" s="1" t="s">
        <v>4</v>
      </c>
      <c r="L60" s="1">
        <f t="shared" si="8"/>
        <v>0</v>
      </c>
      <c r="N60" s="1">
        <f t="shared" si="9"/>
        <v>0</v>
      </c>
      <c r="Q60" s="1">
        <f t="shared" si="10"/>
        <v>0</v>
      </c>
      <c r="U60" s="1">
        <f t="shared" si="11"/>
        <v>0</v>
      </c>
      <c r="V60" s="1">
        <f t="shared" si="12"/>
        <v>0</v>
      </c>
      <c r="X60" s="4">
        <f t="shared" si="13"/>
        <v>0</v>
      </c>
    </row>
    <row r="61" spans="1:24" x14ac:dyDescent="0.2">
      <c r="A61" s="138"/>
      <c r="B61" s="139"/>
      <c r="C61" s="145"/>
      <c r="D61" s="139"/>
      <c r="E61" s="143"/>
      <c r="F61" s="135"/>
      <c r="G61" s="135"/>
      <c r="H61" s="135"/>
      <c r="I61" s="1" t="s">
        <v>5</v>
      </c>
      <c r="L61" s="1">
        <f t="shared" si="8"/>
        <v>0</v>
      </c>
      <c r="N61" s="1">
        <f t="shared" si="9"/>
        <v>0</v>
      </c>
      <c r="Q61" s="1">
        <f t="shared" si="10"/>
        <v>0</v>
      </c>
      <c r="U61" s="1">
        <f t="shared" si="11"/>
        <v>0</v>
      </c>
      <c r="V61" s="1">
        <f t="shared" si="12"/>
        <v>0</v>
      </c>
      <c r="X61" s="4">
        <f t="shared" si="13"/>
        <v>0</v>
      </c>
    </row>
    <row r="62" spans="1:24" x14ac:dyDescent="0.2">
      <c r="A62" s="138"/>
      <c r="B62" s="140">
        <v>70</v>
      </c>
      <c r="C62" s="137" t="s">
        <v>42</v>
      </c>
      <c r="D62" s="140">
        <v>1470</v>
      </c>
      <c r="E62" s="141">
        <v>43817</v>
      </c>
      <c r="F62" s="133">
        <v>0.68194444444444446</v>
      </c>
      <c r="G62" s="133">
        <v>0.77916666666666667</v>
      </c>
      <c r="H62" s="133" t="s">
        <v>25</v>
      </c>
      <c r="I62" s="1" t="s">
        <v>3</v>
      </c>
      <c r="L62" s="1">
        <f t="shared" si="8"/>
        <v>0</v>
      </c>
      <c r="N62" s="1">
        <f t="shared" si="9"/>
        <v>0</v>
      </c>
      <c r="Q62" s="1">
        <f t="shared" si="10"/>
        <v>0</v>
      </c>
      <c r="U62" s="1">
        <f t="shared" si="11"/>
        <v>0</v>
      </c>
      <c r="V62" s="1">
        <f t="shared" si="12"/>
        <v>0</v>
      </c>
      <c r="X62" s="4">
        <f t="shared" si="13"/>
        <v>0</v>
      </c>
    </row>
    <row r="63" spans="1:24" x14ac:dyDescent="0.2">
      <c r="A63" s="138"/>
      <c r="B63" s="138"/>
      <c r="C63" s="144"/>
      <c r="D63" s="138"/>
      <c r="E63" s="142"/>
      <c r="F63" s="134"/>
      <c r="G63" s="134"/>
      <c r="H63" s="134"/>
      <c r="I63" s="1" t="s">
        <v>4</v>
      </c>
      <c r="L63" s="1">
        <f t="shared" si="8"/>
        <v>0</v>
      </c>
      <c r="N63" s="1">
        <f t="shared" si="9"/>
        <v>0</v>
      </c>
      <c r="Q63" s="1">
        <f t="shared" si="10"/>
        <v>0</v>
      </c>
      <c r="U63" s="1">
        <f t="shared" si="11"/>
        <v>0</v>
      </c>
      <c r="V63" s="1">
        <f t="shared" si="12"/>
        <v>0</v>
      </c>
      <c r="X63" s="4">
        <f t="shared" si="13"/>
        <v>0</v>
      </c>
    </row>
    <row r="64" spans="1:24" x14ac:dyDescent="0.2">
      <c r="A64" s="139"/>
      <c r="B64" s="139"/>
      <c r="C64" s="145"/>
      <c r="D64" s="139"/>
      <c r="E64" s="143"/>
      <c r="F64" s="135"/>
      <c r="G64" s="135"/>
      <c r="H64" s="135"/>
      <c r="I64" s="1" t="s">
        <v>5</v>
      </c>
      <c r="L64" s="1">
        <f t="shared" si="8"/>
        <v>0</v>
      </c>
      <c r="N64" s="1">
        <f t="shared" si="9"/>
        <v>0</v>
      </c>
      <c r="Q64" s="1">
        <f t="shared" si="10"/>
        <v>0</v>
      </c>
      <c r="U64" s="1">
        <f t="shared" si="11"/>
        <v>0</v>
      </c>
      <c r="V64" s="1">
        <f t="shared" si="12"/>
        <v>0</v>
      </c>
      <c r="X64" s="4">
        <f t="shared" si="13"/>
        <v>0</v>
      </c>
    </row>
    <row r="65" spans="1:24" x14ac:dyDescent="0.2">
      <c r="A65" s="138">
        <v>2008</v>
      </c>
      <c r="B65" s="148">
        <v>13</v>
      </c>
      <c r="C65" s="149" t="s">
        <v>27</v>
      </c>
      <c r="D65" s="149">
        <v>1566</v>
      </c>
      <c r="E65" s="147">
        <v>43644</v>
      </c>
      <c r="F65" s="146">
        <v>0.54305555555555551</v>
      </c>
      <c r="G65" s="146">
        <v>0.76250000000000007</v>
      </c>
      <c r="H65" s="146" t="s">
        <v>24</v>
      </c>
      <c r="I65" s="1" t="s">
        <v>3</v>
      </c>
      <c r="K65" s="1">
        <v>17.899999999999999</v>
      </c>
      <c r="L65" s="1">
        <f t="shared" si="2"/>
        <v>0</v>
      </c>
      <c r="M65" s="1">
        <v>27.4</v>
      </c>
      <c r="N65" s="1">
        <f t="shared" si="3"/>
        <v>-27.4</v>
      </c>
      <c r="O65" s="1">
        <v>614673208</v>
      </c>
      <c r="P65" s="3">
        <v>1.38888888888889E-5</v>
      </c>
      <c r="Q65" s="1">
        <f t="shared" si="4"/>
        <v>3.6118859304201216E-5</v>
      </c>
      <c r="T65" s="1">
        <v>381</v>
      </c>
      <c r="U65" s="1">
        <f t="shared" si="11"/>
        <v>21.284916201117319</v>
      </c>
      <c r="V65" s="1">
        <f t="shared" si="12"/>
        <v>-48.684916201117318</v>
      </c>
      <c r="X65" s="4">
        <f t="shared" si="5"/>
        <v>-48.684916201117318</v>
      </c>
    </row>
    <row r="66" spans="1:24" x14ac:dyDescent="0.2">
      <c r="A66" s="138"/>
      <c r="B66" s="148"/>
      <c r="C66" s="148"/>
      <c r="D66" s="148"/>
      <c r="E66" s="147"/>
      <c r="F66" s="146"/>
      <c r="G66" s="146"/>
      <c r="H66" s="146"/>
      <c r="I66" s="1" t="s">
        <v>4</v>
      </c>
      <c r="K66" s="1">
        <v>18.2</v>
      </c>
      <c r="L66" s="1">
        <f t="shared" si="2"/>
        <v>0</v>
      </c>
      <c r="M66" s="4">
        <v>26</v>
      </c>
      <c r="O66" s="1">
        <v>721554096</v>
      </c>
      <c r="P66" s="3">
        <v>1.38888888888889E-5</v>
      </c>
      <c r="Q66" s="1">
        <f t="shared" si="4"/>
        <v>4.2399295324083979E-5</v>
      </c>
      <c r="U66" s="1">
        <v>25</v>
      </c>
      <c r="V66" s="1">
        <f t="shared" si="12"/>
        <v>-25</v>
      </c>
      <c r="X66" s="4">
        <f t="shared" si="5"/>
        <v>-25</v>
      </c>
    </row>
    <row r="67" spans="1:24" x14ac:dyDescent="0.2">
      <c r="A67" s="138"/>
      <c r="B67" s="148"/>
      <c r="C67" s="148"/>
      <c r="D67" s="148"/>
      <c r="E67" s="147"/>
      <c r="F67" s="146"/>
      <c r="G67" s="146"/>
      <c r="H67" s="146"/>
      <c r="I67" s="1" t="s">
        <v>5</v>
      </c>
      <c r="L67" s="1">
        <f>IF(K67=0,0,J67/K67)</f>
        <v>0</v>
      </c>
      <c r="N67" s="1">
        <f>L67-M67</f>
        <v>0</v>
      </c>
      <c r="P67" s="3">
        <v>1.38888888888889E-5</v>
      </c>
      <c r="Q67" s="1">
        <f t="shared" ref="Q67:Q73" si="14">O67*(PI()/180)^2*P67^2</f>
        <v>0</v>
      </c>
      <c r="U67" s="1">
        <f>IF(K67=0,0,T67/K67)</f>
        <v>0</v>
      </c>
      <c r="V67" s="1">
        <f t="shared" si="12"/>
        <v>0</v>
      </c>
      <c r="X67" s="4">
        <f>V67-W67</f>
        <v>0</v>
      </c>
    </row>
    <row r="68" spans="1:24" x14ac:dyDescent="0.2">
      <c r="A68" s="138"/>
      <c r="B68" s="140">
        <v>21</v>
      </c>
      <c r="C68" s="137" t="s">
        <v>38</v>
      </c>
      <c r="D68" s="137">
        <v>1573</v>
      </c>
      <c r="E68" s="141">
        <v>43658</v>
      </c>
      <c r="F68" s="133">
        <v>0.65486111111111112</v>
      </c>
      <c r="G68" s="133">
        <v>0.75486111111111109</v>
      </c>
      <c r="H68" s="133" t="s">
        <v>29</v>
      </c>
      <c r="I68" s="1" t="s">
        <v>3</v>
      </c>
      <c r="K68" s="1">
        <v>92.7</v>
      </c>
      <c r="M68" s="1">
        <v>48.1</v>
      </c>
      <c r="N68" s="1"/>
      <c r="O68" s="1">
        <v>585834940</v>
      </c>
      <c r="P68" s="3">
        <v>1.38888888888889E-5</v>
      </c>
      <c r="Q68" s="1">
        <f t="shared" si="14"/>
        <v>3.4424291636516492E-5</v>
      </c>
      <c r="R68" s="7">
        <v>223.48995199999999</v>
      </c>
      <c r="S68" s="7">
        <v>-54.376832999999998</v>
      </c>
      <c r="U68" s="1">
        <v>21.2</v>
      </c>
      <c r="V68" s="1"/>
    </row>
    <row r="69" spans="1:24" x14ac:dyDescent="0.2">
      <c r="A69" s="138"/>
      <c r="B69" s="138"/>
      <c r="C69" s="138"/>
      <c r="D69" s="138"/>
      <c r="E69" s="142"/>
      <c r="F69" s="134"/>
      <c r="G69" s="134"/>
      <c r="H69" s="134"/>
      <c r="I69" s="1" t="s">
        <v>4</v>
      </c>
      <c r="K69" s="1">
        <v>93.5</v>
      </c>
      <c r="M69" s="1">
        <v>52</v>
      </c>
      <c r="N69" s="1"/>
      <c r="O69" s="1">
        <v>692054368</v>
      </c>
      <c r="P69" s="3">
        <v>1.38888888888889E-5</v>
      </c>
      <c r="Q69" s="1">
        <f t="shared" si="14"/>
        <v>4.0665859554838274E-5</v>
      </c>
      <c r="U69" s="1">
        <v>25.1</v>
      </c>
      <c r="V69" s="1"/>
    </row>
    <row r="70" spans="1:24" x14ac:dyDescent="0.2">
      <c r="A70" s="138"/>
      <c r="B70" s="139"/>
      <c r="C70" s="139"/>
      <c r="D70" s="139"/>
      <c r="E70" s="143"/>
      <c r="F70" s="135"/>
      <c r="G70" s="135"/>
      <c r="H70" s="135"/>
      <c r="I70" s="1" t="s">
        <v>5</v>
      </c>
      <c r="N70" s="1"/>
      <c r="P70" s="3">
        <v>1.38888888888889E-5</v>
      </c>
      <c r="Q70" s="1">
        <f t="shared" si="14"/>
        <v>0</v>
      </c>
      <c r="V70" s="1"/>
    </row>
    <row r="71" spans="1:24" x14ac:dyDescent="0.2">
      <c r="A71" s="138">
        <v>2009</v>
      </c>
      <c r="B71" s="140">
        <v>24</v>
      </c>
      <c r="C71" s="137" t="s">
        <v>53</v>
      </c>
      <c r="D71" s="137">
        <v>1720</v>
      </c>
      <c r="E71" s="141">
        <v>43585</v>
      </c>
      <c r="F71" s="133">
        <v>0.125</v>
      </c>
      <c r="G71" s="133">
        <v>0.66180555555555554</v>
      </c>
      <c r="H71" s="136" t="s">
        <v>25</v>
      </c>
      <c r="I71" s="1" t="s">
        <v>3</v>
      </c>
      <c r="J71" s="1">
        <v>7500</v>
      </c>
      <c r="K71" s="1">
        <v>104</v>
      </c>
      <c r="L71" s="1">
        <f t="shared" ref="L71:L85" si="15">IF(K71=0,0,J71/K71)</f>
        <v>72.115384615384613</v>
      </c>
      <c r="M71" s="1">
        <v>32.799999999999997</v>
      </c>
      <c r="N71" s="1">
        <v>36.89</v>
      </c>
      <c r="O71" s="4">
        <v>579994234</v>
      </c>
      <c r="P71" s="3">
        <v>1.38888888888889E-5</v>
      </c>
      <c r="Q71" s="1">
        <f t="shared" si="14"/>
        <v>3.4081085465325763E-5</v>
      </c>
      <c r="R71" s="7">
        <v>223.504097</v>
      </c>
      <c r="S71" s="7">
        <v>-54.378084999999999</v>
      </c>
      <c r="T71" s="1">
        <v>2190</v>
      </c>
      <c r="U71" s="1">
        <v>21</v>
      </c>
      <c r="V71" s="1">
        <f t="shared" ref="V71:V85" si="16">N71-U71</f>
        <v>15.89</v>
      </c>
      <c r="X71" s="4">
        <f t="shared" ref="X71:X85" si="17">V71-W71</f>
        <v>15.89</v>
      </c>
    </row>
    <row r="72" spans="1:24" x14ac:dyDescent="0.2">
      <c r="A72" s="138"/>
      <c r="B72" s="138"/>
      <c r="C72" s="138"/>
      <c r="D72" s="138"/>
      <c r="E72" s="142"/>
      <c r="F72" s="134"/>
      <c r="G72" s="134"/>
      <c r="H72" s="134"/>
      <c r="I72" s="1" t="s">
        <v>4</v>
      </c>
      <c r="K72" s="1">
        <v>104</v>
      </c>
      <c r="L72" s="1">
        <f t="shared" si="15"/>
        <v>0</v>
      </c>
      <c r="M72" s="1">
        <v>36.799999999999997</v>
      </c>
      <c r="N72" s="1">
        <f>L72-M72</f>
        <v>-36.799999999999997</v>
      </c>
      <c r="O72" s="1">
        <v>686690104</v>
      </c>
      <c r="P72" s="3">
        <v>1.38888888888889E-5</v>
      </c>
      <c r="Q72" s="1">
        <f t="shared" si="14"/>
        <v>4.0350649628384816E-5</v>
      </c>
      <c r="U72" s="1">
        <v>25</v>
      </c>
      <c r="V72" s="1">
        <f t="shared" si="16"/>
        <v>-61.8</v>
      </c>
      <c r="X72" s="4">
        <f t="shared" si="17"/>
        <v>-61.8</v>
      </c>
    </row>
    <row r="73" spans="1:24" x14ac:dyDescent="0.2">
      <c r="A73" s="138"/>
      <c r="B73" s="139"/>
      <c r="C73" s="139"/>
      <c r="D73" s="139"/>
      <c r="E73" s="143"/>
      <c r="F73" s="135"/>
      <c r="G73" s="135"/>
      <c r="H73" s="135"/>
      <c r="I73" s="1" t="s">
        <v>5</v>
      </c>
      <c r="L73" s="1">
        <f t="shared" si="15"/>
        <v>0</v>
      </c>
      <c r="N73" s="1">
        <f>L73-M73</f>
        <v>0</v>
      </c>
      <c r="P73" s="3">
        <v>1.38888888888889E-5</v>
      </c>
      <c r="Q73" s="1">
        <f t="shared" si="14"/>
        <v>0</v>
      </c>
      <c r="U73" s="1">
        <f>IF(K73=0,0,T73/K73)</f>
        <v>0</v>
      </c>
      <c r="V73" s="1">
        <f t="shared" si="16"/>
        <v>0</v>
      </c>
      <c r="X73" s="4">
        <f t="shared" si="17"/>
        <v>0</v>
      </c>
    </row>
    <row r="74" spans="1:24" x14ac:dyDescent="0.2">
      <c r="A74" s="138"/>
      <c r="B74" s="140">
        <v>25</v>
      </c>
      <c r="C74" s="137" t="s">
        <v>46</v>
      </c>
      <c r="D74" s="137">
        <v>1722</v>
      </c>
      <c r="E74" s="141">
        <v>43589</v>
      </c>
      <c r="F74" s="133">
        <v>0.125</v>
      </c>
      <c r="G74" s="133">
        <v>0.66180555555555554</v>
      </c>
      <c r="H74" s="136" t="s">
        <v>47</v>
      </c>
      <c r="I74" s="1" t="s">
        <v>3</v>
      </c>
      <c r="J74" s="1">
        <v>7500</v>
      </c>
      <c r="K74" s="1">
        <v>104</v>
      </c>
      <c r="L74" s="1">
        <f t="shared" si="15"/>
        <v>72.115384615384613</v>
      </c>
      <c r="M74" s="1">
        <v>32.799999999999997</v>
      </c>
      <c r="N74" s="1">
        <v>36.89</v>
      </c>
      <c r="O74" s="4">
        <v>579994234</v>
      </c>
      <c r="P74" s="3">
        <v>1.38888888888889E-5</v>
      </c>
      <c r="Q74" s="1">
        <f t="shared" ref="Q74:Q115" si="18">O74*(PI()/180)^2*P74^2</f>
        <v>3.4081085465325763E-5</v>
      </c>
      <c r="R74" s="7">
        <v>223.504097</v>
      </c>
      <c r="S74" s="7">
        <v>-54.378084999999999</v>
      </c>
      <c r="T74" s="1">
        <v>2190</v>
      </c>
      <c r="U74" s="1">
        <v>21</v>
      </c>
      <c r="V74" s="1">
        <f t="shared" si="16"/>
        <v>15.89</v>
      </c>
      <c r="X74" s="4">
        <f t="shared" si="17"/>
        <v>15.89</v>
      </c>
    </row>
    <row r="75" spans="1:24" x14ac:dyDescent="0.2">
      <c r="A75" s="138"/>
      <c r="B75" s="138"/>
      <c r="C75" s="138"/>
      <c r="D75" s="138"/>
      <c r="E75" s="142"/>
      <c r="F75" s="134"/>
      <c r="G75" s="134"/>
      <c r="H75" s="134"/>
      <c r="I75" s="1" t="s">
        <v>4</v>
      </c>
      <c r="K75" s="1">
        <v>104</v>
      </c>
      <c r="L75" s="1">
        <f t="shared" si="15"/>
        <v>0</v>
      </c>
      <c r="M75" s="1">
        <v>36.799999999999997</v>
      </c>
      <c r="N75" s="1">
        <f>L75-M75</f>
        <v>-36.799999999999997</v>
      </c>
      <c r="O75" s="1">
        <v>686690104</v>
      </c>
      <c r="P75" s="3">
        <v>1.38888888888889E-5</v>
      </c>
      <c r="Q75" s="1">
        <f t="shared" si="18"/>
        <v>4.0350649628384816E-5</v>
      </c>
      <c r="U75" s="1">
        <v>25</v>
      </c>
      <c r="V75" s="1">
        <f t="shared" si="16"/>
        <v>-61.8</v>
      </c>
      <c r="X75" s="4">
        <f t="shared" si="17"/>
        <v>-61.8</v>
      </c>
    </row>
    <row r="76" spans="1:24" x14ac:dyDescent="0.2">
      <c r="A76" s="138"/>
      <c r="B76" s="139"/>
      <c r="C76" s="139"/>
      <c r="D76" s="139"/>
      <c r="E76" s="143"/>
      <c r="F76" s="135"/>
      <c r="G76" s="135"/>
      <c r="H76" s="135"/>
      <c r="I76" s="1" t="s">
        <v>5</v>
      </c>
      <c r="L76" s="1">
        <f t="shared" si="15"/>
        <v>0</v>
      </c>
      <c r="N76" s="1">
        <f>L76-M76</f>
        <v>0</v>
      </c>
      <c r="P76" s="3">
        <v>1.38888888888889E-5</v>
      </c>
      <c r="Q76" s="1">
        <f t="shared" si="18"/>
        <v>0</v>
      </c>
      <c r="U76" s="1">
        <f>IF(K76=0,0,T76/K76)</f>
        <v>0</v>
      </c>
      <c r="V76" s="1">
        <f t="shared" si="16"/>
        <v>0</v>
      </c>
      <c r="X76" s="4">
        <f t="shared" si="17"/>
        <v>0</v>
      </c>
    </row>
    <row r="77" spans="1:24" x14ac:dyDescent="0.2">
      <c r="A77" s="138"/>
      <c r="B77" s="140">
        <v>54</v>
      </c>
      <c r="C77" s="137" t="s">
        <v>54</v>
      </c>
      <c r="D77" s="137">
        <v>1759</v>
      </c>
      <c r="E77" s="141">
        <v>43663</v>
      </c>
      <c r="F77" s="133">
        <v>0.125</v>
      </c>
      <c r="G77" s="133">
        <v>0.66180555555555554</v>
      </c>
      <c r="H77" s="133" t="s">
        <v>29</v>
      </c>
      <c r="I77" s="1" t="s">
        <v>3</v>
      </c>
      <c r="J77" s="1">
        <v>7500</v>
      </c>
      <c r="K77" s="1">
        <v>104</v>
      </c>
      <c r="L77" s="1">
        <f t="shared" si="15"/>
        <v>72.115384615384613</v>
      </c>
      <c r="M77" s="1">
        <v>32.799999999999997</v>
      </c>
      <c r="N77" s="1">
        <v>36.89</v>
      </c>
      <c r="O77" s="4">
        <v>579994234</v>
      </c>
      <c r="P77" s="3">
        <v>1.38888888888889E-5</v>
      </c>
      <c r="Q77" s="1">
        <f t="shared" si="18"/>
        <v>3.4081085465325763E-5</v>
      </c>
      <c r="R77" s="7">
        <v>223.504097</v>
      </c>
      <c r="S77" s="7">
        <v>-54.378084999999999</v>
      </c>
      <c r="T77" s="1">
        <v>2190</v>
      </c>
      <c r="U77" s="1">
        <v>21</v>
      </c>
      <c r="V77" s="1">
        <f t="shared" si="16"/>
        <v>15.89</v>
      </c>
      <c r="X77" s="4">
        <f t="shared" si="17"/>
        <v>15.89</v>
      </c>
    </row>
    <row r="78" spans="1:24" x14ac:dyDescent="0.2">
      <c r="A78" s="138"/>
      <c r="B78" s="138"/>
      <c r="C78" s="138"/>
      <c r="D78" s="138"/>
      <c r="E78" s="142"/>
      <c r="F78" s="134"/>
      <c r="G78" s="134"/>
      <c r="H78" s="134"/>
      <c r="I78" s="1" t="s">
        <v>4</v>
      </c>
      <c r="K78" s="1">
        <v>104</v>
      </c>
      <c r="L78" s="1">
        <f t="shared" si="15"/>
        <v>0</v>
      </c>
      <c r="M78" s="1">
        <v>36.799999999999997</v>
      </c>
      <c r="N78" s="1">
        <f>L78-M78</f>
        <v>-36.799999999999997</v>
      </c>
      <c r="O78" s="1">
        <v>686690104</v>
      </c>
      <c r="P78" s="3">
        <v>1.38888888888889E-5</v>
      </c>
      <c r="Q78" s="1">
        <f t="shared" si="18"/>
        <v>4.0350649628384816E-5</v>
      </c>
      <c r="U78" s="1">
        <v>25</v>
      </c>
      <c r="V78" s="1">
        <f t="shared" si="16"/>
        <v>-61.8</v>
      </c>
      <c r="X78" s="4">
        <f t="shared" si="17"/>
        <v>-61.8</v>
      </c>
    </row>
    <row r="79" spans="1:24" x14ac:dyDescent="0.2">
      <c r="A79" s="138"/>
      <c r="B79" s="139"/>
      <c r="C79" s="139"/>
      <c r="D79" s="139"/>
      <c r="E79" s="143"/>
      <c r="F79" s="135"/>
      <c r="G79" s="135"/>
      <c r="H79" s="135"/>
      <c r="I79" s="1" t="s">
        <v>5</v>
      </c>
      <c r="L79" s="1">
        <f t="shared" si="15"/>
        <v>0</v>
      </c>
      <c r="N79" s="1">
        <f>L79-M79</f>
        <v>0</v>
      </c>
      <c r="P79" s="3">
        <v>1.38888888888889E-5</v>
      </c>
      <c r="Q79" s="1">
        <f t="shared" si="18"/>
        <v>0</v>
      </c>
      <c r="U79" s="1">
        <f>IF(K79=0,0,T79/K79)</f>
        <v>0</v>
      </c>
      <c r="V79" s="1">
        <f t="shared" si="16"/>
        <v>0</v>
      </c>
      <c r="X79" s="4">
        <f t="shared" si="17"/>
        <v>0</v>
      </c>
    </row>
    <row r="80" spans="1:24" x14ac:dyDescent="0.2">
      <c r="A80" s="138"/>
      <c r="B80" s="140">
        <v>59</v>
      </c>
      <c r="C80" s="137" t="s">
        <v>28</v>
      </c>
      <c r="D80" s="137">
        <v>1764</v>
      </c>
      <c r="E80" s="141">
        <v>43673</v>
      </c>
      <c r="F80" s="133">
        <v>0.125</v>
      </c>
      <c r="G80" s="133">
        <v>0.66180555555555554</v>
      </c>
      <c r="H80" s="133" t="s">
        <v>24</v>
      </c>
      <c r="I80" s="1" t="s">
        <v>3</v>
      </c>
      <c r="J80" s="1">
        <v>7500</v>
      </c>
      <c r="K80" s="1">
        <v>104</v>
      </c>
      <c r="L80" s="1">
        <f t="shared" si="15"/>
        <v>72.115384615384613</v>
      </c>
      <c r="M80" s="1">
        <v>32.799999999999997</v>
      </c>
      <c r="N80" s="1">
        <v>36.89</v>
      </c>
      <c r="O80" s="4">
        <v>579994234</v>
      </c>
      <c r="P80" s="3">
        <v>1.38888888888889E-5</v>
      </c>
      <c r="Q80" s="1">
        <f t="shared" ref="Q80:Q85" si="19">O80*(PI()/180)^2*P80^2</f>
        <v>3.4081085465325763E-5</v>
      </c>
      <c r="R80" s="7">
        <v>223.504097</v>
      </c>
      <c r="S80" s="7">
        <v>-54.378084999999999</v>
      </c>
      <c r="T80" s="1">
        <v>2190</v>
      </c>
      <c r="U80" s="1">
        <v>21</v>
      </c>
      <c r="V80" s="1">
        <f t="shared" si="16"/>
        <v>15.89</v>
      </c>
      <c r="X80" s="4">
        <f t="shared" si="17"/>
        <v>15.89</v>
      </c>
    </row>
    <row r="81" spans="1:24" x14ac:dyDescent="0.2">
      <c r="A81" s="138"/>
      <c r="B81" s="138"/>
      <c r="C81" s="138"/>
      <c r="D81" s="138"/>
      <c r="E81" s="142"/>
      <c r="F81" s="134"/>
      <c r="G81" s="134"/>
      <c r="H81" s="134"/>
      <c r="I81" s="1" t="s">
        <v>4</v>
      </c>
      <c r="K81" s="1">
        <v>104</v>
      </c>
      <c r="L81" s="1">
        <f t="shared" si="15"/>
        <v>0</v>
      </c>
      <c r="M81" s="1">
        <v>36.799999999999997</v>
      </c>
      <c r="N81" s="1">
        <f>L81-M81</f>
        <v>-36.799999999999997</v>
      </c>
      <c r="O81" s="1">
        <v>686690104</v>
      </c>
      <c r="P81" s="3">
        <v>1.38888888888889E-5</v>
      </c>
      <c r="Q81" s="1">
        <f t="shared" si="19"/>
        <v>4.0350649628384816E-5</v>
      </c>
      <c r="U81" s="1">
        <v>25</v>
      </c>
      <c r="V81" s="1">
        <f t="shared" si="16"/>
        <v>-61.8</v>
      </c>
      <c r="X81" s="4">
        <f t="shared" si="17"/>
        <v>-61.8</v>
      </c>
    </row>
    <row r="82" spans="1:24" x14ac:dyDescent="0.2">
      <c r="A82" s="138"/>
      <c r="B82" s="139"/>
      <c r="C82" s="139"/>
      <c r="D82" s="139"/>
      <c r="E82" s="143"/>
      <c r="F82" s="135"/>
      <c r="G82" s="135"/>
      <c r="H82" s="135"/>
      <c r="I82" s="1" t="s">
        <v>5</v>
      </c>
      <c r="L82" s="1">
        <f t="shared" si="15"/>
        <v>0</v>
      </c>
      <c r="N82" s="1">
        <f>L82-M82</f>
        <v>0</v>
      </c>
      <c r="P82" s="3">
        <v>1.38888888888889E-5</v>
      </c>
      <c r="Q82" s="1">
        <f t="shared" si="19"/>
        <v>0</v>
      </c>
      <c r="U82" s="1">
        <f>IF(K82=0,0,T82/K82)</f>
        <v>0</v>
      </c>
      <c r="V82" s="1">
        <f t="shared" si="16"/>
        <v>0</v>
      </c>
      <c r="X82" s="4">
        <f t="shared" si="17"/>
        <v>0</v>
      </c>
    </row>
    <row r="83" spans="1:24" x14ac:dyDescent="0.2">
      <c r="A83" s="138"/>
      <c r="B83" s="140">
        <v>60</v>
      </c>
      <c r="C83" s="137" t="s">
        <v>58</v>
      </c>
      <c r="D83" s="137">
        <v>1765</v>
      </c>
      <c r="E83" s="141">
        <v>43675</v>
      </c>
      <c r="F83" s="133">
        <v>0.125</v>
      </c>
      <c r="G83" s="133">
        <v>0.66180555555555554</v>
      </c>
      <c r="H83" s="133" t="s">
        <v>30</v>
      </c>
      <c r="I83" s="1" t="s">
        <v>3</v>
      </c>
      <c r="J83" s="1">
        <v>7500</v>
      </c>
      <c r="K83" s="1">
        <v>104</v>
      </c>
      <c r="L83" s="1">
        <f t="shared" si="15"/>
        <v>72.115384615384613</v>
      </c>
      <c r="M83" s="1">
        <v>32.799999999999997</v>
      </c>
      <c r="N83" s="1">
        <v>36.89</v>
      </c>
      <c r="O83" s="4">
        <v>579994234</v>
      </c>
      <c r="P83" s="3">
        <v>1.38888888888889E-5</v>
      </c>
      <c r="Q83" s="1">
        <f t="shared" si="19"/>
        <v>3.4081085465325763E-5</v>
      </c>
      <c r="R83" s="7">
        <v>223.504097</v>
      </c>
      <c r="S83" s="7">
        <v>-54.378084999999999</v>
      </c>
      <c r="T83" s="1">
        <v>2190</v>
      </c>
      <c r="U83" s="1">
        <v>21</v>
      </c>
      <c r="V83" s="1">
        <f t="shared" si="16"/>
        <v>15.89</v>
      </c>
      <c r="X83" s="4">
        <f t="shared" si="17"/>
        <v>15.89</v>
      </c>
    </row>
    <row r="84" spans="1:24" x14ac:dyDescent="0.2">
      <c r="A84" s="138"/>
      <c r="B84" s="138"/>
      <c r="C84" s="138"/>
      <c r="D84" s="138"/>
      <c r="E84" s="142"/>
      <c r="F84" s="134"/>
      <c r="G84" s="134"/>
      <c r="H84" s="134"/>
      <c r="I84" s="1" t="s">
        <v>4</v>
      </c>
      <c r="K84" s="1">
        <v>104</v>
      </c>
      <c r="L84" s="1">
        <f t="shared" si="15"/>
        <v>0</v>
      </c>
      <c r="M84" s="1">
        <v>36.799999999999997</v>
      </c>
      <c r="N84" s="1">
        <f>L84-M84</f>
        <v>-36.799999999999997</v>
      </c>
      <c r="O84" s="1">
        <v>686690104</v>
      </c>
      <c r="P84" s="3">
        <v>1.38888888888889E-5</v>
      </c>
      <c r="Q84" s="1">
        <f t="shared" si="19"/>
        <v>4.0350649628384816E-5</v>
      </c>
      <c r="U84" s="1">
        <v>25</v>
      </c>
      <c r="V84" s="1">
        <f t="shared" si="16"/>
        <v>-61.8</v>
      </c>
      <c r="X84" s="4">
        <f t="shared" si="17"/>
        <v>-61.8</v>
      </c>
    </row>
    <row r="85" spans="1:24" x14ac:dyDescent="0.2">
      <c r="A85" s="139"/>
      <c r="B85" s="139"/>
      <c r="C85" s="139"/>
      <c r="D85" s="139"/>
      <c r="E85" s="143"/>
      <c r="F85" s="135"/>
      <c r="G85" s="135"/>
      <c r="H85" s="135"/>
      <c r="I85" s="1" t="s">
        <v>5</v>
      </c>
      <c r="L85" s="1">
        <f t="shared" si="15"/>
        <v>0</v>
      </c>
      <c r="N85" s="1">
        <f>L85-M85</f>
        <v>0</v>
      </c>
      <c r="P85" s="3">
        <v>1.38888888888889E-5</v>
      </c>
      <c r="Q85" s="1">
        <f t="shared" si="19"/>
        <v>0</v>
      </c>
      <c r="U85" s="1">
        <f>IF(K85=0,0,T85/K85)</f>
        <v>0</v>
      </c>
      <c r="V85" s="1">
        <f t="shared" si="16"/>
        <v>0</v>
      </c>
      <c r="X85" s="4">
        <f t="shared" si="17"/>
        <v>0</v>
      </c>
    </row>
    <row r="86" spans="1:24" x14ac:dyDescent="0.2">
      <c r="A86" s="140">
        <v>2010</v>
      </c>
      <c r="B86" s="140">
        <v>0</v>
      </c>
      <c r="C86" s="137" t="s">
        <v>31</v>
      </c>
      <c r="D86" s="137">
        <v>1844</v>
      </c>
      <c r="E86" s="141" t="s">
        <v>32</v>
      </c>
      <c r="F86" s="133"/>
      <c r="G86" s="133"/>
      <c r="H86" s="133" t="s">
        <v>30</v>
      </c>
      <c r="I86" s="1" t="s">
        <v>3</v>
      </c>
      <c r="K86" s="1">
        <v>19.3</v>
      </c>
      <c r="M86" s="1">
        <v>38.700000000000003</v>
      </c>
      <c r="N86" s="1"/>
      <c r="O86" s="1">
        <v>612918688</v>
      </c>
      <c r="P86" s="3">
        <v>1.38888888888889E-5</v>
      </c>
      <c r="Q86" s="1">
        <f t="shared" si="18"/>
        <v>3.6015761820527574E-5</v>
      </c>
      <c r="R86" s="7">
        <v>79.019295</v>
      </c>
      <c r="S86" s="7">
        <v>37.771175999999997</v>
      </c>
      <c r="U86" s="1">
        <v>46.7</v>
      </c>
      <c r="V86" s="1"/>
    </row>
    <row r="87" spans="1:24" x14ac:dyDescent="0.2">
      <c r="A87" s="138"/>
      <c r="B87" s="138"/>
      <c r="C87" s="138"/>
      <c r="D87" s="138"/>
      <c r="E87" s="142"/>
      <c r="F87" s="134"/>
      <c r="G87" s="134"/>
      <c r="H87" s="134"/>
      <c r="I87" s="1" t="s">
        <v>4</v>
      </c>
      <c r="K87" s="1">
        <v>19.3</v>
      </c>
      <c r="M87" s="1">
        <v>45.9</v>
      </c>
      <c r="N87" s="1"/>
      <c r="O87" s="1">
        <v>725612908</v>
      </c>
      <c r="P87" s="3">
        <v>1.38888888888889E-5</v>
      </c>
      <c r="Q87" s="1">
        <f t="shared" si="18"/>
        <v>4.2637795485897123E-5</v>
      </c>
      <c r="U87" s="1">
        <v>55.1</v>
      </c>
      <c r="V87" s="1"/>
    </row>
    <row r="88" spans="1:24" x14ac:dyDescent="0.2">
      <c r="A88" s="138"/>
      <c r="B88" s="139"/>
      <c r="C88" s="139"/>
      <c r="D88" s="139"/>
      <c r="E88" s="143"/>
      <c r="F88" s="135"/>
      <c r="G88" s="135"/>
      <c r="H88" s="135"/>
      <c r="I88" s="1" t="s">
        <v>5</v>
      </c>
      <c r="N88" s="1"/>
      <c r="P88" s="3">
        <v>1.38888888888889E-5</v>
      </c>
      <c r="Q88" s="1">
        <f t="shared" si="18"/>
        <v>0</v>
      </c>
      <c r="V88" s="1"/>
    </row>
    <row r="89" spans="1:24" x14ac:dyDescent="0.2">
      <c r="A89" s="138"/>
      <c r="B89" s="140">
        <v>14</v>
      </c>
      <c r="C89" s="137" t="s">
        <v>35</v>
      </c>
      <c r="D89" s="137">
        <v>1875</v>
      </c>
      <c r="E89" s="141">
        <v>43529</v>
      </c>
      <c r="F89" s="5"/>
      <c r="G89" s="5"/>
      <c r="H89" s="133" t="s">
        <v>25</v>
      </c>
      <c r="I89" s="1" t="s">
        <v>3</v>
      </c>
      <c r="K89" s="1">
        <v>56.3</v>
      </c>
      <c r="M89" s="1">
        <v>39</v>
      </c>
      <c r="N89" s="1"/>
      <c r="O89" s="1">
        <v>601382468</v>
      </c>
      <c r="P89" s="3">
        <v>1.38888888888889E-5</v>
      </c>
      <c r="Q89" s="1">
        <f t="shared" si="18"/>
        <v>3.5337881116343195E-5</v>
      </c>
      <c r="R89" s="7">
        <v>5.0147940000000002</v>
      </c>
      <c r="S89" s="7">
        <v>13.392823999999999</v>
      </c>
      <c r="U89" s="1">
        <v>25.7</v>
      </c>
      <c r="V89" s="1"/>
    </row>
    <row r="90" spans="1:24" x14ac:dyDescent="0.2">
      <c r="A90" s="138"/>
      <c r="B90" s="138"/>
      <c r="C90" s="144"/>
      <c r="D90" s="144"/>
      <c r="E90" s="142"/>
      <c r="F90" s="5"/>
      <c r="G90" s="5"/>
      <c r="H90" s="134"/>
      <c r="I90" s="1" t="s">
        <v>4</v>
      </c>
      <c r="K90" s="1">
        <v>56.6</v>
      </c>
      <c r="M90" s="1">
        <v>39.5</v>
      </c>
      <c r="N90" s="1"/>
      <c r="O90" s="1">
        <v>713056964</v>
      </c>
      <c r="P90" s="3">
        <v>1.38888888888889E-5</v>
      </c>
      <c r="Q90" s="1">
        <f t="shared" si="18"/>
        <v>4.1899994701895111E-5</v>
      </c>
      <c r="U90" s="1">
        <v>30.6</v>
      </c>
      <c r="V90" s="1"/>
    </row>
    <row r="91" spans="1:24" x14ac:dyDescent="0.2">
      <c r="A91" s="138"/>
      <c r="B91" s="139"/>
      <c r="C91" s="145"/>
      <c r="D91" s="145"/>
      <c r="E91" s="143"/>
      <c r="F91" s="5"/>
      <c r="G91" s="5"/>
      <c r="H91" s="135"/>
      <c r="I91" s="1" t="s">
        <v>5</v>
      </c>
      <c r="N91" s="1"/>
      <c r="P91" s="3">
        <v>1.38888888888889E-5</v>
      </c>
      <c r="Q91" s="1">
        <f t="shared" si="18"/>
        <v>0</v>
      </c>
      <c r="V91" s="1"/>
    </row>
    <row r="92" spans="1:24" x14ac:dyDescent="0.2">
      <c r="A92" s="138"/>
      <c r="B92" s="140">
        <v>20</v>
      </c>
      <c r="C92" s="137" t="s">
        <v>36</v>
      </c>
      <c r="D92" s="137">
        <v>1888</v>
      </c>
      <c r="E92" s="141">
        <v>43555</v>
      </c>
      <c r="F92" s="5"/>
      <c r="G92" s="5"/>
      <c r="H92" s="133" t="s">
        <v>25</v>
      </c>
      <c r="I92" s="1" t="s">
        <v>3</v>
      </c>
      <c r="K92" s="1">
        <v>92.6</v>
      </c>
      <c r="M92" s="1">
        <v>31.3</v>
      </c>
      <c r="N92" s="1"/>
      <c r="O92" s="1">
        <v>587437740</v>
      </c>
      <c r="P92" s="3">
        <v>1.38888888888889E-5</v>
      </c>
      <c r="Q92" s="1">
        <f t="shared" si="18"/>
        <v>3.4518473889686658E-5</v>
      </c>
      <c r="R92" s="7">
        <v>299.241626</v>
      </c>
      <c r="S92" s="7">
        <v>-43.349559999999997</v>
      </c>
      <c r="U92" s="1">
        <v>12.9</v>
      </c>
      <c r="V92" s="1"/>
    </row>
    <row r="93" spans="1:24" x14ac:dyDescent="0.2">
      <c r="A93" s="138"/>
      <c r="B93" s="138"/>
      <c r="C93" s="144"/>
      <c r="D93" s="144"/>
      <c r="E93" s="142"/>
      <c r="F93" s="5"/>
      <c r="G93" s="5"/>
      <c r="H93" s="134"/>
      <c r="I93" s="1" t="s">
        <v>4</v>
      </c>
      <c r="N93" s="1"/>
      <c r="P93" s="3">
        <v>1.38888888888889E-5</v>
      </c>
      <c r="Q93" s="1">
        <f t="shared" si="18"/>
        <v>0</v>
      </c>
      <c r="V93" s="1"/>
    </row>
    <row r="94" spans="1:24" x14ac:dyDescent="0.2">
      <c r="A94" s="138"/>
      <c r="B94" s="139"/>
      <c r="C94" s="145"/>
      <c r="D94" s="145"/>
      <c r="E94" s="143"/>
      <c r="F94" s="5"/>
      <c r="G94" s="5"/>
      <c r="H94" s="135"/>
      <c r="I94" s="1" t="s">
        <v>5</v>
      </c>
      <c r="N94" s="1"/>
      <c r="P94" s="3">
        <v>1.38888888888889E-5</v>
      </c>
      <c r="Q94" s="1">
        <f t="shared" si="18"/>
        <v>0</v>
      </c>
      <c r="V94" s="1"/>
    </row>
    <row r="95" spans="1:24" x14ac:dyDescent="0.2">
      <c r="A95" s="138"/>
      <c r="B95" s="140">
        <v>24</v>
      </c>
      <c r="C95" s="137" t="s">
        <v>50</v>
      </c>
      <c r="D95" s="137">
        <v>1893</v>
      </c>
      <c r="E95" s="141">
        <v>43565</v>
      </c>
      <c r="F95" s="5"/>
      <c r="G95" s="5"/>
      <c r="H95" s="133" t="s">
        <v>25</v>
      </c>
      <c r="I95" s="1" t="s">
        <v>3</v>
      </c>
      <c r="K95" s="1">
        <v>92.6</v>
      </c>
      <c r="M95" s="1">
        <v>31.3</v>
      </c>
      <c r="N95" s="1"/>
      <c r="O95" s="1">
        <v>587437740</v>
      </c>
      <c r="P95" s="3">
        <v>1.38888888888889E-5</v>
      </c>
      <c r="Q95" s="1">
        <f t="shared" ref="Q95:Q103" si="20">O95*(PI()/180)^2*P95^2</f>
        <v>3.4518473889686658E-5</v>
      </c>
      <c r="R95" s="7">
        <v>299.241626</v>
      </c>
      <c r="S95" s="7">
        <v>-43.349559999999997</v>
      </c>
      <c r="U95" s="1">
        <v>12.9</v>
      </c>
      <c r="V95" s="1"/>
    </row>
    <row r="96" spans="1:24" x14ac:dyDescent="0.2">
      <c r="A96" s="138"/>
      <c r="B96" s="138"/>
      <c r="C96" s="144"/>
      <c r="D96" s="144"/>
      <c r="E96" s="142"/>
      <c r="F96" s="5"/>
      <c r="G96" s="5"/>
      <c r="H96" s="134"/>
      <c r="I96" s="1" t="s">
        <v>4</v>
      </c>
      <c r="N96" s="1"/>
      <c r="P96" s="3">
        <v>1.38888888888889E-5</v>
      </c>
      <c r="Q96" s="1">
        <f t="shared" si="20"/>
        <v>0</v>
      </c>
      <c r="V96" s="1"/>
    </row>
    <row r="97" spans="1:24" x14ac:dyDescent="0.2">
      <c r="A97" s="138"/>
      <c r="B97" s="139"/>
      <c r="C97" s="145"/>
      <c r="D97" s="145"/>
      <c r="E97" s="143"/>
      <c r="F97" s="5"/>
      <c r="G97" s="5"/>
      <c r="H97" s="135"/>
      <c r="I97" s="1" t="s">
        <v>5</v>
      </c>
      <c r="N97" s="1"/>
      <c r="P97" s="3">
        <v>1.38888888888889E-5</v>
      </c>
      <c r="Q97" s="1">
        <f t="shared" si="20"/>
        <v>0</v>
      </c>
      <c r="V97" s="1"/>
    </row>
    <row r="98" spans="1:24" x14ac:dyDescent="0.2">
      <c r="A98" s="138"/>
      <c r="B98" s="140">
        <v>74</v>
      </c>
      <c r="C98" s="137" t="s">
        <v>51</v>
      </c>
      <c r="D98" s="137">
        <v>1959</v>
      </c>
      <c r="E98" s="141">
        <v>43697</v>
      </c>
      <c r="F98" s="5"/>
      <c r="G98" s="5"/>
      <c r="H98" s="133" t="s">
        <v>30</v>
      </c>
      <c r="I98" s="1" t="s">
        <v>3</v>
      </c>
      <c r="K98" s="1">
        <v>92.6</v>
      </c>
      <c r="M98" s="1">
        <v>31.3</v>
      </c>
      <c r="N98" s="1"/>
      <c r="O98" s="1">
        <v>587437740</v>
      </c>
      <c r="P98" s="3">
        <v>1.38888888888889E-5</v>
      </c>
      <c r="Q98" s="1">
        <f t="shared" si="20"/>
        <v>3.4518473889686658E-5</v>
      </c>
      <c r="R98" s="7">
        <v>299.241626</v>
      </c>
      <c r="S98" s="7">
        <v>-43.349559999999997</v>
      </c>
      <c r="U98" s="1">
        <v>12.9</v>
      </c>
      <c r="V98" s="1"/>
    </row>
    <row r="99" spans="1:24" x14ac:dyDescent="0.2">
      <c r="A99" s="138"/>
      <c r="B99" s="138"/>
      <c r="C99" s="144"/>
      <c r="D99" s="144"/>
      <c r="E99" s="142"/>
      <c r="F99" s="5"/>
      <c r="G99" s="5"/>
      <c r="H99" s="134"/>
      <c r="I99" s="1" t="s">
        <v>4</v>
      </c>
      <c r="N99" s="1"/>
      <c r="P99" s="3">
        <v>1.38888888888889E-5</v>
      </c>
      <c r="Q99" s="1">
        <f t="shared" si="20"/>
        <v>0</v>
      </c>
      <c r="V99" s="1"/>
    </row>
    <row r="100" spans="1:24" x14ac:dyDescent="0.2">
      <c r="A100" s="138"/>
      <c r="B100" s="139"/>
      <c r="C100" s="145"/>
      <c r="D100" s="145"/>
      <c r="E100" s="143"/>
      <c r="F100" s="5"/>
      <c r="G100" s="5"/>
      <c r="H100" s="135"/>
      <c r="I100" s="1" t="s">
        <v>5</v>
      </c>
      <c r="N100" s="1"/>
      <c r="P100" s="3">
        <v>1.38888888888889E-5</v>
      </c>
      <c r="Q100" s="1">
        <f t="shared" si="20"/>
        <v>0</v>
      </c>
      <c r="V100" s="1"/>
    </row>
    <row r="101" spans="1:24" x14ac:dyDescent="0.2">
      <c r="A101" s="138"/>
      <c r="B101" s="140">
        <v>79</v>
      </c>
      <c r="C101" s="137" t="s">
        <v>52</v>
      </c>
      <c r="D101" s="137">
        <v>1967</v>
      </c>
      <c r="E101" s="141">
        <v>43713</v>
      </c>
      <c r="F101" s="5"/>
      <c r="G101" s="5"/>
      <c r="H101" s="133" t="s">
        <v>30</v>
      </c>
      <c r="I101" s="1" t="s">
        <v>3</v>
      </c>
      <c r="K101" s="1">
        <v>92.6</v>
      </c>
      <c r="M101" s="1">
        <v>31.3</v>
      </c>
      <c r="N101" s="1"/>
      <c r="O101" s="1">
        <v>587437740</v>
      </c>
      <c r="P101" s="3">
        <v>1.38888888888889E-5</v>
      </c>
      <c r="Q101" s="1">
        <f t="shared" si="20"/>
        <v>3.4518473889686658E-5</v>
      </c>
      <c r="R101" s="7">
        <v>299.241626</v>
      </c>
      <c r="S101" s="7">
        <v>-43.349559999999997</v>
      </c>
      <c r="U101" s="1">
        <v>12.9</v>
      </c>
      <c r="V101" s="1"/>
    </row>
    <row r="102" spans="1:24" x14ac:dyDescent="0.2">
      <c r="A102" s="138"/>
      <c r="B102" s="138"/>
      <c r="C102" s="144"/>
      <c r="D102" s="144"/>
      <c r="E102" s="142"/>
      <c r="F102" s="5"/>
      <c r="G102" s="5"/>
      <c r="H102" s="134"/>
      <c r="I102" s="1" t="s">
        <v>4</v>
      </c>
      <c r="N102" s="1"/>
      <c r="P102" s="3">
        <v>1.38888888888889E-5</v>
      </c>
      <c r="Q102" s="1">
        <f t="shared" si="20"/>
        <v>0</v>
      </c>
      <c r="V102" s="1"/>
    </row>
    <row r="103" spans="1:24" x14ac:dyDescent="0.2">
      <c r="A103" s="139"/>
      <c r="B103" s="139"/>
      <c r="C103" s="145"/>
      <c r="D103" s="145"/>
      <c r="E103" s="143"/>
      <c r="F103" s="5"/>
      <c r="G103" s="5"/>
      <c r="H103" s="135"/>
      <c r="I103" s="1" t="s">
        <v>5</v>
      </c>
      <c r="N103" s="1"/>
      <c r="P103" s="3">
        <v>1.38888888888889E-5</v>
      </c>
      <c r="Q103" s="1">
        <f t="shared" si="20"/>
        <v>0</v>
      </c>
      <c r="V103" s="1"/>
    </row>
    <row r="104" spans="1:24" x14ac:dyDescent="0.2">
      <c r="A104" s="140">
        <v>2011</v>
      </c>
      <c r="B104" s="140">
        <v>1</v>
      </c>
      <c r="C104" s="140"/>
      <c r="D104" s="140"/>
      <c r="E104" s="141">
        <v>43482</v>
      </c>
      <c r="F104" s="133">
        <v>0.55069444444444449</v>
      </c>
      <c r="G104" s="133">
        <v>0.67499999999999993</v>
      </c>
      <c r="H104" s="133"/>
      <c r="I104" s="1" t="s">
        <v>3</v>
      </c>
      <c r="L104" s="1">
        <f t="shared" ref="L104:L115" si="21">IF(K104=0,0,J104/K104)</f>
        <v>0</v>
      </c>
      <c r="N104" s="1">
        <f t="shared" ref="N104:N115" si="22">L104-M104</f>
        <v>0</v>
      </c>
      <c r="Q104" s="1">
        <f t="shared" si="18"/>
        <v>0</v>
      </c>
      <c r="U104" s="1">
        <f t="shared" ref="U104:U115" si="23">IF(K104=0,0,T104/K104)</f>
        <v>0</v>
      </c>
      <c r="V104" s="1">
        <f t="shared" ref="V104:V115" si="24">N104-U104</f>
        <v>0</v>
      </c>
      <c r="X104" s="4">
        <f t="shared" ref="X104:X115" si="25">V104-W104</f>
        <v>0</v>
      </c>
    </row>
    <row r="105" spans="1:24" x14ac:dyDescent="0.2">
      <c r="A105" s="138"/>
      <c r="B105" s="138"/>
      <c r="C105" s="138"/>
      <c r="D105" s="138"/>
      <c r="E105" s="142"/>
      <c r="F105" s="134"/>
      <c r="G105" s="134"/>
      <c r="H105" s="134"/>
      <c r="I105" s="1" t="s">
        <v>4</v>
      </c>
      <c r="L105" s="1">
        <f t="shared" si="21"/>
        <v>0</v>
      </c>
      <c r="N105" s="1">
        <f t="shared" si="22"/>
        <v>0</v>
      </c>
      <c r="Q105" s="1">
        <f t="shared" si="18"/>
        <v>0</v>
      </c>
      <c r="U105" s="1">
        <f t="shared" si="23"/>
        <v>0</v>
      </c>
      <c r="V105" s="1">
        <f t="shared" si="24"/>
        <v>0</v>
      </c>
      <c r="X105" s="4">
        <f t="shared" si="25"/>
        <v>0</v>
      </c>
    </row>
    <row r="106" spans="1:24" x14ac:dyDescent="0.2">
      <c r="A106" s="138"/>
      <c r="B106" s="139"/>
      <c r="C106" s="139"/>
      <c r="D106" s="139"/>
      <c r="E106" s="143"/>
      <c r="F106" s="135"/>
      <c r="G106" s="135"/>
      <c r="H106" s="135"/>
      <c r="I106" s="1" t="s">
        <v>5</v>
      </c>
      <c r="L106" s="1">
        <f t="shared" si="21"/>
        <v>0</v>
      </c>
      <c r="N106" s="1">
        <f t="shared" si="22"/>
        <v>0</v>
      </c>
      <c r="Q106" s="1">
        <f t="shared" si="18"/>
        <v>0</v>
      </c>
      <c r="U106" s="1">
        <f t="shared" si="23"/>
        <v>0</v>
      </c>
      <c r="V106" s="1">
        <f t="shared" si="24"/>
        <v>0</v>
      </c>
      <c r="X106" s="4">
        <f t="shared" si="25"/>
        <v>0</v>
      </c>
    </row>
    <row r="107" spans="1:24" x14ac:dyDescent="0.2">
      <c r="A107" s="138"/>
      <c r="B107" s="148">
        <v>19</v>
      </c>
      <c r="C107" s="148"/>
      <c r="D107" s="148"/>
      <c r="E107" s="147">
        <v>43531</v>
      </c>
      <c r="F107" s="146">
        <v>0.52569444444444446</v>
      </c>
      <c r="G107" s="146">
        <v>0.63263888888888886</v>
      </c>
      <c r="H107" s="146" t="s">
        <v>8</v>
      </c>
      <c r="I107" s="1" t="s">
        <v>3</v>
      </c>
      <c r="L107" s="1">
        <f t="shared" si="21"/>
        <v>0</v>
      </c>
      <c r="N107" s="1">
        <f t="shared" si="22"/>
        <v>0</v>
      </c>
      <c r="Q107" s="1">
        <f t="shared" si="18"/>
        <v>0</v>
      </c>
      <c r="U107" s="1">
        <f t="shared" si="23"/>
        <v>0</v>
      </c>
      <c r="V107" s="1">
        <f t="shared" si="24"/>
        <v>0</v>
      </c>
      <c r="X107" s="4">
        <f t="shared" si="25"/>
        <v>0</v>
      </c>
    </row>
    <row r="108" spans="1:24" x14ac:dyDescent="0.2">
      <c r="A108" s="138"/>
      <c r="B108" s="148"/>
      <c r="C108" s="148"/>
      <c r="D108" s="148"/>
      <c r="E108" s="147"/>
      <c r="F108" s="146"/>
      <c r="G108" s="146"/>
      <c r="H108" s="146"/>
      <c r="I108" s="1" t="s">
        <v>4</v>
      </c>
      <c r="L108" s="1">
        <f t="shared" si="21"/>
        <v>0</v>
      </c>
      <c r="N108" s="1">
        <f t="shared" si="22"/>
        <v>0</v>
      </c>
      <c r="Q108" s="1">
        <f t="shared" si="18"/>
        <v>0</v>
      </c>
      <c r="U108" s="1">
        <f t="shared" si="23"/>
        <v>0</v>
      </c>
      <c r="V108" s="1">
        <f t="shared" si="24"/>
        <v>0</v>
      </c>
      <c r="X108" s="4">
        <f t="shared" si="25"/>
        <v>0</v>
      </c>
    </row>
    <row r="109" spans="1:24" x14ac:dyDescent="0.2">
      <c r="A109" s="138"/>
      <c r="B109" s="148"/>
      <c r="C109" s="148"/>
      <c r="D109" s="148"/>
      <c r="E109" s="147"/>
      <c r="F109" s="146"/>
      <c r="G109" s="146"/>
      <c r="H109" s="146"/>
      <c r="I109" s="1" t="s">
        <v>5</v>
      </c>
      <c r="L109" s="1">
        <f t="shared" si="21"/>
        <v>0</v>
      </c>
      <c r="N109" s="1">
        <f t="shared" si="22"/>
        <v>0</v>
      </c>
      <c r="Q109" s="1">
        <f t="shared" si="18"/>
        <v>0</v>
      </c>
      <c r="U109" s="1">
        <f t="shared" si="23"/>
        <v>0</v>
      </c>
      <c r="V109" s="1">
        <f t="shared" si="24"/>
        <v>0</v>
      </c>
      <c r="X109" s="4">
        <f t="shared" si="25"/>
        <v>0</v>
      </c>
    </row>
    <row r="110" spans="1:24" x14ac:dyDescent="0.2">
      <c r="A110" s="138"/>
      <c r="B110" s="148">
        <v>49</v>
      </c>
      <c r="C110" s="148"/>
      <c r="D110" s="148"/>
      <c r="E110" s="147">
        <v>43616</v>
      </c>
      <c r="F110" s="146">
        <v>0.56736111111111109</v>
      </c>
      <c r="G110" s="146">
        <v>0.78333333333333333</v>
      </c>
      <c r="H110" s="146" t="s">
        <v>8</v>
      </c>
      <c r="I110" s="1" t="s">
        <v>3</v>
      </c>
      <c r="L110" s="1">
        <f t="shared" si="21"/>
        <v>0</v>
      </c>
      <c r="N110" s="1">
        <f t="shared" si="22"/>
        <v>0</v>
      </c>
      <c r="Q110" s="1">
        <f t="shared" si="18"/>
        <v>0</v>
      </c>
      <c r="U110" s="1">
        <f t="shared" si="23"/>
        <v>0</v>
      </c>
      <c r="V110" s="1">
        <f t="shared" si="24"/>
        <v>0</v>
      </c>
      <c r="X110" s="4">
        <f t="shared" si="25"/>
        <v>0</v>
      </c>
    </row>
    <row r="111" spans="1:24" x14ac:dyDescent="0.2">
      <c r="A111" s="138"/>
      <c r="B111" s="148"/>
      <c r="C111" s="148"/>
      <c r="D111" s="148"/>
      <c r="E111" s="147"/>
      <c r="F111" s="146"/>
      <c r="G111" s="146"/>
      <c r="H111" s="146"/>
      <c r="I111" s="1" t="s">
        <v>4</v>
      </c>
      <c r="L111" s="1">
        <f t="shared" si="21"/>
        <v>0</v>
      </c>
      <c r="N111" s="1">
        <f t="shared" si="22"/>
        <v>0</v>
      </c>
      <c r="Q111" s="1">
        <f t="shared" si="18"/>
        <v>0</v>
      </c>
      <c r="U111" s="1">
        <f t="shared" si="23"/>
        <v>0</v>
      </c>
      <c r="V111" s="1">
        <f t="shared" si="24"/>
        <v>0</v>
      </c>
      <c r="X111" s="4">
        <f t="shared" si="25"/>
        <v>0</v>
      </c>
    </row>
    <row r="112" spans="1:24" x14ac:dyDescent="0.2">
      <c r="A112" s="138"/>
      <c r="B112" s="148"/>
      <c r="C112" s="148"/>
      <c r="D112" s="148"/>
      <c r="E112" s="147"/>
      <c r="F112" s="146"/>
      <c r="G112" s="146"/>
      <c r="H112" s="146"/>
      <c r="I112" s="1" t="s">
        <v>5</v>
      </c>
      <c r="L112" s="1">
        <f t="shared" si="21"/>
        <v>0</v>
      </c>
      <c r="N112" s="1">
        <f t="shared" si="22"/>
        <v>0</v>
      </c>
      <c r="Q112" s="1">
        <f t="shared" si="18"/>
        <v>0</v>
      </c>
      <c r="U112" s="1">
        <f t="shared" si="23"/>
        <v>0</v>
      </c>
      <c r="V112" s="1">
        <f t="shared" si="24"/>
        <v>0</v>
      </c>
      <c r="X112" s="4">
        <f t="shared" si="25"/>
        <v>0</v>
      </c>
    </row>
    <row r="113" spans="1:24" x14ac:dyDescent="0.2">
      <c r="A113" s="138"/>
      <c r="B113" s="148">
        <v>57</v>
      </c>
      <c r="C113" s="148"/>
      <c r="D113" s="148"/>
      <c r="E113" s="147">
        <v>43638</v>
      </c>
      <c r="F113" s="146">
        <v>0.40486111111111112</v>
      </c>
      <c r="G113" s="146">
        <v>0.72291666666666676</v>
      </c>
      <c r="H113" s="146" t="s">
        <v>8</v>
      </c>
      <c r="I113" s="1" t="s">
        <v>3</v>
      </c>
      <c r="L113" s="1">
        <f t="shared" si="21"/>
        <v>0</v>
      </c>
      <c r="N113" s="1">
        <f t="shared" si="22"/>
        <v>0</v>
      </c>
      <c r="Q113" s="1">
        <f t="shared" si="18"/>
        <v>0</v>
      </c>
      <c r="U113" s="1">
        <f t="shared" si="23"/>
        <v>0</v>
      </c>
      <c r="V113" s="1">
        <f t="shared" si="24"/>
        <v>0</v>
      </c>
      <c r="X113" s="4">
        <f t="shared" si="25"/>
        <v>0</v>
      </c>
    </row>
    <row r="114" spans="1:24" x14ac:dyDescent="0.2">
      <c r="A114" s="138"/>
      <c r="B114" s="148"/>
      <c r="C114" s="148"/>
      <c r="D114" s="148"/>
      <c r="E114" s="147"/>
      <c r="F114" s="146"/>
      <c r="G114" s="146"/>
      <c r="H114" s="146"/>
      <c r="I114" s="1" t="s">
        <v>4</v>
      </c>
      <c r="L114" s="1">
        <f t="shared" si="21"/>
        <v>0</v>
      </c>
      <c r="N114" s="1">
        <f t="shared" si="22"/>
        <v>0</v>
      </c>
      <c r="Q114" s="1">
        <f t="shared" si="18"/>
        <v>0</v>
      </c>
      <c r="U114" s="1">
        <f t="shared" si="23"/>
        <v>0</v>
      </c>
      <c r="V114" s="1">
        <f t="shared" si="24"/>
        <v>0</v>
      </c>
      <c r="X114" s="4">
        <f t="shared" si="25"/>
        <v>0</v>
      </c>
    </row>
    <row r="115" spans="1:24" x14ac:dyDescent="0.2">
      <c r="A115" s="139"/>
      <c r="B115" s="148"/>
      <c r="C115" s="148"/>
      <c r="D115" s="148"/>
      <c r="E115" s="147"/>
      <c r="F115" s="146"/>
      <c r="G115" s="146"/>
      <c r="H115" s="146"/>
      <c r="I115" s="1" t="s">
        <v>5</v>
      </c>
      <c r="L115" s="1">
        <f t="shared" si="21"/>
        <v>0</v>
      </c>
      <c r="N115" s="1">
        <f t="shared" si="22"/>
        <v>0</v>
      </c>
      <c r="Q115" s="1">
        <f t="shared" si="18"/>
        <v>0</v>
      </c>
      <c r="U115" s="1">
        <f t="shared" si="23"/>
        <v>0</v>
      </c>
      <c r="V115" s="1">
        <f t="shared" si="24"/>
        <v>0</v>
      </c>
      <c r="X115" s="4">
        <f t="shared" si="25"/>
        <v>0</v>
      </c>
    </row>
    <row r="116" spans="1:24" x14ac:dyDescent="0.2">
      <c r="J116" s="2"/>
      <c r="K116" s="2"/>
      <c r="L116" s="2"/>
      <c r="M116" s="2"/>
      <c r="O116" s="2"/>
      <c r="P116" s="2"/>
      <c r="Q116" s="2"/>
      <c r="R116" s="2"/>
      <c r="S116" s="2"/>
      <c r="T116" s="2"/>
      <c r="U116" s="2"/>
      <c r="W116" s="2"/>
    </row>
  </sheetData>
  <mergeCells count="268">
    <mergeCell ref="H65:H67"/>
    <mergeCell ref="C68:C70"/>
    <mergeCell ref="H62:H64"/>
    <mergeCell ref="E56:E58"/>
    <mergeCell ref="F56:F58"/>
    <mergeCell ref="G56:G58"/>
    <mergeCell ref="A71:A85"/>
    <mergeCell ref="D47:D49"/>
    <mergeCell ref="D53:D55"/>
    <mergeCell ref="D56:D58"/>
    <mergeCell ref="D62:D64"/>
    <mergeCell ref="D65:D67"/>
    <mergeCell ref="B83:B85"/>
    <mergeCell ref="C83:C85"/>
    <mergeCell ref="D83:D85"/>
    <mergeCell ref="A65:A70"/>
    <mergeCell ref="A53:A55"/>
    <mergeCell ref="B53:B55"/>
    <mergeCell ref="C53:C55"/>
    <mergeCell ref="C65:C67"/>
    <mergeCell ref="H71:H73"/>
    <mergeCell ref="G71:G73"/>
    <mergeCell ref="F71:F73"/>
    <mergeCell ref="E71:E73"/>
    <mergeCell ref="A2:A7"/>
    <mergeCell ref="G2:G4"/>
    <mergeCell ref="H2:H4"/>
    <mergeCell ref="G5:G7"/>
    <mergeCell ref="H5:H7"/>
    <mergeCell ref="B8:B10"/>
    <mergeCell ref="E8:E10"/>
    <mergeCell ref="F8:F10"/>
    <mergeCell ref="G8:G10"/>
    <mergeCell ref="H8:H10"/>
    <mergeCell ref="B2:B4"/>
    <mergeCell ref="E2:E4"/>
    <mergeCell ref="F2:F4"/>
    <mergeCell ref="B5:B7"/>
    <mergeCell ref="E5:E7"/>
    <mergeCell ref="F5:F7"/>
    <mergeCell ref="A8:A16"/>
    <mergeCell ref="C2:C4"/>
    <mergeCell ref="C5:C7"/>
    <mergeCell ref="C8:C10"/>
    <mergeCell ref="C11:C13"/>
    <mergeCell ref="C14:C16"/>
    <mergeCell ref="D2:D4"/>
    <mergeCell ref="D5:D7"/>
    <mergeCell ref="H17:H19"/>
    <mergeCell ref="B20:B22"/>
    <mergeCell ref="E20:E22"/>
    <mergeCell ref="F20:F22"/>
    <mergeCell ref="G20:G22"/>
    <mergeCell ref="H20:H22"/>
    <mergeCell ref="B11:B13"/>
    <mergeCell ref="E11:E13"/>
    <mergeCell ref="F11:F13"/>
    <mergeCell ref="G11:G13"/>
    <mergeCell ref="H11:H13"/>
    <mergeCell ref="B14:B16"/>
    <mergeCell ref="E14:E16"/>
    <mergeCell ref="F14:F16"/>
    <mergeCell ref="G14:G16"/>
    <mergeCell ref="H14:H16"/>
    <mergeCell ref="D17:D19"/>
    <mergeCell ref="D20:D22"/>
    <mergeCell ref="C17:C19"/>
    <mergeCell ref="C20:C22"/>
    <mergeCell ref="D29:D31"/>
    <mergeCell ref="D32:D34"/>
    <mergeCell ref="D23:D25"/>
    <mergeCell ref="D26:D28"/>
    <mergeCell ref="C23:C25"/>
    <mergeCell ref="C26:C28"/>
    <mergeCell ref="D8:D10"/>
    <mergeCell ref="D11:D13"/>
    <mergeCell ref="D14:D16"/>
    <mergeCell ref="B23:B25"/>
    <mergeCell ref="E23:E25"/>
    <mergeCell ref="F23:F25"/>
    <mergeCell ref="G23:G25"/>
    <mergeCell ref="H23:H25"/>
    <mergeCell ref="B26:B28"/>
    <mergeCell ref="E26:E28"/>
    <mergeCell ref="F26:F28"/>
    <mergeCell ref="G26:G28"/>
    <mergeCell ref="H26:H28"/>
    <mergeCell ref="H35:H37"/>
    <mergeCell ref="B38:B40"/>
    <mergeCell ref="E38:E40"/>
    <mergeCell ref="F38:F40"/>
    <mergeCell ref="G38:G40"/>
    <mergeCell ref="D35:D37"/>
    <mergeCell ref="D38:D40"/>
    <mergeCell ref="B32:B34"/>
    <mergeCell ref="E32:E34"/>
    <mergeCell ref="F32:F34"/>
    <mergeCell ref="G32:G34"/>
    <mergeCell ref="H32:H34"/>
    <mergeCell ref="A17:A25"/>
    <mergeCell ref="A26:A31"/>
    <mergeCell ref="A32:A46"/>
    <mergeCell ref="E47:E49"/>
    <mergeCell ref="B44:B46"/>
    <mergeCell ref="E44:E46"/>
    <mergeCell ref="F44:F46"/>
    <mergeCell ref="B29:B31"/>
    <mergeCell ref="E29:E31"/>
    <mergeCell ref="F29:F31"/>
    <mergeCell ref="B17:B19"/>
    <mergeCell ref="E17:E19"/>
    <mergeCell ref="F17:F19"/>
    <mergeCell ref="C29:C31"/>
    <mergeCell ref="C32:C34"/>
    <mergeCell ref="C35:C37"/>
    <mergeCell ref="C38:C40"/>
    <mergeCell ref="C41:C43"/>
    <mergeCell ref="C44:C46"/>
    <mergeCell ref="C47:C49"/>
    <mergeCell ref="B47:B49"/>
    <mergeCell ref="F47:F49"/>
    <mergeCell ref="B41:B43"/>
    <mergeCell ref="D44:D46"/>
    <mergeCell ref="D92:D94"/>
    <mergeCell ref="D77:D79"/>
    <mergeCell ref="B92:B94"/>
    <mergeCell ref="C92:C94"/>
    <mergeCell ref="E92:E94"/>
    <mergeCell ref="B62:B64"/>
    <mergeCell ref="E62:E64"/>
    <mergeCell ref="F62:F64"/>
    <mergeCell ref="G62:G64"/>
    <mergeCell ref="B65:B67"/>
    <mergeCell ref="E65:E67"/>
    <mergeCell ref="F65:F67"/>
    <mergeCell ref="G65:G67"/>
    <mergeCell ref="E83:E85"/>
    <mergeCell ref="F83:F85"/>
    <mergeCell ref="G83:G85"/>
    <mergeCell ref="D74:D76"/>
    <mergeCell ref="B86:B88"/>
    <mergeCell ref="C86:C88"/>
    <mergeCell ref="E86:E88"/>
    <mergeCell ref="F86:F88"/>
    <mergeCell ref="G86:G88"/>
    <mergeCell ref="B89:B91"/>
    <mergeCell ref="C89:C91"/>
    <mergeCell ref="H110:H112"/>
    <mergeCell ref="D104:D106"/>
    <mergeCell ref="D107:D109"/>
    <mergeCell ref="D110:D112"/>
    <mergeCell ref="D113:D115"/>
    <mergeCell ref="B95:B97"/>
    <mergeCell ref="C95:C97"/>
    <mergeCell ref="D95:D97"/>
    <mergeCell ref="E95:E97"/>
    <mergeCell ref="A104:A115"/>
    <mergeCell ref="B113:B115"/>
    <mergeCell ref="E113:E115"/>
    <mergeCell ref="F113:F115"/>
    <mergeCell ref="G113:G115"/>
    <mergeCell ref="H104:H106"/>
    <mergeCell ref="B107:B109"/>
    <mergeCell ref="E107:E109"/>
    <mergeCell ref="F107:F109"/>
    <mergeCell ref="G107:G109"/>
    <mergeCell ref="H107:H109"/>
    <mergeCell ref="C104:C106"/>
    <mergeCell ref="C107:C109"/>
    <mergeCell ref="C110:C112"/>
    <mergeCell ref="C113:C115"/>
    <mergeCell ref="B104:B106"/>
    <mergeCell ref="E104:E106"/>
    <mergeCell ref="F104:F106"/>
    <mergeCell ref="G104:G106"/>
    <mergeCell ref="H113:H115"/>
    <mergeCell ref="B110:B112"/>
    <mergeCell ref="E110:E112"/>
    <mergeCell ref="F110:F112"/>
    <mergeCell ref="G110:G112"/>
    <mergeCell ref="D41:D43"/>
    <mergeCell ref="G29:G31"/>
    <mergeCell ref="H29:H31"/>
    <mergeCell ref="G17:G19"/>
    <mergeCell ref="E68:E70"/>
    <mergeCell ref="F68:F70"/>
    <mergeCell ref="G68:G70"/>
    <mergeCell ref="H68:H70"/>
    <mergeCell ref="B68:B70"/>
    <mergeCell ref="D68:D70"/>
    <mergeCell ref="H50:H52"/>
    <mergeCell ref="G44:G46"/>
    <mergeCell ref="H44:H46"/>
    <mergeCell ref="G47:G49"/>
    <mergeCell ref="H47:H49"/>
    <mergeCell ref="E41:E43"/>
    <mergeCell ref="F41:F43"/>
    <mergeCell ref="G41:G43"/>
    <mergeCell ref="H38:H40"/>
    <mergeCell ref="H41:H43"/>
    <mergeCell ref="B35:B37"/>
    <mergeCell ref="E35:E37"/>
    <mergeCell ref="F35:F37"/>
    <mergeCell ref="G35:G37"/>
    <mergeCell ref="C71:C73"/>
    <mergeCell ref="B71:B73"/>
    <mergeCell ref="D71:D73"/>
    <mergeCell ref="B50:B52"/>
    <mergeCell ref="C50:C52"/>
    <mergeCell ref="D50:D52"/>
    <mergeCell ref="E50:E52"/>
    <mergeCell ref="F50:F52"/>
    <mergeCell ref="G50:G52"/>
    <mergeCell ref="A47:A52"/>
    <mergeCell ref="B59:B61"/>
    <mergeCell ref="C59:C61"/>
    <mergeCell ref="D59:D61"/>
    <mergeCell ref="E59:E61"/>
    <mergeCell ref="F59:F61"/>
    <mergeCell ref="G59:G61"/>
    <mergeCell ref="H59:H61"/>
    <mergeCell ref="A56:A64"/>
    <mergeCell ref="C56:C58"/>
    <mergeCell ref="C62:C64"/>
    <mergeCell ref="B56:B58"/>
    <mergeCell ref="H53:H55"/>
    <mergeCell ref="H56:H58"/>
    <mergeCell ref="E53:E55"/>
    <mergeCell ref="F53:F55"/>
    <mergeCell ref="G53:G55"/>
    <mergeCell ref="A86:A103"/>
    <mergeCell ref="B80:B82"/>
    <mergeCell ref="C80:C82"/>
    <mergeCell ref="D80:D82"/>
    <mergeCell ref="E80:E82"/>
    <mergeCell ref="F80:F82"/>
    <mergeCell ref="G80:G82"/>
    <mergeCell ref="H80:H82"/>
    <mergeCell ref="H92:H94"/>
    <mergeCell ref="H89:H91"/>
    <mergeCell ref="H95:H97"/>
    <mergeCell ref="B98:B100"/>
    <mergeCell ref="C98:C100"/>
    <mergeCell ref="D98:D100"/>
    <mergeCell ref="E98:E100"/>
    <mergeCell ref="H98:H100"/>
    <mergeCell ref="B101:B103"/>
    <mergeCell ref="C101:C103"/>
    <mergeCell ref="D101:D103"/>
    <mergeCell ref="E101:E103"/>
    <mergeCell ref="H101:H103"/>
    <mergeCell ref="E89:E91"/>
    <mergeCell ref="D86:D88"/>
    <mergeCell ref="D89:D91"/>
    <mergeCell ref="H77:H79"/>
    <mergeCell ref="H74:H76"/>
    <mergeCell ref="C74:C76"/>
    <mergeCell ref="C77:C79"/>
    <mergeCell ref="H86:H88"/>
    <mergeCell ref="B77:B79"/>
    <mergeCell ref="E77:E79"/>
    <mergeCell ref="F77:F79"/>
    <mergeCell ref="G77:G79"/>
    <mergeCell ref="B74:B76"/>
    <mergeCell ref="E74:E76"/>
    <mergeCell ref="F74:F76"/>
    <mergeCell ref="G74:G76"/>
    <mergeCell ref="H83:H8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2424-FA4E-394D-9465-94AC27792D0B}">
  <dimension ref="A1:B14"/>
  <sheetViews>
    <sheetView workbookViewId="0">
      <selection activeCell="E57" sqref="E57"/>
    </sheetView>
  </sheetViews>
  <sheetFormatPr baseColWidth="10" defaultRowHeight="16" x14ac:dyDescent="0.2"/>
  <sheetData>
    <row r="1" spans="1:2" x14ac:dyDescent="0.2">
      <c r="A1" s="54" t="s">
        <v>56</v>
      </c>
      <c r="B1" s="54" t="s">
        <v>398</v>
      </c>
    </row>
    <row r="2" spans="1:2" x14ac:dyDescent="0.2">
      <c r="A2" s="54">
        <v>1</v>
      </c>
      <c r="B2" s="54">
        <f>COUNTIF(Sheet2!$B$2:$B$209,A2)</f>
        <v>26</v>
      </c>
    </row>
    <row r="3" spans="1:2" x14ac:dyDescent="0.2">
      <c r="A3" s="54">
        <v>2</v>
      </c>
      <c r="B3" s="54">
        <f>COUNTIF(Sheet2!$B$2:$B$209,A3)</f>
        <v>15</v>
      </c>
    </row>
    <row r="4" spans="1:2" x14ac:dyDescent="0.2">
      <c r="A4" s="54">
        <v>3</v>
      </c>
      <c r="B4" s="54">
        <f>COUNTIF(Sheet2!$B$2:$B$209,A4)</f>
        <v>13</v>
      </c>
    </row>
    <row r="5" spans="1:2" x14ac:dyDescent="0.2">
      <c r="A5" s="54">
        <v>4</v>
      </c>
      <c r="B5" s="54">
        <f>COUNTIF(Sheet2!$B$2:$B$209,A5)</f>
        <v>12</v>
      </c>
    </row>
    <row r="6" spans="1:2" x14ac:dyDescent="0.2">
      <c r="A6" s="54">
        <v>5</v>
      </c>
      <c r="B6" s="54">
        <f>COUNTIF(Sheet2!$B$2:$B$209,A6)</f>
        <v>13</v>
      </c>
    </row>
    <row r="7" spans="1:2" x14ac:dyDescent="0.2">
      <c r="A7" s="54">
        <v>6</v>
      </c>
      <c r="B7" s="54">
        <f>COUNTIF(Sheet2!$B$2:$B$209,A7)</f>
        <v>12</v>
      </c>
    </row>
    <row r="8" spans="1:2" x14ac:dyDescent="0.2">
      <c r="A8" s="54">
        <v>7</v>
      </c>
      <c r="B8" s="54">
        <f>COUNTIF(Sheet2!$B$2:$B$209,A8)</f>
        <v>16</v>
      </c>
    </row>
    <row r="9" spans="1:2" x14ac:dyDescent="0.2">
      <c r="A9" s="54">
        <v>8</v>
      </c>
      <c r="B9" s="54">
        <f>COUNTIF(Sheet2!$B$2:$B$209,A9)</f>
        <v>10</v>
      </c>
    </row>
    <row r="10" spans="1:2" x14ac:dyDescent="0.2">
      <c r="A10" s="54">
        <v>9</v>
      </c>
      <c r="B10" s="54">
        <f>COUNTIF(Sheet2!$B$2:$B$209,A10)</f>
        <v>14</v>
      </c>
    </row>
    <row r="11" spans="1:2" x14ac:dyDescent="0.2">
      <c r="A11" s="54">
        <v>10</v>
      </c>
      <c r="B11" s="54">
        <f>COUNTIF(Sheet2!$B$2:$B$209,A11)</f>
        <v>15</v>
      </c>
    </row>
    <row r="12" spans="1:2" x14ac:dyDescent="0.2">
      <c r="A12" s="54">
        <v>11</v>
      </c>
      <c r="B12" s="54">
        <f>COUNTIF(Sheet2!$B$2:$B$209,A12)</f>
        <v>31</v>
      </c>
    </row>
    <row r="13" spans="1:2" x14ac:dyDescent="0.2">
      <c r="A13" s="54">
        <v>12</v>
      </c>
      <c r="B13" s="54">
        <f>COUNTIF(Sheet2!$B$2:$B$209,A13)</f>
        <v>31</v>
      </c>
    </row>
    <row r="14" spans="1:2" x14ac:dyDescent="0.2">
      <c r="A14" s="54" t="s">
        <v>164</v>
      </c>
      <c r="B14" s="54">
        <f>SUM(B2:B13)</f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AC17-6127-9847-9CE6-4490683BA392}">
  <dimension ref="A1:N210"/>
  <sheetViews>
    <sheetView tabSelected="1" zoomScaleNormal="100" workbookViewId="0">
      <selection activeCell="D27" sqref="D27"/>
    </sheetView>
  </sheetViews>
  <sheetFormatPr baseColWidth="10" defaultRowHeight="16" x14ac:dyDescent="0.2"/>
  <cols>
    <col min="4" max="4" width="13.1640625" style="20" customWidth="1"/>
    <col min="5" max="6" width="13.1640625" style="63" customWidth="1"/>
    <col min="10" max="10" width="11.5" customWidth="1"/>
  </cols>
  <sheetData>
    <row r="1" spans="1:14" x14ac:dyDescent="0.2">
      <c r="A1" s="23" t="s">
        <v>55</v>
      </c>
      <c r="B1" s="23" t="s">
        <v>56</v>
      </c>
      <c r="C1" s="23" t="s">
        <v>57</v>
      </c>
      <c r="D1" s="24" t="s">
        <v>134</v>
      </c>
      <c r="E1" s="60" t="s">
        <v>37</v>
      </c>
      <c r="F1" s="61" t="s">
        <v>61</v>
      </c>
      <c r="G1" s="9" t="s">
        <v>3</v>
      </c>
      <c r="H1" s="9" t="s">
        <v>4</v>
      </c>
      <c r="I1" s="9" t="s">
        <v>5</v>
      </c>
      <c r="J1" s="9" t="s">
        <v>68</v>
      </c>
      <c r="K1" s="23" t="s">
        <v>391</v>
      </c>
      <c r="L1" s="23"/>
      <c r="M1" s="9"/>
      <c r="N1" s="9" t="s">
        <v>113</v>
      </c>
    </row>
    <row r="2" spans="1:14" s="108" customFormat="1" x14ac:dyDescent="0.2">
      <c r="A2" s="12">
        <v>2000</v>
      </c>
      <c r="B2" s="12">
        <v>7</v>
      </c>
      <c r="C2" s="12">
        <v>23</v>
      </c>
      <c r="D2" s="73" t="s">
        <v>376</v>
      </c>
      <c r="E2" s="62" t="s">
        <v>377</v>
      </c>
      <c r="F2" s="61" t="s">
        <v>78</v>
      </c>
      <c r="G2" s="9" t="s">
        <v>70</v>
      </c>
      <c r="H2" s="9" t="s">
        <v>71</v>
      </c>
      <c r="I2" s="9" t="s">
        <v>73</v>
      </c>
      <c r="J2" s="9" t="s">
        <v>30</v>
      </c>
      <c r="K2" s="12"/>
      <c r="L2" s="12"/>
      <c r="M2" s="11"/>
      <c r="N2" s="11"/>
    </row>
    <row r="3" spans="1:14" s="108" customFormat="1" x14ac:dyDescent="0.2">
      <c r="A3" s="12">
        <v>2000</v>
      </c>
      <c r="B3" s="12">
        <v>9</v>
      </c>
      <c r="C3" s="12">
        <v>29</v>
      </c>
      <c r="D3" s="73" t="s">
        <v>378</v>
      </c>
      <c r="E3" s="62" t="s">
        <v>394</v>
      </c>
      <c r="F3" s="61" t="s">
        <v>62</v>
      </c>
      <c r="G3" s="9" t="s">
        <v>70</v>
      </c>
      <c r="H3" s="9" t="s">
        <v>71</v>
      </c>
      <c r="I3" s="9" t="s">
        <v>73</v>
      </c>
      <c r="J3" s="9"/>
      <c r="K3" s="124" t="s">
        <v>392</v>
      </c>
      <c r="L3" s="12"/>
      <c r="M3" s="11"/>
      <c r="N3" s="11"/>
    </row>
    <row r="4" spans="1:14" s="108" customFormat="1" x14ac:dyDescent="0.2">
      <c r="A4" s="12">
        <v>2000</v>
      </c>
      <c r="B4" s="12">
        <v>11</v>
      </c>
      <c r="C4" s="12">
        <v>27</v>
      </c>
      <c r="D4" s="73" t="s">
        <v>379</v>
      </c>
      <c r="E4" s="62" t="s">
        <v>380</v>
      </c>
      <c r="F4" s="61" t="s">
        <v>62</v>
      </c>
      <c r="G4" s="9" t="s">
        <v>70</v>
      </c>
      <c r="H4" s="9" t="s">
        <v>71</v>
      </c>
      <c r="I4" s="9" t="s">
        <v>73</v>
      </c>
      <c r="J4" s="9" t="s">
        <v>30</v>
      </c>
      <c r="K4" s="12"/>
      <c r="L4" s="12"/>
      <c r="M4" s="11"/>
      <c r="N4" s="11"/>
    </row>
    <row r="5" spans="1:14" s="108" customFormat="1" x14ac:dyDescent="0.2">
      <c r="A5" s="12">
        <v>2000</v>
      </c>
      <c r="B5" s="12">
        <v>11</v>
      </c>
      <c r="C5" s="12">
        <v>30</v>
      </c>
      <c r="D5" s="73" t="s">
        <v>381</v>
      </c>
      <c r="E5" s="62" t="s">
        <v>382</v>
      </c>
      <c r="F5" s="61" t="s">
        <v>62</v>
      </c>
      <c r="G5" s="9" t="s">
        <v>70</v>
      </c>
      <c r="H5" s="9" t="s">
        <v>71</v>
      </c>
      <c r="I5" s="9" t="s">
        <v>72</v>
      </c>
      <c r="J5" s="9" t="s">
        <v>25</v>
      </c>
      <c r="K5" s="12"/>
      <c r="L5" s="12"/>
      <c r="M5" s="11"/>
      <c r="N5" s="11"/>
    </row>
    <row r="6" spans="1:14" s="108" customFormat="1" x14ac:dyDescent="0.2">
      <c r="A6" s="12">
        <v>2000</v>
      </c>
      <c r="B6" s="12">
        <v>12</v>
      </c>
      <c r="C6" s="12">
        <v>12</v>
      </c>
      <c r="D6" s="73" t="s">
        <v>383</v>
      </c>
      <c r="E6" s="62" t="s">
        <v>384</v>
      </c>
      <c r="F6" s="61" t="s">
        <v>78</v>
      </c>
      <c r="G6" s="9" t="s">
        <v>74</v>
      </c>
      <c r="H6" s="9" t="s">
        <v>75</v>
      </c>
      <c r="I6" s="9" t="s">
        <v>73</v>
      </c>
      <c r="J6" s="9" t="s">
        <v>25</v>
      </c>
      <c r="K6" s="12"/>
      <c r="L6" s="12"/>
      <c r="M6" s="11"/>
      <c r="N6" s="11"/>
    </row>
    <row r="7" spans="1:14" s="108" customFormat="1" x14ac:dyDescent="0.2">
      <c r="A7" s="12">
        <v>2000</v>
      </c>
      <c r="B7" s="12">
        <v>12</v>
      </c>
      <c r="C7" s="12">
        <v>14</v>
      </c>
      <c r="D7" s="73" t="s">
        <v>385</v>
      </c>
      <c r="E7" s="62" t="s">
        <v>386</v>
      </c>
      <c r="F7" s="61" t="s">
        <v>62</v>
      </c>
      <c r="G7" s="9" t="s">
        <v>70</v>
      </c>
      <c r="H7" s="9" t="s">
        <v>71</v>
      </c>
      <c r="I7" s="9" t="s">
        <v>73</v>
      </c>
      <c r="J7" s="9" t="s">
        <v>25</v>
      </c>
      <c r="K7" s="12"/>
      <c r="L7" s="12"/>
      <c r="M7" s="11"/>
      <c r="N7" s="11"/>
    </row>
    <row r="8" spans="1:14" s="107" customFormat="1" ht="17" thickBot="1" x14ac:dyDescent="0.25">
      <c r="A8" s="104">
        <v>2000</v>
      </c>
      <c r="B8" s="104">
        <v>12</v>
      </c>
      <c r="C8" s="104">
        <v>26</v>
      </c>
      <c r="D8" s="109" t="s">
        <v>387</v>
      </c>
      <c r="E8" s="110" t="s">
        <v>388</v>
      </c>
      <c r="F8" s="105" t="s">
        <v>78</v>
      </c>
      <c r="G8" s="106" t="s">
        <v>71</v>
      </c>
      <c r="H8" s="106" t="s">
        <v>72</v>
      </c>
      <c r="I8" s="106" t="s">
        <v>70</v>
      </c>
      <c r="J8" s="106" t="s">
        <v>25</v>
      </c>
      <c r="K8" s="104"/>
      <c r="L8" s="104"/>
      <c r="M8" s="39"/>
      <c r="N8" s="39"/>
    </row>
    <row r="9" spans="1:14" ht="17" thickTop="1" x14ac:dyDescent="0.2">
      <c r="A9" s="12">
        <v>2001</v>
      </c>
      <c r="B9" s="12">
        <v>1</v>
      </c>
      <c r="C9" s="12">
        <v>1</v>
      </c>
      <c r="D9" s="73" t="s">
        <v>327</v>
      </c>
      <c r="E9" s="62" t="s">
        <v>328</v>
      </c>
      <c r="F9" s="61" t="s">
        <v>78</v>
      </c>
      <c r="G9" s="9" t="s">
        <v>71</v>
      </c>
      <c r="H9" s="9" t="s">
        <v>72</v>
      </c>
      <c r="I9" s="9" t="s">
        <v>73</v>
      </c>
      <c r="J9" s="9" t="s">
        <v>30</v>
      </c>
      <c r="K9" s="12"/>
      <c r="L9" s="12"/>
      <c r="M9" s="11"/>
      <c r="N9" s="11"/>
    </row>
    <row r="10" spans="1:14" x14ac:dyDescent="0.2">
      <c r="A10" s="12">
        <v>2001</v>
      </c>
      <c r="B10" s="12">
        <v>1</v>
      </c>
      <c r="C10" s="12">
        <v>5</v>
      </c>
      <c r="D10" s="73" t="s">
        <v>329</v>
      </c>
      <c r="E10" s="62" t="s">
        <v>330</v>
      </c>
      <c r="F10" s="61" t="s">
        <v>78</v>
      </c>
      <c r="G10" s="9" t="s">
        <v>70</v>
      </c>
      <c r="H10" s="9" t="s">
        <v>71</v>
      </c>
      <c r="I10" s="9" t="s">
        <v>72</v>
      </c>
      <c r="J10" s="9" t="s">
        <v>25</v>
      </c>
      <c r="K10" s="12"/>
      <c r="L10" s="12"/>
      <c r="M10" s="11"/>
      <c r="N10" s="11"/>
    </row>
    <row r="11" spans="1:14" x14ac:dyDescent="0.2">
      <c r="A11" s="12">
        <v>2001</v>
      </c>
      <c r="B11" s="12">
        <v>1</v>
      </c>
      <c r="C11" s="12">
        <v>6</v>
      </c>
      <c r="D11" s="73" t="s">
        <v>344</v>
      </c>
      <c r="E11" s="62" t="s">
        <v>331</v>
      </c>
      <c r="F11" s="61" t="s">
        <v>62</v>
      </c>
      <c r="G11" s="9" t="s">
        <v>70</v>
      </c>
      <c r="H11" s="9" t="s">
        <v>76</v>
      </c>
      <c r="I11" s="9" t="s">
        <v>73</v>
      </c>
      <c r="J11" s="9" t="s">
        <v>30</v>
      </c>
      <c r="K11" s="12"/>
      <c r="L11" s="12"/>
      <c r="M11" s="11"/>
      <c r="N11" s="11"/>
    </row>
    <row r="12" spans="1:14" x14ac:dyDescent="0.2">
      <c r="A12" s="12">
        <v>2001</v>
      </c>
      <c r="B12" s="12">
        <v>1</v>
      </c>
      <c r="C12" s="12">
        <v>31</v>
      </c>
      <c r="D12" s="73" t="s">
        <v>332</v>
      </c>
      <c r="E12" s="62" t="s">
        <v>333</v>
      </c>
      <c r="F12" s="61" t="s">
        <v>78</v>
      </c>
      <c r="G12" s="9" t="s">
        <v>70</v>
      </c>
      <c r="H12" s="9" t="s">
        <v>71</v>
      </c>
      <c r="I12" s="9" t="s">
        <v>73</v>
      </c>
      <c r="J12" s="9" t="s">
        <v>30</v>
      </c>
      <c r="K12" s="12"/>
      <c r="L12" s="12"/>
      <c r="M12" s="11"/>
      <c r="N12" s="11"/>
    </row>
    <row r="13" spans="1:14" x14ac:dyDescent="0.2">
      <c r="A13" s="12">
        <v>2001</v>
      </c>
      <c r="B13" s="12">
        <v>2</v>
      </c>
      <c r="C13" s="12">
        <v>8</v>
      </c>
      <c r="D13" s="73" t="s">
        <v>334</v>
      </c>
      <c r="E13" s="62" t="s">
        <v>335</v>
      </c>
      <c r="F13" s="61" t="s">
        <v>78</v>
      </c>
      <c r="G13" s="9" t="s">
        <v>70</v>
      </c>
      <c r="H13" s="9" t="s">
        <v>71</v>
      </c>
      <c r="I13" s="9" t="s">
        <v>72</v>
      </c>
      <c r="J13" s="9" t="s">
        <v>25</v>
      </c>
      <c r="K13" s="12"/>
      <c r="L13" s="12"/>
      <c r="M13" s="11"/>
      <c r="N13" s="11"/>
    </row>
    <row r="14" spans="1:14" x14ac:dyDescent="0.2">
      <c r="A14" s="12">
        <v>2001</v>
      </c>
      <c r="B14" s="12">
        <v>2</v>
      </c>
      <c r="C14" s="12">
        <v>16</v>
      </c>
      <c r="D14" s="73" t="s">
        <v>336</v>
      </c>
      <c r="E14" s="62" t="s">
        <v>337</v>
      </c>
      <c r="F14" s="61" t="s">
        <v>78</v>
      </c>
      <c r="G14" s="9" t="s">
        <v>70</v>
      </c>
      <c r="H14" s="9" t="s">
        <v>75</v>
      </c>
      <c r="I14" s="9" t="s">
        <v>73</v>
      </c>
      <c r="J14" s="9" t="s">
        <v>25</v>
      </c>
      <c r="K14" s="12"/>
      <c r="L14" s="12"/>
      <c r="M14" s="11"/>
      <c r="N14" s="11"/>
    </row>
    <row r="15" spans="1:14" x14ac:dyDescent="0.2">
      <c r="A15" s="12">
        <v>2001</v>
      </c>
      <c r="B15" s="12">
        <v>3</v>
      </c>
      <c r="C15" s="12">
        <v>13</v>
      </c>
      <c r="D15" s="73" t="s">
        <v>338</v>
      </c>
      <c r="E15" s="62" t="s">
        <v>339</v>
      </c>
      <c r="F15" s="61" t="s">
        <v>62</v>
      </c>
      <c r="G15" s="9" t="s">
        <v>70</v>
      </c>
      <c r="H15" s="9" t="s">
        <v>71</v>
      </c>
      <c r="I15" s="9" t="s">
        <v>73</v>
      </c>
      <c r="J15" s="9" t="s">
        <v>25</v>
      </c>
      <c r="K15" s="12" t="s">
        <v>392</v>
      </c>
      <c r="L15" s="12"/>
      <c r="M15" s="11"/>
      <c r="N15" s="11"/>
    </row>
    <row r="16" spans="1:14" x14ac:dyDescent="0.2">
      <c r="A16" s="12">
        <v>2001</v>
      </c>
      <c r="B16" s="12">
        <v>3</v>
      </c>
      <c r="C16" s="12">
        <v>18</v>
      </c>
      <c r="D16" s="73" t="s">
        <v>340</v>
      </c>
      <c r="E16" s="62" t="s">
        <v>341</v>
      </c>
      <c r="F16" s="61" t="s">
        <v>78</v>
      </c>
      <c r="G16" s="9" t="s">
        <v>70</v>
      </c>
      <c r="H16" s="9" t="s">
        <v>71</v>
      </c>
      <c r="I16" s="9" t="s">
        <v>72</v>
      </c>
      <c r="J16" s="9" t="s">
        <v>25</v>
      </c>
      <c r="K16" s="12"/>
      <c r="L16" s="12"/>
      <c r="M16" s="11"/>
      <c r="N16" s="11"/>
    </row>
    <row r="17" spans="1:14" x14ac:dyDescent="0.2">
      <c r="A17" s="12">
        <v>2001</v>
      </c>
      <c r="B17" s="12">
        <v>3</v>
      </c>
      <c r="C17" s="12">
        <v>22</v>
      </c>
      <c r="D17" s="73" t="s">
        <v>342</v>
      </c>
      <c r="E17" s="62" t="s">
        <v>343</v>
      </c>
      <c r="F17" s="61" t="s">
        <v>78</v>
      </c>
      <c r="G17" s="9" t="s">
        <v>70</v>
      </c>
      <c r="H17" s="9" t="s">
        <v>75</v>
      </c>
      <c r="I17" s="9" t="s">
        <v>71</v>
      </c>
      <c r="J17" s="9" t="s">
        <v>25</v>
      </c>
      <c r="K17" s="12"/>
      <c r="L17" s="12"/>
      <c r="M17" s="9"/>
      <c r="N17" s="11"/>
    </row>
    <row r="18" spans="1:14" x14ac:dyDescent="0.2">
      <c r="A18" s="12">
        <v>2001</v>
      </c>
      <c r="B18" s="12">
        <v>4</v>
      </c>
      <c r="C18" s="12">
        <v>26</v>
      </c>
      <c r="D18" s="73" t="s">
        <v>345</v>
      </c>
      <c r="E18" s="62" t="s">
        <v>346</v>
      </c>
      <c r="F18" s="61" t="s">
        <v>78</v>
      </c>
      <c r="G18" s="9" t="s">
        <v>70</v>
      </c>
      <c r="H18" s="9" t="s">
        <v>71</v>
      </c>
      <c r="I18" s="9" t="s">
        <v>73</v>
      </c>
      <c r="J18" s="9" t="s">
        <v>25</v>
      </c>
      <c r="K18" s="124" t="s">
        <v>392</v>
      </c>
      <c r="L18" s="12"/>
      <c r="M18" s="11"/>
      <c r="N18" s="11"/>
    </row>
    <row r="19" spans="1:14" x14ac:dyDescent="0.2">
      <c r="A19" s="12">
        <v>2001</v>
      </c>
      <c r="B19" s="12">
        <v>4</v>
      </c>
      <c r="C19" s="12">
        <v>27</v>
      </c>
      <c r="D19" s="73" t="s">
        <v>347</v>
      </c>
      <c r="E19" s="62" t="s">
        <v>346</v>
      </c>
      <c r="F19" s="61" t="s">
        <v>78</v>
      </c>
      <c r="G19" s="9" t="s">
        <v>70</v>
      </c>
      <c r="H19" s="9" t="s">
        <v>71</v>
      </c>
      <c r="I19" s="9" t="s">
        <v>77</v>
      </c>
      <c r="J19" s="9" t="s">
        <v>30</v>
      </c>
      <c r="K19" s="12"/>
      <c r="L19" s="12"/>
      <c r="M19" s="11"/>
      <c r="N19" s="11"/>
    </row>
    <row r="20" spans="1:14" x14ac:dyDescent="0.2">
      <c r="A20" s="12">
        <v>2001</v>
      </c>
      <c r="B20" s="12">
        <v>6</v>
      </c>
      <c r="C20" s="12">
        <v>1</v>
      </c>
      <c r="D20" s="73" t="s">
        <v>372</v>
      </c>
      <c r="E20" s="62" t="s">
        <v>373</v>
      </c>
      <c r="F20" s="61" t="s">
        <v>78</v>
      </c>
      <c r="G20" s="9" t="s">
        <v>71</v>
      </c>
      <c r="H20" s="9" t="s">
        <v>75</v>
      </c>
      <c r="I20" s="9" t="s">
        <v>70</v>
      </c>
      <c r="J20" s="9" t="s">
        <v>25</v>
      </c>
      <c r="K20" s="12"/>
      <c r="L20" s="12"/>
      <c r="M20" s="11"/>
      <c r="N20" s="11"/>
    </row>
    <row r="21" spans="1:14" x14ac:dyDescent="0.2">
      <c r="A21" s="12">
        <v>2001</v>
      </c>
      <c r="B21" s="12">
        <v>6</v>
      </c>
      <c r="C21" s="12">
        <v>7</v>
      </c>
      <c r="D21" s="73" t="s">
        <v>348</v>
      </c>
      <c r="E21" s="62" t="s">
        <v>349</v>
      </c>
      <c r="F21" s="61" t="s">
        <v>78</v>
      </c>
      <c r="G21" s="9" t="s">
        <v>70</v>
      </c>
      <c r="H21" s="9" t="s">
        <v>71</v>
      </c>
      <c r="I21" s="9" t="s">
        <v>72</v>
      </c>
      <c r="J21" s="9" t="s">
        <v>30</v>
      </c>
      <c r="K21" s="12"/>
      <c r="L21" s="12"/>
      <c r="M21" s="11"/>
      <c r="N21" s="11"/>
    </row>
    <row r="22" spans="1:14" x14ac:dyDescent="0.2">
      <c r="A22" s="12">
        <v>2001</v>
      </c>
      <c r="B22" s="12">
        <v>7</v>
      </c>
      <c r="C22" s="12">
        <v>2</v>
      </c>
      <c r="D22" s="73" t="s">
        <v>350</v>
      </c>
      <c r="E22" s="62" t="s">
        <v>351</v>
      </c>
      <c r="F22" s="61" t="s">
        <v>78</v>
      </c>
      <c r="G22" s="9" t="s">
        <v>70</v>
      </c>
      <c r="H22" s="9" t="s">
        <v>71</v>
      </c>
      <c r="I22" s="9" t="s">
        <v>73</v>
      </c>
      <c r="J22" s="9" t="s">
        <v>30</v>
      </c>
      <c r="K22" s="12"/>
      <c r="L22" s="12"/>
      <c r="M22" s="11"/>
      <c r="N22" s="11"/>
    </row>
    <row r="23" spans="1:14" x14ac:dyDescent="0.2">
      <c r="A23" s="12">
        <v>2001</v>
      </c>
      <c r="B23" s="12">
        <v>9</v>
      </c>
      <c r="C23" s="12">
        <v>9</v>
      </c>
      <c r="D23" s="73" t="s">
        <v>352</v>
      </c>
      <c r="E23" s="62" t="s">
        <v>353</v>
      </c>
      <c r="F23" s="61" t="s">
        <v>78</v>
      </c>
      <c r="G23" s="9" t="s">
        <v>71</v>
      </c>
      <c r="H23" s="9" t="s">
        <v>72</v>
      </c>
      <c r="I23" s="9" t="s">
        <v>73</v>
      </c>
      <c r="J23" s="9" t="s">
        <v>30</v>
      </c>
      <c r="K23" s="12"/>
      <c r="L23" s="12"/>
      <c r="M23" s="11"/>
      <c r="N23" s="11"/>
    </row>
    <row r="24" spans="1:14" x14ac:dyDescent="0.2">
      <c r="A24" s="12">
        <v>2001</v>
      </c>
      <c r="B24" s="12">
        <v>9</v>
      </c>
      <c r="C24" s="12">
        <v>20</v>
      </c>
      <c r="D24" s="73" t="s">
        <v>354</v>
      </c>
      <c r="E24" s="62" t="s">
        <v>355</v>
      </c>
      <c r="F24" s="61" t="s">
        <v>78</v>
      </c>
      <c r="G24" s="9" t="s">
        <v>70</v>
      </c>
      <c r="H24" s="9" t="s">
        <v>71</v>
      </c>
      <c r="I24" s="9" t="s">
        <v>73</v>
      </c>
      <c r="J24" s="9" t="s">
        <v>30</v>
      </c>
      <c r="K24" s="12" t="s">
        <v>392</v>
      </c>
      <c r="L24" s="12"/>
      <c r="M24" s="11"/>
      <c r="N24" s="11"/>
    </row>
    <row r="25" spans="1:14" x14ac:dyDescent="0.2">
      <c r="A25" s="12">
        <v>2001</v>
      </c>
      <c r="B25" s="12">
        <v>10</v>
      </c>
      <c r="C25" s="12">
        <v>9</v>
      </c>
      <c r="D25" s="73" t="s">
        <v>356</v>
      </c>
      <c r="E25" s="62" t="s">
        <v>357</v>
      </c>
      <c r="F25" s="61" t="s">
        <v>62</v>
      </c>
      <c r="G25" s="9" t="s">
        <v>77</v>
      </c>
      <c r="H25" s="9" t="s">
        <v>77</v>
      </c>
      <c r="I25" s="9" t="s">
        <v>73</v>
      </c>
      <c r="J25" s="9" t="s">
        <v>30</v>
      </c>
      <c r="K25" s="12"/>
      <c r="L25" s="12"/>
      <c r="M25" s="11"/>
      <c r="N25" s="11"/>
    </row>
    <row r="26" spans="1:14" x14ac:dyDescent="0.2">
      <c r="A26" s="12">
        <v>2001</v>
      </c>
      <c r="B26" s="12">
        <v>10</v>
      </c>
      <c r="C26" s="12">
        <v>15</v>
      </c>
      <c r="D26" s="73" t="s">
        <v>389</v>
      </c>
      <c r="E26" s="62" t="s">
        <v>390</v>
      </c>
      <c r="F26" s="61" t="s">
        <v>78</v>
      </c>
      <c r="G26" s="9" t="s">
        <v>71</v>
      </c>
      <c r="H26" s="9" t="s">
        <v>72</v>
      </c>
      <c r="I26" s="9" t="s">
        <v>70</v>
      </c>
      <c r="J26" s="9" t="s">
        <v>30</v>
      </c>
      <c r="K26" s="12"/>
      <c r="L26" s="12"/>
      <c r="M26" s="11"/>
      <c r="N26" s="11"/>
    </row>
    <row r="27" spans="1:14" x14ac:dyDescent="0.2">
      <c r="A27" s="12">
        <v>2001</v>
      </c>
      <c r="B27" s="12">
        <v>10</v>
      </c>
      <c r="C27" s="12">
        <v>21</v>
      </c>
      <c r="D27" s="73" t="s">
        <v>374</v>
      </c>
      <c r="E27" s="62" t="s">
        <v>375</v>
      </c>
      <c r="F27" s="61" t="s">
        <v>78</v>
      </c>
      <c r="G27" s="9" t="s">
        <v>150</v>
      </c>
      <c r="H27" s="9" t="s">
        <v>150</v>
      </c>
      <c r="I27" s="9" t="s">
        <v>73</v>
      </c>
      <c r="J27" s="9" t="s">
        <v>30</v>
      </c>
      <c r="K27" s="12"/>
      <c r="L27" s="12"/>
      <c r="M27" s="11"/>
      <c r="N27" s="11"/>
    </row>
    <row r="28" spans="1:14" x14ac:dyDescent="0.2">
      <c r="A28" s="12">
        <v>2001</v>
      </c>
      <c r="B28" s="12">
        <v>11</v>
      </c>
      <c r="C28" s="12">
        <v>20</v>
      </c>
      <c r="D28" s="73" t="s">
        <v>358</v>
      </c>
      <c r="E28" s="62" t="s">
        <v>359</v>
      </c>
      <c r="F28" s="61" t="s">
        <v>78</v>
      </c>
      <c r="G28" s="9" t="s">
        <v>71</v>
      </c>
      <c r="H28" s="9" t="s">
        <v>72</v>
      </c>
      <c r="I28" s="9" t="s">
        <v>73</v>
      </c>
      <c r="J28" s="9" t="s">
        <v>30</v>
      </c>
      <c r="K28" s="12" t="s">
        <v>392</v>
      </c>
      <c r="L28" s="12"/>
      <c r="M28" s="11"/>
      <c r="N28" s="11"/>
    </row>
    <row r="29" spans="1:14" x14ac:dyDescent="0.2">
      <c r="A29" s="12">
        <v>2001</v>
      </c>
      <c r="B29" s="12">
        <v>11</v>
      </c>
      <c r="C29" s="12">
        <v>21</v>
      </c>
      <c r="D29" s="73" t="s">
        <v>360</v>
      </c>
      <c r="E29" s="62" t="s">
        <v>361</v>
      </c>
      <c r="F29" s="61" t="s">
        <v>62</v>
      </c>
      <c r="G29" s="9" t="s">
        <v>70</v>
      </c>
      <c r="H29" s="9" t="s">
        <v>71</v>
      </c>
      <c r="I29" s="9" t="s">
        <v>72</v>
      </c>
      <c r="J29" s="9" t="s">
        <v>30</v>
      </c>
      <c r="K29" s="12"/>
      <c r="L29" s="12"/>
      <c r="M29" s="11"/>
      <c r="N29" s="11"/>
    </row>
    <row r="30" spans="1:14" x14ac:dyDescent="0.2">
      <c r="A30" s="12">
        <v>2001</v>
      </c>
      <c r="B30" s="12">
        <v>12</v>
      </c>
      <c r="C30" s="12">
        <v>8</v>
      </c>
      <c r="D30" s="73" t="s">
        <v>362</v>
      </c>
      <c r="E30" s="62" t="s">
        <v>363</v>
      </c>
      <c r="F30" s="61" t="s">
        <v>78</v>
      </c>
      <c r="G30" s="9" t="s">
        <v>70</v>
      </c>
      <c r="H30" s="9" t="s">
        <v>71</v>
      </c>
      <c r="I30" s="9" t="s">
        <v>72</v>
      </c>
      <c r="J30" s="9" t="s">
        <v>25</v>
      </c>
      <c r="K30" s="12"/>
      <c r="L30" s="12"/>
      <c r="M30" s="11"/>
      <c r="N30" s="11"/>
    </row>
    <row r="31" spans="1:14" x14ac:dyDescent="0.2">
      <c r="A31" s="12">
        <v>2001</v>
      </c>
      <c r="B31" s="12">
        <v>12</v>
      </c>
      <c r="C31" s="12">
        <v>11</v>
      </c>
      <c r="D31" s="73" t="s">
        <v>364</v>
      </c>
      <c r="E31" s="62" t="s">
        <v>365</v>
      </c>
      <c r="F31" s="61" t="s">
        <v>78</v>
      </c>
      <c r="G31" s="9" t="s">
        <v>70</v>
      </c>
      <c r="H31" s="9" t="s">
        <v>71</v>
      </c>
      <c r="I31" s="9" t="s">
        <v>73</v>
      </c>
      <c r="J31" s="9" t="s">
        <v>30</v>
      </c>
      <c r="K31" s="12"/>
      <c r="L31" s="12"/>
      <c r="M31" s="11"/>
      <c r="N31" s="11"/>
    </row>
    <row r="32" spans="1:14" x14ac:dyDescent="0.2">
      <c r="A32" s="12">
        <v>2001</v>
      </c>
      <c r="B32" s="12">
        <v>12</v>
      </c>
      <c r="C32" s="12">
        <v>12</v>
      </c>
      <c r="D32" s="73" t="s">
        <v>366</v>
      </c>
      <c r="E32" s="62" t="s">
        <v>365</v>
      </c>
      <c r="F32" s="61" t="s">
        <v>78</v>
      </c>
      <c r="G32" s="9" t="s">
        <v>70</v>
      </c>
      <c r="H32" s="9" t="s">
        <v>71</v>
      </c>
      <c r="I32" s="9" t="s">
        <v>72</v>
      </c>
      <c r="J32" s="9" t="s">
        <v>25</v>
      </c>
      <c r="K32" s="12"/>
      <c r="L32" s="12"/>
      <c r="M32" s="11"/>
      <c r="N32" s="11"/>
    </row>
    <row r="33" spans="1:14" x14ac:dyDescent="0.2">
      <c r="A33" s="12">
        <v>2001</v>
      </c>
      <c r="B33" s="12">
        <v>12</v>
      </c>
      <c r="C33" s="12">
        <v>16</v>
      </c>
      <c r="D33" s="73" t="s">
        <v>367</v>
      </c>
      <c r="E33" s="62" t="s">
        <v>368</v>
      </c>
      <c r="F33" s="61" t="s">
        <v>78</v>
      </c>
      <c r="G33" s="9" t="s">
        <v>70</v>
      </c>
      <c r="H33" s="9" t="s">
        <v>71</v>
      </c>
      <c r="I33" s="9" t="s">
        <v>73</v>
      </c>
      <c r="J33" s="9" t="s">
        <v>30</v>
      </c>
      <c r="K33" s="12"/>
      <c r="L33" s="12"/>
      <c r="M33" s="11"/>
      <c r="N33" s="11"/>
    </row>
    <row r="34" spans="1:14" ht="17" thickBot="1" x14ac:dyDescent="0.25">
      <c r="A34" s="12">
        <v>2001</v>
      </c>
      <c r="B34" s="12">
        <v>12</v>
      </c>
      <c r="C34" s="12">
        <v>22</v>
      </c>
      <c r="D34" s="73" t="s">
        <v>369</v>
      </c>
      <c r="E34" s="62" t="s">
        <v>370</v>
      </c>
      <c r="F34" s="61" t="s">
        <v>78</v>
      </c>
      <c r="G34" s="9" t="s">
        <v>70</v>
      </c>
      <c r="H34" s="9" t="s">
        <v>71</v>
      </c>
      <c r="I34" s="9" t="s">
        <v>72</v>
      </c>
      <c r="J34" s="9" t="s">
        <v>30</v>
      </c>
      <c r="K34" s="12"/>
      <c r="L34" s="12"/>
      <c r="M34" s="11"/>
      <c r="N34" s="11"/>
    </row>
    <row r="35" spans="1:14" s="67" customFormat="1" ht="17" thickTop="1" x14ac:dyDescent="0.2">
      <c r="A35" s="64">
        <v>2002</v>
      </c>
      <c r="B35" s="64">
        <v>1</v>
      </c>
      <c r="C35" s="64">
        <v>3</v>
      </c>
      <c r="D35" s="98" t="s">
        <v>280</v>
      </c>
      <c r="E35" s="65" t="s">
        <v>281</v>
      </c>
      <c r="F35" s="66" t="s">
        <v>62</v>
      </c>
      <c r="G35" s="32" t="s">
        <v>77</v>
      </c>
      <c r="H35" s="32" t="s">
        <v>77</v>
      </c>
      <c r="I35" s="32" t="s">
        <v>72</v>
      </c>
      <c r="J35" s="32" t="s">
        <v>30</v>
      </c>
      <c r="K35" s="64"/>
      <c r="L35" s="64"/>
      <c r="M35" s="33"/>
      <c r="N35" s="33"/>
    </row>
    <row r="36" spans="1:14" x14ac:dyDescent="0.2">
      <c r="A36" s="12">
        <v>2002</v>
      </c>
      <c r="B36" s="12">
        <v>1</v>
      </c>
      <c r="C36" s="12">
        <v>15</v>
      </c>
      <c r="D36" s="73" t="s">
        <v>282</v>
      </c>
      <c r="E36" s="62" t="s">
        <v>283</v>
      </c>
      <c r="F36" s="61" t="s">
        <v>62</v>
      </c>
      <c r="G36" s="9" t="s">
        <v>74</v>
      </c>
      <c r="H36" s="9" t="s">
        <v>75</v>
      </c>
      <c r="I36" s="9" t="s">
        <v>73</v>
      </c>
      <c r="J36" s="9" t="s">
        <v>25</v>
      </c>
      <c r="K36" s="12"/>
      <c r="L36" s="12"/>
      <c r="M36" s="11"/>
      <c r="N36" s="11"/>
    </row>
    <row r="37" spans="1:14" x14ac:dyDescent="0.2">
      <c r="A37" s="12">
        <v>2002</v>
      </c>
      <c r="B37" s="12">
        <v>1</v>
      </c>
      <c r="C37" s="12">
        <v>25</v>
      </c>
      <c r="D37" s="73" t="s">
        <v>284</v>
      </c>
      <c r="E37" s="62" t="s">
        <v>285</v>
      </c>
      <c r="F37" s="61" t="s">
        <v>78</v>
      </c>
      <c r="G37" s="9" t="s">
        <v>71</v>
      </c>
      <c r="H37" s="9" t="s">
        <v>72</v>
      </c>
      <c r="I37" s="9" t="s">
        <v>73</v>
      </c>
      <c r="J37" s="9" t="s">
        <v>30</v>
      </c>
      <c r="K37" s="12"/>
      <c r="L37" s="12"/>
      <c r="M37" s="11"/>
      <c r="N37" s="11"/>
    </row>
    <row r="38" spans="1:14" x14ac:dyDescent="0.2">
      <c r="A38" s="12">
        <v>2002</v>
      </c>
      <c r="B38" s="12">
        <v>1</v>
      </c>
      <c r="C38" s="12">
        <v>29</v>
      </c>
      <c r="D38" s="73" t="s">
        <v>286</v>
      </c>
      <c r="E38" s="62" t="s">
        <v>287</v>
      </c>
      <c r="F38" s="61" t="s">
        <v>78</v>
      </c>
      <c r="G38" s="9" t="s">
        <v>71</v>
      </c>
      <c r="H38" s="9" t="s">
        <v>72</v>
      </c>
      <c r="I38" s="9" t="s">
        <v>73</v>
      </c>
      <c r="J38" s="9" t="s">
        <v>25</v>
      </c>
      <c r="K38" s="12"/>
      <c r="L38" s="12"/>
      <c r="M38" s="11"/>
      <c r="N38" s="11"/>
    </row>
    <row r="39" spans="1:14" x14ac:dyDescent="0.2">
      <c r="A39" s="12">
        <v>2002</v>
      </c>
      <c r="B39" s="12">
        <v>1</v>
      </c>
      <c r="C39" s="12">
        <v>31</v>
      </c>
      <c r="D39" s="73" t="s">
        <v>290</v>
      </c>
      <c r="E39" s="62" t="s">
        <v>291</v>
      </c>
      <c r="F39" s="61" t="s">
        <v>78</v>
      </c>
      <c r="G39" s="9" t="s">
        <v>71</v>
      </c>
      <c r="H39" s="9" t="s">
        <v>72</v>
      </c>
      <c r="I39" s="9" t="s">
        <v>73</v>
      </c>
      <c r="J39" s="9" t="s">
        <v>25</v>
      </c>
      <c r="K39" s="12"/>
      <c r="L39" s="12"/>
      <c r="M39" s="11"/>
      <c r="N39" s="11"/>
    </row>
    <row r="40" spans="1:14" x14ac:dyDescent="0.2">
      <c r="A40" s="12">
        <v>2002</v>
      </c>
      <c r="B40" s="12">
        <v>2</v>
      </c>
      <c r="C40" s="12">
        <v>10</v>
      </c>
      <c r="D40" s="73" t="s">
        <v>292</v>
      </c>
      <c r="E40" s="62" t="s">
        <v>293</v>
      </c>
      <c r="F40" s="61" t="s">
        <v>62</v>
      </c>
      <c r="G40" s="9" t="s">
        <v>70</v>
      </c>
      <c r="H40" s="9" t="s">
        <v>71</v>
      </c>
      <c r="I40" s="9" t="s">
        <v>72</v>
      </c>
      <c r="J40" s="9" t="s">
        <v>25</v>
      </c>
      <c r="K40" s="12"/>
      <c r="L40" s="12"/>
      <c r="M40" s="11"/>
      <c r="N40" s="11"/>
    </row>
    <row r="41" spans="1:14" x14ac:dyDescent="0.2">
      <c r="A41" s="12">
        <v>2002</v>
      </c>
      <c r="B41" s="12">
        <v>4</v>
      </c>
      <c r="C41" s="12">
        <v>4</v>
      </c>
      <c r="D41" s="73" t="s">
        <v>294</v>
      </c>
      <c r="E41" s="62" t="s">
        <v>295</v>
      </c>
      <c r="F41" s="61" t="s">
        <v>62</v>
      </c>
      <c r="G41" s="9" t="s">
        <v>70</v>
      </c>
      <c r="H41" s="9" t="s">
        <v>71</v>
      </c>
      <c r="I41" s="9" t="s">
        <v>73</v>
      </c>
      <c r="J41" s="9" t="s">
        <v>25</v>
      </c>
      <c r="K41" s="12"/>
      <c r="L41" s="12"/>
      <c r="M41" s="11"/>
      <c r="N41" s="11"/>
    </row>
    <row r="42" spans="1:14" x14ac:dyDescent="0.2">
      <c r="A42" s="12">
        <v>2002</v>
      </c>
      <c r="B42" s="12">
        <v>4</v>
      </c>
      <c r="C42" s="12">
        <v>6</v>
      </c>
      <c r="D42" s="73" t="s">
        <v>296</v>
      </c>
      <c r="E42" s="62" t="s">
        <v>297</v>
      </c>
      <c r="F42" s="61" t="s">
        <v>62</v>
      </c>
      <c r="G42" s="9" t="s">
        <v>70</v>
      </c>
      <c r="H42" s="9" t="s">
        <v>71</v>
      </c>
      <c r="I42" s="9" t="s">
        <v>72</v>
      </c>
      <c r="J42" s="9" t="s">
        <v>25</v>
      </c>
      <c r="K42" s="12"/>
      <c r="L42" s="12"/>
      <c r="M42" s="11"/>
      <c r="N42" s="11"/>
    </row>
    <row r="43" spans="1:14" x14ac:dyDescent="0.2">
      <c r="A43" s="12">
        <v>2002</v>
      </c>
      <c r="B43" s="12">
        <v>4</v>
      </c>
      <c r="C43" s="12">
        <v>10</v>
      </c>
      <c r="D43" s="73" t="s">
        <v>298</v>
      </c>
      <c r="E43" s="62" t="s">
        <v>299</v>
      </c>
      <c r="F43" s="61" t="s">
        <v>62</v>
      </c>
      <c r="G43" s="9" t="s">
        <v>70</v>
      </c>
      <c r="H43" s="9" t="s">
        <v>71</v>
      </c>
      <c r="I43" s="9" t="s">
        <v>77</v>
      </c>
      <c r="J43" s="9" t="s">
        <v>25</v>
      </c>
      <c r="K43" s="12"/>
      <c r="L43" s="12"/>
      <c r="M43" s="11"/>
      <c r="N43" s="11"/>
    </row>
    <row r="44" spans="1:14" x14ac:dyDescent="0.2">
      <c r="A44" s="12">
        <v>2002</v>
      </c>
      <c r="B44" s="12">
        <v>4</v>
      </c>
      <c r="C44" s="12">
        <v>12</v>
      </c>
      <c r="D44" s="73" t="s">
        <v>300</v>
      </c>
      <c r="E44" s="62" t="s">
        <v>301</v>
      </c>
      <c r="F44" s="61" t="s">
        <v>62</v>
      </c>
      <c r="G44" s="9" t="s">
        <v>150</v>
      </c>
      <c r="H44" s="9" t="s">
        <v>150</v>
      </c>
      <c r="I44" s="9" t="s">
        <v>73</v>
      </c>
      <c r="J44" s="9" t="s">
        <v>25</v>
      </c>
      <c r="K44" s="12"/>
      <c r="L44" s="12"/>
      <c r="M44" s="11"/>
      <c r="N44" s="11"/>
    </row>
    <row r="45" spans="1:14" x14ac:dyDescent="0.2">
      <c r="A45" s="12">
        <v>2002</v>
      </c>
      <c r="B45" s="12">
        <v>5</v>
      </c>
      <c r="C45" s="12">
        <v>29</v>
      </c>
      <c r="D45" s="73" t="s">
        <v>302</v>
      </c>
      <c r="E45" s="62" t="s">
        <v>303</v>
      </c>
      <c r="F45" s="61" t="s">
        <v>78</v>
      </c>
      <c r="G45" s="9" t="s">
        <v>70</v>
      </c>
      <c r="H45" s="9" t="s">
        <v>71</v>
      </c>
      <c r="I45" s="9" t="s">
        <v>72</v>
      </c>
      <c r="J45" s="9" t="s">
        <v>25</v>
      </c>
      <c r="K45" s="12"/>
      <c r="L45" s="12"/>
      <c r="M45" s="11"/>
      <c r="N45" s="11"/>
    </row>
    <row r="46" spans="1:14" x14ac:dyDescent="0.2">
      <c r="A46" s="12">
        <v>2002</v>
      </c>
      <c r="B46" s="12">
        <v>6</v>
      </c>
      <c r="C46" s="12">
        <v>7</v>
      </c>
      <c r="D46" s="73" t="s">
        <v>304</v>
      </c>
      <c r="E46" s="62" t="s">
        <v>305</v>
      </c>
      <c r="F46" s="61" t="s">
        <v>78</v>
      </c>
      <c r="G46" s="9" t="s">
        <v>70</v>
      </c>
      <c r="H46" s="9" t="s">
        <v>71</v>
      </c>
      <c r="I46" s="9" t="s">
        <v>72</v>
      </c>
      <c r="J46" s="9" t="s">
        <v>30</v>
      </c>
      <c r="K46" s="12"/>
      <c r="L46" s="12"/>
      <c r="M46" s="11"/>
      <c r="N46" s="11"/>
    </row>
    <row r="47" spans="1:14" x14ac:dyDescent="0.2">
      <c r="A47" s="12">
        <v>2002</v>
      </c>
      <c r="B47" s="12">
        <v>6</v>
      </c>
      <c r="C47" s="12">
        <v>26</v>
      </c>
      <c r="D47" s="73" t="s">
        <v>306</v>
      </c>
      <c r="E47" s="62" t="s">
        <v>307</v>
      </c>
      <c r="F47" s="61" t="s">
        <v>62</v>
      </c>
      <c r="G47" s="9" t="s">
        <v>70</v>
      </c>
      <c r="H47" s="9" t="s">
        <v>71</v>
      </c>
      <c r="I47" s="9" t="s">
        <v>72</v>
      </c>
      <c r="J47" s="9" t="s">
        <v>30</v>
      </c>
      <c r="K47" s="12"/>
      <c r="L47" s="12"/>
      <c r="M47" s="11"/>
      <c r="N47" s="11"/>
    </row>
    <row r="48" spans="1:14" x14ac:dyDescent="0.2">
      <c r="A48" s="12">
        <v>2002</v>
      </c>
      <c r="B48" s="12">
        <v>10</v>
      </c>
      <c r="C48" s="12">
        <v>21</v>
      </c>
      <c r="D48" s="73" t="s">
        <v>308</v>
      </c>
      <c r="E48" s="62" t="s">
        <v>309</v>
      </c>
      <c r="F48" s="61" t="s">
        <v>78</v>
      </c>
      <c r="G48" s="9" t="s">
        <v>70</v>
      </c>
      <c r="H48" s="9" t="s">
        <v>71</v>
      </c>
      <c r="I48" s="9" t="s">
        <v>72</v>
      </c>
      <c r="J48" s="9" t="s">
        <v>30</v>
      </c>
      <c r="K48" s="12"/>
      <c r="L48" s="12"/>
      <c r="M48" s="11"/>
      <c r="N48" s="11"/>
    </row>
    <row r="49" spans="1:14" x14ac:dyDescent="0.2">
      <c r="A49" s="12">
        <v>2002</v>
      </c>
      <c r="B49" s="12">
        <v>11</v>
      </c>
      <c r="C49" s="12">
        <v>16</v>
      </c>
      <c r="D49" s="73" t="s">
        <v>310</v>
      </c>
      <c r="E49" s="62" t="s">
        <v>311</v>
      </c>
      <c r="F49" s="61" t="s">
        <v>78</v>
      </c>
      <c r="G49" s="9" t="s">
        <v>70</v>
      </c>
      <c r="H49" s="9" t="s">
        <v>71</v>
      </c>
      <c r="I49" s="9" t="s">
        <v>72</v>
      </c>
      <c r="J49" s="9" t="s">
        <v>30</v>
      </c>
      <c r="K49" s="12"/>
      <c r="L49" s="12"/>
      <c r="M49" s="11"/>
      <c r="N49" s="11"/>
    </row>
    <row r="50" spans="1:14" x14ac:dyDescent="0.2">
      <c r="A50" s="12">
        <v>2002</v>
      </c>
      <c r="B50" s="12">
        <v>11</v>
      </c>
      <c r="C50" s="12">
        <v>21</v>
      </c>
      <c r="D50" s="73" t="s">
        <v>312</v>
      </c>
      <c r="E50" s="62" t="s">
        <v>313</v>
      </c>
      <c r="F50" s="61" t="s">
        <v>78</v>
      </c>
      <c r="G50" s="9" t="s">
        <v>70</v>
      </c>
      <c r="H50" s="9" t="s">
        <v>71</v>
      </c>
      <c r="I50" s="9" t="s">
        <v>73</v>
      </c>
      <c r="J50" s="9" t="s">
        <v>25</v>
      </c>
      <c r="K50" s="12"/>
      <c r="L50" s="12"/>
      <c r="M50" s="11"/>
      <c r="N50" s="11"/>
    </row>
    <row r="51" spans="1:14" x14ac:dyDescent="0.2">
      <c r="A51" s="12">
        <v>2002</v>
      </c>
      <c r="B51" s="12">
        <v>11</v>
      </c>
      <c r="C51" s="12">
        <v>26</v>
      </c>
      <c r="D51" s="73" t="s">
        <v>314</v>
      </c>
      <c r="E51" s="62" t="s">
        <v>315</v>
      </c>
      <c r="F51" s="61" t="s">
        <v>78</v>
      </c>
      <c r="G51" s="9" t="s">
        <v>124</v>
      </c>
      <c r="H51" s="9" t="s">
        <v>95</v>
      </c>
      <c r="I51" s="9" t="s">
        <v>316</v>
      </c>
      <c r="J51" s="9" t="s">
        <v>25</v>
      </c>
      <c r="K51" s="12"/>
      <c r="L51" s="12"/>
      <c r="M51" s="11"/>
      <c r="N51" s="11"/>
    </row>
    <row r="52" spans="1:14" x14ac:dyDescent="0.2">
      <c r="A52" s="12">
        <v>2002</v>
      </c>
      <c r="B52" s="12">
        <v>12</v>
      </c>
      <c r="C52" s="12">
        <v>10</v>
      </c>
      <c r="D52" s="73" t="s">
        <v>317</v>
      </c>
      <c r="E52" s="62" t="s">
        <v>318</v>
      </c>
      <c r="F52" s="61" t="s">
        <v>62</v>
      </c>
      <c r="G52" s="9" t="s">
        <v>70</v>
      </c>
      <c r="H52" s="9" t="s">
        <v>71</v>
      </c>
      <c r="I52" s="9" t="s">
        <v>72</v>
      </c>
      <c r="J52" s="9" t="s">
        <v>25</v>
      </c>
      <c r="K52" s="12"/>
      <c r="L52" s="12"/>
      <c r="M52" s="11"/>
      <c r="N52" s="11"/>
    </row>
    <row r="53" spans="1:14" x14ac:dyDescent="0.2">
      <c r="A53" s="12">
        <v>2002</v>
      </c>
      <c r="B53" s="12">
        <v>12</v>
      </c>
      <c r="C53" s="12">
        <v>12</v>
      </c>
      <c r="D53" s="73" t="s">
        <v>319</v>
      </c>
      <c r="E53" s="62" t="s">
        <v>320</v>
      </c>
      <c r="F53" s="61" t="s">
        <v>78</v>
      </c>
      <c r="G53" s="9" t="s">
        <v>71</v>
      </c>
      <c r="H53" s="9" t="s">
        <v>72</v>
      </c>
      <c r="I53" s="9" t="s">
        <v>73</v>
      </c>
      <c r="J53" s="9" t="s">
        <v>30</v>
      </c>
      <c r="K53" s="12"/>
      <c r="L53" s="12"/>
      <c r="M53" s="11"/>
      <c r="N53" s="11"/>
    </row>
    <row r="54" spans="1:14" x14ac:dyDescent="0.2">
      <c r="A54" s="12">
        <v>2002</v>
      </c>
      <c r="B54" s="12">
        <v>12</v>
      </c>
      <c r="C54" s="12">
        <v>15</v>
      </c>
      <c r="D54" s="73" t="s">
        <v>321</v>
      </c>
      <c r="E54" s="62" t="s">
        <v>322</v>
      </c>
      <c r="F54" s="61" t="s">
        <v>78</v>
      </c>
      <c r="G54" s="9" t="s">
        <v>70</v>
      </c>
      <c r="H54" s="9" t="s">
        <v>71</v>
      </c>
      <c r="I54" s="9" t="s">
        <v>72</v>
      </c>
      <c r="J54" s="9" t="s">
        <v>30</v>
      </c>
      <c r="K54" s="12"/>
      <c r="L54" s="12"/>
      <c r="M54" s="11"/>
      <c r="N54" s="11"/>
    </row>
    <row r="55" spans="1:14" x14ac:dyDescent="0.2">
      <c r="A55" s="12">
        <v>2002</v>
      </c>
      <c r="B55" s="12">
        <v>12</v>
      </c>
      <c r="C55" s="12">
        <v>18</v>
      </c>
      <c r="D55" s="73" t="s">
        <v>323</v>
      </c>
      <c r="E55" s="62" t="s">
        <v>324</v>
      </c>
      <c r="F55" s="61" t="s">
        <v>62</v>
      </c>
      <c r="G55" s="9" t="s">
        <v>70</v>
      </c>
      <c r="H55" s="9" t="s">
        <v>71</v>
      </c>
      <c r="I55" s="9" t="s">
        <v>72</v>
      </c>
      <c r="J55" s="9" t="s">
        <v>25</v>
      </c>
      <c r="K55" s="12"/>
      <c r="L55" s="12"/>
      <c r="M55" s="11"/>
      <c r="N55" s="11"/>
    </row>
    <row r="56" spans="1:14" ht="17" thickBot="1" x14ac:dyDescent="0.25">
      <c r="A56" s="12">
        <v>2002</v>
      </c>
      <c r="B56" s="12">
        <v>12</v>
      </c>
      <c r="C56" s="12">
        <v>28</v>
      </c>
      <c r="D56" s="73" t="s">
        <v>325</v>
      </c>
      <c r="E56" s="62" t="s">
        <v>326</v>
      </c>
      <c r="F56" s="61" t="s">
        <v>78</v>
      </c>
      <c r="G56" s="9" t="s">
        <v>70</v>
      </c>
      <c r="H56" s="9" t="s">
        <v>71</v>
      </c>
      <c r="I56" s="9" t="s">
        <v>72</v>
      </c>
      <c r="J56" s="9" t="s">
        <v>25</v>
      </c>
      <c r="K56" s="12"/>
      <c r="L56" s="12"/>
      <c r="M56" s="11"/>
      <c r="N56" s="11"/>
    </row>
    <row r="57" spans="1:14" s="67" customFormat="1" ht="17" thickTop="1" x14ac:dyDescent="0.2">
      <c r="A57" s="64">
        <v>2003</v>
      </c>
      <c r="B57" s="64">
        <v>2</v>
      </c>
      <c r="C57" s="64">
        <v>5</v>
      </c>
      <c r="D57" s="98" t="s">
        <v>255</v>
      </c>
      <c r="E57" s="65" t="s">
        <v>256</v>
      </c>
      <c r="F57" s="66" t="s">
        <v>78</v>
      </c>
      <c r="G57" s="32" t="s">
        <v>70</v>
      </c>
      <c r="H57" s="32" t="s">
        <v>71</v>
      </c>
      <c r="I57" s="32" t="s">
        <v>72</v>
      </c>
      <c r="J57" s="32" t="s">
        <v>30</v>
      </c>
      <c r="K57" s="64"/>
      <c r="L57" s="64"/>
      <c r="M57" s="33"/>
      <c r="N57" s="33"/>
    </row>
    <row r="58" spans="1:14" x14ac:dyDescent="0.2">
      <c r="A58" s="12">
        <v>2003</v>
      </c>
      <c r="B58" s="12">
        <v>2</v>
      </c>
      <c r="C58" s="12">
        <v>6</v>
      </c>
      <c r="D58" s="73" t="s">
        <v>257</v>
      </c>
      <c r="E58" s="62" t="s">
        <v>256</v>
      </c>
      <c r="F58" s="61" t="s">
        <v>78</v>
      </c>
      <c r="G58" s="9" t="s">
        <v>70</v>
      </c>
      <c r="H58" s="9" t="s">
        <v>71</v>
      </c>
      <c r="I58" s="9" t="s">
        <v>72</v>
      </c>
      <c r="J58" s="9" t="s">
        <v>30</v>
      </c>
      <c r="K58" s="12"/>
      <c r="L58" s="12"/>
      <c r="M58" s="11"/>
      <c r="N58" s="11"/>
    </row>
    <row r="59" spans="1:14" x14ac:dyDescent="0.2">
      <c r="A59" s="12">
        <v>2003</v>
      </c>
      <c r="B59" s="12">
        <v>2</v>
      </c>
      <c r="C59" s="12">
        <v>9</v>
      </c>
      <c r="D59" s="73" t="s">
        <v>258</v>
      </c>
      <c r="E59" s="62" t="s">
        <v>259</v>
      </c>
      <c r="F59" s="61" t="s">
        <v>78</v>
      </c>
      <c r="G59" s="9" t="s">
        <v>70</v>
      </c>
      <c r="H59" s="9" t="s">
        <v>71</v>
      </c>
      <c r="I59" s="9" t="s">
        <v>72</v>
      </c>
      <c r="J59" s="9" t="s">
        <v>25</v>
      </c>
      <c r="K59" s="12"/>
      <c r="L59" s="12"/>
      <c r="M59" s="11"/>
      <c r="N59" s="11"/>
    </row>
    <row r="60" spans="1:14" x14ac:dyDescent="0.2">
      <c r="A60" s="12">
        <v>2003</v>
      </c>
      <c r="B60" s="12">
        <v>2</v>
      </c>
      <c r="C60" s="12">
        <v>12</v>
      </c>
      <c r="D60" s="73" t="s">
        <v>260</v>
      </c>
      <c r="E60" s="62" t="s">
        <v>261</v>
      </c>
      <c r="F60" s="61" t="s">
        <v>62</v>
      </c>
      <c r="G60" s="9" t="s">
        <v>70</v>
      </c>
      <c r="H60" s="9" t="s">
        <v>71</v>
      </c>
      <c r="I60" s="9" t="s">
        <v>72</v>
      </c>
      <c r="J60" s="9" t="s">
        <v>25</v>
      </c>
      <c r="K60" s="12"/>
      <c r="L60" s="12"/>
      <c r="M60" s="11"/>
      <c r="N60" s="11"/>
    </row>
    <row r="61" spans="1:14" x14ac:dyDescent="0.2">
      <c r="A61" s="12">
        <v>2003</v>
      </c>
      <c r="B61" s="12">
        <v>3</v>
      </c>
      <c r="C61" s="12">
        <v>23</v>
      </c>
      <c r="D61" s="73" t="s">
        <v>266</v>
      </c>
      <c r="E61" s="62" t="s">
        <v>267</v>
      </c>
      <c r="F61" s="61" t="s">
        <v>62</v>
      </c>
      <c r="G61" s="9" t="s">
        <v>70</v>
      </c>
      <c r="H61" s="9" t="s">
        <v>71</v>
      </c>
      <c r="I61" s="9" t="s">
        <v>73</v>
      </c>
      <c r="J61" s="9" t="s">
        <v>25</v>
      </c>
      <c r="K61" s="124" t="s">
        <v>392</v>
      </c>
      <c r="L61" s="12"/>
      <c r="M61" s="11"/>
      <c r="N61" s="11"/>
    </row>
    <row r="62" spans="1:14" x14ac:dyDescent="0.2">
      <c r="A62" s="12">
        <v>2003</v>
      </c>
      <c r="B62" s="12">
        <v>4</v>
      </c>
      <c r="C62" s="12">
        <v>27</v>
      </c>
      <c r="D62" s="73" t="s">
        <v>268</v>
      </c>
      <c r="E62" s="62" t="s">
        <v>269</v>
      </c>
      <c r="F62" s="61" t="s">
        <v>78</v>
      </c>
      <c r="G62" s="9" t="s">
        <v>70</v>
      </c>
      <c r="H62" s="9" t="s">
        <v>71</v>
      </c>
      <c r="I62" s="9" t="s">
        <v>72</v>
      </c>
      <c r="J62" s="9" t="s">
        <v>25</v>
      </c>
      <c r="K62" s="12"/>
      <c r="L62" s="12"/>
      <c r="M62" s="11"/>
      <c r="N62" s="11"/>
    </row>
    <row r="63" spans="1:14" x14ac:dyDescent="0.2">
      <c r="A63" s="12">
        <v>2003</v>
      </c>
      <c r="B63" s="12">
        <v>5</v>
      </c>
      <c r="C63" s="12">
        <v>12</v>
      </c>
      <c r="D63" s="73" t="s">
        <v>270</v>
      </c>
      <c r="E63" s="62" t="s">
        <v>271</v>
      </c>
      <c r="F63" s="61" t="s">
        <v>78</v>
      </c>
      <c r="G63" s="9" t="s">
        <v>70</v>
      </c>
      <c r="H63" s="9" t="s">
        <v>71</v>
      </c>
      <c r="I63" s="9" t="s">
        <v>72</v>
      </c>
      <c r="J63" s="9" t="s">
        <v>25</v>
      </c>
      <c r="K63" s="12"/>
      <c r="L63" s="12"/>
      <c r="M63" s="11"/>
      <c r="N63" s="11"/>
    </row>
    <row r="64" spans="1:14" x14ac:dyDescent="0.2">
      <c r="A64" s="12">
        <v>2003</v>
      </c>
      <c r="B64" s="12">
        <v>7</v>
      </c>
      <c r="C64" s="12">
        <v>11</v>
      </c>
      <c r="D64" s="73" t="s">
        <v>272</v>
      </c>
      <c r="E64" s="62" t="s">
        <v>273</v>
      </c>
      <c r="F64" s="61" t="s">
        <v>78</v>
      </c>
      <c r="G64" s="9" t="s">
        <v>70</v>
      </c>
      <c r="H64" s="9" t="s">
        <v>71</v>
      </c>
      <c r="I64" s="9" t="s">
        <v>72</v>
      </c>
      <c r="J64" s="9" t="s">
        <v>30</v>
      </c>
      <c r="K64" s="12"/>
      <c r="L64" s="12"/>
      <c r="M64" s="11"/>
      <c r="N64" s="11"/>
    </row>
    <row r="65" spans="1:14" x14ac:dyDescent="0.2">
      <c r="A65" s="12">
        <v>2003</v>
      </c>
      <c r="B65" s="12">
        <v>11</v>
      </c>
      <c r="C65" s="12">
        <v>20</v>
      </c>
      <c r="D65" s="73" t="s">
        <v>274</v>
      </c>
      <c r="E65" s="62" t="s">
        <v>275</v>
      </c>
      <c r="F65" s="61" t="s">
        <v>62</v>
      </c>
      <c r="G65" s="9" t="s">
        <v>70</v>
      </c>
      <c r="H65" s="9" t="s">
        <v>71</v>
      </c>
      <c r="I65" s="9" t="s">
        <v>72</v>
      </c>
      <c r="J65" s="9" t="s">
        <v>30</v>
      </c>
      <c r="K65" s="12"/>
      <c r="L65" s="12"/>
      <c r="M65" s="11"/>
      <c r="N65" s="11"/>
    </row>
    <row r="66" spans="1:14" x14ac:dyDescent="0.2">
      <c r="A66" s="12">
        <v>2003</v>
      </c>
      <c r="B66" s="12">
        <v>12</v>
      </c>
      <c r="C66" s="12">
        <v>15</v>
      </c>
      <c r="D66" s="73" t="s">
        <v>276</v>
      </c>
      <c r="E66" s="62" t="s">
        <v>277</v>
      </c>
      <c r="F66" s="61" t="s">
        <v>78</v>
      </c>
      <c r="G66" s="9" t="s">
        <v>70</v>
      </c>
      <c r="H66" s="9" t="s">
        <v>71</v>
      </c>
      <c r="I66" s="9" t="s">
        <v>72</v>
      </c>
      <c r="J66" s="9" t="s">
        <v>30</v>
      </c>
      <c r="K66" s="12"/>
      <c r="L66" s="12"/>
      <c r="M66" s="11"/>
      <c r="N66" s="11"/>
    </row>
    <row r="67" spans="1:14" ht="17" thickBot="1" x14ac:dyDescent="0.25">
      <c r="A67" s="12">
        <v>2003</v>
      </c>
      <c r="B67" s="12">
        <v>12</v>
      </c>
      <c r="C67" s="12">
        <v>28</v>
      </c>
      <c r="D67" s="73" t="s">
        <v>278</v>
      </c>
      <c r="E67" s="62" t="s">
        <v>279</v>
      </c>
      <c r="F67" s="61" t="s">
        <v>78</v>
      </c>
      <c r="G67" s="9" t="s">
        <v>70</v>
      </c>
      <c r="H67" s="9" t="s">
        <v>71</v>
      </c>
      <c r="I67" s="9" t="s">
        <v>72</v>
      </c>
      <c r="J67" s="9" t="s">
        <v>25</v>
      </c>
      <c r="K67" s="12"/>
      <c r="L67" s="12"/>
      <c r="M67" s="11"/>
      <c r="N67" s="11"/>
    </row>
    <row r="68" spans="1:14" s="67" customFormat="1" ht="17" thickTop="1" x14ac:dyDescent="0.2">
      <c r="A68" s="64">
        <v>2004</v>
      </c>
      <c r="B68" s="64">
        <v>1</v>
      </c>
      <c r="C68" s="64">
        <v>3</v>
      </c>
      <c r="D68" s="98" t="s">
        <v>203</v>
      </c>
      <c r="E68" s="65" t="s">
        <v>204</v>
      </c>
      <c r="F68" s="66" t="s">
        <v>78</v>
      </c>
      <c r="G68" s="32" t="s">
        <v>70</v>
      </c>
      <c r="H68" s="32" t="s">
        <v>71</v>
      </c>
      <c r="I68" s="32" t="s">
        <v>72</v>
      </c>
      <c r="J68" s="32" t="s">
        <v>162</v>
      </c>
      <c r="K68" s="64"/>
      <c r="L68" s="64"/>
      <c r="M68" s="33"/>
      <c r="N68" s="33"/>
    </row>
    <row r="69" spans="1:14" x14ac:dyDescent="0.2">
      <c r="A69" s="12">
        <v>2004</v>
      </c>
      <c r="B69" s="12">
        <v>1</v>
      </c>
      <c r="C69" s="12">
        <v>11</v>
      </c>
      <c r="D69" s="73" t="s">
        <v>205</v>
      </c>
      <c r="E69" s="62" t="s">
        <v>206</v>
      </c>
      <c r="F69" s="61" t="s">
        <v>78</v>
      </c>
      <c r="G69" s="9" t="s">
        <v>70</v>
      </c>
      <c r="H69" s="9" t="s">
        <v>71</v>
      </c>
      <c r="I69" s="9" t="s">
        <v>72</v>
      </c>
      <c r="J69" s="9" t="s">
        <v>25</v>
      </c>
      <c r="K69" s="12"/>
      <c r="L69" s="12"/>
      <c r="M69" s="11"/>
      <c r="N69" s="11"/>
    </row>
    <row r="70" spans="1:14" x14ac:dyDescent="0.2">
      <c r="A70" s="12">
        <v>2004</v>
      </c>
      <c r="B70" s="12">
        <v>1</v>
      </c>
      <c r="C70" s="12">
        <v>19</v>
      </c>
      <c r="D70" s="73" t="s">
        <v>207</v>
      </c>
      <c r="E70" s="62" t="s">
        <v>208</v>
      </c>
      <c r="F70" s="61" t="s">
        <v>78</v>
      </c>
      <c r="G70" s="9" t="s">
        <v>70</v>
      </c>
      <c r="H70" s="9" t="s">
        <v>71</v>
      </c>
      <c r="I70" s="9" t="s">
        <v>72</v>
      </c>
      <c r="J70" s="9" t="s">
        <v>25</v>
      </c>
      <c r="K70" s="12"/>
      <c r="L70" s="12"/>
      <c r="M70" s="11"/>
      <c r="N70" s="11"/>
    </row>
    <row r="71" spans="1:14" x14ac:dyDescent="0.2">
      <c r="A71" s="12">
        <v>2004</v>
      </c>
      <c r="B71" s="12">
        <v>1</v>
      </c>
      <c r="C71" s="12">
        <v>21</v>
      </c>
      <c r="D71" s="73" t="s">
        <v>209</v>
      </c>
      <c r="E71" s="62" t="s">
        <v>210</v>
      </c>
      <c r="F71" s="61" t="s">
        <v>78</v>
      </c>
      <c r="G71" s="9" t="s">
        <v>70</v>
      </c>
      <c r="H71" s="9" t="s">
        <v>71</v>
      </c>
      <c r="I71" s="9" t="s">
        <v>72</v>
      </c>
      <c r="J71" s="9" t="s">
        <v>25</v>
      </c>
      <c r="K71" s="12"/>
      <c r="L71" s="12"/>
      <c r="M71" s="11"/>
      <c r="N71" s="11"/>
    </row>
    <row r="72" spans="1:14" x14ac:dyDescent="0.2">
      <c r="A72" s="12">
        <v>2004</v>
      </c>
      <c r="B72" s="12">
        <v>1</v>
      </c>
      <c r="C72" s="12">
        <v>24</v>
      </c>
      <c r="D72" s="73" t="s">
        <v>212</v>
      </c>
      <c r="E72" s="62" t="s">
        <v>211</v>
      </c>
      <c r="F72" s="61" t="s">
        <v>78</v>
      </c>
      <c r="G72" s="9" t="s">
        <v>71</v>
      </c>
      <c r="H72" s="9" t="s">
        <v>72</v>
      </c>
      <c r="I72" s="9" t="s">
        <v>74</v>
      </c>
      <c r="J72" s="9" t="s">
        <v>30</v>
      </c>
      <c r="K72" s="12"/>
      <c r="L72" s="12"/>
      <c r="M72" s="11"/>
      <c r="N72" s="11"/>
    </row>
    <row r="73" spans="1:14" x14ac:dyDescent="0.2">
      <c r="A73" s="12">
        <v>2004</v>
      </c>
      <c r="B73" s="12">
        <v>2</v>
      </c>
      <c r="C73" s="12">
        <v>2</v>
      </c>
      <c r="D73" s="73" t="s">
        <v>213</v>
      </c>
      <c r="E73" s="62" t="s">
        <v>214</v>
      </c>
      <c r="F73" s="61" t="s">
        <v>78</v>
      </c>
      <c r="G73" s="9" t="s">
        <v>70</v>
      </c>
      <c r="H73" s="9" t="s">
        <v>71</v>
      </c>
      <c r="I73" s="9" t="s">
        <v>72</v>
      </c>
      <c r="J73" s="9" t="s">
        <v>25</v>
      </c>
      <c r="K73" s="12"/>
      <c r="L73" s="12"/>
      <c r="M73" s="11"/>
      <c r="N73" s="11"/>
    </row>
    <row r="74" spans="1:14" x14ac:dyDescent="0.2">
      <c r="A74" s="12">
        <v>2004</v>
      </c>
      <c r="B74" s="12">
        <v>2</v>
      </c>
      <c r="C74" s="12">
        <v>14</v>
      </c>
      <c r="D74" s="73" t="s">
        <v>215</v>
      </c>
      <c r="E74" s="62" t="s">
        <v>216</v>
      </c>
      <c r="F74" s="61" t="s">
        <v>78</v>
      </c>
      <c r="G74" s="9" t="s">
        <v>70</v>
      </c>
      <c r="H74" s="9" t="s">
        <v>71</v>
      </c>
      <c r="I74" s="9" t="s">
        <v>72</v>
      </c>
      <c r="J74" s="9" t="s">
        <v>30</v>
      </c>
      <c r="K74" s="12"/>
      <c r="L74" s="12"/>
      <c r="M74" s="11"/>
      <c r="N74" s="11"/>
    </row>
    <row r="75" spans="1:14" x14ac:dyDescent="0.2">
      <c r="A75" s="12">
        <v>2004</v>
      </c>
      <c r="B75" s="12">
        <v>2</v>
      </c>
      <c r="C75" s="12">
        <v>21</v>
      </c>
      <c r="D75" s="73" t="s">
        <v>217</v>
      </c>
      <c r="E75" s="62" t="s">
        <v>218</v>
      </c>
      <c r="F75" s="61" t="s">
        <v>62</v>
      </c>
      <c r="G75" s="9" t="s">
        <v>70</v>
      </c>
      <c r="H75" s="9" t="s">
        <v>71</v>
      </c>
      <c r="I75" s="9" t="s">
        <v>72</v>
      </c>
      <c r="J75" s="9" t="s">
        <v>30</v>
      </c>
      <c r="K75" s="12"/>
      <c r="L75" s="12"/>
      <c r="M75" s="11"/>
      <c r="N75" s="11"/>
    </row>
    <row r="76" spans="1:14" x14ac:dyDescent="0.2">
      <c r="A76" s="12">
        <v>2004</v>
      </c>
      <c r="B76" s="12">
        <v>2</v>
      </c>
      <c r="C76" s="12">
        <v>22</v>
      </c>
      <c r="D76" s="100" t="s">
        <v>219</v>
      </c>
      <c r="E76" s="62" t="s">
        <v>218</v>
      </c>
      <c r="F76" s="61" t="s">
        <v>62</v>
      </c>
      <c r="G76" s="9" t="s">
        <v>70</v>
      </c>
      <c r="H76" s="9" t="s">
        <v>71</v>
      </c>
      <c r="I76" s="9" t="s">
        <v>73</v>
      </c>
      <c r="J76" s="9" t="s">
        <v>30</v>
      </c>
      <c r="K76" s="124" t="s">
        <v>392</v>
      </c>
      <c r="L76" s="12"/>
      <c r="M76" s="11"/>
      <c r="N76" s="11"/>
    </row>
    <row r="77" spans="1:14" x14ac:dyDescent="0.2">
      <c r="A77" s="12">
        <v>2004</v>
      </c>
      <c r="B77" s="12">
        <v>3</v>
      </c>
      <c r="C77" s="12">
        <v>24</v>
      </c>
      <c r="D77" s="73" t="s">
        <v>220</v>
      </c>
      <c r="E77" s="62" t="s">
        <v>221</v>
      </c>
      <c r="F77" s="61" t="s">
        <v>62</v>
      </c>
      <c r="G77" s="9" t="s">
        <v>70</v>
      </c>
      <c r="H77" s="9" t="s">
        <v>71</v>
      </c>
      <c r="I77" s="9" t="s">
        <v>72</v>
      </c>
      <c r="J77" s="9" t="s">
        <v>162</v>
      </c>
      <c r="K77" s="12"/>
      <c r="L77" s="12"/>
      <c r="M77" s="11"/>
      <c r="N77" s="11"/>
    </row>
    <row r="78" spans="1:14" x14ac:dyDescent="0.2">
      <c r="A78" s="12">
        <v>2004</v>
      </c>
      <c r="B78" s="12">
        <v>5</v>
      </c>
      <c r="C78" s="12">
        <v>12</v>
      </c>
      <c r="D78" s="73" t="s">
        <v>222</v>
      </c>
      <c r="E78" s="62" t="s">
        <v>223</v>
      </c>
      <c r="F78" s="61" t="s">
        <v>78</v>
      </c>
      <c r="G78" s="9" t="s">
        <v>71</v>
      </c>
      <c r="H78" s="9" t="s">
        <v>72</v>
      </c>
      <c r="I78" s="9" t="s">
        <v>70</v>
      </c>
      <c r="J78" s="9" t="s">
        <v>25</v>
      </c>
      <c r="K78" s="12"/>
      <c r="L78" s="12"/>
      <c r="M78" s="11"/>
      <c r="N78" s="11"/>
    </row>
    <row r="79" spans="1:14" x14ac:dyDescent="0.2">
      <c r="A79" s="12">
        <v>2004</v>
      </c>
      <c r="B79" s="12">
        <v>5</v>
      </c>
      <c r="C79" s="12">
        <v>14</v>
      </c>
      <c r="D79" s="73" t="s">
        <v>224</v>
      </c>
      <c r="E79" s="62" t="s">
        <v>225</v>
      </c>
      <c r="F79" s="61" t="s">
        <v>78</v>
      </c>
      <c r="G79" s="9" t="s">
        <v>70</v>
      </c>
      <c r="H79" s="9" t="s">
        <v>124</v>
      </c>
      <c r="I79" s="9" t="s">
        <v>72</v>
      </c>
      <c r="J79" s="9" t="s">
        <v>25</v>
      </c>
      <c r="K79" s="12"/>
      <c r="L79" s="12"/>
      <c r="M79" s="11"/>
      <c r="N79" s="11"/>
    </row>
    <row r="80" spans="1:14" x14ac:dyDescent="0.2">
      <c r="A80" s="12">
        <v>2004</v>
      </c>
      <c r="B80" s="12">
        <v>5</v>
      </c>
      <c r="C80" s="12">
        <v>27</v>
      </c>
      <c r="D80" s="73" t="s">
        <v>226</v>
      </c>
      <c r="E80" s="62" t="s">
        <v>227</v>
      </c>
      <c r="F80" s="61" t="s">
        <v>78</v>
      </c>
      <c r="G80" s="9" t="s">
        <v>70</v>
      </c>
      <c r="H80" s="9" t="s">
        <v>71</v>
      </c>
      <c r="I80" s="9" t="s">
        <v>72</v>
      </c>
      <c r="J80" s="9" t="s">
        <v>25</v>
      </c>
      <c r="K80" s="12"/>
      <c r="L80" s="12"/>
      <c r="M80" s="11"/>
      <c r="N80" s="11"/>
    </row>
    <row r="81" spans="1:14" x14ac:dyDescent="0.2">
      <c r="A81" s="12">
        <v>2004</v>
      </c>
      <c r="B81" s="12">
        <v>5</v>
      </c>
      <c r="C81" s="12">
        <v>30</v>
      </c>
      <c r="D81" s="73" t="s">
        <v>228</v>
      </c>
      <c r="E81" s="62" t="s">
        <v>229</v>
      </c>
      <c r="F81" s="61" t="s">
        <v>78</v>
      </c>
      <c r="G81" s="9" t="s">
        <v>70</v>
      </c>
      <c r="H81" s="9" t="s">
        <v>71</v>
      </c>
      <c r="I81" s="9" t="s">
        <v>72</v>
      </c>
      <c r="J81" s="9" t="s">
        <v>25</v>
      </c>
      <c r="K81" s="12"/>
      <c r="L81" s="12"/>
      <c r="M81" s="11"/>
      <c r="N81" s="11"/>
    </row>
    <row r="82" spans="1:14" x14ac:dyDescent="0.2">
      <c r="A82" s="12">
        <v>2004</v>
      </c>
      <c r="B82" s="12">
        <v>6</v>
      </c>
      <c r="C82" s="12">
        <v>1</v>
      </c>
      <c r="D82" s="73" t="s">
        <v>230</v>
      </c>
      <c r="E82" s="62" t="s">
        <v>231</v>
      </c>
      <c r="F82" s="61" t="s">
        <v>78</v>
      </c>
      <c r="G82" s="9" t="s">
        <v>70</v>
      </c>
      <c r="H82" s="9" t="s">
        <v>71</v>
      </c>
      <c r="I82" s="9" t="s">
        <v>72</v>
      </c>
      <c r="J82" s="9" t="s">
        <v>30</v>
      </c>
      <c r="K82" s="12"/>
      <c r="L82" s="12"/>
      <c r="M82" s="11"/>
      <c r="N82" s="11"/>
    </row>
    <row r="83" spans="1:14" x14ac:dyDescent="0.2">
      <c r="A83" s="12">
        <v>2004</v>
      </c>
      <c r="B83" s="12">
        <v>6</v>
      </c>
      <c r="C83" s="12">
        <v>9</v>
      </c>
      <c r="D83" s="73" t="s">
        <v>232</v>
      </c>
      <c r="E83" s="62" t="s">
        <v>233</v>
      </c>
      <c r="F83" s="61" t="s">
        <v>78</v>
      </c>
      <c r="G83" s="9" t="s">
        <v>70</v>
      </c>
      <c r="H83" s="9" t="s">
        <v>71</v>
      </c>
      <c r="I83" s="9" t="s">
        <v>72</v>
      </c>
      <c r="J83" s="9" t="s">
        <v>25</v>
      </c>
      <c r="K83" s="12"/>
      <c r="L83" s="12"/>
      <c r="M83" s="11"/>
      <c r="N83" s="11"/>
    </row>
    <row r="84" spans="1:14" x14ac:dyDescent="0.2">
      <c r="A84" s="12">
        <v>2004</v>
      </c>
      <c r="B84" s="12">
        <v>6</v>
      </c>
      <c r="C84" s="12">
        <v>12</v>
      </c>
      <c r="D84" s="73" t="s">
        <v>234</v>
      </c>
      <c r="E84" s="62" t="s">
        <v>235</v>
      </c>
      <c r="F84" s="61" t="s">
        <v>78</v>
      </c>
      <c r="G84" s="9" t="s">
        <v>70</v>
      </c>
      <c r="H84" s="9" t="s">
        <v>71</v>
      </c>
      <c r="I84" s="9" t="s">
        <v>72</v>
      </c>
      <c r="J84" s="9" t="s">
        <v>30</v>
      </c>
      <c r="K84" s="12"/>
      <c r="L84" s="12"/>
      <c r="M84" s="11"/>
      <c r="N84" s="11"/>
    </row>
    <row r="85" spans="1:14" x14ac:dyDescent="0.2">
      <c r="A85" s="12">
        <v>2004</v>
      </c>
      <c r="B85" s="12">
        <v>6</v>
      </c>
      <c r="C85" s="12">
        <v>23</v>
      </c>
      <c r="D85" s="73" t="s">
        <v>236</v>
      </c>
      <c r="E85" s="62" t="s">
        <v>237</v>
      </c>
      <c r="F85" s="61" t="s">
        <v>62</v>
      </c>
      <c r="G85" s="9" t="s">
        <v>70</v>
      </c>
      <c r="H85" s="9" t="s">
        <v>71</v>
      </c>
      <c r="I85" s="9" t="s">
        <v>72</v>
      </c>
      <c r="J85" s="9" t="s">
        <v>30</v>
      </c>
      <c r="K85" s="12"/>
      <c r="L85" s="12"/>
      <c r="M85" s="11"/>
      <c r="N85" s="11"/>
    </row>
    <row r="86" spans="1:14" x14ac:dyDescent="0.2">
      <c r="A86" s="12">
        <v>2004</v>
      </c>
      <c r="B86" s="12">
        <v>6</v>
      </c>
      <c r="C86" s="12">
        <v>26</v>
      </c>
      <c r="D86" s="73" t="s">
        <v>238</v>
      </c>
      <c r="E86" s="62" t="s">
        <v>239</v>
      </c>
      <c r="F86" s="61" t="s">
        <v>78</v>
      </c>
      <c r="G86" s="9" t="s">
        <v>70</v>
      </c>
      <c r="H86" s="9" t="s">
        <v>71</v>
      </c>
      <c r="I86" s="9" t="s">
        <v>77</v>
      </c>
      <c r="J86" s="9" t="s">
        <v>30</v>
      </c>
      <c r="K86" s="12"/>
      <c r="L86" s="12"/>
      <c r="M86" s="11"/>
      <c r="N86" s="11"/>
    </row>
    <row r="87" spans="1:14" x14ac:dyDescent="0.2">
      <c r="A87" s="12">
        <v>2004</v>
      </c>
      <c r="B87" s="12">
        <v>8</v>
      </c>
      <c r="C87" s="12">
        <v>5</v>
      </c>
      <c r="D87" s="73" t="s">
        <v>240</v>
      </c>
      <c r="E87" s="62" t="s">
        <v>241</v>
      </c>
      <c r="F87" s="61" t="s">
        <v>78</v>
      </c>
      <c r="G87" s="9" t="s">
        <v>124</v>
      </c>
      <c r="H87" s="9" t="s">
        <v>95</v>
      </c>
      <c r="I87" s="9" t="s">
        <v>96</v>
      </c>
      <c r="J87" s="9" t="s">
        <v>30</v>
      </c>
      <c r="K87" s="12"/>
      <c r="L87" s="12"/>
      <c r="M87" s="11"/>
      <c r="N87" s="11"/>
    </row>
    <row r="88" spans="1:14" x14ac:dyDescent="0.2">
      <c r="A88" s="12">
        <v>2004</v>
      </c>
      <c r="B88" s="12">
        <v>8</v>
      </c>
      <c r="C88" s="12">
        <v>17</v>
      </c>
      <c r="D88" s="73" t="s">
        <v>242</v>
      </c>
      <c r="E88" s="62" t="s">
        <v>243</v>
      </c>
      <c r="F88" s="61" t="s">
        <v>78</v>
      </c>
      <c r="G88" s="9" t="s">
        <v>75</v>
      </c>
      <c r="H88" s="9" t="s">
        <v>76</v>
      </c>
      <c r="I88" s="9" t="s">
        <v>73</v>
      </c>
      <c r="J88" s="9" t="s">
        <v>30</v>
      </c>
      <c r="K88" s="12"/>
      <c r="L88" s="12"/>
      <c r="M88" s="11"/>
      <c r="N88" s="11"/>
    </row>
    <row r="89" spans="1:14" x14ac:dyDescent="0.2">
      <c r="A89" s="12">
        <v>2004</v>
      </c>
      <c r="B89" s="12">
        <v>10</v>
      </c>
      <c r="C89" s="12">
        <v>22</v>
      </c>
      <c r="D89" s="73" t="s">
        <v>244</v>
      </c>
      <c r="E89" s="62" t="s">
        <v>245</v>
      </c>
      <c r="F89" s="61" t="s">
        <v>78</v>
      </c>
      <c r="G89" s="9" t="s">
        <v>70</v>
      </c>
      <c r="H89" s="9" t="s">
        <v>71</v>
      </c>
      <c r="I89" s="9" t="s">
        <v>72</v>
      </c>
      <c r="J89" s="9" t="s">
        <v>30</v>
      </c>
      <c r="K89" s="12"/>
      <c r="L89" s="12"/>
      <c r="M89" s="11"/>
      <c r="N89" s="11"/>
    </row>
    <row r="90" spans="1:14" x14ac:dyDescent="0.2">
      <c r="A90" s="12">
        <v>2004</v>
      </c>
      <c r="B90" s="12">
        <v>11</v>
      </c>
      <c r="C90" s="12">
        <v>17</v>
      </c>
      <c r="D90" s="73" t="s">
        <v>263</v>
      </c>
      <c r="E90" s="62" t="s">
        <v>246</v>
      </c>
      <c r="F90" s="61" t="s">
        <v>78</v>
      </c>
      <c r="G90" s="9" t="s">
        <v>70</v>
      </c>
      <c r="H90" s="9" t="s">
        <v>71</v>
      </c>
      <c r="I90" s="9" t="s">
        <v>72</v>
      </c>
      <c r="J90" s="9" t="s">
        <v>25</v>
      </c>
      <c r="K90" s="12"/>
      <c r="L90" s="12"/>
      <c r="M90" s="11"/>
      <c r="N90" s="11"/>
    </row>
    <row r="91" spans="1:14" x14ac:dyDescent="0.2">
      <c r="A91" s="12">
        <v>2004</v>
      </c>
      <c r="B91" s="12">
        <v>11</v>
      </c>
      <c r="C91" s="12">
        <v>20</v>
      </c>
      <c r="D91" s="73" t="s">
        <v>247</v>
      </c>
      <c r="E91" s="62" t="s">
        <v>248</v>
      </c>
      <c r="F91" s="61" t="s">
        <v>78</v>
      </c>
      <c r="G91" s="9" t="s">
        <v>70</v>
      </c>
      <c r="H91" s="9" t="s">
        <v>71</v>
      </c>
      <c r="I91" s="9" t="s">
        <v>72</v>
      </c>
      <c r="J91" s="9" t="s">
        <v>30</v>
      </c>
      <c r="K91" s="12"/>
      <c r="L91" s="12"/>
      <c r="M91" s="11"/>
      <c r="N91" s="11"/>
    </row>
    <row r="92" spans="1:14" x14ac:dyDescent="0.2">
      <c r="A92" s="12">
        <v>2004</v>
      </c>
      <c r="B92" s="12">
        <v>11</v>
      </c>
      <c r="C92" s="12">
        <v>21</v>
      </c>
      <c r="D92" s="73" t="s">
        <v>249</v>
      </c>
      <c r="E92" s="62" t="s">
        <v>250</v>
      </c>
      <c r="F92" s="61" t="s">
        <v>78</v>
      </c>
      <c r="G92" s="9" t="s">
        <v>70</v>
      </c>
      <c r="H92" s="9" t="s">
        <v>71</v>
      </c>
      <c r="I92" s="9" t="s">
        <v>72</v>
      </c>
      <c r="J92" s="9" t="s">
        <v>25</v>
      </c>
      <c r="K92" s="12"/>
      <c r="L92" s="12"/>
      <c r="M92" s="11"/>
      <c r="N92" s="11"/>
    </row>
    <row r="93" spans="1:14" x14ac:dyDescent="0.2">
      <c r="A93" s="12">
        <v>2004</v>
      </c>
      <c r="B93" s="12">
        <v>11</v>
      </c>
      <c r="C93" s="12">
        <v>29</v>
      </c>
      <c r="D93" s="73" t="s">
        <v>252</v>
      </c>
      <c r="E93" s="62" t="s">
        <v>251</v>
      </c>
      <c r="F93" s="61" t="s">
        <v>78</v>
      </c>
      <c r="G93" s="9" t="s">
        <v>70</v>
      </c>
      <c r="H93" s="9" t="s">
        <v>71</v>
      </c>
      <c r="I93" s="9" t="s">
        <v>72</v>
      </c>
      <c r="J93" s="9" t="s">
        <v>30</v>
      </c>
      <c r="K93" s="12"/>
      <c r="L93" s="12"/>
      <c r="M93" s="11"/>
      <c r="N93" s="11"/>
    </row>
    <row r="94" spans="1:14" ht="17" thickBot="1" x14ac:dyDescent="0.25">
      <c r="A94" s="12">
        <v>2004</v>
      </c>
      <c r="B94" s="12">
        <v>12</v>
      </c>
      <c r="C94" s="12">
        <v>13</v>
      </c>
      <c r="D94" s="73" t="s">
        <v>253</v>
      </c>
      <c r="E94" s="62" t="s">
        <v>254</v>
      </c>
      <c r="F94" s="61" t="s">
        <v>78</v>
      </c>
      <c r="G94" s="9" t="s">
        <v>70</v>
      </c>
      <c r="H94" s="9" t="s">
        <v>71</v>
      </c>
      <c r="I94" s="9" t="s">
        <v>73</v>
      </c>
      <c r="J94" s="9" t="s">
        <v>25</v>
      </c>
      <c r="K94" s="12"/>
      <c r="L94" s="12"/>
      <c r="M94" s="11"/>
      <c r="N94" s="11"/>
    </row>
    <row r="95" spans="1:14" s="78" customFormat="1" ht="17" thickTop="1" x14ac:dyDescent="0.2">
      <c r="A95" s="71">
        <v>2005</v>
      </c>
      <c r="B95" s="71">
        <v>1</v>
      </c>
      <c r="C95" s="71">
        <v>15</v>
      </c>
      <c r="D95" s="75" t="s">
        <v>175</v>
      </c>
      <c r="E95" s="76" t="s">
        <v>176</v>
      </c>
      <c r="F95" s="77" t="s">
        <v>78</v>
      </c>
      <c r="G95" s="71" t="s">
        <v>70</v>
      </c>
      <c r="H95" s="71" t="s">
        <v>76</v>
      </c>
      <c r="I95" s="71" t="s">
        <v>73</v>
      </c>
      <c r="J95" s="71" t="s">
        <v>25</v>
      </c>
      <c r="K95" s="71"/>
      <c r="L95" s="71"/>
    </row>
    <row r="96" spans="1:14" s="69" customFormat="1" x14ac:dyDescent="0.2">
      <c r="A96" s="69">
        <v>2005</v>
      </c>
      <c r="B96" s="69">
        <v>1</v>
      </c>
      <c r="C96" s="69">
        <v>28</v>
      </c>
      <c r="D96" s="79" t="s">
        <v>177</v>
      </c>
      <c r="E96" s="80" t="s">
        <v>178</v>
      </c>
      <c r="F96" s="81" t="s">
        <v>78</v>
      </c>
      <c r="G96" s="69" t="s">
        <v>70</v>
      </c>
      <c r="H96" s="69" t="s">
        <v>71</v>
      </c>
      <c r="I96" s="69" t="s">
        <v>72</v>
      </c>
      <c r="J96" s="69" t="s">
        <v>25</v>
      </c>
    </row>
    <row r="97" spans="1:13" s="69" customFormat="1" x14ac:dyDescent="0.2">
      <c r="A97" s="82">
        <v>2005</v>
      </c>
      <c r="B97" s="69">
        <v>2</v>
      </c>
      <c r="C97" s="69">
        <v>6</v>
      </c>
      <c r="D97" s="83" t="s">
        <v>44</v>
      </c>
      <c r="E97" s="80" t="s">
        <v>59</v>
      </c>
      <c r="F97" s="80" t="s">
        <v>78</v>
      </c>
      <c r="G97" s="69" t="s">
        <v>70</v>
      </c>
      <c r="H97" s="69" t="s">
        <v>71</v>
      </c>
      <c r="I97" s="69" t="s">
        <v>72</v>
      </c>
      <c r="M97" s="84"/>
    </row>
    <row r="98" spans="1:13" s="69" customFormat="1" x14ac:dyDescent="0.2">
      <c r="A98" s="82">
        <v>2005</v>
      </c>
      <c r="B98" s="69">
        <v>2</v>
      </c>
      <c r="C98" s="69">
        <v>17</v>
      </c>
      <c r="D98" s="83" t="s">
        <v>179</v>
      </c>
      <c r="E98" s="80" t="s">
        <v>180</v>
      </c>
      <c r="F98" s="80" t="s">
        <v>78</v>
      </c>
      <c r="G98" s="69" t="s">
        <v>70</v>
      </c>
      <c r="H98" s="69" t="s">
        <v>71</v>
      </c>
      <c r="I98" s="69" t="s">
        <v>72</v>
      </c>
      <c r="J98" s="69" t="s">
        <v>25</v>
      </c>
      <c r="M98" s="84"/>
    </row>
    <row r="99" spans="1:13" s="69" customFormat="1" x14ac:dyDescent="0.2">
      <c r="A99" s="82">
        <v>2005</v>
      </c>
      <c r="B99" s="69">
        <v>3</v>
      </c>
      <c r="C99" s="69">
        <v>5</v>
      </c>
      <c r="D99" s="83" t="s">
        <v>181</v>
      </c>
      <c r="E99" s="80" t="s">
        <v>182</v>
      </c>
      <c r="F99" s="80" t="s">
        <v>78</v>
      </c>
      <c r="G99" s="69" t="s">
        <v>70</v>
      </c>
      <c r="H99" s="69" t="s">
        <v>71</v>
      </c>
      <c r="I99" s="69" t="s">
        <v>72</v>
      </c>
      <c r="J99" s="69" t="s">
        <v>162</v>
      </c>
      <c r="M99" s="84"/>
    </row>
    <row r="100" spans="1:13" s="69" customFormat="1" x14ac:dyDescent="0.2">
      <c r="A100" s="82">
        <v>2005</v>
      </c>
      <c r="B100" s="69">
        <v>3</v>
      </c>
      <c r="C100" s="69">
        <v>30</v>
      </c>
      <c r="D100" s="83" t="s">
        <v>183</v>
      </c>
      <c r="E100" s="80" t="s">
        <v>189</v>
      </c>
      <c r="F100" s="80" t="s">
        <v>78</v>
      </c>
      <c r="G100" s="69" t="s">
        <v>70</v>
      </c>
      <c r="H100" s="69" t="s">
        <v>71</v>
      </c>
      <c r="I100" s="69" t="s">
        <v>72</v>
      </c>
      <c r="J100" s="69" t="s">
        <v>25</v>
      </c>
      <c r="M100" s="84"/>
    </row>
    <row r="101" spans="1:13" s="69" customFormat="1" x14ac:dyDescent="0.2">
      <c r="A101" s="82">
        <v>2005</v>
      </c>
      <c r="B101" s="69">
        <v>4</v>
      </c>
      <c r="C101" s="69">
        <v>3</v>
      </c>
      <c r="D101" s="83" t="s">
        <v>45</v>
      </c>
      <c r="E101" s="80" t="s">
        <v>60</v>
      </c>
      <c r="F101" s="80" t="s">
        <v>78</v>
      </c>
      <c r="G101" s="69" t="s">
        <v>71</v>
      </c>
      <c r="H101" s="69" t="s">
        <v>72</v>
      </c>
      <c r="I101" s="69" t="s">
        <v>70</v>
      </c>
      <c r="M101" s="84"/>
    </row>
    <row r="102" spans="1:13" s="69" customFormat="1" x14ac:dyDescent="0.2">
      <c r="A102" s="82">
        <v>2005</v>
      </c>
      <c r="B102" s="69">
        <v>5</v>
      </c>
      <c r="C102" s="69">
        <v>11</v>
      </c>
      <c r="D102" s="83" t="s">
        <v>184</v>
      </c>
      <c r="E102" s="80" t="s">
        <v>185</v>
      </c>
      <c r="F102" s="80" t="s">
        <v>78</v>
      </c>
      <c r="G102" s="69" t="s">
        <v>70</v>
      </c>
      <c r="H102" s="69" t="s">
        <v>71</v>
      </c>
      <c r="I102" s="69" t="s">
        <v>73</v>
      </c>
      <c r="J102" s="69" t="s">
        <v>162</v>
      </c>
      <c r="M102" s="84"/>
    </row>
    <row r="103" spans="1:13" s="69" customFormat="1" x14ac:dyDescent="0.2">
      <c r="A103" s="82">
        <v>2005</v>
      </c>
      <c r="B103" s="69">
        <v>5</v>
      </c>
      <c r="C103" s="69">
        <v>21</v>
      </c>
      <c r="D103" s="83" t="s">
        <v>186</v>
      </c>
      <c r="E103" s="80" t="s">
        <v>187</v>
      </c>
      <c r="F103" s="80" t="s">
        <v>78</v>
      </c>
      <c r="G103" s="69" t="s">
        <v>71</v>
      </c>
      <c r="H103" s="69" t="s">
        <v>72</v>
      </c>
      <c r="I103" s="69" t="s">
        <v>70</v>
      </c>
      <c r="J103" s="69" t="s">
        <v>162</v>
      </c>
      <c r="M103" s="84"/>
    </row>
    <row r="104" spans="1:13" s="69" customFormat="1" x14ac:dyDescent="0.2">
      <c r="A104" s="82">
        <v>2005</v>
      </c>
      <c r="B104" s="69">
        <v>5</v>
      </c>
      <c r="C104" s="69">
        <v>22</v>
      </c>
      <c r="D104" s="83" t="s">
        <v>188</v>
      </c>
      <c r="E104" s="80" t="s">
        <v>187</v>
      </c>
      <c r="F104" s="80" t="s">
        <v>62</v>
      </c>
      <c r="G104" s="69" t="s">
        <v>70</v>
      </c>
      <c r="H104" s="69" t="s">
        <v>71</v>
      </c>
      <c r="I104" s="69" t="s">
        <v>72</v>
      </c>
      <c r="J104" s="69" t="s">
        <v>25</v>
      </c>
      <c r="M104" s="84"/>
    </row>
    <row r="105" spans="1:13" s="69" customFormat="1" x14ac:dyDescent="0.2">
      <c r="A105" s="82">
        <v>2005</v>
      </c>
      <c r="B105" s="69">
        <v>9</v>
      </c>
      <c r="C105" s="69">
        <v>2</v>
      </c>
      <c r="D105" s="83" t="s">
        <v>190</v>
      </c>
      <c r="E105" s="80">
        <v>1050</v>
      </c>
      <c r="F105" s="80" t="s">
        <v>62</v>
      </c>
      <c r="G105" s="69" t="s">
        <v>70</v>
      </c>
      <c r="H105" s="69" t="s">
        <v>71</v>
      </c>
      <c r="I105" s="69" t="s">
        <v>72</v>
      </c>
      <c r="J105" s="69" t="s">
        <v>30</v>
      </c>
      <c r="M105" s="84"/>
    </row>
    <row r="106" spans="1:13" s="69" customFormat="1" x14ac:dyDescent="0.2">
      <c r="A106" s="82">
        <v>2005</v>
      </c>
      <c r="B106" s="69">
        <v>9</v>
      </c>
      <c r="C106" s="69">
        <v>7</v>
      </c>
      <c r="D106" s="83" t="s">
        <v>114</v>
      </c>
      <c r="E106" s="80">
        <v>1052</v>
      </c>
      <c r="F106" s="80" t="s">
        <v>78</v>
      </c>
      <c r="G106" s="69" t="s">
        <v>70</v>
      </c>
      <c r="H106" s="69" t="s">
        <v>71</v>
      </c>
      <c r="I106" s="69" t="s">
        <v>72</v>
      </c>
      <c r="J106" s="69" t="s">
        <v>30</v>
      </c>
    </row>
    <row r="107" spans="1:13" s="69" customFormat="1" x14ac:dyDescent="0.2">
      <c r="A107" s="82">
        <v>2005</v>
      </c>
      <c r="B107" s="69">
        <v>10</v>
      </c>
      <c r="C107" s="69">
        <v>28</v>
      </c>
      <c r="D107" s="83" t="s">
        <v>191</v>
      </c>
      <c r="E107" s="80">
        <v>1078</v>
      </c>
      <c r="F107" s="80" t="s">
        <v>78</v>
      </c>
      <c r="G107" s="69" t="s">
        <v>70</v>
      </c>
      <c r="H107" s="69" t="s">
        <v>71</v>
      </c>
      <c r="I107" s="69" t="s">
        <v>73</v>
      </c>
      <c r="J107" s="69" t="s">
        <v>30</v>
      </c>
      <c r="K107" s="57" t="s">
        <v>392</v>
      </c>
    </row>
    <row r="108" spans="1:13" s="1" customFormat="1" x14ac:dyDescent="0.2">
      <c r="A108" s="125">
        <v>2005</v>
      </c>
      <c r="B108" s="1">
        <v>11</v>
      </c>
      <c r="C108" s="1">
        <v>13</v>
      </c>
      <c r="D108" s="17" t="s">
        <v>192</v>
      </c>
      <c r="E108" s="8">
        <v>1086</v>
      </c>
      <c r="F108" s="8" t="s">
        <v>78</v>
      </c>
      <c r="G108" s="1" t="s">
        <v>70</v>
      </c>
      <c r="H108" s="1" t="s">
        <v>71</v>
      </c>
      <c r="I108" s="1" t="s">
        <v>72</v>
      </c>
      <c r="J108" s="1" t="s">
        <v>30</v>
      </c>
    </row>
    <row r="109" spans="1:13" s="69" customFormat="1" x14ac:dyDescent="0.2">
      <c r="A109" s="82">
        <v>2005</v>
      </c>
      <c r="B109" s="69">
        <v>11</v>
      </c>
      <c r="C109" s="69">
        <v>20</v>
      </c>
      <c r="D109" s="83" t="s">
        <v>193</v>
      </c>
      <c r="E109" s="80">
        <v>1090</v>
      </c>
      <c r="F109" s="80" t="s">
        <v>78</v>
      </c>
      <c r="G109" s="69" t="s">
        <v>70</v>
      </c>
      <c r="H109" s="69" t="s">
        <v>71</v>
      </c>
      <c r="I109" s="69" t="s">
        <v>72</v>
      </c>
      <c r="J109" s="69" t="s">
        <v>25</v>
      </c>
      <c r="K109" s="69" t="s">
        <v>393</v>
      </c>
    </row>
    <row r="110" spans="1:13" s="69" customFormat="1" x14ac:dyDescent="0.2">
      <c r="A110" s="82">
        <v>2005</v>
      </c>
      <c r="B110" s="69">
        <v>11</v>
      </c>
      <c r="C110" s="69">
        <v>23</v>
      </c>
      <c r="D110" s="83" t="s">
        <v>194</v>
      </c>
      <c r="E110" s="80">
        <v>1091</v>
      </c>
      <c r="F110" s="80" t="s">
        <v>78</v>
      </c>
      <c r="G110" s="69" t="s">
        <v>70</v>
      </c>
      <c r="H110" s="69" t="s">
        <v>71</v>
      </c>
      <c r="I110" s="69" t="s">
        <v>72</v>
      </c>
      <c r="J110" s="69" t="s">
        <v>25</v>
      </c>
    </row>
    <row r="111" spans="1:13" s="69" customFormat="1" x14ac:dyDescent="0.2">
      <c r="A111" s="82">
        <v>2005</v>
      </c>
      <c r="B111" s="69">
        <v>11</v>
      </c>
      <c r="C111" s="69">
        <v>27</v>
      </c>
      <c r="D111" s="83" t="s">
        <v>195</v>
      </c>
      <c r="E111" s="80">
        <v>1093</v>
      </c>
      <c r="F111" s="80" t="s">
        <v>62</v>
      </c>
      <c r="G111" s="69" t="s">
        <v>124</v>
      </c>
      <c r="H111" s="69" t="s">
        <v>95</v>
      </c>
      <c r="I111" s="69" t="s">
        <v>96</v>
      </c>
      <c r="J111" s="69" t="s">
        <v>25</v>
      </c>
    </row>
    <row r="112" spans="1:13" s="69" customFormat="1" x14ac:dyDescent="0.2">
      <c r="A112" s="82">
        <v>2005</v>
      </c>
      <c r="B112" s="69">
        <v>12</v>
      </c>
      <c r="C112" s="69">
        <v>3</v>
      </c>
      <c r="D112" s="83" t="s">
        <v>196</v>
      </c>
      <c r="E112" s="80">
        <v>1096</v>
      </c>
      <c r="F112" s="80" t="s">
        <v>62</v>
      </c>
      <c r="G112" s="69" t="s">
        <v>70</v>
      </c>
      <c r="H112" s="69" t="s">
        <v>71</v>
      </c>
      <c r="I112" s="69" t="s">
        <v>72</v>
      </c>
      <c r="J112" s="69" t="s">
        <v>25</v>
      </c>
    </row>
    <row r="113" spans="1:13" s="69" customFormat="1" x14ac:dyDescent="0.2">
      <c r="A113" s="82">
        <v>2005</v>
      </c>
      <c r="B113" s="69">
        <v>12</v>
      </c>
      <c r="C113" s="69">
        <v>5</v>
      </c>
      <c r="D113" s="83" t="s">
        <v>197</v>
      </c>
      <c r="E113" s="80">
        <v>1097</v>
      </c>
      <c r="F113" s="80" t="s">
        <v>78</v>
      </c>
      <c r="G113" s="69" t="s">
        <v>70</v>
      </c>
      <c r="H113" s="69" t="s">
        <v>71</v>
      </c>
      <c r="I113" s="69" t="s">
        <v>72</v>
      </c>
      <c r="J113" s="69" t="s">
        <v>30</v>
      </c>
    </row>
    <row r="114" spans="1:13" s="69" customFormat="1" x14ac:dyDescent="0.2">
      <c r="A114" s="82">
        <v>2005</v>
      </c>
      <c r="B114" s="69">
        <v>12</v>
      </c>
      <c r="C114" s="69">
        <v>11</v>
      </c>
      <c r="D114" s="83" t="s">
        <v>198</v>
      </c>
      <c r="E114" s="80">
        <v>1100</v>
      </c>
      <c r="F114" s="80" t="s">
        <v>78</v>
      </c>
      <c r="G114" s="69" t="s">
        <v>70</v>
      </c>
      <c r="H114" s="69" t="s">
        <v>71</v>
      </c>
      <c r="I114" s="69" t="s">
        <v>72</v>
      </c>
      <c r="J114" s="69" t="s">
        <v>25</v>
      </c>
    </row>
    <row r="115" spans="1:13" s="89" customFormat="1" ht="17" thickBot="1" x14ac:dyDescent="0.25">
      <c r="A115" s="85">
        <v>2005</v>
      </c>
      <c r="B115" s="72">
        <v>12</v>
      </c>
      <c r="C115" s="72">
        <v>17</v>
      </c>
      <c r="D115" s="86" t="s">
        <v>199</v>
      </c>
      <c r="E115" s="87">
        <v>1103</v>
      </c>
      <c r="F115" s="88" t="s">
        <v>62</v>
      </c>
      <c r="G115" s="89" t="s">
        <v>70</v>
      </c>
      <c r="H115" s="89" t="s">
        <v>71</v>
      </c>
      <c r="I115" s="89" t="s">
        <v>72</v>
      </c>
      <c r="J115" s="89" t="s">
        <v>25</v>
      </c>
      <c r="K115" s="72"/>
      <c r="L115" s="72"/>
    </row>
    <row r="116" spans="1:13" s="78" customFormat="1" ht="17" thickTop="1" x14ac:dyDescent="0.2">
      <c r="A116" s="90">
        <v>2006</v>
      </c>
      <c r="B116" s="71">
        <v>1</v>
      </c>
      <c r="C116" s="71">
        <v>10</v>
      </c>
      <c r="D116" s="91" t="s">
        <v>158</v>
      </c>
      <c r="E116" s="76">
        <v>1115</v>
      </c>
      <c r="F116" s="92" t="s">
        <v>78</v>
      </c>
      <c r="G116" s="78" t="s">
        <v>70</v>
      </c>
      <c r="H116" s="78" t="s">
        <v>71</v>
      </c>
      <c r="I116" s="78" t="s">
        <v>72</v>
      </c>
      <c r="J116" s="78" t="s">
        <v>25</v>
      </c>
      <c r="K116" s="71"/>
      <c r="L116" s="71"/>
    </row>
    <row r="117" spans="1:13" s="69" customFormat="1" x14ac:dyDescent="0.2">
      <c r="A117" s="82">
        <v>2006</v>
      </c>
      <c r="B117" s="69">
        <v>1</v>
      </c>
      <c r="C117" s="69">
        <v>13</v>
      </c>
      <c r="D117" s="83" t="s">
        <v>83</v>
      </c>
      <c r="E117" s="80">
        <v>1117</v>
      </c>
      <c r="F117" s="80" t="s">
        <v>62</v>
      </c>
      <c r="G117" s="69" t="s">
        <v>70</v>
      </c>
      <c r="H117" s="69" t="s">
        <v>71</v>
      </c>
      <c r="I117" s="69" t="s">
        <v>72</v>
      </c>
      <c r="J117" s="69" t="s">
        <v>25</v>
      </c>
      <c r="M117" s="79"/>
    </row>
    <row r="118" spans="1:13" s="69" customFormat="1" x14ac:dyDescent="0.2">
      <c r="A118" s="82">
        <v>2006</v>
      </c>
      <c r="B118" s="69">
        <v>1</v>
      </c>
      <c r="C118" s="69">
        <v>20</v>
      </c>
      <c r="D118" s="83" t="s">
        <v>159</v>
      </c>
      <c r="E118" s="80">
        <v>1120</v>
      </c>
      <c r="F118" s="80" t="s">
        <v>78</v>
      </c>
      <c r="G118" s="69" t="s">
        <v>70</v>
      </c>
      <c r="H118" s="69" t="s">
        <v>71</v>
      </c>
      <c r="I118" s="69" t="s">
        <v>73</v>
      </c>
      <c r="J118" s="69" t="s">
        <v>30</v>
      </c>
      <c r="M118" s="79"/>
    </row>
    <row r="119" spans="1:13" s="69" customFormat="1" x14ac:dyDescent="0.2">
      <c r="A119" s="82">
        <v>2006</v>
      </c>
      <c r="B119" s="69">
        <v>3</v>
      </c>
      <c r="C119" s="69">
        <v>22</v>
      </c>
      <c r="D119" s="83" t="s">
        <v>160</v>
      </c>
      <c r="E119" s="80">
        <v>1151</v>
      </c>
      <c r="F119" s="80" t="s">
        <v>78</v>
      </c>
      <c r="G119" s="69" t="s">
        <v>77</v>
      </c>
      <c r="H119" s="69" t="s">
        <v>77</v>
      </c>
      <c r="I119" s="69" t="s">
        <v>77</v>
      </c>
      <c r="J119" s="69" t="s">
        <v>25</v>
      </c>
      <c r="M119" s="79"/>
    </row>
    <row r="120" spans="1:13" s="69" customFormat="1" x14ac:dyDescent="0.2">
      <c r="A120" s="82">
        <v>2006</v>
      </c>
      <c r="B120" s="69">
        <v>4</v>
      </c>
      <c r="C120" s="69">
        <v>29</v>
      </c>
      <c r="D120" s="83" t="s">
        <v>161</v>
      </c>
      <c r="E120" s="80">
        <v>1170</v>
      </c>
      <c r="F120" s="80" t="s">
        <v>78</v>
      </c>
      <c r="G120" s="69" t="s">
        <v>70</v>
      </c>
      <c r="H120" s="69" t="s">
        <v>71</v>
      </c>
      <c r="I120" s="69" t="s">
        <v>73</v>
      </c>
      <c r="J120" s="69" t="s">
        <v>162</v>
      </c>
      <c r="K120" s="57" t="s">
        <v>392</v>
      </c>
      <c r="M120" s="79"/>
    </row>
    <row r="121" spans="1:13" s="69" customFormat="1" x14ac:dyDescent="0.2">
      <c r="A121" s="82">
        <v>2006</v>
      </c>
      <c r="B121" s="69">
        <v>6</v>
      </c>
      <c r="C121" s="69">
        <v>15</v>
      </c>
      <c r="D121" s="83" t="s">
        <v>163</v>
      </c>
      <c r="E121" s="80">
        <v>1193</v>
      </c>
      <c r="F121" s="80" t="s">
        <v>78</v>
      </c>
      <c r="G121" s="69" t="s">
        <v>71</v>
      </c>
      <c r="H121" s="69" t="s">
        <v>72</v>
      </c>
      <c r="I121" s="69" t="s">
        <v>70</v>
      </c>
      <c r="J121" s="69" t="s">
        <v>25</v>
      </c>
      <c r="M121" s="79"/>
    </row>
    <row r="122" spans="1:13" s="69" customFormat="1" x14ac:dyDescent="0.2">
      <c r="A122" s="82">
        <v>2006</v>
      </c>
      <c r="B122" s="69">
        <v>7</v>
      </c>
      <c r="C122" s="69">
        <v>13</v>
      </c>
      <c r="D122" s="83" t="s">
        <v>43</v>
      </c>
      <c r="E122" s="80">
        <v>1207</v>
      </c>
      <c r="F122" s="80" t="s">
        <v>78</v>
      </c>
      <c r="G122" s="69" t="s">
        <v>70</v>
      </c>
      <c r="H122" s="69" t="s">
        <v>71</v>
      </c>
      <c r="I122" s="69" t="s">
        <v>72</v>
      </c>
    </row>
    <row r="123" spans="1:13" s="69" customFormat="1" x14ac:dyDescent="0.2">
      <c r="A123" s="82">
        <v>2006</v>
      </c>
      <c r="B123" s="69">
        <v>9</v>
      </c>
      <c r="C123" s="69">
        <v>17</v>
      </c>
      <c r="D123" s="83" t="s">
        <v>84</v>
      </c>
      <c r="E123" s="80">
        <v>1240</v>
      </c>
      <c r="F123" s="80" t="s">
        <v>78</v>
      </c>
      <c r="G123" s="69" t="s">
        <v>70</v>
      </c>
      <c r="H123" s="69" t="s">
        <v>71</v>
      </c>
      <c r="I123" s="69" t="s">
        <v>72</v>
      </c>
      <c r="J123" s="69" t="s">
        <v>30</v>
      </c>
    </row>
    <row r="124" spans="1:13" s="97" customFormat="1" x14ac:dyDescent="0.2">
      <c r="A124" s="93">
        <v>2006</v>
      </c>
      <c r="B124" s="70">
        <v>10</v>
      </c>
      <c r="C124" s="70">
        <v>11</v>
      </c>
      <c r="D124" s="94" t="s">
        <v>169</v>
      </c>
      <c r="E124" s="95">
        <v>1253</v>
      </c>
      <c r="F124" s="96" t="s">
        <v>78</v>
      </c>
      <c r="G124" s="97" t="s">
        <v>70</v>
      </c>
      <c r="H124" s="97" t="s">
        <v>71</v>
      </c>
      <c r="I124" s="97" t="s">
        <v>72</v>
      </c>
      <c r="J124" s="97" t="s">
        <v>30</v>
      </c>
      <c r="K124" s="70"/>
      <c r="L124" s="70"/>
    </row>
    <row r="125" spans="1:13" s="97" customFormat="1" x14ac:dyDescent="0.2">
      <c r="A125" s="93">
        <v>2006</v>
      </c>
      <c r="B125" s="70">
        <v>11</v>
      </c>
      <c r="C125" s="70">
        <v>5</v>
      </c>
      <c r="D125" s="94" t="s">
        <v>170</v>
      </c>
      <c r="E125" s="95">
        <v>1265</v>
      </c>
      <c r="F125" s="96" t="s">
        <v>62</v>
      </c>
      <c r="G125" s="97" t="s">
        <v>70</v>
      </c>
      <c r="H125" s="97" t="s">
        <v>71</v>
      </c>
      <c r="I125" s="97" t="s">
        <v>123</v>
      </c>
      <c r="J125" s="97" t="s">
        <v>25</v>
      </c>
      <c r="K125" s="70"/>
      <c r="L125" s="70"/>
    </row>
    <row r="126" spans="1:13" s="97" customFormat="1" x14ac:dyDescent="0.2">
      <c r="A126" s="93">
        <v>2006</v>
      </c>
      <c r="B126" s="70">
        <v>11</v>
      </c>
      <c r="C126" s="70">
        <v>8</v>
      </c>
      <c r="D126" s="94" t="s">
        <v>171</v>
      </c>
      <c r="E126" s="95">
        <v>1266</v>
      </c>
      <c r="F126" s="96" t="s">
        <v>78</v>
      </c>
      <c r="G126" s="97" t="s">
        <v>70</v>
      </c>
      <c r="H126" s="97" t="s">
        <v>71</v>
      </c>
      <c r="I126" s="97" t="s">
        <v>72</v>
      </c>
      <c r="J126" s="97" t="s">
        <v>25</v>
      </c>
      <c r="K126" s="70"/>
      <c r="L126" s="70"/>
    </row>
    <row r="127" spans="1:13" s="97" customFormat="1" x14ac:dyDescent="0.2">
      <c r="A127" s="93">
        <v>2006</v>
      </c>
      <c r="B127" s="70">
        <v>11</v>
      </c>
      <c r="C127" s="70">
        <v>13</v>
      </c>
      <c r="D127" s="94" t="s">
        <v>172</v>
      </c>
      <c r="E127" s="95">
        <v>1269</v>
      </c>
      <c r="F127" s="96" t="s">
        <v>78</v>
      </c>
      <c r="G127" s="97" t="s">
        <v>70</v>
      </c>
      <c r="H127" s="97" t="s">
        <v>71</v>
      </c>
      <c r="I127" s="97" t="s">
        <v>72</v>
      </c>
      <c r="J127" s="97" t="s">
        <v>30</v>
      </c>
      <c r="K127" s="70"/>
      <c r="L127" s="70"/>
    </row>
    <row r="128" spans="1:13" s="97" customFormat="1" x14ac:dyDescent="0.2">
      <c r="A128" s="93">
        <v>2006</v>
      </c>
      <c r="B128" s="70">
        <v>12</v>
      </c>
      <c r="C128" s="70">
        <v>23</v>
      </c>
      <c r="D128" s="94" t="s">
        <v>173</v>
      </c>
      <c r="E128" s="95">
        <v>1289</v>
      </c>
      <c r="F128" s="96" t="s">
        <v>78</v>
      </c>
      <c r="G128" s="97" t="s">
        <v>70</v>
      </c>
      <c r="H128" s="97" t="s">
        <v>74</v>
      </c>
      <c r="I128" s="97" t="s">
        <v>71</v>
      </c>
      <c r="J128" s="97" t="s">
        <v>25</v>
      </c>
      <c r="K128" s="70"/>
      <c r="L128" s="70"/>
    </row>
    <row r="129" spans="1:13" s="89" customFormat="1" ht="17" thickBot="1" x14ac:dyDescent="0.25">
      <c r="A129" s="85">
        <v>2006</v>
      </c>
      <c r="B129" s="72">
        <v>12</v>
      </c>
      <c r="C129" s="72">
        <v>28</v>
      </c>
      <c r="D129" s="86" t="s">
        <v>174</v>
      </c>
      <c r="E129" s="87">
        <v>1292</v>
      </c>
      <c r="F129" s="88" t="s">
        <v>78</v>
      </c>
      <c r="G129" s="89" t="s">
        <v>70</v>
      </c>
      <c r="H129" s="89" t="s">
        <v>71</v>
      </c>
      <c r="I129" s="89" t="s">
        <v>72</v>
      </c>
      <c r="J129" s="89" t="s">
        <v>25</v>
      </c>
      <c r="K129" s="72"/>
      <c r="L129" s="72"/>
    </row>
    <row r="130" spans="1:13" s="50" customFormat="1" ht="17" thickTop="1" x14ac:dyDescent="0.2">
      <c r="A130" s="48">
        <v>2007</v>
      </c>
      <c r="B130" s="29">
        <v>1</v>
      </c>
      <c r="C130" s="29">
        <v>25</v>
      </c>
      <c r="D130" s="30" t="s">
        <v>135</v>
      </c>
      <c r="E130" s="31">
        <v>1306</v>
      </c>
      <c r="F130" s="49" t="s">
        <v>78</v>
      </c>
      <c r="G130" s="50" t="s">
        <v>70</v>
      </c>
      <c r="H130" s="50" t="s">
        <v>71</v>
      </c>
      <c r="I130" s="50" t="s">
        <v>72</v>
      </c>
      <c r="J130" s="50" t="s">
        <v>25</v>
      </c>
      <c r="K130" s="29"/>
      <c r="L130" s="29"/>
    </row>
    <row r="131" spans="1:13" s="11" customFormat="1" x14ac:dyDescent="0.2">
      <c r="A131" s="25">
        <v>2007</v>
      </c>
      <c r="B131" s="2">
        <v>1</v>
      </c>
      <c r="C131" s="2">
        <v>28</v>
      </c>
      <c r="D131" s="26" t="s">
        <v>136</v>
      </c>
      <c r="E131" s="27">
        <v>1307</v>
      </c>
      <c r="F131" s="14" t="s">
        <v>62</v>
      </c>
      <c r="G131" s="11" t="s">
        <v>70</v>
      </c>
      <c r="H131" s="11" t="s">
        <v>71</v>
      </c>
      <c r="I131" s="11" t="s">
        <v>72</v>
      </c>
      <c r="J131" s="11" t="s">
        <v>25</v>
      </c>
      <c r="K131" s="2"/>
      <c r="L131" s="2"/>
    </row>
    <row r="132" spans="1:13" s="11" customFormat="1" x14ac:dyDescent="0.2">
      <c r="A132" s="25">
        <v>2007</v>
      </c>
      <c r="B132" s="2">
        <v>2</v>
      </c>
      <c r="C132" s="2">
        <v>19</v>
      </c>
      <c r="D132" s="26" t="s">
        <v>137</v>
      </c>
      <c r="E132" s="27">
        <v>1318</v>
      </c>
      <c r="F132" s="14" t="s">
        <v>78</v>
      </c>
      <c r="G132" s="11" t="s">
        <v>70</v>
      </c>
      <c r="H132" s="11" t="s">
        <v>71</v>
      </c>
      <c r="I132" s="11" t="s">
        <v>73</v>
      </c>
      <c r="J132" s="11" t="s">
        <v>25</v>
      </c>
      <c r="K132" s="2"/>
      <c r="L132" s="2"/>
      <c r="M132" s="11" t="s">
        <v>157</v>
      </c>
    </row>
    <row r="133" spans="1:13" s="11" customFormat="1" x14ac:dyDescent="0.2">
      <c r="A133" s="25">
        <v>2007</v>
      </c>
      <c r="B133" s="2">
        <v>3</v>
      </c>
      <c r="C133" s="2">
        <v>3</v>
      </c>
      <c r="D133" s="26" t="s">
        <v>139</v>
      </c>
      <c r="E133" s="27">
        <v>1324</v>
      </c>
      <c r="F133" s="14" t="s">
        <v>78</v>
      </c>
      <c r="G133" s="11" t="s">
        <v>70</v>
      </c>
      <c r="H133" s="11" t="s">
        <v>71</v>
      </c>
      <c r="I133" s="11" t="s">
        <v>73</v>
      </c>
      <c r="J133" s="11" t="s">
        <v>25</v>
      </c>
      <c r="K133" s="126" t="s">
        <v>392</v>
      </c>
      <c r="L133" s="2"/>
    </row>
    <row r="134" spans="1:13" s="11" customFormat="1" x14ac:dyDescent="0.2">
      <c r="A134" s="25">
        <v>2007</v>
      </c>
      <c r="B134" s="2">
        <v>3</v>
      </c>
      <c r="C134" s="2">
        <v>19</v>
      </c>
      <c r="D134" s="26" t="s">
        <v>140</v>
      </c>
      <c r="E134" s="27">
        <v>1332</v>
      </c>
      <c r="F134" s="14" t="s">
        <v>78</v>
      </c>
      <c r="G134" s="11" t="s">
        <v>70</v>
      </c>
      <c r="H134" s="11" t="s">
        <v>71</v>
      </c>
      <c r="I134" s="11" t="s">
        <v>72</v>
      </c>
      <c r="J134" s="11" t="s">
        <v>25</v>
      </c>
      <c r="K134" s="2"/>
      <c r="L134" s="2"/>
    </row>
    <row r="135" spans="1:13" s="11" customFormat="1" x14ac:dyDescent="0.2">
      <c r="A135" s="25">
        <v>2007</v>
      </c>
      <c r="B135" s="2">
        <v>4</v>
      </c>
      <c r="C135" s="2">
        <v>11</v>
      </c>
      <c r="D135" s="26" t="s">
        <v>141</v>
      </c>
      <c r="E135" s="27">
        <v>1344</v>
      </c>
      <c r="F135" s="14" t="s">
        <v>62</v>
      </c>
      <c r="G135" s="11" t="s">
        <v>70</v>
      </c>
      <c r="H135" s="11" t="s">
        <v>71</v>
      </c>
      <c r="I135" s="11" t="s">
        <v>72</v>
      </c>
      <c r="J135" s="11" t="s">
        <v>25</v>
      </c>
      <c r="K135" s="2"/>
      <c r="L135" s="2"/>
    </row>
    <row r="136" spans="1:13" s="11" customFormat="1" x14ac:dyDescent="0.2">
      <c r="A136" s="21">
        <v>2007</v>
      </c>
      <c r="B136" s="1">
        <v>4</v>
      </c>
      <c r="C136" s="1">
        <v>21</v>
      </c>
      <c r="D136" s="17" t="s">
        <v>79</v>
      </c>
      <c r="E136" s="8">
        <v>1349</v>
      </c>
      <c r="F136" s="14" t="s">
        <v>78</v>
      </c>
      <c r="G136" s="11" t="s">
        <v>70</v>
      </c>
      <c r="H136" s="11" t="s">
        <v>71</v>
      </c>
      <c r="I136" s="11" t="s">
        <v>73</v>
      </c>
      <c r="J136" s="11" t="s">
        <v>25</v>
      </c>
      <c r="K136" s="1"/>
      <c r="L136" s="1"/>
    </row>
    <row r="137" spans="1:13" s="11" customFormat="1" x14ac:dyDescent="0.2">
      <c r="A137" s="21">
        <v>2007</v>
      </c>
      <c r="B137" s="1">
        <v>8</v>
      </c>
      <c r="C137" s="1">
        <v>16</v>
      </c>
      <c r="D137" s="17" t="s">
        <v>142</v>
      </c>
      <c r="E137" s="8">
        <v>1407</v>
      </c>
      <c r="F137" s="14" t="s">
        <v>78</v>
      </c>
      <c r="G137" s="11" t="s">
        <v>70</v>
      </c>
      <c r="H137" s="11" t="s">
        <v>71</v>
      </c>
      <c r="I137" s="11" t="s">
        <v>72</v>
      </c>
      <c r="J137" s="11" t="s">
        <v>143</v>
      </c>
      <c r="K137" s="1"/>
      <c r="L137" s="1"/>
    </row>
    <row r="138" spans="1:13" s="11" customFormat="1" x14ac:dyDescent="0.2">
      <c r="A138" s="21">
        <v>2007</v>
      </c>
      <c r="B138" s="1">
        <v>8</v>
      </c>
      <c r="C138" s="1">
        <v>19</v>
      </c>
      <c r="D138" s="17" t="s">
        <v>144</v>
      </c>
      <c r="E138" s="8">
        <v>1409</v>
      </c>
      <c r="F138" s="14" t="s">
        <v>78</v>
      </c>
      <c r="G138" s="11" t="s">
        <v>70</v>
      </c>
      <c r="H138" s="11" t="s">
        <v>71</v>
      </c>
      <c r="I138" s="11" t="s">
        <v>72</v>
      </c>
      <c r="J138" s="11" t="s">
        <v>30</v>
      </c>
      <c r="K138" s="1"/>
      <c r="L138" s="1"/>
    </row>
    <row r="139" spans="1:13" s="11" customFormat="1" x14ac:dyDescent="0.2">
      <c r="A139" s="21">
        <v>2007</v>
      </c>
      <c r="B139" s="1">
        <v>8</v>
      </c>
      <c r="C139" s="1">
        <v>31</v>
      </c>
      <c r="D139" s="17" t="s">
        <v>145</v>
      </c>
      <c r="E139" s="8">
        <v>1415</v>
      </c>
      <c r="F139" s="14" t="s">
        <v>78</v>
      </c>
      <c r="G139" s="11" t="s">
        <v>70</v>
      </c>
      <c r="H139" s="11" t="s">
        <v>71</v>
      </c>
      <c r="I139" s="11" t="s">
        <v>72</v>
      </c>
      <c r="J139" s="11" t="s">
        <v>143</v>
      </c>
      <c r="K139" s="1"/>
      <c r="L139" s="1"/>
    </row>
    <row r="140" spans="1:13" s="11" customFormat="1" x14ac:dyDescent="0.2">
      <c r="A140" s="21">
        <v>2007</v>
      </c>
      <c r="B140" s="1">
        <v>9</v>
      </c>
      <c r="C140" s="1">
        <v>10</v>
      </c>
      <c r="D140" s="17" t="s">
        <v>146</v>
      </c>
      <c r="E140" s="8">
        <v>1420</v>
      </c>
      <c r="F140" s="14" t="s">
        <v>78</v>
      </c>
      <c r="G140" s="11" t="s">
        <v>70</v>
      </c>
      <c r="H140" s="11" t="s">
        <v>71</v>
      </c>
      <c r="I140" s="11" t="s">
        <v>72</v>
      </c>
      <c r="J140" s="11" t="s">
        <v>143</v>
      </c>
      <c r="K140" s="1"/>
      <c r="L140" s="1"/>
    </row>
    <row r="141" spans="1:13" s="11" customFormat="1" x14ac:dyDescent="0.2">
      <c r="A141" s="21">
        <v>2007</v>
      </c>
      <c r="B141" s="1">
        <v>9</v>
      </c>
      <c r="C141" s="1">
        <v>17</v>
      </c>
      <c r="D141" s="17" t="s">
        <v>39</v>
      </c>
      <c r="E141" s="8">
        <v>1423</v>
      </c>
      <c r="F141" s="14" t="s">
        <v>78</v>
      </c>
      <c r="G141" s="11" t="s">
        <v>70</v>
      </c>
      <c r="H141" s="11" t="s">
        <v>71</v>
      </c>
      <c r="I141" s="11" t="s">
        <v>73</v>
      </c>
      <c r="J141" s="11" t="s">
        <v>29</v>
      </c>
      <c r="K141" s="1"/>
      <c r="L141" s="1"/>
    </row>
    <row r="142" spans="1:13" s="11" customFormat="1" x14ac:dyDescent="0.2">
      <c r="A142" s="21">
        <v>2007</v>
      </c>
      <c r="B142" s="1">
        <v>9</v>
      </c>
      <c r="C142" s="1">
        <v>18</v>
      </c>
      <c r="D142" s="17" t="s">
        <v>147</v>
      </c>
      <c r="E142" s="8">
        <v>1424</v>
      </c>
      <c r="F142" s="14" t="s">
        <v>78</v>
      </c>
      <c r="G142" s="11" t="s">
        <v>70</v>
      </c>
      <c r="H142" s="11" t="s">
        <v>71</v>
      </c>
      <c r="I142" s="11" t="s">
        <v>73</v>
      </c>
      <c r="J142" s="11" t="s">
        <v>143</v>
      </c>
    </row>
    <row r="143" spans="1:13" s="11" customFormat="1" x14ac:dyDescent="0.2">
      <c r="A143" s="21">
        <v>2007</v>
      </c>
      <c r="B143" s="1">
        <v>9</v>
      </c>
      <c r="C143" s="1">
        <v>27</v>
      </c>
      <c r="D143" s="17" t="s">
        <v>40</v>
      </c>
      <c r="E143" s="8">
        <v>1428</v>
      </c>
      <c r="F143" s="14" t="s">
        <v>78</v>
      </c>
      <c r="G143" s="11" t="s">
        <v>70</v>
      </c>
      <c r="H143" s="11" t="s">
        <v>71</v>
      </c>
      <c r="I143" s="11" t="s">
        <v>72</v>
      </c>
    </row>
    <row r="144" spans="1:13" s="11" customFormat="1" x14ac:dyDescent="0.2">
      <c r="A144" s="21">
        <v>2007</v>
      </c>
      <c r="B144" s="1">
        <v>9</v>
      </c>
      <c r="C144" s="1">
        <v>30</v>
      </c>
      <c r="D144" s="17" t="s">
        <v>80</v>
      </c>
      <c r="E144" s="8">
        <v>1430</v>
      </c>
      <c r="F144" s="14" t="s">
        <v>62</v>
      </c>
      <c r="G144" s="11" t="s">
        <v>70</v>
      </c>
      <c r="H144" s="11" t="s">
        <v>71</v>
      </c>
      <c r="I144" s="11" t="s">
        <v>73</v>
      </c>
      <c r="J144" s="11" t="s">
        <v>30</v>
      </c>
    </row>
    <row r="145" spans="1:13" s="11" customFormat="1" x14ac:dyDescent="0.2">
      <c r="A145" s="21">
        <v>2007</v>
      </c>
      <c r="B145" s="1">
        <v>10</v>
      </c>
      <c r="C145" s="1">
        <v>3</v>
      </c>
      <c r="D145" s="17" t="s">
        <v>148</v>
      </c>
      <c r="E145" s="8">
        <v>1432</v>
      </c>
      <c r="F145" s="14" t="s">
        <v>78</v>
      </c>
      <c r="G145" s="11" t="s">
        <v>70</v>
      </c>
      <c r="H145" s="11" t="s">
        <v>71</v>
      </c>
      <c r="I145" s="11" t="s">
        <v>72</v>
      </c>
      <c r="J145" s="11" t="s">
        <v>29</v>
      </c>
    </row>
    <row r="146" spans="1:13" s="11" customFormat="1" x14ac:dyDescent="0.2">
      <c r="A146" s="21">
        <v>2007</v>
      </c>
      <c r="B146" s="1">
        <v>10</v>
      </c>
      <c r="C146" s="1">
        <v>6</v>
      </c>
      <c r="D146" s="17" t="s">
        <v>81</v>
      </c>
      <c r="E146" s="8">
        <v>1433</v>
      </c>
      <c r="F146" s="14" t="s">
        <v>78</v>
      </c>
      <c r="G146" s="11" t="s">
        <v>77</v>
      </c>
      <c r="H146" s="11" t="s">
        <v>77</v>
      </c>
      <c r="I146" s="11" t="s">
        <v>82</v>
      </c>
      <c r="J146" s="11" t="s">
        <v>29</v>
      </c>
    </row>
    <row r="147" spans="1:13" s="11" customFormat="1" x14ac:dyDescent="0.2">
      <c r="A147" s="21">
        <v>2007</v>
      </c>
      <c r="B147" s="51">
        <v>10</v>
      </c>
      <c r="C147" s="51">
        <v>31</v>
      </c>
      <c r="D147" s="52" t="s">
        <v>149</v>
      </c>
      <c r="E147" s="53">
        <v>1446</v>
      </c>
      <c r="F147" s="14" t="s">
        <v>78</v>
      </c>
      <c r="G147" s="11" t="s">
        <v>150</v>
      </c>
      <c r="H147" s="11" t="s">
        <v>150</v>
      </c>
      <c r="I147" s="11" t="s">
        <v>73</v>
      </c>
      <c r="J147" s="11" t="s">
        <v>29</v>
      </c>
      <c r="K147" s="123" t="s">
        <v>392</v>
      </c>
    </row>
    <row r="148" spans="1:13" s="11" customFormat="1" x14ac:dyDescent="0.2">
      <c r="A148" s="21">
        <v>2007</v>
      </c>
      <c r="B148" s="51">
        <v>11</v>
      </c>
      <c r="C148" s="51">
        <v>20</v>
      </c>
      <c r="D148" s="52" t="s">
        <v>151</v>
      </c>
      <c r="E148" s="53">
        <v>1456</v>
      </c>
      <c r="F148" s="14" t="s">
        <v>78</v>
      </c>
      <c r="G148" s="11" t="s">
        <v>70</v>
      </c>
      <c r="H148" s="11" t="s">
        <v>71</v>
      </c>
      <c r="I148" s="11" t="s">
        <v>72</v>
      </c>
      <c r="J148" s="11" t="s">
        <v>25</v>
      </c>
    </row>
    <row r="149" spans="1:13" s="11" customFormat="1" x14ac:dyDescent="0.2">
      <c r="A149" s="21">
        <v>2007</v>
      </c>
      <c r="B149" s="51">
        <v>11</v>
      </c>
      <c r="C149" s="51">
        <v>23</v>
      </c>
      <c r="D149" s="52" t="s">
        <v>152</v>
      </c>
      <c r="E149" s="53">
        <v>1457</v>
      </c>
      <c r="F149" s="14" t="s">
        <v>78</v>
      </c>
      <c r="G149" s="11" t="s">
        <v>70</v>
      </c>
      <c r="H149" s="11" t="s">
        <v>71</v>
      </c>
      <c r="I149" s="11" t="s">
        <v>73</v>
      </c>
      <c r="J149" s="11" t="s">
        <v>30</v>
      </c>
    </row>
    <row r="150" spans="1:13" s="11" customFormat="1" x14ac:dyDescent="0.2">
      <c r="A150" s="21">
        <v>2007</v>
      </c>
      <c r="B150" s="51">
        <v>11</v>
      </c>
      <c r="C150" s="51">
        <v>27</v>
      </c>
      <c r="D150" s="52" t="s">
        <v>153</v>
      </c>
      <c r="E150" s="53">
        <v>1459</v>
      </c>
      <c r="F150" s="14" t="s">
        <v>78</v>
      </c>
      <c r="G150" s="11" t="s">
        <v>70</v>
      </c>
      <c r="H150" s="11" t="s">
        <v>71</v>
      </c>
      <c r="I150" s="11" t="s">
        <v>72</v>
      </c>
      <c r="J150" s="11" t="s">
        <v>89</v>
      </c>
    </row>
    <row r="151" spans="1:13" s="11" customFormat="1" x14ac:dyDescent="0.2">
      <c r="A151" s="21">
        <v>2007</v>
      </c>
      <c r="B151" s="51">
        <v>11</v>
      </c>
      <c r="C151" s="51">
        <v>28</v>
      </c>
      <c r="D151" s="52" t="s">
        <v>154</v>
      </c>
      <c r="E151" s="53">
        <v>1460</v>
      </c>
      <c r="F151" s="14" t="s">
        <v>78</v>
      </c>
      <c r="G151" s="11" t="s">
        <v>70</v>
      </c>
      <c r="H151" s="11" t="s">
        <v>71</v>
      </c>
      <c r="I151" s="11" t="s">
        <v>72</v>
      </c>
      <c r="J151" s="11" t="s">
        <v>89</v>
      </c>
    </row>
    <row r="152" spans="1:13" s="11" customFormat="1" x14ac:dyDescent="0.2">
      <c r="A152" s="21">
        <v>2007</v>
      </c>
      <c r="B152" s="51">
        <v>12</v>
      </c>
      <c r="C152" s="51">
        <v>5</v>
      </c>
      <c r="D152" s="52" t="s">
        <v>155</v>
      </c>
      <c r="E152" s="53">
        <v>1463</v>
      </c>
      <c r="F152" s="14" t="s">
        <v>78</v>
      </c>
      <c r="G152" s="11" t="s">
        <v>70</v>
      </c>
      <c r="H152" s="11" t="s">
        <v>71</v>
      </c>
      <c r="I152" s="11" t="s">
        <v>72</v>
      </c>
      <c r="J152" s="11" t="s">
        <v>89</v>
      </c>
    </row>
    <row r="153" spans="1:13" s="11" customFormat="1" x14ac:dyDescent="0.2">
      <c r="A153" s="21">
        <v>2007</v>
      </c>
      <c r="B153" s="51">
        <v>12</v>
      </c>
      <c r="C153" s="51">
        <v>9</v>
      </c>
      <c r="D153" s="52" t="s">
        <v>156</v>
      </c>
      <c r="E153" s="53">
        <v>1465</v>
      </c>
      <c r="F153" s="14" t="s">
        <v>62</v>
      </c>
      <c r="G153" s="11" t="s">
        <v>70</v>
      </c>
      <c r="H153" s="11" t="s">
        <v>71</v>
      </c>
      <c r="I153" s="11" t="s">
        <v>73</v>
      </c>
      <c r="J153" s="11" t="s">
        <v>30</v>
      </c>
    </row>
    <row r="154" spans="1:13" s="39" customFormat="1" ht="17" thickBot="1" x14ac:dyDescent="0.25">
      <c r="A154" s="34">
        <v>2007</v>
      </c>
      <c r="B154" s="35">
        <v>12</v>
      </c>
      <c r="C154" s="35">
        <v>18</v>
      </c>
      <c r="D154" s="36" t="s">
        <v>42</v>
      </c>
      <c r="E154" s="37">
        <v>1470</v>
      </c>
      <c r="F154" s="38" t="s">
        <v>62</v>
      </c>
      <c r="G154" s="39" t="s">
        <v>70</v>
      </c>
      <c r="H154" s="39" t="s">
        <v>71</v>
      </c>
      <c r="I154" s="39" t="s">
        <v>72</v>
      </c>
      <c r="K154" s="35"/>
      <c r="L154" s="35"/>
      <c r="M154" s="39" t="s">
        <v>157</v>
      </c>
    </row>
    <row r="155" spans="1:13" s="33" customFormat="1" ht="17" thickTop="1" x14ac:dyDescent="0.2">
      <c r="A155" s="28">
        <v>2008</v>
      </c>
      <c r="B155" s="29">
        <v>1</v>
      </c>
      <c r="C155" s="29">
        <v>6</v>
      </c>
      <c r="D155" s="30" t="s">
        <v>109</v>
      </c>
      <c r="E155" s="31">
        <v>1479</v>
      </c>
      <c r="F155" s="40" t="s">
        <v>78</v>
      </c>
      <c r="G155" s="33" t="s">
        <v>70</v>
      </c>
      <c r="H155" s="33" t="s">
        <v>75</v>
      </c>
      <c r="I155" s="33" t="s">
        <v>71</v>
      </c>
      <c r="J155" s="33" t="s">
        <v>25</v>
      </c>
      <c r="K155" s="29"/>
      <c r="L155" s="29"/>
    </row>
    <row r="156" spans="1:13" s="11" customFormat="1" x14ac:dyDescent="0.2">
      <c r="A156" s="21">
        <v>2008</v>
      </c>
      <c r="B156" s="1">
        <v>1</v>
      </c>
      <c r="C156" s="1">
        <v>9</v>
      </c>
      <c r="D156" s="17" t="s">
        <v>110</v>
      </c>
      <c r="E156" s="8">
        <v>1481</v>
      </c>
      <c r="F156" s="14" t="s">
        <v>62</v>
      </c>
      <c r="G156" s="11" t="s">
        <v>70</v>
      </c>
      <c r="H156" s="11" t="s">
        <v>71</v>
      </c>
      <c r="I156" s="11" t="s">
        <v>72</v>
      </c>
      <c r="J156" s="11" t="s">
        <v>30</v>
      </c>
      <c r="K156" s="1"/>
      <c r="L156" s="1"/>
    </row>
    <row r="157" spans="1:13" s="11" customFormat="1" x14ac:dyDescent="0.2">
      <c r="A157" s="21">
        <v>2008</v>
      </c>
      <c r="B157" s="1">
        <v>1</v>
      </c>
      <c r="C157" s="1">
        <v>10</v>
      </c>
      <c r="D157" s="17" t="s">
        <v>111</v>
      </c>
      <c r="E157" s="8">
        <v>1481</v>
      </c>
      <c r="F157" s="14" t="s">
        <v>78</v>
      </c>
      <c r="G157" s="11" t="s">
        <v>77</v>
      </c>
      <c r="H157" s="11" t="s">
        <v>77</v>
      </c>
      <c r="I157" s="11" t="s">
        <v>77</v>
      </c>
      <c r="J157" s="11" t="s">
        <v>25</v>
      </c>
      <c r="K157" s="1"/>
      <c r="L157" s="1"/>
    </row>
    <row r="158" spans="1:13" s="11" customFormat="1" x14ac:dyDescent="0.2">
      <c r="A158" s="21">
        <v>2008</v>
      </c>
      <c r="B158" s="1">
        <v>6</v>
      </c>
      <c r="C158" s="1">
        <v>28</v>
      </c>
      <c r="D158" s="17" t="s">
        <v>27</v>
      </c>
      <c r="E158" s="8">
        <v>1566</v>
      </c>
      <c r="F158" s="15" t="s">
        <v>78</v>
      </c>
      <c r="G158" s="9" t="s">
        <v>74</v>
      </c>
      <c r="H158" s="11" t="s">
        <v>75</v>
      </c>
      <c r="I158" s="11" t="s">
        <v>76</v>
      </c>
      <c r="J158" s="11" t="s">
        <v>29</v>
      </c>
      <c r="K158" s="1"/>
      <c r="L158" s="1"/>
    </row>
    <row r="159" spans="1:13" s="123" customFormat="1" x14ac:dyDescent="0.2">
      <c r="A159" s="118">
        <v>2008</v>
      </c>
      <c r="B159" s="57">
        <v>6</v>
      </c>
      <c r="C159" s="57">
        <v>29</v>
      </c>
      <c r="D159" s="119" t="s">
        <v>115</v>
      </c>
      <c r="E159" s="120">
        <v>1567</v>
      </c>
      <c r="F159" s="121" t="s">
        <v>78</v>
      </c>
      <c r="G159" s="122" t="s">
        <v>70</v>
      </c>
      <c r="H159" s="123" t="s">
        <v>71</v>
      </c>
      <c r="I159" s="123" t="s">
        <v>72</v>
      </c>
      <c r="J159" s="123" t="s">
        <v>29</v>
      </c>
      <c r="K159" s="57"/>
      <c r="L159" s="57"/>
    </row>
    <row r="160" spans="1:13" s="11" customFormat="1" x14ac:dyDescent="0.2">
      <c r="A160" s="21">
        <v>2008</v>
      </c>
      <c r="B160" s="1">
        <v>7</v>
      </c>
      <c r="C160" s="1">
        <v>3</v>
      </c>
      <c r="D160" s="17" t="s">
        <v>116</v>
      </c>
      <c r="E160" s="8">
        <v>1569</v>
      </c>
      <c r="F160" s="13" t="s">
        <v>78</v>
      </c>
      <c r="G160" s="10" t="s">
        <v>70</v>
      </c>
      <c r="H160" s="11" t="s">
        <v>71</v>
      </c>
      <c r="I160" s="11" t="s">
        <v>72</v>
      </c>
      <c r="J160" s="11" t="s">
        <v>29</v>
      </c>
      <c r="K160" s="1"/>
      <c r="L160" s="1"/>
    </row>
    <row r="161" spans="1:12" s="11" customFormat="1" x14ac:dyDescent="0.2">
      <c r="A161" s="21">
        <v>2008</v>
      </c>
      <c r="B161" s="1">
        <v>7</v>
      </c>
      <c r="C161" s="1">
        <v>5</v>
      </c>
      <c r="D161" s="17" t="s">
        <v>65</v>
      </c>
      <c r="E161" s="8">
        <v>1570</v>
      </c>
      <c r="F161" s="13" t="s">
        <v>78</v>
      </c>
      <c r="G161" s="10" t="s">
        <v>70</v>
      </c>
      <c r="H161" s="11" t="s">
        <v>71</v>
      </c>
      <c r="I161" s="11" t="s">
        <v>72</v>
      </c>
      <c r="K161" s="1"/>
      <c r="L161" s="1"/>
    </row>
    <row r="162" spans="1:12" s="11" customFormat="1" x14ac:dyDescent="0.2">
      <c r="A162" s="21">
        <v>2008</v>
      </c>
      <c r="B162" s="1">
        <v>7</v>
      </c>
      <c r="C162" s="1">
        <v>7</v>
      </c>
      <c r="D162" s="17" t="s">
        <v>117</v>
      </c>
      <c r="E162" s="8">
        <v>1571</v>
      </c>
      <c r="F162" s="13" t="s">
        <v>78</v>
      </c>
      <c r="G162" s="10" t="s">
        <v>70</v>
      </c>
      <c r="H162" s="11" t="s">
        <v>71</v>
      </c>
      <c r="I162" s="11" t="s">
        <v>72</v>
      </c>
      <c r="J162" s="11" t="s">
        <v>29</v>
      </c>
      <c r="K162" s="1"/>
      <c r="L162" s="1"/>
    </row>
    <row r="163" spans="1:12" s="11" customFormat="1" x14ac:dyDescent="0.2">
      <c r="A163" s="21">
        <v>2008</v>
      </c>
      <c r="B163" s="1">
        <v>7</v>
      </c>
      <c r="C163" s="1">
        <v>9</v>
      </c>
      <c r="D163" s="17" t="s">
        <v>66</v>
      </c>
      <c r="E163" s="8">
        <v>1572</v>
      </c>
      <c r="F163" s="13" t="s">
        <v>78</v>
      </c>
      <c r="G163" s="10" t="s">
        <v>70</v>
      </c>
      <c r="H163" s="11" t="s">
        <v>71</v>
      </c>
      <c r="I163" s="11" t="s">
        <v>72</v>
      </c>
      <c r="K163" s="1"/>
      <c r="L163" s="1"/>
    </row>
    <row r="164" spans="1:12" s="11" customFormat="1" x14ac:dyDescent="0.2">
      <c r="A164" s="21">
        <v>2008</v>
      </c>
      <c r="B164" s="1">
        <v>7</v>
      </c>
      <c r="C164" s="1">
        <v>11</v>
      </c>
      <c r="D164" s="17" t="s">
        <v>38</v>
      </c>
      <c r="E164" s="8">
        <v>1573</v>
      </c>
      <c r="F164" s="13" t="s">
        <v>78</v>
      </c>
      <c r="G164" s="10" t="s">
        <v>70</v>
      </c>
      <c r="H164" s="11" t="s">
        <v>71</v>
      </c>
      <c r="I164" s="11" t="s">
        <v>72</v>
      </c>
      <c r="K164" s="1"/>
      <c r="L164" s="1"/>
    </row>
    <row r="165" spans="1:12" s="11" customFormat="1" x14ac:dyDescent="0.2">
      <c r="A165" s="21">
        <v>2008</v>
      </c>
      <c r="B165" s="1">
        <v>7</v>
      </c>
      <c r="C165" s="1">
        <v>17</v>
      </c>
      <c r="D165" s="17" t="s">
        <v>118</v>
      </c>
      <c r="E165" s="8">
        <v>1576</v>
      </c>
      <c r="F165" s="13" t="s">
        <v>78</v>
      </c>
      <c r="G165" s="10" t="s">
        <v>70</v>
      </c>
      <c r="H165" s="11" t="s">
        <v>71</v>
      </c>
      <c r="I165" s="11" t="s">
        <v>72</v>
      </c>
      <c r="J165" s="11" t="s">
        <v>89</v>
      </c>
      <c r="K165" s="1"/>
      <c r="L165" s="1"/>
    </row>
    <row r="166" spans="1:12" s="11" customFormat="1" x14ac:dyDescent="0.2">
      <c r="A166" s="21">
        <v>2008</v>
      </c>
      <c r="B166" s="1">
        <v>7</v>
      </c>
      <c r="C166" s="1">
        <v>23</v>
      </c>
      <c r="D166" s="17" t="s">
        <v>67</v>
      </c>
      <c r="E166" s="8">
        <v>1579</v>
      </c>
      <c r="F166" s="13" t="s">
        <v>62</v>
      </c>
      <c r="G166" s="10" t="s">
        <v>70</v>
      </c>
      <c r="H166" s="11" t="s">
        <v>72</v>
      </c>
      <c r="I166" s="11" t="s">
        <v>71</v>
      </c>
      <c r="K166" s="1"/>
      <c r="L166" s="1"/>
    </row>
    <row r="167" spans="1:12" s="11" customFormat="1" x14ac:dyDescent="0.2">
      <c r="A167" s="21">
        <v>2008</v>
      </c>
      <c r="B167" s="1">
        <v>8</v>
      </c>
      <c r="C167" s="1">
        <v>12</v>
      </c>
      <c r="D167" s="17" t="s">
        <v>119</v>
      </c>
      <c r="E167" s="8">
        <v>1589</v>
      </c>
      <c r="F167" s="13" t="s">
        <v>78</v>
      </c>
      <c r="G167" s="10" t="s">
        <v>70</v>
      </c>
      <c r="H167" s="11" t="s">
        <v>71</v>
      </c>
      <c r="I167" s="11" t="s">
        <v>72</v>
      </c>
      <c r="J167" s="11" t="s">
        <v>89</v>
      </c>
      <c r="K167" s="1"/>
      <c r="L167" s="1"/>
    </row>
    <row r="168" spans="1:12" s="11" customFormat="1" x14ac:dyDescent="0.2">
      <c r="A168" s="21">
        <v>2008</v>
      </c>
      <c r="B168" s="1">
        <v>8</v>
      </c>
      <c r="C168" s="1">
        <v>16</v>
      </c>
      <c r="D168" s="17" t="s">
        <v>120</v>
      </c>
      <c r="E168" s="8">
        <v>1591</v>
      </c>
      <c r="F168" s="13" t="s">
        <v>62</v>
      </c>
      <c r="G168" s="10" t="s">
        <v>70</v>
      </c>
      <c r="H168" s="11" t="s">
        <v>71</v>
      </c>
      <c r="I168" s="11" t="s">
        <v>73</v>
      </c>
      <c r="J168" s="11" t="s">
        <v>89</v>
      </c>
      <c r="K168" s="1"/>
      <c r="L168" s="1"/>
    </row>
    <row r="169" spans="1:12" s="11" customFormat="1" x14ac:dyDescent="0.2">
      <c r="A169" s="21">
        <v>2008</v>
      </c>
      <c r="B169" s="1">
        <v>8</v>
      </c>
      <c r="C169" s="1">
        <v>24</v>
      </c>
      <c r="D169" s="17" t="s">
        <v>121</v>
      </c>
      <c r="E169" s="8">
        <v>1595</v>
      </c>
      <c r="F169" s="13" t="s">
        <v>78</v>
      </c>
      <c r="G169" s="10" t="s">
        <v>122</v>
      </c>
      <c r="H169" s="11" t="s">
        <v>123</v>
      </c>
      <c r="I169" s="11" t="s">
        <v>124</v>
      </c>
      <c r="K169" s="1"/>
      <c r="L169" s="1"/>
    </row>
    <row r="170" spans="1:12" s="11" customFormat="1" x14ac:dyDescent="0.2">
      <c r="A170" s="21">
        <v>2008</v>
      </c>
      <c r="B170" s="1">
        <v>9</v>
      </c>
      <c r="C170" s="1">
        <v>23</v>
      </c>
      <c r="D170" s="17" t="s">
        <v>126</v>
      </c>
      <c r="E170" s="8">
        <v>1610</v>
      </c>
      <c r="F170" s="13" t="s">
        <v>78</v>
      </c>
      <c r="G170" s="10" t="s">
        <v>70</v>
      </c>
      <c r="H170" s="11" t="s">
        <v>71</v>
      </c>
      <c r="I170" s="11" t="s">
        <v>72</v>
      </c>
      <c r="J170" s="11" t="s">
        <v>30</v>
      </c>
      <c r="K170" s="1"/>
      <c r="L170" s="1"/>
    </row>
    <row r="171" spans="1:12" s="11" customFormat="1" x14ac:dyDescent="0.2">
      <c r="A171" s="21">
        <v>2008</v>
      </c>
      <c r="B171" s="1">
        <v>10</v>
      </c>
      <c r="C171" s="1">
        <v>9</v>
      </c>
      <c r="D171" s="17" t="s">
        <v>125</v>
      </c>
      <c r="E171" s="8">
        <v>1618</v>
      </c>
      <c r="F171" s="13" t="s">
        <v>78</v>
      </c>
      <c r="G171" s="10" t="s">
        <v>70</v>
      </c>
      <c r="H171" s="11" t="s">
        <v>71</v>
      </c>
      <c r="I171" s="11" t="s">
        <v>77</v>
      </c>
      <c r="J171" s="11" t="s">
        <v>29</v>
      </c>
      <c r="K171" s="1"/>
      <c r="L171" s="1"/>
    </row>
    <row r="172" spans="1:12" s="11" customFormat="1" x14ac:dyDescent="0.2">
      <c r="A172" s="21">
        <v>2008</v>
      </c>
      <c r="B172" s="1">
        <v>11</v>
      </c>
      <c r="C172" s="1">
        <v>4</v>
      </c>
      <c r="D172" s="17" t="s">
        <v>127</v>
      </c>
      <c r="E172" s="8">
        <v>1631</v>
      </c>
      <c r="F172" s="13" t="s">
        <v>78</v>
      </c>
      <c r="G172" s="10" t="s">
        <v>70</v>
      </c>
      <c r="H172" s="11" t="s">
        <v>71</v>
      </c>
      <c r="I172" s="11" t="s">
        <v>72</v>
      </c>
      <c r="J172" s="11" t="s">
        <v>29</v>
      </c>
      <c r="K172" s="1"/>
      <c r="L172" s="1"/>
    </row>
    <row r="173" spans="1:12" s="11" customFormat="1" x14ac:dyDescent="0.2">
      <c r="A173" s="21">
        <v>2008</v>
      </c>
      <c r="B173" s="1">
        <v>11</v>
      </c>
      <c r="C173" s="1">
        <v>12</v>
      </c>
      <c r="D173" s="17" t="s">
        <v>128</v>
      </c>
      <c r="E173" s="8">
        <v>1635</v>
      </c>
      <c r="F173" s="13" t="s">
        <v>62</v>
      </c>
      <c r="G173" s="10" t="s">
        <v>70</v>
      </c>
      <c r="H173" s="11" t="s">
        <v>71</v>
      </c>
      <c r="I173" s="11" t="s">
        <v>72</v>
      </c>
      <c r="J173" s="11" t="s">
        <v>89</v>
      </c>
      <c r="K173" s="1"/>
      <c r="L173" s="1"/>
    </row>
    <row r="174" spans="1:12" s="11" customFormat="1" x14ac:dyDescent="0.2">
      <c r="A174" s="21">
        <v>2008</v>
      </c>
      <c r="B174" s="1">
        <v>11</v>
      </c>
      <c r="C174" s="1">
        <v>16</v>
      </c>
      <c r="D174" s="17" t="s">
        <v>129</v>
      </c>
      <c r="E174" s="8">
        <v>1637</v>
      </c>
      <c r="F174" s="13" t="s">
        <v>78</v>
      </c>
      <c r="G174" s="10" t="s">
        <v>70</v>
      </c>
      <c r="H174" s="11" t="s">
        <v>71</v>
      </c>
      <c r="I174" s="11" t="s">
        <v>72</v>
      </c>
      <c r="J174" s="11" t="s">
        <v>89</v>
      </c>
      <c r="K174" s="1"/>
      <c r="L174" s="1"/>
    </row>
    <row r="175" spans="1:12" s="11" customFormat="1" x14ac:dyDescent="0.2">
      <c r="A175" s="21">
        <v>2008</v>
      </c>
      <c r="B175" s="1">
        <v>11</v>
      </c>
      <c r="C175" s="1">
        <v>20</v>
      </c>
      <c r="D175" s="17" t="s">
        <v>130</v>
      </c>
      <c r="E175" s="8">
        <v>1639</v>
      </c>
      <c r="F175" s="13" t="s">
        <v>78</v>
      </c>
      <c r="G175" s="10" t="s">
        <v>70</v>
      </c>
      <c r="H175" s="11" t="s">
        <v>71</v>
      </c>
      <c r="I175" s="11" t="s">
        <v>72</v>
      </c>
      <c r="J175" s="11" t="s">
        <v>89</v>
      </c>
      <c r="K175" s="1"/>
      <c r="L175" s="1"/>
    </row>
    <row r="176" spans="1:12" s="11" customFormat="1" x14ac:dyDescent="0.2">
      <c r="A176" s="21">
        <v>2008</v>
      </c>
      <c r="B176" s="1">
        <v>11</v>
      </c>
      <c r="C176" s="1">
        <v>26</v>
      </c>
      <c r="D176" s="17" t="s">
        <v>131</v>
      </c>
      <c r="E176" s="8">
        <v>1642</v>
      </c>
      <c r="F176" s="13" t="s">
        <v>78</v>
      </c>
      <c r="G176" s="10" t="s">
        <v>70</v>
      </c>
      <c r="H176" s="11" t="s">
        <v>71</v>
      </c>
      <c r="I176" s="11" t="s">
        <v>73</v>
      </c>
      <c r="J176" s="11" t="s">
        <v>30</v>
      </c>
      <c r="K176" s="1"/>
      <c r="L176" s="1"/>
    </row>
    <row r="177" spans="1:12" s="11" customFormat="1" x14ac:dyDescent="0.2">
      <c r="A177" s="21">
        <v>2008</v>
      </c>
      <c r="B177" s="1">
        <v>12</v>
      </c>
      <c r="C177" s="1">
        <v>2</v>
      </c>
      <c r="D177" s="17" t="s">
        <v>132</v>
      </c>
      <c r="E177" s="8">
        <v>1645</v>
      </c>
      <c r="F177" s="13" t="s">
        <v>78</v>
      </c>
      <c r="G177" s="10" t="s">
        <v>70</v>
      </c>
      <c r="H177" s="11" t="s">
        <v>71</v>
      </c>
      <c r="I177" s="11" t="s">
        <v>73</v>
      </c>
      <c r="J177" s="11" t="s">
        <v>89</v>
      </c>
      <c r="K177" s="57" t="s">
        <v>392</v>
      </c>
      <c r="L177" s="1"/>
    </row>
    <row r="178" spans="1:12" s="11" customFormat="1" x14ac:dyDescent="0.2">
      <c r="A178" s="21">
        <v>2008</v>
      </c>
      <c r="B178" s="1">
        <v>12</v>
      </c>
      <c r="C178" s="1">
        <v>4</v>
      </c>
      <c r="D178" s="17" t="s">
        <v>133</v>
      </c>
      <c r="E178" s="8">
        <v>1646</v>
      </c>
      <c r="F178" s="13" t="s">
        <v>78</v>
      </c>
      <c r="G178" s="10" t="s">
        <v>70</v>
      </c>
      <c r="H178" s="11" t="s">
        <v>71</v>
      </c>
      <c r="I178" s="11" t="s">
        <v>72</v>
      </c>
      <c r="J178" s="11" t="s">
        <v>89</v>
      </c>
      <c r="K178" s="1"/>
      <c r="L178" s="1"/>
    </row>
    <row r="179" spans="1:12" s="39" customFormat="1" ht="17" thickBot="1" x14ac:dyDescent="0.25">
      <c r="A179" s="42">
        <v>2008</v>
      </c>
      <c r="B179" s="35">
        <v>12</v>
      </c>
      <c r="C179" s="35">
        <v>12</v>
      </c>
      <c r="D179" s="36" t="s">
        <v>69</v>
      </c>
      <c r="E179" s="37">
        <v>1650</v>
      </c>
      <c r="F179" s="43" t="s">
        <v>62</v>
      </c>
      <c r="G179" s="44" t="s">
        <v>70</v>
      </c>
      <c r="H179" s="39" t="s">
        <v>71</v>
      </c>
      <c r="I179" s="39" t="s">
        <v>74</v>
      </c>
      <c r="J179" s="39" t="s">
        <v>25</v>
      </c>
      <c r="K179" s="35"/>
      <c r="L179" s="35"/>
    </row>
    <row r="180" spans="1:12" s="33" customFormat="1" ht="17" thickTop="1" x14ac:dyDescent="0.2">
      <c r="A180" s="28">
        <v>2009</v>
      </c>
      <c r="B180" s="29">
        <v>1</v>
      </c>
      <c r="C180" s="29">
        <v>27</v>
      </c>
      <c r="D180" s="30" t="s">
        <v>85</v>
      </c>
      <c r="E180" s="31">
        <v>1673</v>
      </c>
      <c r="F180" s="46" t="s">
        <v>62</v>
      </c>
      <c r="G180" s="47" t="s">
        <v>70</v>
      </c>
      <c r="H180" s="33" t="s">
        <v>71</v>
      </c>
      <c r="I180" s="33" t="s">
        <v>73</v>
      </c>
      <c r="J180" s="33" t="s">
        <v>25</v>
      </c>
      <c r="K180" s="41" t="s">
        <v>392</v>
      </c>
      <c r="L180" s="29"/>
    </row>
    <row r="181" spans="1:12" s="11" customFormat="1" x14ac:dyDescent="0.2">
      <c r="A181" s="21">
        <v>2009</v>
      </c>
      <c r="B181" s="1">
        <v>5</v>
      </c>
      <c r="C181" s="1">
        <v>4</v>
      </c>
      <c r="D181" s="17" t="s">
        <v>46</v>
      </c>
      <c r="E181" s="8">
        <v>1722</v>
      </c>
      <c r="F181" s="13" t="s">
        <v>78</v>
      </c>
      <c r="G181" s="10" t="s">
        <v>70</v>
      </c>
      <c r="H181" s="11" t="s">
        <v>71</v>
      </c>
      <c r="I181" s="11" t="s">
        <v>72</v>
      </c>
      <c r="K181" s="1"/>
      <c r="L181" s="1"/>
    </row>
    <row r="182" spans="1:12" s="11" customFormat="1" x14ac:dyDescent="0.2">
      <c r="A182" s="21">
        <v>2009</v>
      </c>
      <c r="B182" s="1">
        <v>5</v>
      </c>
      <c r="C182" s="1">
        <v>24</v>
      </c>
      <c r="D182" s="17" t="s">
        <v>86</v>
      </c>
      <c r="E182" s="8">
        <v>1732</v>
      </c>
      <c r="F182" s="13" t="s">
        <v>78</v>
      </c>
      <c r="G182" s="10" t="s">
        <v>70</v>
      </c>
      <c r="H182" s="11" t="s">
        <v>71</v>
      </c>
      <c r="I182" s="11" t="s">
        <v>73</v>
      </c>
      <c r="J182" s="11" t="s">
        <v>29</v>
      </c>
      <c r="K182" s="57" t="s">
        <v>392</v>
      </c>
      <c r="L182" s="1"/>
    </row>
    <row r="183" spans="1:12" s="11" customFormat="1" x14ac:dyDescent="0.2">
      <c r="A183" s="21">
        <v>2009</v>
      </c>
      <c r="B183" s="1">
        <v>5</v>
      </c>
      <c r="C183" s="1">
        <v>26</v>
      </c>
      <c r="D183" s="17" t="s">
        <v>87</v>
      </c>
      <c r="E183" s="8">
        <v>1733</v>
      </c>
      <c r="F183" s="13" t="s">
        <v>78</v>
      </c>
      <c r="G183" s="10" t="s">
        <v>70</v>
      </c>
      <c r="H183" s="11" t="s">
        <v>71</v>
      </c>
      <c r="I183" s="11" t="s">
        <v>72</v>
      </c>
      <c r="J183" s="11" t="s">
        <v>29</v>
      </c>
      <c r="K183" s="1"/>
      <c r="L183" s="1"/>
    </row>
    <row r="184" spans="1:12" s="11" customFormat="1" x14ac:dyDescent="0.2">
      <c r="A184" s="21">
        <v>2009</v>
      </c>
      <c r="B184" s="1">
        <v>5</v>
      </c>
      <c r="C184" s="1">
        <v>30</v>
      </c>
      <c r="D184" s="17" t="s">
        <v>88</v>
      </c>
      <c r="E184" s="8">
        <v>1735</v>
      </c>
      <c r="F184" s="13" t="s">
        <v>78</v>
      </c>
      <c r="G184" s="10" t="s">
        <v>70</v>
      </c>
      <c r="H184" s="11" t="s">
        <v>71</v>
      </c>
      <c r="I184" s="11" t="s">
        <v>72</v>
      </c>
      <c r="J184" s="11" t="s">
        <v>89</v>
      </c>
      <c r="K184" s="1"/>
      <c r="L184" s="1"/>
    </row>
    <row r="185" spans="1:12" s="11" customFormat="1" x14ac:dyDescent="0.2">
      <c r="A185" s="21">
        <v>2009</v>
      </c>
      <c r="B185" s="1">
        <v>7</v>
      </c>
      <c r="C185" s="1">
        <v>11</v>
      </c>
      <c r="D185" s="17" t="s">
        <v>90</v>
      </c>
      <c r="E185" s="8">
        <v>1756</v>
      </c>
      <c r="F185" s="13" t="s">
        <v>78</v>
      </c>
      <c r="G185" s="10" t="s">
        <v>71</v>
      </c>
      <c r="H185" s="11" t="s">
        <v>72</v>
      </c>
      <c r="I185" s="11" t="s">
        <v>70</v>
      </c>
      <c r="J185" s="11" t="s">
        <v>29</v>
      </c>
      <c r="K185" s="1"/>
      <c r="L185" s="1"/>
    </row>
    <row r="186" spans="1:12" s="11" customFormat="1" x14ac:dyDescent="0.2">
      <c r="A186" s="21">
        <v>2009</v>
      </c>
      <c r="B186" s="1">
        <v>7</v>
      </c>
      <c r="C186" s="1">
        <v>15</v>
      </c>
      <c r="D186" s="17" t="s">
        <v>91</v>
      </c>
      <c r="E186" s="8">
        <v>1758</v>
      </c>
      <c r="F186" s="13" t="s">
        <v>78</v>
      </c>
      <c r="G186" s="10" t="s">
        <v>70</v>
      </c>
      <c r="H186" s="11" t="s">
        <v>71</v>
      </c>
      <c r="I186" s="11" t="s">
        <v>73</v>
      </c>
      <c r="J186" s="11" t="s">
        <v>29</v>
      </c>
      <c r="K186" s="1"/>
      <c r="L186" s="1"/>
    </row>
    <row r="187" spans="1:12" s="11" customFormat="1" x14ac:dyDescent="0.2">
      <c r="A187" s="21">
        <v>2009</v>
      </c>
      <c r="B187" s="1">
        <v>7</v>
      </c>
      <c r="C187" s="1">
        <v>17</v>
      </c>
      <c r="D187" s="17" t="s">
        <v>54</v>
      </c>
      <c r="E187" s="8">
        <v>1759</v>
      </c>
      <c r="F187" s="14" t="s">
        <v>78</v>
      </c>
      <c r="G187" s="10" t="s">
        <v>70</v>
      </c>
      <c r="H187" s="11" t="s">
        <v>71</v>
      </c>
      <c r="I187" s="11" t="s">
        <v>72</v>
      </c>
      <c r="K187" s="1"/>
      <c r="L187" s="1"/>
    </row>
    <row r="188" spans="1:12" s="11" customFormat="1" x14ac:dyDescent="0.2">
      <c r="A188" s="21">
        <v>2009</v>
      </c>
      <c r="B188" s="1">
        <v>7</v>
      </c>
      <c r="C188" s="1">
        <v>27</v>
      </c>
      <c r="D188" s="17" t="s">
        <v>28</v>
      </c>
      <c r="E188" s="8">
        <v>1764</v>
      </c>
      <c r="F188" s="14" t="s">
        <v>78</v>
      </c>
      <c r="G188" s="10" t="s">
        <v>70</v>
      </c>
      <c r="H188" s="11" t="s">
        <v>71</v>
      </c>
      <c r="I188" s="11" t="s">
        <v>72</v>
      </c>
      <c r="K188" s="1"/>
      <c r="L188" s="1"/>
    </row>
    <row r="189" spans="1:12" s="11" customFormat="1" x14ac:dyDescent="0.2">
      <c r="A189" s="21">
        <v>2009</v>
      </c>
      <c r="B189" s="1">
        <v>7</v>
      </c>
      <c r="C189" s="1">
        <v>29</v>
      </c>
      <c r="D189" s="17" t="s">
        <v>58</v>
      </c>
      <c r="E189" s="8">
        <v>1765</v>
      </c>
      <c r="F189" s="14" t="s">
        <v>62</v>
      </c>
      <c r="G189" s="10" t="s">
        <v>70</v>
      </c>
      <c r="H189" s="11" t="s">
        <v>71</v>
      </c>
      <c r="I189" s="11" t="s">
        <v>72</v>
      </c>
      <c r="K189" s="1"/>
      <c r="L189" s="1"/>
    </row>
    <row r="190" spans="1:12" s="11" customFormat="1" x14ac:dyDescent="0.2">
      <c r="A190" s="21">
        <v>2009</v>
      </c>
      <c r="B190" s="1">
        <v>10</v>
      </c>
      <c r="C190" s="1">
        <v>14</v>
      </c>
      <c r="D190" s="17" t="s">
        <v>92</v>
      </c>
      <c r="E190" s="8">
        <v>1804</v>
      </c>
      <c r="F190" s="14" t="s">
        <v>78</v>
      </c>
      <c r="G190" s="11" t="s">
        <v>95</v>
      </c>
      <c r="H190" s="11" t="s">
        <v>96</v>
      </c>
      <c r="I190" s="11" t="s">
        <v>97</v>
      </c>
      <c r="J190" s="11" t="s">
        <v>93</v>
      </c>
      <c r="K190" s="1"/>
      <c r="L190" s="1"/>
    </row>
    <row r="191" spans="1:12" s="11" customFormat="1" x14ac:dyDescent="0.2">
      <c r="A191" s="21">
        <v>2009</v>
      </c>
      <c r="B191" s="1">
        <v>10</v>
      </c>
      <c r="C191" s="1">
        <v>17</v>
      </c>
      <c r="D191" s="17" t="s">
        <v>94</v>
      </c>
      <c r="E191" s="8">
        <v>1805</v>
      </c>
      <c r="F191" s="14" t="s">
        <v>78</v>
      </c>
      <c r="G191" s="11" t="s">
        <v>95</v>
      </c>
      <c r="H191" s="11" t="s">
        <v>96</v>
      </c>
      <c r="I191" s="11" t="s">
        <v>97</v>
      </c>
      <c r="J191" s="11" t="s">
        <v>93</v>
      </c>
      <c r="K191" s="1"/>
      <c r="L191" s="1"/>
    </row>
    <row r="192" spans="1:12" s="11" customFormat="1" x14ac:dyDescent="0.2">
      <c r="A192" s="21">
        <v>2009</v>
      </c>
      <c r="B192" s="1">
        <v>10</v>
      </c>
      <c r="C192" s="1">
        <v>19</v>
      </c>
      <c r="D192" s="17" t="s">
        <v>98</v>
      </c>
      <c r="E192" s="8">
        <v>1806</v>
      </c>
      <c r="F192" s="14" t="s">
        <v>78</v>
      </c>
      <c r="G192" s="11" t="s">
        <v>95</v>
      </c>
      <c r="H192" s="11" t="s">
        <v>96</v>
      </c>
      <c r="I192" s="11" t="s">
        <v>97</v>
      </c>
      <c r="J192" s="11" t="s">
        <v>93</v>
      </c>
      <c r="K192" s="1"/>
      <c r="L192" s="1"/>
    </row>
    <row r="193" spans="1:14" s="11" customFormat="1" x14ac:dyDescent="0.2">
      <c r="A193" s="21">
        <v>2009</v>
      </c>
      <c r="B193" s="1">
        <v>10</v>
      </c>
      <c r="C193" s="1">
        <v>30</v>
      </c>
      <c r="D193" s="17" t="s">
        <v>99</v>
      </c>
      <c r="E193" s="8">
        <v>1811</v>
      </c>
      <c r="F193" s="14" t="s">
        <v>78</v>
      </c>
      <c r="G193" s="11" t="s">
        <v>70</v>
      </c>
      <c r="H193" s="11" t="s">
        <v>71</v>
      </c>
      <c r="I193" s="11" t="s">
        <v>73</v>
      </c>
      <c r="J193" s="11" t="s">
        <v>29</v>
      </c>
      <c r="K193" s="1"/>
      <c r="L193" s="1"/>
    </row>
    <row r="194" spans="1:14" s="11" customFormat="1" x14ac:dyDescent="0.2">
      <c r="A194" s="21">
        <v>2009</v>
      </c>
      <c r="B194" s="1">
        <v>11</v>
      </c>
      <c r="C194" s="1">
        <v>7</v>
      </c>
      <c r="D194" s="17" t="s">
        <v>101</v>
      </c>
      <c r="E194" s="8">
        <v>1815</v>
      </c>
      <c r="F194" s="14" t="s">
        <v>78</v>
      </c>
      <c r="G194" s="11" t="s">
        <v>70</v>
      </c>
      <c r="H194" s="11" t="s">
        <v>71</v>
      </c>
      <c r="I194" s="11" t="s">
        <v>72</v>
      </c>
      <c r="J194" s="11" t="s">
        <v>29</v>
      </c>
      <c r="K194" s="1"/>
      <c r="L194" s="1"/>
    </row>
    <row r="195" spans="1:14" s="11" customFormat="1" x14ac:dyDescent="0.2">
      <c r="A195" s="21">
        <v>2009</v>
      </c>
      <c r="B195" s="1">
        <v>11</v>
      </c>
      <c r="C195" s="1">
        <v>9</v>
      </c>
      <c r="D195" s="17" t="s">
        <v>64</v>
      </c>
      <c r="E195" s="8">
        <v>1817</v>
      </c>
      <c r="F195" s="14" t="s">
        <v>78</v>
      </c>
      <c r="G195" s="11" t="s">
        <v>70</v>
      </c>
      <c r="H195" s="11" t="s">
        <v>71</v>
      </c>
      <c r="I195" s="11" t="s">
        <v>72</v>
      </c>
      <c r="K195" s="1"/>
      <c r="L195" s="1"/>
    </row>
    <row r="196" spans="1:14" s="11" customFormat="1" x14ac:dyDescent="0.2">
      <c r="A196" s="21">
        <v>2009</v>
      </c>
      <c r="B196" s="1">
        <v>11</v>
      </c>
      <c r="C196" s="1">
        <v>26</v>
      </c>
      <c r="D196" s="17" t="s">
        <v>100</v>
      </c>
      <c r="E196" s="8">
        <v>1825</v>
      </c>
      <c r="F196" s="14" t="s">
        <v>62</v>
      </c>
      <c r="G196" s="11" t="s">
        <v>70</v>
      </c>
      <c r="H196" s="11" t="s">
        <v>71</v>
      </c>
      <c r="I196" s="11" t="s">
        <v>72</v>
      </c>
      <c r="J196" s="11" t="s">
        <v>29</v>
      </c>
      <c r="K196" s="1"/>
      <c r="L196" s="1"/>
    </row>
    <row r="197" spans="1:14" s="11" customFormat="1" x14ac:dyDescent="0.2">
      <c r="A197" s="21">
        <v>2009</v>
      </c>
      <c r="B197" s="1">
        <v>12</v>
      </c>
      <c r="C197" s="1">
        <v>1</v>
      </c>
      <c r="D197" s="17" t="s">
        <v>63</v>
      </c>
      <c r="E197" s="8">
        <v>1828</v>
      </c>
      <c r="F197" s="14" t="s">
        <v>78</v>
      </c>
      <c r="G197" s="11" t="s">
        <v>70</v>
      </c>
      <c r="H197" s="11" t="s">
        <v>71</v>
      </c>
      <c r="I197" s="11" t="s">
        <v>72</v>
      </c>
      <c r="K197" s="1"/>
      <c r="L197" s="1"/>
    </row>
    <row r="198" spans="1:14" s="11" customFormat="1" x14ac:dyDescent="0.2">
      <c r="A198" s="21">
        <v>2009</v>
      </c>
      <c r="B198" s="51">
        <v>12</v>
      </c>
      <c r="C198" s="51">
        <v>28</v>
      </c>
      <c r="D198" s="52" t="s">
        <v>262</v>
      </c>
      <c r="E198" s="53">
        <v>1841</v>
      </c>
      <c r="F198" s="14" t="s">
        <v>78</v>
      </c>
      <c r="G198" s="11" t="s">
        <v>71</v>
      </c>
      <c r="H198" s="11" t="s">
        <v>72</v>
      </c>
      <c r="I198" s="11" t="s">
        <v>70</v>
      </c>
      <c r="K198" s="51"/>
      <c r="L198" s="51"/>
    </row>
    <row r="199" spans="1:14" s="39" customFormat="1" ht="17" thickBot="1" x14ac:dyDescent="0.25">
      <c r="A199" s="34">
        <v>2009</v>
      </c>
      <c r="B199" s="35">
        <v>12</v>
      </c>
      <c r="C199" s="35">
        <v>29</v>
      </c>
      <c r="D199" s="36" t="s">
        <v>102</v>
      </c>
      <c r="E199" s="37">
        <v>1842</v>
      </c>
      <c r="F199" s="38" t="s">
        <v>62</v>
      </c>
      <c r="G199" s="39" t="s">
        <v>70</v>
      </c>
      <c r="H199" s="39" t="s">
        <v>71</v>
      </c>
      <c r="I199" s="39" t="s">
        <v>72</v>
      </c>
      <c r="J199" s="39" t="s">
        <v>25</v>
      </c>
      <c r="K199" s="35"/>
      <c r="L199" s="35"/>
    </row>
    <row r="200" spans="1:14" s="4" customFormat="1" ht="17" thickTop="1" x14ac:dyDescent="0.2">
      <c r="A200" s="45">
        <v>2010</v>
      </c>
      <c r="B200" s="2">
        <v>1</v>
      </c>
      <c r="C200" s="2">
        <v>2</v>
      </c>
      <c r="D200" s="26" t="s">
        <v>31</v>
      </c>
      <c r="E200" s="27">
        <v>1844</v>
      </c>
      <c r="F200" s="14" t="s">
        <v>78</v>
      </c>
      <c r="G200" s="11" t="s">
        <v>70</v>
      </c>
      <c r="H200" s="11" t="s">
        <v>71</v>
      </c>
      <c r="I200" s="11" t="s">
        <v>72</v>
      </c>
      <c r="J200" s="11"/>
      <c r="K200" s="2"/>
      <c r="L200" s="2"/>
      <c r="M200" s="11"/>
      <c r="N200" s="11"/>
    </row>
    <row r="201" spans="1:14" s="4" customFormat="1" x14ac:dyDescent="0.2">
      <c r="A201" s="22">
        <v>2010</v>
      </c>
      <c r="B201" s="1">
        <v>2</v>
      </c>
      <c r="C201" s="1">
        <v>20</v>
      </c>
      <c r="D201" s="17" t="s">
        <v>105</v>
      </c>
      <c r="E201" s="8">
        <v>1868</v>
      </c>
      <c r="F201" s="14" t="s">
        <v>78</v>
      </c>
      <c r="G201" s="11" t="s">
        <v>70</v>
      </c>
      <c r="H201" s="11" t="s">
        <v>71</v>
      </c>
      <c r="I201" s="11" t="s">
        <v>72</v>
      </c>
      <c r="J201" s="11" t="s">
        <v>25</v>
      </c>
      <c r="K201" s="1"/>
      <c r="L201" s="1"/>
      <c r="M201" s="11"/>
      <c r="N201" s="11"/>
    </row>
    <row r="202" spans="1:14" s="4" customFormat="1" x14ac:dyDescent="0.2">
      <c r="A202" s="22">
        <v>2010</v>
      </c>
      <c r="B202" s="1">
        <v>3</v>
      </c>
      <c r="C202" s="1">
        <v>5</v>
      </c>
      <c r="D202" s="17" t="s">
        <v>35</v>
      </c>
      <c r="E202" s="8">
        <v>1875</v>
      </c>
      <c r="F202" s="14" t="s">
        <v>78</v>
      </c>
      <c r="G202" s="11" t="s">
        <v>77</v>
      </c>
      <c r="H202" s="11" t="s">
        <v>77</v>
      </c>
      <c r="I202" s="11" t="s">
        <v>77</v>
      </c>
      <c r="J202" s="11"/>
      <c r="K202" s="1"/>
      <c r="L202" s="1"/>
      <c r="M202" s="11"/>
      <c r="N202" s="11"/>
    </row>
    <row r="203" spans="1:14" s="4" customFormat="1" x14ac:dyDescent="0.2">
      <c r="A203" s="22">
        <v>2010</v>
      </c>
      <c r="B203" s="1">
        <v>3</v>
      </c>
      <c r="C203" s="1">
        <v>27</v>
      </c>
      <c r="D203" s="17" t="s">
        <v>106</v>
      </c>
      <c r="E203" s="8">
        <v>1886</v>
      </c>
      <c r="F203" s="14" t="s">
        <v>78</v>
      </c>
      <c r="G203" s="11" t="s">
        <v>71</v>
      </c>
      <c r="H203" s="11" t="s">
        <v>72</v>
      </c>
      <c r="I203" s="11" t="s">
        <v>73</v>
      </c>
      <c r="J203" s="11" t="s">
        <v>25</v>
      </c>
      <c r="K203" s="1"/>
      <c r="L203" s="1"/>
      <c r="M203" s="11"/>
      <c r="N203" s="11"/>
    </row>
    <row r="204" spans="1:14" s="4" customFormat="1" x14ac:dyDescent="0.2">
      <c r="A204" s="22">
        <v>2010</v>
      </c>
      <c r="B204" s="1">
        <v>3</v>
      </c>
      <c r="C204" s="1">
        <v>31</v>
      </c>
      <c r="D204" s="17" t="s">
        <v>36</v>
      </c>
      <c r="E204" s="8">
        <v>1888</v>
      </c>
      <c r="F204" s="14" t="s">
        <v>78</v>
      </c>
      <c r="G204" s="11" t="s">
        <v>70</v>
      </c>
      <c r="H204" s="11" t="s">
        <v>71</v>
      </c>
      <c r="I204" s="11" t="s">
        <v>72</v>
      </c>
      <c r="J204" s="11"/>
      <c r="K204" s="1"/>
      <c r="L204" s="1"/>
      <c r="M204" s="11"/>
      <c r="N204" s="11"/>
    </row>
    <row r="205" spans="1:14" s="4" customFormat="1" x14ac:dyDescent="0.2">
      <c r="A205" s="22">
        <v>2010</v>
      </c>
      <c r="B205" s="1">
        <v>4</v>
      </c>
      <c r="C205" s="1">
        <v>10</v>
      </c>
      <c r="D205" s="17" t="s">
        <v>50</v>
      </c>
      <c r="E205" s="8">
        <v>1893</v>
      </c>
      <c r="F205" s="15" t="s">
        <v>78</v>
      </c>
      <c r="G205" s="9" t="s">
        <v>70</v>
      </c>
      <c r="H205" s="11" t="s">
        <v>71</v>
      </c>
      <c r="I205" s="11" t="s">
        <v>72</v>
      </c>
      <c r="J205" s="11"/>
      <c r="K205" s="1"/>
      <c r="L205" s="1"/>
      <c r="M205" s="11"/>
      <c r="N205" s="11"/>
    </row>
    <row r="206" spans="1:14" s="4" customFormat="1" x14ac:dyDescent="0.2">
      <c r="A206" s="22">
        <v>2010</v>
      </c>
      <c r="B206" s="1">
        <v>8</v>
      </c>
      <c r="C206" s="1">
        <v>20</v>
      </c>
      <c r="D206" s="17" t="s">
        <v>51</v>
      </c>
      <c r="E206" s="8">
        <v>1959</v>
      </c>
      <c r="F206" s="13" t="s">
        <v>78</v>
      </c>
      <c r="G206" s="10" t="s">
        <v>70</v>
      </c>
      <c r="H206" s="11" t="s">
        <v>71</v>
      </c>
      <c r="I206" s="11" t="s">
        <v>72</v>
      </c>
      <c r="J206" s="11" t="s">
        <v>30</v>
      </c>
      <c r="K206" s="1"/>
      <c r="L206" s="1"/>
      <c r="M206" s="11"/>
      <c r="N206" s="11"/>
    </row>
    <row r="207" spans="1:14" s="4" customFormat="1" x14ac:dyDescent="0.2">
      <c r="A207" s="22">
        <v>2010</v>
      </c>
      <c r="B207" s="1">
        <v>8</v>
      </c>
      <c r="C207" s="1">
        <v>30</v>
      </c>
      <c r="D207" s="17" t="s">
        <v>107</v>
      </c>
      <c r="E207" s="8">
        <v>1964</v>
      </c>
      <c r="F207" s="13" t="s">
        <v>62</v>
      </c>
      <c r="G207" s="10" t="s">
        <v>70</v>
      </c>
      <c r="H207" s="11" t="s">
        <v>71</v>
      </c>
      <c r="I207" s="11" t="s">
        <v>72</v>
      </c>
      <c r="J207" s="11" t="s">
        <v>30</v>
      </c>
      <c r="K207" s="1"/>
      <c r="L207" s="1"/>
      <c r="M207" s="11"/>
      <c r="N207" s="11"/>
    </row>
    <row r="208" spans="1:14" s="4" customFormat="1" x14ac:dyDescent="0.2">
      <c r="A208" s="22">
        <v>2010</v>
      </c>
      <c r="B208" s="1">
        <v>9</v>
      </c>
      <c r="C208" s="1">
        <v>5</v>
      </c>
      <c r="D208" s="17" t="s">
        <v>52</v>
      </c>
      <c r="E208" s="8">
        <v>1967</v>
      </c>
      <c r="F208" s="13" t="s">
        <v>78</v>
      </c>
      <c r="G208" s="10" t="s">
        <v>71</v>
      </c>
      <c r="H208" s="11" t="s">
        <v>72</v>
      </c>
      <c r="I208" s="11" t="s">
        <v>77</v>
      </c>
      <c r="J208" s="11"/>
      <c r="K208" s="1"/>
      <c r="L208" s="1"/>
      <c r="M208" s="11"/>
      <c r="N208" s="11"/>
    </row>
    <row r="209" spans="1:14" s="4" customFormat="1" x14ac:dyDescent="0.2">
      <c r="A209" s="22">
        <v>2010</v>
      </c>
      <c r="B209" s="9">
        <v>9</v>
      </c>
      <c r="C209" s="9">
        <v>11</v>
      </c>
      <c r="D209" s="18" t="s">
        <v>108</v>
      </c>
      <c r="E209" s="14">
        <v>1970</v>
      </c>
      <c r="F209" s="14" t="s">
        <v>62</v>
      </c>
      <c r="G209" s="10" t="s">
        <v>70</v>
      </c>
      <c r="H209" s="11" t="s">
        <v>71</v>
      </c>
      <c r="I209" s="11" t="s">
        <v>73</v>
      </c>
      <c r="J209" s="11" t="s">
        <v>30</v>
      </c>
      <c r="K209" s="11"/>
      <c r="L209" s="11"/>
      <c r="M209" s="11"/>
      <c r="N209" s="11"/>
    </row>
    <row r="210" spans="1:14" s="4" customFormat="1" x14ac:dyDescent="0.2">
      <c r="A210" s="16"/>
      <c r="B210" s="11"/>
      <c r="C210" s="11"/>
      <c r="D210" s="19"/>
      <c r="E210" s="14"/>
      <c r="F210" s="14"/>
      <c r="G210" s="11"/>
      <c r="H210" s="11"/>
      <c r="I210" s="11"/>
      <c r="K210" s="11"/>
      <c r="L210" s="1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B35A-DA0C-064F-A357-E81EFE03833F}">
  <dimension ref="A1:C15"/>
  <sheetViews>
    <sheetView workbookViewId="0">
      <selection activeCell="D64" sqref="D64:D65"/>
    </sheetView>
  </sheetViews>
  <sheetFormatPr baseColWidth="10" defaultRowHeight="16" x14ac:dyDescent="0.2"/>
  <cols>
    <col min="2" max="2" width="13.83203125" customWidth="1"/>
    <col min="3" max="3" width="24.5" customWidth="1"/>
  </cols>
  <sheetData>
    <row r="1" spans="1:3" x14ac:dyDescent="0.2">
      <c r="B1" t="s">
        <v>103</v>
      </c>
      <c r="C1" t="s">
        <v>104</v>
      </c>
    </row>
    <row r="2" spans="1:3" x14ac:dyDescent="0.2">
      <c r="A2">
        <v>2000</v>
      </c>
      <c r="B2">
        <v>261</v>
      </c>
      <c r="C2">
        <v>32</v>
      </c>
    </row>
    <row r="3" spans="1:3" x14ac:dyDescent="0.2">
      <c r="A3">
        <v>2001</v>
      </c>
      <c r="B3">
        <v>473</v>
      </c>
      <c r="C3">
        <v>34</v>
      </c>
    </row>
    <row r="4" spans="1:3" x14ac:dyDescent="0.2">
      <c r="A4">
        <v>2002</v>
      </c>
      <c r="B4">
        <v>429</v>
      </c>
      <c r="C4">
        <v>36</v>
      </c>
    </row>
    <row r="5" spans="1:3" x14ac:dyDescent="0.2">
      <c r="A5">
        <v>2003</v>
      </c>
      <c r="B5">
        <v>388</v>
      </c>
      <c r="C5">
        <v>42</v>
      </c>
    </row>
    <row r="6" spans="1:3" x14ac:dyDescent="0.2">
      <c r="A6">
        <v>2004</v>
      </c>
      <c r="B6">
        <v>382</v>
      </c>
      <c r="C6">
        <v>59</v>
      </c>
    </row>
    <row r="7" spans="1:3" x14ac:dyDescent="0.2">
      <c r="A7">
        <v>2005</v>
      </c>
      <c r="B7">
        <v>343</v>
      </c>
      <c r="C7">
        <v>48</v>
      </c>
    </row>
    <row r="8" spans="1:3" x14ac:dyDescent="0.2">
      <c r="A8">
        <v>2006</v>
      </c>
      <c r="B8">
        <v>400</v>
      </c>
      <c r="C8">
        <v>58</v>
      </c>
    </row>
    <row r="9" spans="1:3" x14ac:dyDescent="0.2">
      <c r="A9">
        <v>2007</v>
      </c>
      <c r="B9">
        <v>307</v>
      </c>
      <c r="C9">
        <v>48</v>
      </c>
    </row>
    <row r="10" spans="1:3" x14ac:dyDescent="0.2">
      <c r="A10">
        <v>2008</v>
      </c>
      <c r="B10">
        <v>258</v>
      </c>
      <c r="C10">
        <v>47</v>
      </c>
    </row>
    <row r="11" spans="1:3" x14ac:dyDescent="0.2">
      <c r="A11">
        <v>2009</v>
      </c>
      <c r="B11">
        <v>277</v>
      </c>
      <c r="C11">
        <v>60</v>
      </c>
    </row>
    <row r="12" spans="1:3" x14ac:dyDescent="0.2">
      <c r="A12">
        <v>2010</v>
      </c>
      <c r="B12">
        <v>323</v>
      </c>
      <c r="C12">
        <v>64</v>
      </c>
    </row>
    <row r="13" spans="1:3" x14ac:dyDescent="0.2">
      <c r="A13">
        <v>2011</v>
      </c>
      <c r="B13">
        <v>313</v>
      </c>
      <c r="C13">
        <v>63</v>
      </c>
    </row>
    <row r="14" spans="1:3" x14ac:dyDescent="0.2">
      <c r="A14">
        <v>2012</v>
      </c>
      <c r="B14">
        <v>11</v>
      </c>
    </row>
    <row r="15" spans="1:3" x14ac:dyDescent="0.2">
      <c r="B15">
        <f>SUM(B2:B14)</f>
        <v>4165</v>
      </c>
      <c r="C15">
        <f>SUM(C2:C14)</f>
        <v>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078A-EBC6-0940-801E-3CF76895921B}">
  <dimension ref="A1:F21"/>
  <sheetViews>
    <sheetView zoomScaleNormal="100" workbookViewId="0">
      <selection activeCell="E12" sqref="E12"/>
    </sheetView>
  </sheetViews>
  <sheetFormatPr baseColWidth="10" defaultRowHeight="16" x14ac:dyDescent="0.2"/>
  <cols>
    <col min="4" max="6" width="10.83203125" style="63"/>
  </cols>
  <sheetData>
    <row r="1" spans="1:6" x14ac:dyDescent="0.2">
      <c r="A1" s="55" t="s">
        <v>168</v>
      </c>
      <c r="B1" s="55" t="s">
        <v>165</v>
      </c>
      <c r="C1" s="55" t="s">
        <v>397</v>
      </c>
      <c r="D1" s="74" t="s">
        <v>395</v>
      </c>
      <c r="E1" s="74" t="s">
        <v>202</v>
      </c>
      <c r="F1" s="74" t="s">
        <v>371</v>
      </c>
    </row>
    <row r="2" spans="1:6" x14ac:dyDescent="0.2">
      <c r="A2" s="154" t="s">
        <v>167</v>
      </c>
      <c r="B2" s="54">
        <v>2000</v>
      </c>
      <c r="C2" s="54">
        <v>6</v>
      </c>
      <c r="D2" s="55" t="s">
        <v>396</v>
      </c>
      <c r="E2" s="55" t="s">
        <v>396</v>
      </c>
      <c r="F2" s="55" t="s">
        <v>396</v>
      </c>
    </row>
    <row r="3" spans="1:6" x14ac:dyDescent="0.2">
      <c r="A3" s="155"/>
      <c r="B3" s="54">
        <v>2001</v>
      </c>
      <c r="C3" s="54">
        <v>22</v>
      </c>
      <c r="D3" s="55" t="s">
        <v>396</v>
      </c>
      <c r="E3" s="55" t="s">
        <v>396</v>
      </c>
      <c r="F3" s="55" t="s">
        <v>396</v>
      </c>
    </row>
    <row r="4" spans="1:6" x14ac:dyDescent="0.2">
      <c r="A4" s="155"/>
      <c r="B4" s="54">
        <v>2002</v>
      </c>
      <c r="C4" s="54">
        <v>22</v>
      </c>
      <c r="D4" s="55" t="s">
        <v>396</v>
      </c>
      <c r="E4" s="55" t="s">
        <v>396</v>
      </c>
      <c r="F4" s="55" t="s">
        <v>396</v>
      </c>
    </row>
    <row r="5" spans="1:6" x14ac:dyDescent="0.2">
      <c r="A5" s="155"/>
      <c r="B5" s="54">
        <v>2003</v>
      </c>
      <c r="C5" s="54">
        <v>10</v>
      </c>
      <c r="D5" s="55" t="s">
        <v>396</v>
      </c>
      <c r="E5" s="55" t="s">
        <v>396</v>
      </c>
      <c r="F5" s="55" t="s">
        <v>396</v>
      </c>
    </row>
    <row r="6" spans="1:6" ht="17" thickBot="1" x14ac:dyDescent="0.25">
      <c r="A6" s="156"/>
      <c r="B6" s="23">
        <v>2004</v>
      </c>
      <c r="C6" s="23">
        <v>26</v>
      </c>
      <c r="D6" s="60" t="s">
        <v>396</v>
      </c>
      <c r="E6" s="60" t="s">
        <v>396</v>
      </c>
      <c r="F6" s="60" t="s">
        <v>396</v>
      </c>
    </row>
    <row r="7" spans="1:6" ht="17" thickTop="1" x14ac:dyDescent="0.2">
      <c r="A7" s="151" t="s">
        <v>166</v>
      </c>
      <c r="B7" s="41">
        <v>2005</v>
      </c>
      <c r="C7" s="41">
        <v>19</v>
      </c>
      <c r="D7" s="129" t="s">
        <v>396</v>
      </c>
      <c r="E7" s="129" t="s">
        <v>396</v>
      </c>
      <c r="F7" s="129" t="s">
        <v>396</v>
      </c>
    </row>
    <row r="8" spans="1:6" x14ac:dyDescent="0.2">
      <c r="A8" s="152"/>
      <c r="B8" s="57">
        <v>2006</v>
      </c>
      <c r="C8" s="57">
        <v>13</v>
      </c>
      <c r="D8" s="130" t="s">
        <v>396</v>
      </c>
      <c r="E8" s="130" t="s">
        <v>396</v>
      </c>
      <c r="F8" s="130" t="s">
        <v>396</v>
      </c>
    </row>
    <row r="9" spans="1:6" x14ac:dyDescent="0.2">
      <c r="A9" s="152"/>
      <c r="B9" s="57">
        <v>2007</v>
      </c>
      <c r="C9" s="57">
        <v>23</v>
      </c>
      <c r="D9" s="130" t="s">
        <v>396</v>
      </c>
      <c r="E9" s="130" t="s">
        <v>396</v>
      </c>
      <c r="F9" s="130" t="s">
        <v>396</v>
      </c>
    </row>
    <row r="10" spans="1:6" x14ac:dyDescent="0.2">
      <c r="A10" s="152"/>
      <c r="B10" s="57">
        <v>2008</v>
      </c>
      <c r="C10" s="57">
        <v>24</v>
      </c>
      <c r="D10" s="130" t="s">
        <v>396</v>
      </c>
      <c r="E10" s="130" t="s">
        <v>396</v>
      </c>
      <c r="F10" s="130" t="s">
        <v>396</v>
      </c>
    </row>
    <row r="11" spans="1:6" x14ac:dyDescent="0.2">
      <c r="A11" s="152"/>
      <c r="B11" s="57">
        <v>2009</v>
      </c>
      <c r="C11" s="57">
        <v>18</v>
      </c>
      <c r="D11" s="130" t="s">
        <v>396</v>
      </c>
      <c r="E11" s="130" t="s">
        <v>396</v>
      </c>
      <c r="F11" s="130" t="s">
        <v>396</v>
      </c>
    </row>
    <row r="12" spans="1:6" ht="17" thickBot="1" x14ac:dyDescent="0.25">
      <c r="A12" s="153"/>
      <c r="B12" s="58">
        <v>2010</v>
      </c>
      <c r="C12" s="58">
        <v>10</v>
      </c>
      <c r="D12" s="131" t="s">
        <v>396</v>
      </c>
      <c r="E12" s="131" t="s">
        <v>200</v>
      </c>
      <c r="F12" s="131" t="s">
        <v>396</v>
      </c>
    </row>
    <row r="13" spans="1:6" ht="17" customHeight="1" thickTop="1" x14ac:dyDescent="0.2">
      <c r="A13" s="157" t="s">
        <v>167</v>
      </c>
      <c r="B13" s="68">
        <v>2011</v>
      </c>
      <c r="C13" s="68"/>
      <c r="D13" s="59" t="s">
        <v>396</v>
      </c>
      <c r="E13" s="59" t="s">
        <v>201</v>
      </c>
      <c r="F13" s="59" t="s">
        <v>200</v>
      </c>
    </row>
    <row r="14" spans="1:6" x14ac:dyDescent="0.2">
      <c r="A14" s="158"/>
      <c r="B14" s="69">
        <v>2012</v>
      </c>
      <c r="C14" s="69"/>
      <c r="D14" s="55" t="s">
        <v>200</v>
      </c>
      <c r="E14" s="55" t="s">
        <v>201</v>
      </c>
      <c r="F14" s="55" t="s">
        <v>201</v>
      </c>
    </row>
    <row r="15" spans="1:6" x14ac:dyDescent="0.2">
      <c r="A15" s="158"/>
      <c r="B15" s="69">
        <v>2013</v>
      </c>
      <c r="C15" s="69"/>
      <c r="D15" s="55" t="s">
        <v>201</v>
      </c>
      <c r="E15" s="55" t="s">
        <v>201</v>
      </c>
      <c r="F15" s="55" t="s">
        <v>201</v>
      </c>
    </row>
    <row r="16" spans="1:6" x14ac:dyDescent="0.2">
      <c r="A16" s="158"/>
      <c r="B16" s="69">
        <v>2014</v>
      </c>
      <c r="C16" s="69"/>
      <c r="D16" s="55" t="s">
        <v>201</v>
      </c>
      <c r="E16" s="55" t="s">
        <v>201</v>
      </c>
      <c r="F16" s="55" t="s">
        <v>201</v>
      </c>
    </row>
    <row r="17" spans="1:6" ht="17" thickBot="1" x14ac:dyDescent="0.25">
      <c r="A17" s="159"/>
      <c r="B17" s="70">
        <v>2015</v>
      </c>
      <c r="C17" s="70"/>
      <c r="D17" s="60" t="s">
        <v>201</v>
      </c>
      <c r="E17" s="60" t="s">
        <v>201</v>
      </c>
      <c r="F17" s="60" t="s">
        <v>201</v>
      </c>
    </row>
    <row r="18" spans="1:6" ht="17" customHeight="1" thickTop="1" x14ac:dyDescent="0.2">
      <c r="A18" s="157" t="s">
        <v>166</v>
      </c>
      <c r="B18" s="71">
        <v>2016</v>
      </c>
      <c r="C18" s="71"/>
      <c r="D18" s="127" t="s">
        <v>201</v>
      </c>
      <c r="E18" s="127" t="s">
        <v>201</v>
      </c>
      <c r="F18" s="127" t="s">
        <v>201</v>
      </c>
    </row>
    <row r="19" spans="1:6" ht="17" customHeight="1" x14ac:dyDescent="0.2">
      <c r="A19" s="158"/>
      <c r="B19" s="132">
        <v>2017</v>
      </c>
      <c r="C19" s="132"/>
      <c r="D19" s="61" t="s">
        <v>201</v>
      </c>
      <c r="E19" s="61" t="s">
        <v>201</v>
      </c>
      <c r="F19" s="61" t="s">
        <v>201</v>
      </c>
    </row>
    <row r="20" spans="1:6" ht="17" thickBot="1" x14ac:dyDescent="0.25">
      <c r="A20" s="159"/>
      <c r="B20" s="72">
        <v>2018</v>
      </c>
      <c r="C20" s="72"/>
      <c r="D20" s="128" t="s">
        <v>201</v>
      </c>
      <c r="E20" s="128" t="s">
        <v>201</v>
      </c>
      <c r="F20" s="128" t="s">
        <v>201</v>
      </c>
    </row>
    <row r="21" spans="1:6" ht="17" thickTop="1" x14ac:dyDescent="0.2">
      <c r="A21" s="59" t="s">
        <v>164</v>
      </c>
      <c r="B21" s="59" t="s">
        <v>164</v>
      </c>
      <c r="C21" s="56">
        <f>SUM(C2:C20)</f>
        <v>193</v>
      </c>
      <c r="D21" s="59"/>
      <c r="E21" s="59"/>
      <c r="F21" s="59"/>
    </row>
  </sheetData>
  <mergeCells count="4">
    <mergeCell ref="A7:A12"/>
    <mergeCell ref="A2:A6"/>
    <mergeCell ref="A13:A17"/>
    <mergeCell ref="A18:A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2335-B519-C843-9F77-79E958EA9568}">
  <dimension ref="A1:H11"/>
  <sheetViews>
    <sheetView workbookViewId="0">
      <selection activeCell="D10" sqref="D10:D214"/>
    </sheetView>
  </sheetViews>
  <sheetFormatPr baseColWidth="10" defaultRowHeight="16" x14ac:dyDescent="0.2"/>
  <cols>
    <col min="2" max="2" width="0" style="63" hidden="1" customWidth="1"/>
  </cols>
  <sheetData>
    <row r="1" spans="1:8" x14ac:dyDescent="0.2">
      <c r="A1" s="54" t="s">
        <v>265</v>
      </c>
      <c r="B1" s="55" t="s">
        <v>288</v>
      </c>
      <c r="C1" s="54">
        <v>0.2</v>
      </c>
      <c r="D1" s="54">
        <v>0.3</v>
      </c>
      <c r="E1" s="54">
        <v>0.4</v>
      </c>
      <c r="F1" s="54">
        <v>0.5</v>
      </c>
      <c r="G1" s="1">
        <v>1</v>
      </c>
      <c r="H1" s="1">
        <v>2</v>
      </c>
    </row>
    <row r="2" spans="1:8" x14ac:dyDescent="0.2">
      <c r="A2" s="99" t="s">
        <v>264</v>
      </c>
      <c r="B2" s="101" t="s">
        <v>289</v>
      </c>
      <c r="C2" s="102">
        <v>5.3199999999999997E-2</v>
      </c>
      <c r="D2" s="54">
        <v>5.28E-2</v>
      </c>
      <c r="E2" s="54">
        <v>5.3800000000000001E-2</v>
      </c>
      <c r="F2" s="54">
        <v>4.5600000000000002E-2</v>
      </c>
      <c r="G2" s="1">
        <v>5.2699999999999997E-2</v>
      </c>
      <c r="H2" s="1">
        <v>4.3099999999999999E-2</v>
      </c>
    </row>
    <row r="3" spans="1:8" x14ac:dyDescent="0.2">
      <c r="A3" s="99" t="s">
        <v>27</v>
      </c>
      <c r="B3" s="101">
        <v>1566</v>
      </c>
      <c r="C3" s="54">
        <v>1.6E-2</v>
      </c>
      <c r="D3" s="54">
        <v>1.78E-2</v>
      </c>
      <c r="E3" s="54">
        <v>1.9199999999999998E-2</v>
      </c>
      <c r="F3" s="102">
        <v>2.1999999999999999E-2</v>
      </c>
      <c r="G3" s="103">
        <v>2.8899999999999999E-2</v>
      </c>
      <c r="H3" s="103">
        <v>0.03</v>
      </c>
    </row>
    <row r="4" spans="1:8" x14ac:dyDescent="0.2">
      <c r="A4" s="99" t="s">
        <v>51</v>
      </c>
      <c r="B4" s="101">
        <v>1959</v>
      </c>
      <c r="C4" s="54">
        <v>7.7399999999999997E-2</v>
      </c>
      <c r="D4" s="54">
        <v>2.5700000000000001E-2</v>
      </c>
      <c r="E4" s="54">
        <v>8.5500000000000007E-2</v>
      </c>
      <c r="F4" s="102">
        <v>8.7300000000000003E-2</v>
      </c>
      <c r="G4" s="103">
        <v>6.5600000000000006E-2</v>
      </c>
      <c r="H4" s="103">
        <v>6.9500000000000006E-2</v>
      </c>
    </row>
    <row r="5" spans="1:8" x14ac:dyDescent="0.2">
      <c r="A5" s="99" t="s">
        <v>92</v>
      </c>
      <c r="B5" s="101">
        <v>1804</v>
      </c>
      <c r="C5" s="54">
        <v>2.76E-2</v>
      </c>
      <c r="D5" s="54">
        <v>8.1299999999999997E-2</v>
      </c>
      <c r="E5" s="54">
        <v>7.7399999999999997E-2</v>
      </c>
      <c r="F5" s="102">
        <v>7.1599999999999997E-2</v>
      </c>
      <c r="G5" s="103">
        <v>7.0900000000000005E-2</v>
      </c>
      <c r="H5" s="103">
        <v>7.2400000000000006E-2</v>
      </c>
    </row>
    <row r="6" spans="1:8" x14ac:dyDescent="0.2">
      <c r="A6" s="99" t="s">
        <v>83</v>
      </c>
      <c r="B6" s="101">
        <v>1117</v>
      </c>
      <c r="C6" s="54">
        <v>0.08</v>
      </c>
      <c r="D6" s="54">
        <v>7.1400000000000005E-2</v>
      </c>
      <c r="E6" s="54">
        <v>8.9499999999999996E-2</v>
      </c>
      <c r="F6" s="102">
        <v>9.7699999999999995E-2</v>
      </c>
      <c r="G6" s="103">
        <v>8.9499999999999996E-2</v>
      </c>
      <c r="H6" s="103">
        <v>8.5599999999999996E-2</v>
      </c>
    </row>
    <row r="7" spans="1:8" x14ac:dyDescent="0.2">
      <c r="A7" s="99" t="s">
        <v>203</v>
      </c>
      <c r="B7" s="101" t="s">
        <v>204</v>
      </c>
      <c r="C7" s="54">
        <v>2.7199999999999998E-2</v>
      </c>
      <c r="D7" s="54">
        <v>5.0799999999999998E-2</v>
      </c>
      <c r="E7" s="54">
        <v>4.9500000000000002E-2</v>
      </c>
      <c r="F7" s="102">
        <v>4.8000000000000001E-2</v>
      </c>
      <c r="G7" s="103">
        <v>6.1499999999999999E-2</v>
      </c>
      <c r="H7" s="103">
        <v>5.7500000000000002E-2</v>
      </c>
    </row>
    <row r="8" spans="1:8" x14ac:dyDescent="0.2">
      <c r="A8" s="99" t="s">
        <v>183</v>
      </c>
      <c r="B8" s="101" t="s">
        <v>189</v>
      </c>
      <c r="C8" s="102">
        <v>2.2200000000000001E-2</v>
      </c>
      <c r="D8" s="54">
        <v>1.9599999999999999E-2</v>
      </c>
      <c r="E8" s="54">
        <v>1.72E-2</v>
      </c>
      <c r="F8" s="54">
        <v>1.8499999999999999E-2</v>
      </c>
      <c r="G8" s="103">
        <v>1.4800000000000001E-2</v>
      </c>
      <c r="H8" s="103">
        <v>1.4999999999999999E-2</v>
      </c>
    </row>
    <row r="9" spans="1:8" x14ac:dyDescent="0.2">
      <c r="A9" s="99" t="s">
        <v>173</v>
      </c>
      <c r="B9" s="101">
        <v>1289</v>
      </c>
      <c r="C9" s="54">
        <v>8.0799999999999997E-2</v>
      </c>
      <c r="D9" s="54">
        <v>8.2799999999999999E-2</v>
      </c>
      <c r="E9" s="54">
        <v>9.4799999999999995E-2</v>
      </c>
      <c r="F9" s="102">
        <v>9.1300000000000006E-2</v>
      </c>
      <c r="G9" s="103">
        <v>7.4800000000000005E-2</v>
      </c>
      <c r="H9" s="103">
        <v>7.2300000000000003E-2</v>
      </c>
    </row>
    <row r="10" spans="1:8" x14ac:dyDescent="0.2">
      <c r="A10" s="99" t="s">
        <v>137</v>
      </c>
      <c r="B10" s="101">
        <v>1318</v>
      </c>
      <c r="C10" s="102">
        <v>0.1993</v>
      </c>
      <c r="D10" s="54">
        <v>0.1275</v>
      </c>
      <c r="E10" s="54">
        <v>0.1139</v>
      </c>
      <c r="F10" s="54">
        <v>0.10829999999999999</v>
      </c>
      <c r="G10" s="54">
        <v>9.2899999999999996E-2</v>
      </c>
      <c r="H10" s="54">
        <v>0.106</v>
      </c>
    </row>
    <row r="11" spans="1:8" x14ac:dyDescent="0.2">
      <c r="A11" s="99" t="s">
        <v>109</v>
      </c>
      <c r="B11" s="101">
        <v>1479</v>
      </c>
      <c r="C11" s="102">
        <v>6.2100000000000002E-2</v>
      </c>
      <c r="D11" s="54">
        <v>5.1400000000000001E-2</v>
      </c>
      <c r="E11" s="54">
        <v>5.04E-2</v>
      </c>
      <c r="F11" s="54">
        <v>5.0299999999999997E-2</v>
      </c>
      <c r="G11" s="54">
        <v>4.9399999999999999E-2</v>
      </c>
      <c r="H11" s="54">
        <v>4.2900000000000001E-2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D507-BD1F-8841-A55B-69E1EA3950CB}">
  <dimension ref="A1:A213"/>
  <sheetViews>
    <sheetView workbookViewId="0">
      <selection activeCell="I16" sqref="I16"/>
    </sheetView>
  </sheetViews>
  <sheetFormatPr baseColWidth="10" defaultRowHeight="16" x14ac:dyDescent="0.2"/>
  <cols>
    <col min="1" max="1" width="13.1640625" style="20" customWidth="1"/>
  </cols>
  <sheetData>
    <row r="1" spans="1:1" x14ac:dyDescent="0.2">
      <c r="A1" s="113" t="s">
        <v>329</v>
      </c>
    </row>
    <row r="2" spans="1:1" x14ac:dyDescent="0.2">
      <c r="A2" s="73" t="s">
        <v>345</v>
      </c>
    </row>
    <row r="3" spans="1:1" x14ac:dyDescent="0.2">
      <c r="A3" s="73" t="s">
        <v>334</v>
      </c>
    </row>
    <row r="4" spans="1:1" x14ac:dyDescent="0.2">
      <c r="A4" s="73" t="s">
        <v>362</v>
      </c>
    </row>
    <row r="5" spans="1:1" x14ac:dyDescent="0.2">
      <c r="A5" s="73" t="s">
        <v>317</v>
      </c>
    </row>
    <row r="6" spans="1:1" x14ac:dyDescent="0.2">
      <c r="A6" s="73" t="s">
        <v>319</v>
      </c>
    </row>
    <row r="7" spans="1:1" x14ac:dyDescent="0.2">
      <c r="A7" s="73" t="s">
        <v>338</v>
      </c>
    </row>
    <row r="8" spans="1:1" ht="17" thickBot="1" x14ac:dyDescent="0.25">
      <c r="A8" s="109" t="s">
        <v>342</v>
      </c>
    </row>
    <row r="9" spans="1:1" ht="17" thickTop="1" x14ac:dyDescent="0.2">
      <c r="A9" s="73" t="s">
        <v>347</v>
      </c>
    </row>
    <row r="10" spans="1:1" x14ac:dyDescent="0.2">
      <c r="A10" s="73" t="s">
        <v>366</v>
      </c>
    </row>
    <row r="11" spans="1:1" x14ac:dyDescent="0.2">
      <c r="A11" s="73" t="s">
        <v>280</v>
      </c>
    </row>
    <row r="12" spans="1:1" x14ac:dyDescent="0.2">
      <c r="A12" s="73" t="s">
        <v>284</v>
      </c>
    </row>
    <row r="13" spans="1:1" x14ac:dyDescent="0.2">
      <c r="A13" s="73" t="s">
        <v>312</v>
      </c>
    </row>
    <row r="14" spans="1:1" x14ac:dyDescent="0.2">
      <c r="A14" s="73" t="s">
        <v>336</v>
      </c>
    </row>
    <row r="15" spans="1:1" x14ac:dyDescent="0.2">
      <c r="A15" s="73" t="s">
        <v>360</v>
      </c>
    </row>
    <row r="16" spans="1:1" x14ac:dyDescent="0.2">
      <c r="A16" s="73" t="s">
        <v>302</v>
      </c>
    </row>
    <row r="17" spans="1:1" x14ac:dyDescent="0.2">
      <c r="A17" s="73" t="s">
        <v>344</v>
      </c>
    </row>
    <row r="18" spans="1:1" x14ac:dyDescent="0.2">
      <c r="A18" s="73" t="s">
        <v>364</v>
      </c>
    </row>
    <row r="19" spans="1:1" x14ac:dyDescent="0.2">
      <c r="A19" s="73" t="s">
        <v>282</v>
      </c>
    </row>
    <row r="20" spans="1:1" x14ac:dyDescent="0.2">
      <c r="A20" s="73" t="s">
        <v>348</v>
      </c>
    </row>
    <row r="21" spans="1:1" x14ac:dyDescent="0.2">
      <c r="A21" s="73" t="s">
        <v>389</v>
      </c>
    </row>
    <row r="22" spans="1:1" x14ac:dyDescent="0.2">
      <c r="A22" s="73" t="s">
        <v>374</v>
      </c>
    </row>
    <row r="23" spans="1:1" x14ac:dyDescent="0.2">
      <c r="A23" s="73" t="s">
        <v>354</v>
      </c>
    </row>
    <row r="24" spans="1:1" x14ac:dyDescent="0.2">
      <c r="A24" s="73" t="s">
        <v>340</v>
      </c>
    </row>
    <row r="25" spans="1:1" x14ac:dyDescent="0.2">
      <c r="A25" s="73" t="s">
        <v>332</v>
      </c>
    </row>
    <row r="26" spans="1:1" x14ac:dyDescent="0.2">
      <c r="A26" s="73" t="s">
        <v>321</v>
      </c>
    </row>
    <row r="27" spans="1:1" x14ac:dyDescent="0.2">
      <c r="A27" s="73" t="s">
        <v>323</v>
      </c>
    </row>
    <row r="28" spans="1:1" x14ac:dyDescent="0.2">
      <c r="A28" s="73" t="s">
        <v>369</v>
      </c>
    </row>
    <row r="29" spans="1:1" x14ac:dyDescent="0.2">
      <c r="A29" s="73" t="s">
        <v>356</v>
      </c>
    </row>
    <row r="30" spans="1:1" x14ac:dyDescent="0.2">
      <c r="A30" s="73" t="s">
        <v>296</v>
      </c>
    </row>
    <row r="31" spans="1:1" x14ac:dyDescent="0.2">
      <c r="A31" s="73" t="s">
        <v>306</v>
      </c>
    </row>
    <row r="32" spans="1:1" x14ac:dyDescent="0.2">
      <c r="A32" s="73" t="s">
        <v>286</v>
      </c>
    </row>
    <row r="33" spans="1:1" x14ac:dyDescent="0.2">
      <c r="A33" s="73" t="s">
        <v>290</v>
      </c>
    </row>
    <row r="34" spans="1:1" ht="17" thickBot="1" x14ac:dyDescent="0.25">
      <c r="A34" s="73" t="s">
        <v>379</v>
      </c>
    </row>
    <row r="35" spans="1:1" ht="17" thickTop="1" x14ac:dyDescent="0.2">
      <c r="A35" s="98" t="s">
        <v>292</v>
      </c>
    </row>
    <row r="36" spans="1:1" x14ac:dyDescent="0.2">
      <c r="A36" s="73" t="s">
        <v>294</v>
      </c>
    </row>
    <row r="37" spans="1:1" x14ac:dyDescent="0.2">
      <c r="A37" s="73" t="s">
        <v>372</v>
      </c>
    </row>
    <row r="38" spans="1:1" x14ac:dyDescent="0.2">
      <c r="A38" s="73" t="s">
        <v>358</v>
      </c>
    </row>
    <row r="39" spans="1:1" x14ac:dyDescent="0.2">
      <c r="A39" s="73" t="s">
        <v>352</v>
      </c>
    </row>
    <row r="40" spans="1:1" x14ac:dyDescent="0.2">
      <c r="A40" s="73" t="s">
        <v>298</v>
      </c>
    </row>
    <row r="41" spans="1:1" x14ac:dyDescent="0.2">
      <c r="A41" s="73" t="s">
        <v>304</v>
      </c>
    </row>
    <row r="42" spans="1:1" x14ac:dyDescent="0.2">
      <c r="A42" s="73" t="s">
        <v>367</v>
      </c>
    </row>
    <row r="43" spans="1:1" x14ac:dyDescent="0.2">
      <c r="A43" s="73" t="s">
        <v>350</v>
      </c>
    </row>
    <row r="44" spans="1:1" x14ac:dyDescent="0.2">
      <c r="A44" s="73" t="s">
        <v>327</v>
      </c>
    </row>
    <row r="45" spans="1:1" x14ac:dyDescent="0.2">
      <c r="A45" s="73" t="s">
        <v>387</v>
      </c>
    </row>
    <row r="46" spans="1:1" x14ac:dyDescent="0.2">
      <c r="A46" s="73" t="s">
        <v>378</v>
      </c>
    </row>
    <row r="47" spans="1:1" x14ac:dyDescent="0.2">
      <c r="A47" s="73" t="s">
        <v>381</v>
      </c>
    </row>
    <row r="48" spans="1:1" x14ac:dyDescent="0.2">
      <c r="A48" s="73" t="s">
        <v>385</v>
      </c>
    </row>
    <row r="49" spans="1:1" x14ac:dyDescent="0.2">
      <c r="A49" s="73" t="s">
        <v>314</v>
      </c>
    </row>
    <row r="50" spans="1:1" x14ac:dyDescent="0.2">
      <c r="A50" s="73" t="s">
        <v>376</v>
      </c>
    </row>
    <row r="51" spans="1:1" x14ac:dyDescent="0.2">
      <c r="A51" s="73" t="s">
        <v>383</v>
      </c>
    </row>
    <row r="52" spans="1:1" x14ac:dyDescent="0.2">
      <c r="A52" s="73" t="s">
        <v>300</v>
      </c>
    </row>
    <row r="53" spans="1:1" x14ac:dyDescent="0.2">
      <c r="A53" s="73" t="s">
        <v>272</v>
      </c>
    </row>
    <row r="54" spans="1:1" x14ac:dyDescent="0.2">
      <c r="A54" s="73" t="s">
        <v>260</v>
      </c>
    </row>
    <row r="55" spans="1:1" x14ac:dyDescent="0.2">
      <c r="A55" s="73" t="s">
        <v>274</v>
      </c>
    </row>
    <row r="56" spans="1:1" ht="17" thickBot="1" x14ac:dyDescent="0.25">
      <c r="A56" s="73" t="s">
        <v>310</v>
      </c>
    </row>
    <row r="57" spans="1:1" ht="17" thickTop="1" x14ac:dyDescent="0.2">
      <c r="A57" s="98" t="s">
        <v>266</v>
      </c>
    </row>
    <row r="58" spans="1:1" x14ac:dyDescent="0.2">
      <c r="A58" s="73" t="s">
        <v>308</v>
      </c>
    </row>
    <row r="59" spans="1:1" x14ac:dyDescent="0.2">
      <c r="A59" s="73" t="s">
        <v>325</v>
      </c>
    </row>
    <row r="60" spans="1:1" x14ac:dyDescent="0.2">
      <c r="A60" s="73" t="s">
        <v>258</v>
      </c>
    </row>
    <row r="61" spans="1:1" x14ac:dyDescent="0.2">
      <c r="A61" s="73" t="s">
        <v>268</v>
      </c>
    </row>
    <row r="62" spans="1:1" x14ac:dyDescent="0.2">
      <c r="A62" s="73" t="s">
        <v>270</v>
      </c>
    </row>
    <row r="63" spans="1:1" x14ac:dyDescent="0.2">
      <c r="A63" s="73" t="s">
        <v>255</v>
      </c>
    </row>
    <row r="64" spans="1:1" x14ac:dyDescent="0.2">
      <c r="A64" s="73" t="s">
        <v>257</v>
      </c>
    </row>
    <row r="65" spans="1:1" x14ac:dyDescent="0.2">
      <c r="A65" s="73" t="s">
        <v>224</v>
      </c>
    </row>
    <row r="66" spans="1:1" x14ac:dyDescent="0.2">
      <c r="A66" s="73" t="s">
        <v>205</v>
      </c>
    </row>
    <row r="67" spans="1:1" ht="17" thickBot="1" x14ac:dyDescent="0.25">
      <c r="A67" s="116" t="s">
        <v>177</v>
      </c>
    </row>
    <row r="68" spans="1:1" ht="17" thickTop="1" x14ac:dyDescent="0.2">
      <c r="A68" s="98" t="s">
        <v>253</v>
      </c>
    </row>
    <row r="69" spans="1:1" x14ac:dyDescent="0.2">
      <c r="A69" s="73" t="s">
        <v>278</v>
      </c>
    </row>
    <row r="70" spans="1:1" x14ac:dyDescent="0.2">
      <c r="A70" s="114" t="s">
        <v>44</v>
      </c>
    </row>
    <row r="71" spans="1:1" x14ac:dyDescent="0.2">
      <c r="A71" s="73" t="s">
        <v>212</v>
      </c>
    </row>
    <row r="72" spans="1:1" x14ac:dyDescent="0.2">
      <c r="A72" s="114" t="s">
        <v>186</v>
      </c>
    </row>
    <row r="73" spans="1:1" x14ac:dyDescent="0.2">
      <c r="A73" s="73" t="s">
        <v>244</v>
      </c>
    </row>
    <row r="74" spans="1:1" x14ac:dyDescent="0.2">
      <c r="A74" s="73" t="s">
        <v>213</v>
      </c>
    </row>
    <row r="75" spans="1:1" x14ac:dyDescent="0.2">
      <c r="A75" s="73" t="s">
        <v>276</v>
      </c>
    </row>
    <row r="76" spans="1:1" x14ac:dyDescent="0.2">
      <c r="A76" s="73" t="s">
        <v>215</v>
      </c>
    </row>
    <row r="77" spans="1:1" x14ac:dyDescent="0.2">
      <c r="A77" s="114" t="s">
        <v>183</v>
      </c>
    </row>
    <row r="78" spans="1:1" x14ac:dyDescent="0.2">
      <c r="A78" s="100" t="s">
        <v>219</v>
      </c>
    </row>
    <row r="79" spans="1:1" x14ac:dyDescent="0.2">
      <c r="A79" s="73" t="s">
        <v>240</v>
      </c>
    </row>
    <row r="80" spans="1:1" x14ac:dyDescent="0.2">
      <c r="A80" s="116" t="s">
        <v>175</v>
      </c>
    </row>
    <row r="81" spans="1:1" x14ac:dyDescent="0.2">
      <c r="A81" s="73" t="s">
        <v>203</v>
      </c>
    </row>
    <row r="82" spans="1:1" x14ac:dyDescent="0.2">
      <c r="A82" s="114" t="s">
        <v>161</v>
      </c>
    </row>
    <row r="83" spans="1:1" x14ac:dyDescent="0.2">
      <c r="A83" s="73" t="s">
        <v>226</v>
      </c>
    </row>
    <row r="84" spans="1:1" x14ac:dyDescent="0.2">
      <c r="A84" s="73" t="s">
        <v>228</v>
      </c>
    </row>
    <row r="85" spans="1:1" x14ac:dyDescent="0.2">
      <c r="A85" s="73" t="s">
        <v>222</v>
      </c>
    </row>
    <row r="86" spans="1:1" x14ac:dyDescent="0.2">
      <c r="A86" s="73" t="s">
        <v>249</v>
      </c>
    </row>
    <row r="87" spans="1:1" x14ac:dyDescent="0.2">
      <c r="A87" s="73" t="s">
        <v>263</v>
      </c>
    </row>
    <row r="88" spans="1:1" x14ac:dyDescent="0.2">
      <c r="A88" s="73" t="s">
        <v>247</v>
      </c>
    </row>
    <row r="89" spans="1:1" x14ac:dyDescent="0.2">
      <c r="A89" s="73" t="s">
        <v>230</v>
      </c>
    </row>
    <row r="90" spans="1:1" x14ac:dyDescent="0.2">
      <c r="A90" s="114" t="s">
        <v>181</v>
      </c>
    </row>
    <row r="91" spans="1:1" x14ac:dyDescent="0.2">
      <c r="A91" s="73" t="s">
        <v>238</v>
      </c>
    </row>
    <row r="92" spans="1:1" x14ac:dyDescent="0.2">
      <c r="A92" s="73" t="s">
        <v>207</v>
      </c>
    </row>
    <row r="93" spans="1:1" x14ac:dyDescent="0.2">
      <c r="A93" s="73" t="s">
        <v>252</v>
      </c>
    </row>
    <row r="94" spans="1:1" ht="17" thickBot="1" x14ac:dyDescent="0.25">
      <c r="A94" s="73" t="s">
        <v>220</v>
      </c>
    </row>
    <row r="95" spans="1:1" ht="17" thickTop="1" x14ac:dyDescent="0.2">
      <c r="A95" s="112" t="s">
        <v>217</v>
      </c>
    </row>
    <row r="96" spans="1:1" x14ac:dyDescent="0.2">
      <c r="A96" s="111" t="s">
        <v>209</v>
      </c>
    </row>
    <row r="97" spans="1:1" x14ac:dyDescent="0.2">
      <c r="A97" s="111" t="s">
        <v>232</v>
      </c>
    </row>
    <row r="98" spans="1:1" x14ac:dyDescent="0.2">
      <c r="A98" s="111" t="s">
        <v>236</v>
      </c>
    </row>
    <row r="99" spans="1:1" x14ac:dyDescent="0.2">
      <c r="A99" s="111" t="s">
        <v>234</v>
      </c>
    </row>
    <row r="100" spans="1:1" x14ac:dyDescent="0.2">
      <c r="A100" s="83" t="s">
        <v>184</v>
      </c>
    </row>
    <row r="101" spans="1:1" x14ac:dyDescent="0.2">
      <c r="A101" s="111" t="s">
        <v>242</v>
      </c>
    </row>
    <row r="102" spans="1:1" x14ac:dyDescent="0.2">
      <c r="A102" s="83" t="s">
        <v>179</v>
      </c>
    </row>
    <row r="103" spans="1:1" x14ac:dyDescent="0.2">
      <c r="A103" s="83" t="s">
        <v>190</v>
      </c>
    </row>
    <row r="104" spans="1:1" x14ac:dyDescent="0.2">
      <c r="A104" s="83" t="s">
        <v>193</v>
      </c>
    </row>
    <row r="105" spans="1:1" x14ac:dyDescent="0.2">
      <c r="A105" s="83" t="s">
        <v>160</v>
      </c>
    </row>
    <row r="106" spans="1:1" x14ac:dyDescent="0.2">
      <c r="A106" s="83" t="s">
        <v>114</v>
      </c>
    </row>
    <row r="107" spans="1:1" x14ac:dyDescent="0.2">
      <c r="A107" s="83" t="s">
        <v>194</v>
      </c>
    </row>
    <row r="108" spans="1:1" x14ac:dyDescent="0.2">
      <c r="A108" s="83" t="s">
        <v>45</v>
      </c>
    </row>
    <row r="109" spans="1:1" x14ac:dyDescent="0.2">
      <c r="A109" s="83" t="s">
        <v>83</v>
      </c>
    </row>
    <row r="110" spans="1:1" x14ac:dyDescent="0.2">
      <c r="A110" s="83" t="s">
        <v>195</v>
      </c>
    </row>
    <row r="111" spans="1:1" x14ac:dyDescent="0.2">
      <c r="A111" s="83" t="s">
        <v>198</v>
      </c>
    </row>
    <row r="112" spans="1:1" x14ac:dyDescent="0.2">
      <c r="A112" s="83" t="s">
        <v>191</v>
      </c>
    </row>
    <row r="113" spans="1:1" x14ac:dyDescent="0.2">
      <c r="A113" s="83" t="s">
        <v>159</v>
      </c>
    </row>
    <row r="114" spans="1:1" x14ac:dyDescent="0.2">
      <c r="A114" s="83" t="s">
        <v>188</v>
      </c>
    </row>
    <row r="115" spans="1:1" ht="17" thickBot="1" x14ac:dyDescent="0.25">
      <c r="A115" s="86" t="s">
        <v>196</v>
      </c>
    </row>
    <row r="116" spans="1:1" ht="17" thickTop="1" x14ac:dyDescent="0.2">
      <c r="A116" s="91" t="s">
        <v>197</v>
      </c>
    </row>
    <row r="117" spans="1:1" x14ac:dyDescent="0.2">
      <c r="A117" s="83" t="s">
        <v>192</v>
      </c>
    </row>
    <row r="118" spans="1:1" x14ac:dyDescent="0.2">
      <c r="A118" s="83" t="s">
        <v>199</v>
      </c>
    </row>
    <row r="119" spans="1:1" x14ac:dyDescent="0.2">
      <c r="A119" s="83" t="s">
        <v>158</v>
      </c>
    </row>
    <row r="120" spans="1:1" x14ac:dyDescent="0.2">
      <c r="A120" s="83" t="s">
        <v>163</v>
      </c>
    </row>
    <row r="121" spans="1:1" x14ac:dyDescent="0.2">
      <c r="A121" s="83" t="s">
        <v>172</v>
      </c>
    </row>
    <row r="122" spans="1:1" x14ac:dyDescent="0.2">
      <c r="A122" s="17" t="s">
        <v>136</v>
      </c>
    </row>
    <row r="123" spans="1:1" x14ac:dyDescent="0.2">
      <c r="A123" s="83" t="s">
        <v>174</v>
      </c>
    </row>
    <row r="124" spans="1:1" x14ac:dyDescent="0.2">
      <c r="A124" s="52" t="s">
        <v>137</v>
      </c>
    </row>
    <row r="125" spans="1:1" x14ac:dyDescent="0.2">
      <c r="A125" s="52" t="s">
        <v>135</v>
      </c>
    </row>
    <row r="126" spans="1:1" x14ac:dyDescent="0.2">
      <c r="A126" s="52" t="s">
        <v>141</v>
      </c>
    </row>
    <row r="127" spans="1:1" x14ac:dyDescent="0.2">
      <c r="A127" s="94" t="s">
        <v>169</v>
      </c>
    </row>
    <row r="128" spans="1:1" x14ac:dyDescent="0.2">
      <c r="A128" s="94" t="s">
        <v>43</v>
      </c>
    </row>
    <row r="129" spans="1:1" ht="17" thickBot="1" x14ac:dyDescent="0.25">
      <c r="A129" s="86" t="s">
        <v>173</v>
      </c>
    </row>
    <row r="130" spans="1:1" ht="17" thickTop="1" x14ac:dyDescent="0.2">
      <c r="A130" s="91" t="s">
        <v>84</v>
      </c>
    </row>
    <row r="131" spans="1:1" x14ac:dyDescent="0.2">
      <c r="A131" s="117" t="s">
        <v>171</v>
      </c>
    </row>
    <row r="132" spans="1:1" x14ac:dyDescent="0.2">
      <c r="A132" s="26" t="s">
        <v>140</v>
      </c>
    </row>
    <row r="133" spans="1:1" x14ac:dyDescent="0.2">
      <c r="A133" s="117" t="s">
        <v>170</v>
      </c>
    </row>
    <row r="134" spans="1:1" x14ac:dyDescent="0.2">
      <c r="A134" s="26" t="s">
        <v>79</v>
      </c>
    </row>
    <row r="135" spans="1:1" x14ac:dyDescent="0.2">
      <c r="A135" s="26" t="s">
        <v>138</v>
      </c>
    </row>
    <row r="136" spans="1:1" x14ac:dyDescent="0.2">
      <c r="A136" s="26" t="s">
        <v>139</v>
      </c>
    </row>
    <row r="137" spans="1:1" x14ac:dyDescent="0.2">
      <c r="A137" s="17" t="s">
        <v>42</v>
      </c>
    </row>
    <row r="138" spans="1:1" x14ac:dyDescent="0.2">
      <c r="A138" s="17" t="s">
        <v>147</v>
      </c>
    </row>
    <row r="139" spans="1:1" x14ac:dyDescent="0.2">
      <c r="A139" s="17" t="s">
        <v>40</v>
      </c>
    </row>
    <row r="140" spans="1:1" x14ac:dyDescent="0.2">
      <c r="A140" s="17" t="s">
        <v>109</v>
      </c>
    </row>
    <row r="141" spans="1:1" x14ac:dyDescent="0.2">
      <c r="A141" s="17" t="s">
        <v>142</v>
      </c>
    </row>
    <row r="142" spans="1:1" x14ac:dyDescent="0.2">
      <c r="A142" s="17" t="s">
        <v>148</v>
      </c>
    </row>
    <row r="143" spans="1:1" x14ac:dyDescent="0.2">
      <c r="A143" s="17" t="s">
        <v>81</v>
      </c>
    </row>
    <row r="144" spans="1:1" x14ac:dyDescent="0.2">
      <c r="A144" s="17" t="s">
        <v>112</v>
      </c>
    </row>
    <row r="145" spans="1:1" x14ac:dyDescent="0.2">
      <c r="A145" s="17" t="s">
        <v>149</v>
      </c>
    </row>
    <row r="146" spans="1:1" x14ac:dyDescent="0.2">
      <c r="A146" s="17" t="s">
        <v>80</v>
      </c>
    </row>
    <row r="147" spans="1:1" x14ac:dyDescent="0.2">
      <c r="A147" s="17" t="s">
        <v>156</v>
      </c>
    </row>
    <row r="148" spans="1:1" x14ac:dyDescent="0.2">
      <c r="A148" s="52" t="s">
        <v>155</v>
      </c>
    </row>
    <row r="149" spans="1:1" x14ac:dyDescent="0.2">
      <c r="A149" s="52" t="s">
        <v>152</v>
      </c>
    </row>
    <row r="150" spans="1:1" x14ac:dyDescent="0.2">
      <c r="A150" s="52" t="s">
        <v>145</v>
      </c>
    </row>
    <row r="151" spans="1:1" x14ac:dyDescent="0.2">
      <c r="A151" s="52" t="s">
        <v>146</v>
      </c>
    </row>
    <row r="152" spans="1:1" x14ac:dyDescent="0.2">
      <c r="A152" s="52" t="s">
        <v>144</v>
      </c>
    </row>
    <row r="153" spans="1:1" x14ac:dyDescent="0.2">
      <c r="A153" s="52" t="s">
        <v>39</v>
      </c>
    </row>
    <row r="154" spans="1:1" x14ac:dyDescent="0.2">
      <c r="A154" s="52" t="s">
        <v>151</v>
      </c>
    </row>
    <row r="155" spans="1:1" ht="17" thickBot="1" x14ac:dyDescent="0.25">
      <c r="A155" s="36" t="s">
        <v>153</v>
      </c>
    </row>
    <row r="156" spans="1:1" ht="17" thickTop="1" x14ac:dyDescent="0.2">
      <c r="A156" s="30" t="s">
        <v>154</v>
      </c>
    </row>
    <row r="157" spans="1:1" x14ac:dyDescent="0.2">
      <c r="A157" s="17" t="s">
        <v>111</v>
      </c>
    </row>
    <row r="158" spans="1:1" x14ac:dyDescent="0.2">
      <c r="A158" s="17" t="s">
        <v>110</v>
      </c>
    </row>
    <row r="159" spans="1:1" x14ac:dyDescent="0.2">
      <c r="A159" s="17" t="s">
        <v>126</v>
      </c>
    </row>
    <row r="160" spans="1:1" x14ac:dyDescent="0.2">
      <c r="A160" s="17" t="s">
        <v>85</v>
      </c>
    </row>
    <row r="161" spans="1:1" x14ac:dyDescent="0.2">
      <c r="A161" s="17" t="s">
        <v>130</v>
      </c>
    </row>
    <row r="162" spans="1:1" x14ac:dyDescent="0.2">
      <c r="A162" s="17" t="s">
        <v>129</v>
      </c>
    </row>
    <row r="163" spans="1:1" x14ac:dyDescent="0.2">
      <c r="A163" s="17" t="s">
        <v>69</v>
      </c>
    </row>
    <row r="164" spans="1:1" x14ac:dyDescent="0.2">
      <c r="A164" s="17" t="s">
        <v>118</v>
      </c>
    </row>
    <row r="165" spans="1:1" x14ac:dyDescent="0.2">
      <c r="A165" s="17" t="s">
        <v>132</v>
      </c>
    </row>
    <row r="166" spans="1:1" x14ac:dyDescent="0.2">
      <c r="A166" s="17" t="s">
        <v>128</v>
      </c>
    </row>
    <row r="167" spans="1:1" x14ac:dyDescent="0.2">
      <c r="A167" s="17" t="s">
        <v>121</v>
      </c>
    </row>
    <row r="168" spans="1:1" x14ac:dyDescent="0.2">
      <c r="A168" s="17" t="s">
        <v>120</v>
      </c>
    </row>
    <row r="169" spans="1:1" x14ac:dyDescent="0.2">
      <c r="A169" s="17" t="s">
        <v>116</v>
      </c>
    </row>
    <row r="170" spans="1:1" x14ac:dyDescent="0.2">
      <c r="A170" s="17" t="s">
        <v>27</v>
      </c>
    </row>
    <row r="171" spans="1:1" x14ac:dyDescent="0.2">
      <c r="A171" s="17" t="s">
        <v>133</v>
      </c>
    </row>
    <row r="172" spans="1:1" x14ac:dyDescent="0.2">
      <c r="A172" s="17" t="s">
        <v>127</v>
      </c>
    </row>
    <row r="173" spans="1:1" x14ac:dyDescent="0.2">
      <c r="A173" s="17" t="s">
        <v>65</v>
      </c>
    </row>
    <row r="174" spans="1:1" x14ac:dyDescent="0.2">
      <c r="A174" s="17" t="s">
        <v>117</v>
      </c>
    </row>
    <row r="175" spans="1:1" x14ac:dyDescent="0.2">
      <c r="A175" s="17" t="s">
        <v>66</v>
      </c>
    </row>
    <row r="176" spans="1:1" x14ac:dyDescent="0.2">
      <c r="A176" s="17" t="s">
        <v>38</v>
      </c>
    </row>
    <row r="177" spans="1:1" x14ac:dyDescent="0.2">
      <c r="A177" s="17" t="s">
        <v>119</v>
      </c>
    </row>
    <row r="178" spans="1:1" x14ac:dyDescent="0.2">
      <c r="A178" s="17" t="s">
        <v>115</v>
      </c>
    </row>
    <row r="179" spans="1:1" x14ac:dyDescent="0.2">
      <c r="A179" s="17" t="s">
        <v>125</v>
      </c>
    </row>
    <row r="180" spans="1:1" x14ac:dyDescent="0.2">
      <c r="A180" s="17" t="s">
        <v>131</v>
      </c>
    </row>
    <row r="181" spans="1:1" ht="17" thickBot="1" x14ac:dyDescent="0.25">
      <c r="A181" s="36" t="s">
        <v>67</v>
      </c>
    </row>
    <row r="182" spans="1:1" ht="17" thickTop="1" x14ac:dyDescent="0.2">
      <c r="A182" s="30" t="s">
        <v>86</v>
      </c>
    </row>
    <row r="183" spans="1:1" x14ac:dyDescent="0.2">
      <c r="A183" s="26" t="s">
        <v>87</v>
      </c>
    </row>
    <row r="184" spans="1:1" x14ac:dyDescent="0.2">
      <c r="A184" s="17" t="s">
        <v>64</v>
      </c>
    </row>
    <row r="185" spans="1:1" x14ac:dyDescent="0.2">
      <c r="A185" s="17" t="s">
        <v>53</v>
      </c>
    </row>
    <row r="186" spans="1:1" x14ac:dyDescent="0.2">
      <c r="A186" s="17" t="s">
        <v>99</v>
      </c>
    </row>
    <row r="187" spans="1:1" x14ac:dyDescent="0.2">
      <c r="A187" s="17" t="s">
        <v>101</v>
      </c>
    </row>
    <row r="188" spans="1:1" x14ac:dyDescent="0.2">
      <c r="A188" s="17" t="s">
        <v>100</v>
      </c>
    </row>
    <row r="189" spans="1:1" x14ac:dyDescent="0.2">
      <c r="A189" s="17" t="s">
        <v>63</v>
      </c>
    </row>
    <row r="190" spans="1:1" x14ac:dyDescent="0.2">
      <c r="A190" s="17" t="s">
        <v>31</v>
      </c>
    </row>
    <row r="191" spans="1:1" x14ac:dyDescent="0.2">
      <c r="A191" s="17" t="s">
        <v>262</v>
      </c>
    </row>
    <row r="192" spans="1:1" x14ac:dyDescent="0.2">
      <c r="A192" s="17" t="s">
        <v>36</v>
      </c>
    </row>
    <row r="193" spans="1:1" x14ac:dyDescent="0.2">
      <c r="A193" s="17" t="s">
        <v>105</v>
      </c>
    </row>
    <row r="194" spans="1:1" x14ac:dyDescent="0.2">
      <c r="A194" s="17" t="s">
        <v>90</v>
      </c>
    </row>
    <row r="195" spans="1:1" x14ac:dyDescent="0.2">
      <c r="A195" s="17" t="s">
        <v>46</v>
      </c>
    </row>
    <row r="196" spans="1:1" x14ac:dyDescent="0.2">
      <c r="A196" s="17" t="s">
        <v>50</v>
      </c>
    </row>
    <row r="197" spans="1:1" x14ac:dyDescent="0.2">
      <c r="A197" s="17" t="s">
        <v>88</v>
      </c>
    </row>
    <row r="198" spans="1:1" x14ac:dyDescent="0.2">
      <c r="A198" s="17" t="s">
        <v>102</v>
      </c>
    </row>
    <row r="199" spans="1:1" x14ac:dyDescent="0.2">
      <c r="A199" s="17" t="s">
        <v>35</v>
      </c>
    </row>
    <row r="200" spans="1:1" x14ac:dyDescent="0.2">
      <c r="A200" s="17" t="s">
        <v>28</v>
      </c>
    </row>
    <row r="201" spans="1:1" x14ac:dyDescent="0.2">
      <c r="A201" s="52" t="s">
        <v>54</v>
      </c>
    </row>
    <row r="202" spans="1:1" ht="17" thickBot="1" x14ac:dyDescent="0.25">
      <c r="A202" s="36" t="s">
        <v>58</v>
      </c>
    </row>
    <row r="203" spans="1:1" ht="17" thickTop="1" x14ac:dyDescent="0.2">
      <c r="A203" s="26" t="s">
        <v>91</v>
      </c>
    </row>
    <row r="204" spans="1:1" x14ac:dyDescent="0.2">
      <c r="A204" s="17" t="s">
        <v>92</v>
      </c>
    </row>
    <row r="205" spans="1:1" x14ac:dyDescent="0.2">
      <c r="A205" s="17" t="s">
        <v>94</v>
      </c>
    </row>
    <row r="206" spans="1:1" x14ac:dyDescent="0.2">
      <c r="A206" s="17" t="s">
        <v>98</v>
      </c>
    </row>
    <row r="207" spans="1:1" x14ac:dyDescent="0.2">
      <c r="A207" s="17" t="s">
        <v>107</v>
      </c>
    </row>
    <row r="208" spans="1:1" x14ac:dyDescent="0.2">
      <c r="A208" s="17" t="s">
        <v>51</v>
      </c>
    </row>
    <row r="209" spans="1:1" x14ac:dyDescent="0.2">
      <c r="A209" s="17" t="s">
        <v>52</v>
      </c>
    </row>
    <row r="210" spans="1:1" x14ac:dyDescent="0.2">
      <c r="A210" s="17" t="s">
        <v>106</v>
      </c>
    </row>
    <row r="211" spans="1:1" x14ac:dyDescent="0.2">
      <c r="A211" s="17" t="s">
        <v>108</v>
      </c>
    </row>
    <row r="212" spans="1:1" x14ac:dyDescent="0.2">
      <c r="A212" s="115" t="s">
        <v>134</v>
      </c>
    </row>
    <row r="213" spans="1:1" x14ac:dyDescent="0.2">
      <c r="A213" s="19"/>
    </row>
  </sheetData>
  <sortState xmlns:xlrd2="http://schemas.microsoft.com/office/spreadsheetml/2017/richdata2" ref="A1:A21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Sheet5</vt:lpstr>
      <vt:lpstr>Ast.bkg test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 Jeong</dc:creator>
  <cp:lastModifiedBy>Jaewoong Jeong</cp:lastModifiedBy>
  <dcterms:created xsi:type="dcterms:W3CDTF">2019-02-25T23:57:23Z</dcterms:created>
  <dcterms:modified xsi:type="dcterms:W3CDTF">2021-10-25T21:31:27Z</dcterms:modified>
</cp:coreProperties>
</file>