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istance_F" sheetId="1" state="visible" r:id="rId2"/>
    <sheet name="Resistance_M" sheetId="2" state="visible" r:id="rId3"/>
    <sheet name="Aerobic_F" sheetId="3" state="visible" r:id="rId4"/>
    <sheet name="Aerobic_M" sheetId="4" state="visible" r:id="rId5"/>
    <sheet name="Annot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<sst xmlns="http://schemas.openxmlformats.org/spreadsheetml/2006/main" count="260" uniqueCount="153">
  <si>
    <t xml:space="preserve">No.</t>
  </si>
  <si>
    <t xml:space="preserve">Exercise Type</t>
  </si>
  <si>
    <t xml:space="preserve">Subject num</t>
  </si>
  <si>
    <t xml:space="preserve">Duration(Week)</t>
  </si>
  <si>
    <t xml:space="preserve">Per Week</t>
  </si>
  <si>
    <t xml:space="preserve">Iteration / Set</t>
  </si>
  <si>
    <t xml:space="preserve">Set num</t>
  </si>
  <si>
    <t xml:space="preserve">Target muscle</t>
  </si>
  <si>
    <t xml:space="preserve">Anterior Muscle thickness(%)</t>
  </si>
  <si>
    <t xml:space="preserve">Posterior Muscle thickness(%)</t>
  </si>
  <si>
    <t xml:space="preserve">Lateral muscle thickness(%)</t>
  </si>
  <si>
    <t xml:space="preserve">Lean body mass(%)</t>
  </si>
  <si>
    <t xml:space="preserve">Body fat(%)</t>
  </si>
  <si>
    <t xml:space="preserve">Chest circumference(%)</t>
  </si>
  <si>
    <t xml:space="preserve">Hip circumference(%)</t>
  </si>
  <si>
    <t xml:space="preserve">Thigh circumference(%)</t>
  </si>
  <si>
    <t xml:space="preserve">Waist circumference(%)</t>
  </si>
  <si>
    <t xml:space="preserve">Upper arm circumference(%)</t>
  </si>
  <si>
    <t xml:space="preserve">Biceps skinfold(%)</t>
  </si>
  <si>
    <t xml:space="preserve">Weight(%)</t>
  </si>
  <si>
    <t xml:space="preserve">BMI(%)</t>
  </si>
  <si>
    <t xml:space="preserve">Arm lean mass(%)</t>
  </si>
  <si>
    <t xml:space="preserve">Leg lean mass(%)</t>
  </si>
  <si>
    <t xml:space="preserve">Upper arm CSA(%)</t>
  </si>
  <si>
    <r>
      <rPr>
        <sz val="11"/>
        <color rgb="FF000000"/>
        <rFont val="맑은 고딕"/>
        <family val="2"/>
      </rPr>
      <t xml:space="preserve">R_F_1</t>
    </r>
    <r>
      <rPr>
        <vertAlign val="superscript"/>
        <sz val="11"/>
        <color rgb="FF000000"/>
        <rFont val="맑은 고딕"/>
        <family val="0"/>
      </rPr>
      <t xml:space="preserve">1)</t>
    </r>
  </si>
  <si>
    <t xml:space="preserve">ra,rb</t>
  </si>
  <si>
    <t xml:space="preserve">8~12</t>
  </si>
  <si>
    <t xml:space="preserve">Thigh </t>
  </si>
  <si>
    <r>
      <rPr>
        <sz val="11"/>
        <color rgb="FF000000"/>
        <rFont val="맑은 고딕"/>
        <family val="2"/>
      </rPr>
      <t xml:space="preserve">R_F_2 </t>
    </r>
    <r>
      <rPr>
        <vertAlign val="superscript"/>
        <sz val="11"/>
        <color rgb="FF000000"/>
        <rFont val="맑은 고딕"/>
        <family val="0"/>
      </rPr>
      <t xml:space="preserve">2)</t>
    </r>
  </si>
  <si>
    <t xml:space="preserve">rac,rad,rae,raf,rag,rah</t>
  </si>
  <si>
    <t xml:space="preserve">2~3</t>
  </si>
  <si>
    <t xml:space="preserve">Quadriceps, Pectoralis major, biceps, triceps, abdominal, external oblique, intercostal</t>
  </si>
  <si>
    <r>
      <rPr>
        <sz val="11"/>
        <color rgb="FF000000"/>
        <rFont val="맑은 고딕"/>
        <family val="2"/>
      </rPr>
      <t xml:space="preserve">R_F_3 </t>
    </r>
    <r>
      <rPr>
        <vertAlign val="superscript"/>
        <sz val="11"/>
        <color rgb="FF000000"/>
        <rFont val="맑은 고딕"/>
        <family val="0"/>
      </rPr>
      <t xml:space="preserve">3)</t>
    </r>
  </si>
  <si>
    <t xml:space="preserve">rad,rai,raj,rak,ral,ram,ran</t>
  </si>
  <si>
    <t xml:space="preserve">pectoralis major, Thigh, Triceps, Bicps, Latissimus</t>
  </si>
  <si>
    <r>
      <rPr>
        <sz val="11"/>
        <color rgb="FF000000"/>
        <rFont val="맑은 고딕"/>
        <family val="2"/>
      </rPr>
      <t xml:space="preserve">R_F_4 </t>
    </r>
    <r>
      <rPr>
        <vertAlign val="superscript"/>
        <sz val="11"/>
        <color rgb="FF000000"/>
        <rFont val="맑은 고딕"/>
        <family val="0"/>
      </rPr>
      <t xml:space="preserve">4)</t>
    </r>
  </si>
  <si>
    <t xml:space="preserve">rbi</t>
  </si>
  <si>
    <t xml:space="preserve">6~8</t>
  </si>
  <si>
    <r>
      <rPr>
        <sz val="11"/>
        <color rgb="FF000000"/>
        <rFont val="맑은 고딕"/>
        <family val="2"/>
      </rPr>
      <t xml:space="preserve">R_F_5 </t>
    </r>
    <r>
      <rPr>
        <vertAlign val="superscript"/>
        <sz val="11"/>
        <color rgb="FF000000"/>
        <rFont val="맑은 고딕"/>
        <family val="0"/>
      </rPr>
      <t xml:space="preserve">5)</t>
    </r>
  </si>
  <si>
    <t xml:space="preserve">rak,rbb,rbc,rbd,rbh,ram,raa,ral,rbh</t>
  </si>
  <si>
    <t xml:space="preserve">1~3</t>
  </si>
  <si>
    <t xml:space="preserve">References</t>
  </si>
  <si>
    <t xml:space="preserve">Starkey, D. B., Pollock, M. L., Ishida, Y., Welsch, M. A., Brechue, W. F., Graves, J. E., &amp; Feigenbaum, M. S. (1996). Effect of resistance training volume on strength and muscle thickness. Medicine and science in sports and exercise, 28(0), 10.</t>
  </si>
  <si>
    <t xml:space="preserve">Sarsan, A., Ardiç, F., Özgen, M., Topuz, O., &amp; Sermez, Y. (2006). The effects of aerobic and resistance exercises in obese women. Clinical rehabilitation, 20(9), 773-782.</t>
  </si>
  <si>
    <t xml:space="preserve">alvao, D. A., &amp; Taaffe, D. R. (2005). Resistance exercise dosage in older adults: single‐versus multiset effects on physical performance and body composition. Journal of the American Geriatrics Society, 53(12), 2090-2097.</t>
  </si>
  <si>
    <t xml:space="preserve">Munn, J., Herbert, R. D., Hancock, M. J., &amp; Gandevia, S. C. (2005). Resistance training for strength: effect of number of sets and contraction speed. Medicine and science in sports and exercise, 37(9), 1622.</t>
  </si>
  <si>
    <t xml:space="preserve">Cureton, K. J., Collins, M. A., Hill, D. W., &amp; McElhannon Jr, F. M. (1988). Muscle hypertrophy in men and women. Medicine and science in sports and exercise, 20(4), 338-344.</t>
  </si>
  <si>
    <t xml:space="preserve">BMI</t>
  </si>
  <si>
    <t xml:space="preserve">Thigh CSA(%)</t>
  </si>
  <si>
    <t xml:space="preserve">Trapezius CSA(%)</t>
  </si>
  <si>
    <r>
      <rPr>
        <sz val="11"/>
        <color rgb="FF000000"/>
        <rFont val="맑은 고딕"/>
        <family val="2"/>
      </rPr>
      <t xml:space="preserve">R_M_1</t>
    </r>
    <r>
      <rPr>
        <vertAlign val="superscript"/>
        <sz val="11"/>
        <color rgb="FF000000"/>
        <rFont val="맑은 고딕"/>
        <family val="0"/>
      </rPr>
      <t xml:space="preserve">1)</t>
    </r>
  </si>
  <si>
    <t xml:space="preserve">raa,rab</t>
  </si>
  <si>
    <r>
      <rPr>
        <sz val="11"/>
        <color rgb="FF000000"/>
        <rFont val="맑은 고딕"/>
        <family val="2"/>
      </rPr>
      <t xml:space="preserve">R_M_2 </t>
    </r>
    <r>
      <rPr>
        <vertAlign val="superscript"/>
        <sz val="11"/>
        <color rgb="FF000000"/>
        <rFont val="맑은 고딕"/>
        <family val="0"/>
      </rPr>
      <t xml:space="preserve">2)</t>
    </r>
  </si>
  <si>
    <t xml:space="preserve">rav,ral,rak,raq,rag,rai,rbg</t>
  </si>
  <si>
    <t xml:space="preserve">pectoralis major</t>
  </si>
  <si>
    <t xml:space="preserve">rav,ral</t>
  </si>
  <si>
    <r>
      <rPr>
        <sz val="11"/>
        <color rgb="FF000000"/>
        <rFont val="맑은 고딕"/>
        <family val="2"/>
      </rPr>
      <t xml:space="preserve">R_M_3 </t>
    </r>
    <r>
      <rPr>
        <vertAlign val="superscript"/>
        <sz val="11"/>
        <color rgb="FF000000"/>
        <rFont val="맑은 고딕"/>
        <family val="0"/>
      </rPr>
      <t xml:space="preserve">3)</t>
    </r>
  </si>
  <si>
    <r>
      <rPr>
        <sz val="11"/>
        <color rgb="FF000000"/>
        <rFont val="맑은 고딕"/>
        <family val="2"/>
      </rPr>
      <t xml:space="preserve">R_M_4 </t>
    </r>
    <r>
      <rPr>
        <vertAlign val="superscript"/>
        <sz val="11"/>
        <color rgb="FF000000"/>
        <rFont val="맑은 고딕"/>
        <family val="0"/>
      </rPr>
      <t xml:space="preserve">4)</t>
    </r>
  </si>
  <si>
    <t xml:space="preserve">rbh,ral,ran,rao,ram,rap,raq,rar,rai,ras,rat,rau,rav,raw,rax,ray,raz,rba,rbb,rbc,rbd,rbe,rbf,rbg</t>
  </si>
  <si>
    <r>
      <rPr>
        <sz val="11"/>
        <color rgb="FF000000"/>
        <rFont val="맑은 고딕"/>
        <family val="2"/>
      </rPr>
      <t xml:space="preserve">R_M_5 </t>
    </r>
    <r>
      <rPr>
        <vertAlign val="superscript"/>
        <sz val="11"/>
        <color rgb="FF000000"/>
        <rFont val="맑은 고딕"/>
        <family val="0"/>
      </rPr>
      <t xml:space="preserve">5)</t>
    </r>
  </si>
  <si>
    <r>
      <rPr>
        <sz val="11"/>
        <color rgb="FF000000"/>
        <rFont val="맑은 고딕"/>
        <family val="2"/>
      </rPr>
      <t xml:space="preserve">R_M_6 </t>
    </r>
    <r>
      <rPr>
        <vertAlign val="superscript"/>
        <sz val="11"/>
        <color rgb="FF000000"/>
        <rFont val="맑은 고딕"/>
        <family val="0"/>
      </rPr>
      <t xml:space="preserve">6)</t>
    </r>
  </si>
  <si>
    <r>
      <rPr>
        <sz val="11"/>
        <color rgb="FF000000"/>
        <rFont val="맑은 고딕"/>
        <family val="2"/>
      </rPr>
      <t xml:space="preserve">R_M_7 </t>
    </r>
    <r>
      <rPr>
        <vertAlign val="superscript"/>
        <sz val="11"/>
        <color rgb="FF000000"/>
        <rFont val="맑은 고딕"/>
        <family val="0"/>
      </rPr>
      <t xml:space="preserve">7)</t>
    </r>
  </si>
  <si>
    <t xml:space="preserve">ral,ran,ram,rad,rairaq,rak,ray</t>
  </si>
  <si>
    <t xml:space="preserve">L-3, U-1</t>
  </si>
  <si>
    <t xml:space="preserve">-</t>
  </si>
  <si>
    <t xml:space="preserve">L-1, U-3</t>
  </si>
  <si>
    <t xml:space="preserve">Rhea, M. R., Alvar, B. A., Ball, S. D., &amp; Burkett, L. N. (2002). Three sets of weight training superior to 1 set with equal intensity for eliciting strength. The Journal of Strength &amp; Conditioning Research, 16(4), 525-529.</t>
  </si>
  <si>
    <t xml:space="preserve">Ostrowski, K. J., Wilson, G. J., Weatherby, R., Murphy, P. W., &amp; Lyttle, A. D. (1997). The effect of weight training volume on hormonal output and muscular size and function. Journal of strength and Conditioning Research, 11, 148-154.</t>
  </si>
  <si>
    <t xml:space="preserve">Rønnestad, B. R., Egeland, W., Kvamme, N. H., Refsnes, P. E., Kadi, F., &amp; Raastad, T. (2007). Dissimilar effects of one-and three-set strength training on strength and muscle mass gains in upper and lower body in untrained subjects. The Journal of Strengt</t>
  </si>
  <si>
    <t xml:space="preserve">Exercise min</t>
  </si>
  <si>
    <t xml:space="preserve">Subcutaneous fat(%)</t>
  </si>
  <si>
    <r>
      <rPr>
        <sz val="11"/>
        <color rgb="FF000000"/>
        <rFont val="맑은 고딕"/>
        <family val="2"/>
      </rPr>
      <t xml:space="preserve">A_F_1 </t>
    </r>
    <r>
      <rPr>
        <vertAlign val="superscript"/>
        <sz val="11"/>
        <color rgb="FF000000"/>
        <rFont val="맑은 고딕"/>
        <family val="0"/>
      </rPr>
      <t xml:space="preserve">1)</t>
    </r>
  </si>
  <si>
    <t xml:space="preserve">aa,ab</t>
  </si>
  <si>
    <t xml:space="preserve">30min</t>
  </si>
  <si>
    <r>
      <rPr>
        <sz val="11"/>
        <color rgb="FF000000"/>
        <rFont val="맑은 고딕"/>
        <family val="2"/>
      </rPr>
      <t xml:space="preserve">A_F_2 </t>
    </r>
    <r>
      <rPr>
        <vertAlign val="superscript"/>
        <sz val="11"/>
        <color rgb="FF000000"/>
        <rFont val="맑은 고딕"/>
        <family val="0"/>
      </rPr>
      <t xml:space="preserve">1)</t>
    </r>
  </si>
  <si>
    <t xml:space="preserve">60min</t>
  </si>
  <si>
    <t xml:space="preserve">McTiernan, A., Sorensen, B., Irwin, M. L., Morgan, A., Yasui, Y., Rudolph, R. E., ... &amp; Potter, J. D. (2007). Exercise effect on weight and body fat in men and women. Obesity, 15(6), 1496-1512.</t>
  </si>
  <si>
    <r>
      <rPr>
        <sz val="11"/>
        <color rgb="FF000000"/>
        <rFont val="맑은 고딕"/>
        <family val="2"/>
      </rPr>
      <t xml:space="preserve">A_M_1 </t>
    </r>
    <r>
      <rPr>
        <vertAlign val="superscript"/>
        <sz val="11"/>
        <color rgb="FF000000"/>
        <rFont val="맑은 고딕"/>
        <family val="0"/>
      </rPr>
      <t xml:space="preserve">1)</t>
    </r>
  </si>
  <si>
    <t xml:space="preserve">Resistence Exercise Type</t>
  </si>
  <si>
    <t xml:space="preserve">Aerobic Exercise Type</t>
  </si>
  <si>
    <t xml:space="preserve">raa</t>
  </si>
  <si>
    <t xml:space="preserve">Knee extension</t>
  </si>
  <si>
    <t xml:space="preserve">aa</t>
  </si>
  <si>
    <t xml:space="preserve">Walking</t>
  </si>
  <si>
    <t xml:space="preserve">rab</t>
  </si>
  <si>
    <t xml:space="preserve"> Knee flexion</t>
  </si>
  <si>
    <t xml:space="preserve">ab</t>
  </si>
  <si>
    <t xml:space="preserve">Leg cycle</t>
  </si>
  <si>
    <t xml:space="preserve">rac</t>
  </si>
  <si>
    <t xml:space="preserve">Leg extension</t>
  </si>
  <si>
    <t xml:space="preserve">rad</t>
  </si>
  <si>
    <t xml:space="preserve">Chest press</t>
  </si>
  <si>
    <t xml:space="preserve">rae</t>
  </si>
  <si>
    <t xml:space="preserve">Arm flexion</t>
  </si>
  <si>
    <t xml:space="preserve">raf</t>
  </si>
  <si>
    <t xml:space="preserve">Arm extension</t>
  </si>
  <si>
    <t xml:space="preserve">rag</t>
  </si>
  <si>
    <t xml:space="preserve"> Abdominal crunch</t>
  </si>
  <si>
    <t xml:space="preserve">rah</t>
  </si>
  <si>
    <t xml:space="preserve"> Twisting oblique</t>
  </si>
  <si>
    <t xml:space="preserve">rai</t>
  </si>
  <si>
    <t xml:space="preserve">Seated row</t>
  </si>
  <si>
    <t xml:space="preserve">raj</t>
  </si>
  <si>
    <t xml:space="preserve">Triceps extension</t>
  </si>
  <si>
    <r>
      <rPr>
        <sz val="13"/>
        <color rgb="FF222222"/>
        <rFont val="Arial"/>
        <family val="2"/>
      </rPr>
      <t xml:space="preserve">Sigal, R. J., Alberga, A. S., Goldfield, G. S., Prud’homme, D., Hadjiyannakis, S., Gougeon, R., ... &amp; Kenny, G. P. (2014). Effects of aerobic training, resistance training, or both on percentage body fat and cardiometabolic risk markers in obese adolescents: the healthy eating aerobic and resistance training in youth randomized clinical trial. </t>
    </r>
    <r>
      <rPr>
        <i val="true"/>
        <sz val="13"/>
        <color rgb="FF222222"/>
        <rFont val="Arial"/>
        <family val="2"/>
      </rPr>
      <t xml:space="preserve">JAMA pediatrics</t>
    </r>
    <r>
      <rPr>
        <sz val="13"/>
        <color rgb="FF222222"/>
        <rFont val="Arial"/>
        <family val="2"/>
      </rPr>
      <t xml:space="preserve">, </t>
    </r>
    <r>
      <rPr>
        <i val="true"/>
        <sz val="13"/>
        <color rgb="FF222222"/>
        <rFont val="Arial"/>
        <family val="2"/>
      </rPr>
      <t xml:space="preserve">168</t>
    </r>
    <r>
      <rPr>
        <sz val="13"/>
        <color rgb="FF222222"/>
        <rFont val="Arial"/>
        <family val="2"/>
      </rPr>
      <t xml:space="preserve">(11), 1006-1014.</t>
    </r>
  </si>
  <si>
    <t xml:space="preserve">rak</t>
  </si>
  <si>
    <t xml:space="preserve">Biceps curl</t>
  </si>
  <si>
    <t xml:space="preserve">ral</t>
  </si>
  <si>
    <t xml:space="preserve"> Leg press</t>
  </si>
  <si>
    <t xml:space="preserve">ram</t>
  </si>
  <si>
    <t xml:space="preserve"> Leg curl</t>
  </si>
  <si>
    <t xml:space="preserve">ran</t>
  </si>
  <si>
    <t xml:space="preserve">rao</t>
  </si>
  <si>
    <t xml:space="preserve">Stiff-leg deadlift</t>
  </si>
  <si>
    <t xml:space="preserve">rap</t>
  </si>
  <si>
    <t xml:space="preserve">Single-leg curl</t>
  </si>
  <si>
    <t xml:space="preserve">raq</t>
  </si>
  <si>
    <t xml:space="preserve">Lat pulldown</t>
  </si>
  <si>
    <t xml:space="preserve">rar</t>
  </si>
  <si>
    <t xml:space="preserve">T-bar pulldown</t>
  </si>
  <si>
    <t xml:space="preserve">ras</t>
  </si>
  <si>
    <t xml:space="preserve">Calf raise</t>
  </si>
  <si>
    <t xml:space="preserve">rat</t>
  </si>
  <si>
    <t xml:space="preserve">Calf press</t>
  </si>
  <si>
    <t xml:space="preserve">rau</t>
  </si>
  <si>
    <t xml:space="preserve">Seated Calf raise</t>
  </si>
  <si>
    <t xml:space="preserve">rav</t>
  </si>
  <si>
    <t xml:space="preserve">Bench press</t>
  </si>
  <si>
    <t xml:space="preserve">raw</t>
  </si>
  <si>
    <t xml:space="preserve">Incline bench press</t>
  </si>
  <si>
    <t xml:space="preserve">rax</t>
  </si>
  <si>
    <t xml:space="preserve">Decline bench press</t>
  </si>
  <si>
    <t xml:space="preserve">ray</t>
  </si>
  <si>
    <t xml:space="preserve">Shoulder press</t>
  </si>
  <si>
    <t xml:space="preserve">raz</t>
  </si>
  <si>
    <t xml:space="preserve">Upright row</t>
  </si>
  <si>
    <t xml:space="preserve">rba</t>
  </si>
  <si>
    <t xml:space="preserve">Lateral raise</t>
  </si>
  <si>
    <t xml:space="preserve">rbb</t>
  </si>
  <si>
    <t xml:space="preserve">Barbel curl</t>
  </si>
  <si>
    <t xml:space="preserve">rbc</t>
  </si>
  <si>
    <t xml:space="preserve">Preacher curl</t>
  </si>
  <si>
    <t xml:space="preserve">rbd</t>
  </si>
  <si>
    <t xml:space="preserve">Dumbbell curl</t>
  </si>
  <si>
    <t xml:space="preserve">rbe</t>
  </si>
  <si>
    <t xml:space="preserve">Close grip bench</t>
  </si>
  <si>
    <t xml:space="preserve">rbf</t>
  </si>
  <si>
    <t xml:space="preserve">Triceps pushdown</t>
  </si>
  <si>
    <t xml:space="preserve">rbg</t>
  </si>
  <si>
    <t xml:space="preserve">Back extension</t>
  </si>
  <si>
    <t xml:space="preserve">rbh</t>
  </si>
  <si>
    <t xml:space="preserve">Squat</t>
  </si>
  <si>
    <t xml:space="preserve">Elbow reflection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</si>
</sst>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.0\ ;[RED]\(0.0\)"/>
    <numFmt numFmtId="168" formatCode="m&quot;월 &quot;d\일"/>
    <numFmt numFmtId="169" formatCode="&quot; ₩&quot;* #,##0\ ;&quot; ₩&quot;* \(#,##0\);&quot; ₩&quot;* &quot;- &quot;;\ @\ "/>
  </numFmts>
  <fonts count="20">
    <font>
      <sz val="11"/>
      <color rgb="FF000000"/>
      <name val="맑은 고딕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</font>
    <font>
      <b val="true"/>
      <sz val="11"/>
      <color rgb="FF000000"/>
      <name val="맑은 고딕"/>
      <family val="2"/>
    </font>
    <font>
      <vertAlign val="superscript"/>
      <sz val="11"/>
      <color rgb="FF000000"/>
      <name val="맑은 고딕"/>
      <family val="0"/>
    </font>
    <font>
      <sz val="9"/>
      <color rgb="FF000000"/>
      <name val="맑은 고딕"/>
      <family val="2"/>
    </font>
    <font>
      <sz val="8"/>
      <color rgb="FF000000"/>
      <name val="맑은 고딕"/>
      <family val="2"/>
    </font>
    <font>
      <u val="single"/>
      <sz val="11"/>
      <color rgb="FF0563C1"/>
      <name val="맑은 고딕"/>
      <family val="2"/>
    </font>
    <font>
      <u val="single"/>
      <sz val="9"/>
      <color rgb="FF0563C1"/>
      <name val="맑은 고딕"/>
      <family val="2"/>
    </font>
    <font>
      <sz val="9"/>
      <color rgb="FF222222"/>
      <name val="맑은 고딕"/>
      <family val="0"/>
    </font>
    <font>
      <sz val="12"/>
      <color rgb="FF000000"/>
      <name val="Malgun Gothic"/>
      <family val="2"/>
    </font>
    <font>
      <b val="true"/>
      <sz val="11"/>
      <color rgb="FF000000"/>
      <name val="Malgun Gothic"/>
      <family val="2"/>
    </font>
    <font>
      <sz val="11"/>
      <color rgb="FF000000"/>
      <name val="Malgun Gothic"/>
      <family val="2"/>
    </font>
    <font>
      <sz val="10"/>
      <color rgb="FF000000"/>
      <name val="맑은 고딕"/>
      <family val="2"/>
    </font>
    <font>
      <sz val="16"/>
      <color rgb="FF000000"/>
      <name val="맑은 고딕"/>
      <family val="2"/>
    </font>
    <font>
      <sz val="13"/>
      <color rgb="FF222222"/>
      <name val="Arial"/>
      <family val="2"/>
    </font>
    <font>
      <i val="true"/>
      <sz val="13"/>
      <color rgb="FF222222"/>
      <name val="Arial"/>
      <family val="2"/>
    </font>
    <font>
      <sz val="12"/>
      <color rgb="FF00610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2" borderId="0" applyFont="true" applyBorder="false" applyAlignment="true" applyProtection="false">
      <alignment horizontal="general" vertical="center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2" borderId="0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22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Currency [0]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effect of resistance training vol.pdf" TargetMode="External"/><Relationship Id="rId2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The effects of aerobic and resistance exercises in obese women.pdf" TargetMode="External"/><Relationship Id="rId3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Resistance Exercise Dosage in Older Adults: Single- Versus.pdf" TargetMode="External"/><Relationship Id="rId4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Resistance Training for Strength: Effect of.pdf" TargetMode="External"/><Relationship Id="rId5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Muscle hypertrophy in men and women.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Resistance Exercise Dosage in Older Adults: Single- Versus.pdf" TargetMode="External"/><Relationship Id="rId2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The effect of weight training volume on hormonal output and muscular size and function.pdf" TargetMode="External"/><Relationship Id="rId3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Resistance Training for Strength: Effect of.pdf" TargetMode="External"/><Relationship Id="rId4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Muscle hypertrophy in men and women..pdf" TargetMode="External"/><Relationship Id="rId5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DISSIMILAR EFFECTS OF ONE- AND THREE-SET.pdf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The effects of aerobic and resistance exercises in obese women.pdf" TargetMode="External"/><Relationship Id="rId2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Exercise_Effect_on_Weight_and_Body_Fat_Men_and_ Women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Exercise_Effect_on_Weight_and_Body_Fat_Men_and_ Women.pd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effect of resistance training vol.pdf" TargetMode="External"/><Relationship Id="rId2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The effects of aerobic and resistance exercises in obese women.pdf" TargetMode="External"/><Relationship Id="rId3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Resistance Exercise Dosage in Older Adults: Single- Versus.pdf" TargetMode="External"/><Relationship Id="rId4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Resistance Training for Strength: Effect of.pdf" TargetMode="External"/><Relationship Id="rId5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Muscle hypertrophy in men and women..pdf" TargetMode="External"/><Relationship Id="rId6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The effect of weight training volume on hormonal output and muscular size and function.pdf" TargetMode="External"/><Relationship Id="rId7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DISSIMILAR EFFECTS OF ONE- AND THREE-SET.pdf" TargetMode="External"/><Relationship Id="rId8" Type="http://schemas.openxmlformats.org/officeDocument/2006/relationships/hyperlink" Target="../../../../../../media/e446/ac3d0d43-0e3f-477a-9ae2-0f7f353f3db1/so/bodyWeb/&#4354;&#4457;&#4523;&#4358;&#4462;&#4523;/&#4366;&#4454;&#4370;&#4455;&#4540;&#4359;&#4455;&#4523;&#4370;&#4458;/Exercise_Effect_on_Weight_and_Body_Fat_Men_and_ Women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48" activeCellId="0" sqref="I48"/>
    </sheetView>
  </sheetViews>
  <sheetFormatPr defaultColWidth="8.828125" defaultRowHeight="13.8" zeroHeight="false" outlineLevelRow="0" outlineLevelCol="0"/>
  <cols>
    <col collapsed="false" customWidth="true" hidden="false" outlineLevel="0" max="1" min="1" style="1" width="9.16"/>
    <col collapsed="false" customWidth="true" hidden="false" outlineLevel="0" max="2" min="2" style="2" width="31.83"/>
    <col collapsed="false" customWidth="true" hidden="false" outlineLevel="0" max="3" min="3" style="1" width="12.5"/>
    <col collapsed="false" customWidth="true" hidden="false" outlineLevel="0" max="4" min="4" style="1" width="16.33"/>
    <col collapsed="false" customWidth="true" hidden="false" outlineLevel="0" max="5" min="5" style="1" width="10"/>
    <col collapsed="false" customWidth="true" hidden="false" outlineLevel="0" max="6" min="6" style="1" width="14"/>
    <col collapsed="false" customWidth="true" hidden="false" outlineLevel="0" max="7" min="7" style="1" width="9"/>
    <col collapsed="false" customWidth="true" hidden="false" outlineLevel="0" max="8" min="8" style="1" width="15"/>
    <col collapsed="false" customWidth="true" hidden="false" outlineLevel="0" max="9" min="9" style="1" width="33"/>
    <col collapsed="false" customWidth="true" hidden="false" outlineLevel="0" max="10" min="10" style="1" width="32"/>
    <col collapsed="false" customWidth="true" hidden="false" outlineLevel="0" max="11" min="11" style="1" width="29.83"/>
    <col collapsed="false" customWidth="true" hidden="false" outlineLevel="0" max="12" min="12" style="1" width="19"/>
    <col collapsed="false" customWidth="true" hidden="false" outlineLevel="0" max="13" min="13" style="1" width="19.5"/>
    <col collapsed="false" customWidth="true" hidden="false" outlineLevel="0" max="14" min="14" style="1" width="23.67"/>
    <col collapsed="false" customWidth="true" hidden="false" outlineLevel="0" max="16" min="15" style="3" width="23.83"/>
    <col collapsed="false" customWidth="true" hidden="false" outlineLevel="0" max="18" min="17" style="3" width="28.67"/>
    <col collapsed="false" customWidth="true" hidden="false" outlineLevel="0" max="19" min="19" style="3" width="18.83"/>
    <col collapsed="false" customWidth="true" hidden="false" outlineLevel="0" max="20" min="20" style="3" width="12.67"/>
    <col collapsed="false" customWidth="true" hidden="false" outlineLevel="0" max="21" min="21" style="3" width="9.67"/>
    <col collapsed="false" customWidth="true" hidden="false" outlineLevel="0" max="22" min="22" style="1" width="18.67"/>
    <col collapsed="false" customWidth="true" hidden="false" outlineLevel="0" max="23" min="23" style="1" width="18"/>
    <col collapsed="false" customWidth="true" hidden="false" outlineLevel="0" max="24" min="24" style="4" width="19.16"/>
    <col collapsed="false" customWidth="false" hidden="false" outlineLevel="0" max="1024" min="25" style="1" width="8.84"/>
  </cols>
  <sheetData>
    <row r="1" customFormat="false" ht="13.8" hidden="false" customHeight="false" outlineLevel="0" collapsed="false">
      <c r="I1" s="5"/>
      <c r="J1" s="5"/>
      <c r="K1" s="5"/>
    </row>
    <row r="2" s="9" customFormat="true" ht="13.8" hidden="false" customHeight="fals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6" t="s">
        <v>21</v>
      </c>
      <c r="W2" s="6" t="s">
        <v>22</v>
      </c>
      <c r="X2" s="8" t="s">
        <v>23</v>
      </c>
    </row>
    <row r="3" customFormat="false" ht="17" hidden="false" customHeight="true" outlineLevel="0" collapsed="false">
      <c r="A3" s="10" t="s">
        <v>24</v>
      </c>
      <c r="B3" s="10" t="s">
        <v>25</v>
      </c>
      <c r="C3" s="11" t="n">
        <v>7</v>
      </c>
      <c r="D3" s="11" t="n">
        <v>14</v>
      </c>
      <c r="E3" s="11" t="n">
        <v>3</v>
      </c>
      <c r="F3" s="12" t="s">
        <v>26</v>
      </c>
      <c r="G3" s="11" t="n">
        <v>1</v>
      </c>
      <c r="H3" s="10" t="s">
        <v>27</v>
      </c>
      <c r="I3" s="13" t="n">
        <f aca="false">(2.2/(57.1+52.2+40.1))</f>
        <v>0.0147255689424364</v>
      </c>
      <c r="J3" s="14" t="n">
        <f aca="false">(6.1/(60.9+62.4))</f>
        <v>0.0494728304947283</v>
      </c>
      <c r="K3" s="13" t="n">
        <f aca="false">(2.3/(27.8+35.7+35.3))</f>
        <v>0.0232793522267206</v>
      </c>
      <c r="L3" s="11"/>
      <c r="M3" s="11"/>
      <c r="N3" s="11"/>
      <c r="O3" s="14"/>
      <c r="P3" s="14"/>
      <c r="Q3" s="14"/>
      <c r="R3" s="14"/>
      <c r="S3" s="14"/>
      <c r="T3" s="14"/>
      <c r="U3" s="14"/>
      <c r="V3" s="11"/>
      <c r="W3" s="11"/>
      <c r="X3" s="15"/>
    </row>
    <row r="4" customFormat="false" ht="13.8" hidden="false" customHeight="false" outlineLevel="0" collapsed="false">
      <c r="A4" s="10"/>
      <c r="B4" s="10"/>
      <c r="C4" s="11" t="n">
        <v>9</v>
      </c>
      <c r="D4" s="11" t="n">
        <v>14</v>
      </c>
      <c r="E4" s="11" t="n">
        <v>3</v>
      </c>
      <c r="F4" s="12" t="s">
        <v>26</v>
      </c>
      <c r="G4" s="11" t="n">
        <v>3</v>
      </c>
      <c r="H4" s="10"/>
      <c r="I4" s="14" t="n">
        <f aca="false">(3.2/(55+49.3+38))</f>
        <v>0.022487702037948</v>
      </c>
      <c r="J4" s="14" t="n">
        <f aca="false">(5.4/(56.1+58.9))</f>
        <v>0.0469565217391304</v>
      </c>
      <c r="K4" s="13" t="n">
        <f aca="false">(3.6/(26.8+35.6+35.3))</f>
        <v>0.0368474923234391</v>
      </c>
      <c r="L4" s="11"/>
      <c r="M4" s="11"/>
      <c r="N4" s="11"/>
      <c r="O4" s="14"/>
      <c r="P4" s="14"/>
      <c r="Q4" s="14"/>
      <c r="R4" s="14"/>
      <c r="S4" s="14"/>
      <c r="T4" s="14"/>
      <c r="U4" s="14"/>
      <c r="V4" s="11"/>
      <c r="W4" s="11"/>
      <c r="X4" s="15"/>
    </row>
    <row r="5" customFormat="false" ht="18" hidden="false" customHeight="true" outlineLevel="0" collapsed="false">
      <c r="A5" s="10" t="s">
        <v>28</v>
      </c>
      <c r="B5" s="16" t="s">
        <v>29</v>
      </c>
      <c r="C5" s="11" t="n">
        <v>20</v>
      </c>
      <c r="D5" s="11" t="n">
        <v>12</v>
      </c>
      <c r="E5" s="11" t="n">
        <v>3</v>
      </c>
      <c r="F5" s="12" t="n">
        <v>10</v>
      </c>
      <c r="G5" s="17" t="s">
        <v>30</v>
      </c>
      <c r="H5" s="18" t="s">
        <v>31</v>
      </c>
      <c r="I5" s="11"/>
      <c r="J5" s="11"/>
      <c r="K5" s="11"/>
      <c r="L5" s="11"/>
      <c r="M5" s="11"/>
      <c r="N5" s="11"/>
      <c r="O5" s="14" t="n">
        <f aca="false">-(95.75/0.84 - 93.52/0.84)/(95.75/0.84)</f>
        <v>-0.023289817232376</v>
      </c>
      <c r="P5" s="14"/>
      <c r="Q5" s="14" t="n">
        <f aca="false">-2.22/95.75</f>
        <v>-0.0231853785900783</v>
      </c>
      <c r="R5" s="14"/>
      <c r="S5" s="14"/>
      <c r="T5" s="14" t="n">
        <f aca="false">-2.82/83.77</f>
        <v>-0.0336636027217381</v>
      </c>
      <c r="U5" s="14" t="n">
        <f aca="false">-1.13/33.73</f>
        <v>-0.0335013341239253</v>
      </c>
      <c r="V5" s="11"/>
      <c r="W5" s="11"/>
      <c r="X5" s="15"/>
    </row>
    <row r="6" customFormat="false" ht="13.8" hidden="false" customHeight="false" outlineLevel="0" collapsed="false">
      <c r="A6" s="10"/>
      <c r="B6" s="16"/>
      <c r="C6" s="11"/>
      <c r="D6" s="11"/>
      <c r="E6" s="11"/>
      <c r="F6" s="12"/>
      <c r="G6" s="17"/>
      <c r="H6" s="18"/>
      <c r="I6" s="11"/>
      <c r="J6" s="11"/>
      <c r="K6" s="11"/>
      <c r="L6" s="11"/>
      <c r="M6" s="11"/>
      <c r="N6" s="11"/>
      <c r="O6" s="14"/>
      <c r="P6" s="14"/>
      <c r="Q6" s="14"/>
      <c r="R6" s="14"/>
      <c r="S6" s="14"/>
      <c r="T6" s="14"/>
      <c r="U6" s="14"/>
      <c r="V6" s="11"/>
      <c r="W6" s="11"/>
      <c r="X6" s="15"/>
    </row>
    <row r="7" customFormat="false" ht="13.8" hidden="false" customHeight="false" outlineLevel="0" collapsed="false">
      <c r="A7" s="10"/>
      <c r="B7" s="16"/>
      <c r="C7" s="11"/>
      <c r="D7" s="11"/>
      <c r="E7" s="11"/>
      <c r="F7" s="12"/>
      <c r="G7" s="17"/>
      <c r="H7" s="18"/>
      <c r="I7" s="11"/>
      <c r="J7" s="11"/>
      <c r="K7" s="11"/>
      <c r="L7" s="11"/>
      <c r="M7" s="11"/>
      <c r="N7" s="11"/>
      <c r="O7" s="14"/>
      <c r="P7" s="14"/>
      <c r="Q7" s="14"/>
      <c r="R7" s="14"/>
      <c r="S7" s="14"/>
      <c r="T7" s="14"/>
      <c r="U7" s="14"/>
      <c r="V7" s="11"/>
      <c r="W7" s="11"/>
      <c r="X7" s="15"/>
    </row>
    <row r="8" customFormat="false" ht="13.8" hidden="false" customHeight="true" outlineLevel="0" collapsed="false">
      <c r="A8" s="10" t="s">
        <v>32</v>
      </c>
      <c r="B8" s="16" t="s">
        <v>33</v>
      </c>
      <c r="C8" s="11" t="n">
        <v>5</v>
      </c>
      <c r="D8" s="11" t="n">
        <v>20</v>
      </c>
      <c r="E8" s="11" t="n">
        <v>2</v>
      </c>
      <c r="F8" s="11"/>
      <c r="G8" s="11" t="n">
        <v>1</v>
      </c>
      <c r="H8" s="19" t="s">
        <v>34</v>
      </c>
      <c r="I8" s="11"/>
      <c r="J8" s="11"/>
      <c r="K8" s="11"/>
      <c r="L8" s="13" t="n">
        <f aca="false">(48.5-48)/48.5</f>
        <v>0.0103092783505155</v>
      </c>
      <c r="M8" s="13" t="n">
        <f aca="false">(30.6-31.5)/30.6</f>
        <v>-0.0294117647058823</v>
      </c>
      <c r="N8" s="14"/>
      <c r="O8" s="15"/>
      <c r="P8" s="14"/>
      <c r="Q8" s="14"/>
      <c r="R8" s="14" t="n">
        <v>0</v>
      </c>
      <c r="S8" s="13"/>
      <c r="T8" s="13" t="n">
        <f aca="false">0.1/25.7</f>
        <v>0.00389105058365759</v>
      </c>
      <c r="U8" s="14" t="n">
        <f aca="false">-0.01/25.7%</f>
        <v>-0.0389105058365759</v>
      </c>
      <c r="V8" s="11"/>
      <c r="W8" s="11"/>
      <c r="X8" s="15"/>
    </row>
    <row r="9" customFormat="false" ht="13.8" hidden="false" customHeight="false" outlineLevel="0" collapsed="false">
      <c r="A9" s="10"/>
      <c r="B9" s="16"/>
      <c r="C9" s="11" t="n">
        <v>6</v>
      </c>
      <c r="D9" s="11" t="n">
        <v>20</v>
      </c>
      <c r="E9" s="11" t="n">
        <v>3</v>
      </c>
      <c r="F9" s="11"/>
      <c r="G9" s="11" t="n">
        <v>3</v>
      </c>
      <c r="H9" s="19"/>
      <c r="I9" s="11"/>
      <c r="J9" s="11"/>
      <c r="K9" s="11"/>
      <c r="L9" s="14" t="n">
        <f aca="false">(48.6-47.9)/47.9</f>
        <v>0.0146137787056368</v>
      </c>
      <c r="M9" s="13" t="n">
        <f aca="false">(31.5-32.6)/31.5</f>
        <v>-0.034920634920635</v>
      </c>
      <c r="N9" s="14"/>
      <c r="O9" s="15"/>
      <c r="P9" s="14"/>
      <c r="Q9" s="14"/>
      <c r="R9" s="13" t="n">
        <f aca="false">-0.01/75.2</f>
        <v>-0.000132978723404255</v>
      </c>
      <c r="S9" s="13"/>
      <c r="T9" s="13" t="n">
        <f aca="false">(26.4-26.4)/26.4</f>
        <v>0</v>
      </c>
      <c r="U9" s="13" t="n">
        <v>0</v>
      </c>
      <c r="V9" s="11"/>
      <c r="W9" s="11"/>
      <c r="X9" s="15"/>
    </row>
    <row r="10" customFormat="false" ht="18" hidden="false" customHeight="true" outlineLevel="0" collapsed="false">
      <c r="A10" s="10" t="s">
        <v>35</v>
      </c>
      <c r="B10" s="16" t="s">
        <v>36</v>
      </c>
      <c r="C10" s="11" t="n">
        <v>23</v>
      </c>
      <c r="D10" s="11" t="n">
        <v>6</v>
      </c>
      <c r="E10" s="11" t="n">
        <v>3</v>
      </c>
      <c r="F10" s="10" t="s">
        <v>37</v>
      </c>
      <c r="G10" s="11" t="n">
        <v>1</v>
      </c>
      <c r="H10" s="11"/>
      <c r="I10" s="14"/>
      <c r="J10" s="13"/>
      <c r="K10" s="13"/>
      <c r="L10" s="14"/>
      <c r="M10" s="15"/>
      <c r="N10" s="14"/>
      <c r="O10" s="15"/>
      <c r="P10" s="14"/>
      <c r="Q10" s="13"/>
      <c r="R10" s="13" t="n">
        <f aca="false">((29.7-29)/29 + (29.5-29.1)/29.1)/2</f>
        <v>0.0189418177509183</v>
      </c>
      <c r="S10" s="20" t="n">
        <f aca="false">((8.3-8.4)/8.4 + (7.4-8.3)/8.3)/2</f>
        <v>-0.0601692484222605</v>
      </c>
      <c r="T10" s="15"/>
      <c r="U10" s="14"/>
      <c r="V10" s="11"/>
      <c r="W10" s="11"/>
      <c r="X10" s="15"/>
    </row>
    <row r="11" customFormat="false" ht="13.8" hidden="false" customHeight="false" outlineLevel="0" collapsed="false">
      <c r="A11" s="10"/>
      <c r="B11" s="16"/>
      <c r="C11" s="11"/>
      <c r="D11" s="11"/>
      <c r="E11" s="11"/>
      <c r="F11" s="10"/>
      <c r="G11" s="11" t="n">
        <v>3</v>
      </c>
      <c r="H11" s="11"/>
      <c r="I11" s="14"/>
      <c r="J11" s="14"/>
      <c r="K11" s="14"/>
      <c r="L11" s="14"/>
      <c r="M11" s="15"/>
      <c r="N11" s="14"/>
      <c r="O11" s="15"/>
      <c r="P11" s="14"/>
      <c r="Q11" s="14"/>
      <c r="R11" s="14" t="n">
        <f aca="false">((29.2-28.4)/28.4 + (28.6 - 28.4) / 28.4) / 2</f>
        <v>0.017605633802817</v>
      </c>
      <c r="S11" s="20" t="n">
        <f aca="false">((7.7-7.6)/7.6 + (7.5-8.2)/8.2)/2</f>
        <v>-0.0361039794608472</v>
      </c>
      <c r="T11" s="15"/>
      <c r="U11" s="14"/>
      <c r="V11" s="11"/>
      <c r="W11" s="11"/>
      <c r="X11" s="15"/>
    </row>
    <row r="12" customFormat="false" ht="18" hidden="false" customHeight="true" outlineLevel="0" collapsed="false">
      <c r="A12" s="21" t="s">
        <v>38</v>
      </c>
      <c r="B12" s="10" t="s">
        <v>39</v>
      </c>
      <c r="C12" s="11" t="n">
        <v>8</v>
      </c>
      <c r="D12" s="11" t="n">
        <v>16</v>
      </c>
      <c r="E12" s="11" t="n">
        <v>3</v>
      </c>
      <c r="F12" s="12" t="s">
        <v>26</v>
      </c>
      <c r="G12" s="10" t="s">
        <v>40</v>
      </c>
      <c r="H12" s="11"/>
      <c r="I12" s="11"/>
      <c r="J12" s="11"/>
      <c r="K12" s="11"/>
      <c r="L12" s="11"/>
      <c r="M12" s="11"/>
      <c r="N12" s="11"/>
      <c r="O12" s="14"/>
      <c r="P12" s="14"/>
      <c r="Q12" s="14"/>
      <c r="R12" s="14"/>
      <c r="S12" s="14"/>
      <c r="T12" s="14"/>
      <c r="U12" s="14"/>
      <c r="V12" s="11"/>
      <c r="W12" s="11"/>
      <c r="X12" s="14" t="n">
        <v>0.23</v>
      </c>
    </row>
    <row r="13" customFormat="false" ht="13.8" hidden="false" customHeight="false" outlineLevel="0" collapsed="false">
      <c r="A13" s="22"/>
      <c r="B13" s="22"/>
      <c r="C13" s="23"/>
      <c r="D13" s="23"/>
      <c r="E13" s="23"/>
      <c r="F13" s="24"/>
      <c r="G13" s="23"/>
      <c r="H13" s="23"/>
      <c r="I13" s="23"/>
      <c r="J13" s="23"/>
      <c r="K13" s="23"/>
      <c r="L13" s="23"/>
      <c r="M13" s="23"/>
      <c r="N13" s="23"/>
      <c r="V13" s="23"/>
      <c r="W13" s="23"/>
    </row>
    <row r="14" customFormat="false" ht="23" hidden="false" customHeight="true" outlineLevel="0" collapsed="false">
      <c r="A14" s="10"/>
      <c r="B14" s="25" t="s">
        <v>41</v>
      </c>
      <c r="C14" s="25"/>
      <c r="D14" s="25"/>
      <c r="E14" s="25"/>
      <c r="F14" s="25"/>
      <c r="G14" s="25"/>
      <c r="H14" s="25"/>
      <c r="I14" s="25"/>
      <c r="J14" s="25"/>
      <c r="K14" s="11"/>
      <c r="L14" s="25"/>
      <c r="M14" s="23"/>
      <c r="N14" s="23"/>
      <c r="V14" s="23"/>
      <c r="W14" s="23"/>
    </row>
    <row r="15" customFormat="false" ht="17.15" hidden="false" customHeight="false" outlineLevel="0" collapsed="false">
      <c r="A15" s="26" t="n">
        <v>1</v>
      </c>
      <c r="B15" s="27" t="s">
        <v>42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3"/>
      <c r="N15" s="23"/>
      <c r="V15" s="23"/>
      <c r="W15" s="23"/>
    </row>
    <row r="16" customFormat="false" ht="17.15" hidden="false" customHeight="false" outlineLevel="0" collapsed="false">
      <c r="A16" s="28" t="n">
        <v>2</v>
      </c>
      <c r="B16" s="27" t="s">
        <v>43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3"/>
      <c r="N16" s="23"/>
      <c r="V16" s="23"/>
      <c r="W16" s="23"/>
    </row>
    <row r="17" customFormat="false" ht="17.15" hidden="false" customHeight="false" outlineLevel="0" collapsed="false">
      <c r="A17" s="28" t="n">
        <v>3</v>
      </c>
      <c r="B17" s="27" t="s">
        <v>44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3"/>
      <c r="N17" s="23"/>
      <c r="V17" s="23"/>
      <c r="W17" s="23"/>
    </row>
    <row r="18" customFormat="false" ht="17.15" hidden="false" customHeight="false" outlineLevel="0" collapsed="false">
      <c r="A18" s="28" t="n">
        <v>4</v>
      </c>
      <c r="B18" s="27" t="s">
        <v>45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3"/>
      <c r="N18" s="23"/>
      <c r="V18" s="23"/>
      <c r="W18" s="23"/>
    </row>
    <row r="19" customFormat="false" ht="17.15" hidden="false" customHeight="false" outlineLevel="0" collapsed="false">
      <c r="A19" s="28" t="n">
        <v>5</v>
      </c>
      <c r="B19" s="27" t="s">
        <v>46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3"/>
      <c r="N19" s="3"/>
      <c r="V19" s="23"/>
      <c r="W19" s="23"/>
    </row>
    <row r="20" customFormat="false" ht="13.8" hidden="false" customHeight="false" outlineLevel="0" collapsed="false">
      <c r="A20" s="28" t="n">
        <v>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23"/>
      <c r="N20" s="23"/>
      <c r="V20" s="23"/>
      <c r="W20" s="23"/>
    </row>
    <row r="21" customFormat="false" ht="13.8" hidden="false" customHeight="false" outlineLevel="0" collapsed="false">
      <c r="A21" s="11" t="n">
        <v>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23"/>
      <c r="N21" s="23"/>
      <c r="V21" s="23"/>
      <c r="W21" s="23"/>
    </row>
    <row r="22" customFormat="false" ht="13.8" hidden="false" customHeight="false" outlineLevel="0" collapsed="false">
      <c r="A22" s="11" t="n">
        <v>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23"/>
      <c r="N22" s="23"/>
      <c r="V22" s="23"/>
      <c r="W22" s="23"/>
    </row>
    <row r="23" customFormat="false" ht="13.8" hidden="false" customHeight="false" outlineLevel="0" collapsed="false">
      <c r="A23" s="11" t="n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23"/>
      <c r="N23" s="23"/>
      <c r="V23" s="23"/>
      <c r="W23" s="23"/>
    </row>
    <row r="24" customFormat="false" ht="13.8" hidden="false" customHeight="false" outlineLevel="0" collapsed="false">
      <c r="A24" s="11" t="n">
        <v>10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23"/>
      <c r="N24" s="23"/>
      <c r="V24" s="23"/>
      <c r="W24" s="23"/>
    </row>
    <row r="25" customFormat="false" ht="13.8" hidden="false" customHeight="false" outlineLevel="0" collapsed="false">
      <c r="A25" s="11" t="n">
        <v>11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23"/>
      <c r="N25" s="23"/>
      <c r="V25" s="23"/>
      <c r="W25" s="23"/>
    </row>
    <row r="26" customFormat="false" ht="13.8" hidden="false" customHeight="false" outlineLevel="0" collapsed="false">
      <c r="A26" s="11" t="n">
        <v>12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3"/>
      <c r="N26" s="23"/>
      <c r="V26" s="23"/>
      <c r="W26" s="23"/>
    </row>
    <row r="27" customFormat="false" ht="13.8" hidden="false" customHeight="false" outlineLevel="0" collapsed="false">
      <c r="A27" s="23"/>
      <c r="B27" s="2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V27" s="23"/>
      <c r="W27" s="23"/>
    </row>
    <row r="28" customFormat="false" ht="13.8" hidden="false" customHeight="false" outlineLevel="0" collapsed="false">
      <c r="A28" s="23"/>
      <c r="B28" s="2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V28" s="23"/>
      <c r="W28" s="23"/>
    </row>
    <row r="29" customFormat="false" ht="13.8" hidden="false" customHeight="false" outlineLevel="0" collapsed="false">
      <c r="A29" s="23"/>
      <c r="B29" s="2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V29" s="23"/>
      <c r="W29" s="23"/>
    </row>
    <row r="30" customFormat="false" ht="13.8" hidden="false" customHeight="false" outlineLevel="0" collapsed="false">
      <c r="A30" s="23"/>
      <c r="B30" s="29"/>
      <c r="C30" s="23"/>
      <c r="D30" s="23"/>
      <c r="E30" s="23"/>
      <c r="F30" s="29"/>
      <c r="G30" s="23"/>
      <c r="H30" s="23"/>
      <c r="I30" s="23"/>
      <c r="J30" s="23"/>
      <c r="K30" s="23"/>
      <c r="L30" s="23"/>
      <c r="M30" s="23"/>
      <c r="N30" s="23"/>
      <c r="V30" s="23"/>
      <c r="W30" s="23"/>
    </row>
    <row r="31" customFormat="false" ht="13.8" hidden="false" customHeight="false" outlineLevel="0" collapsed="false">
      <c r="A31" s="23"/>
      <c r="B31" s="29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V31" s="23"/>
      <c r="W31" s="23"/>
    </row>
    <row r="32" customFormat="false" ht="13.8" hidden="false" customHeight="false" outlineLevel="0" collapsed="false">
      <c r="A32" s="23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23"/>
      <c r="N32" s="23"/>
      <c r="V32" s="23"/>
      <c r="W32" s="23"/>
    </row>
    <row r="33" customFormat="false" ht="13.8" hidden="false" customHeight="false" outlineLevel="0" collapsed="false">
      <c r="A33" s="23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23"/>
      <c r="N33" s="23"/>
      <c r="V33" s="23"/>
      <c r="W33" s="23"/>
    </row>
    <row r="34" customFormat="false" ht="13.8" hidden="false" customHeight="false" outlineLevel="0" collapsed="false">
      <c r="A34" s="2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23"/>
      <c r="N34" s="23"/>
      <c r="V34" s="23"/>
      <c r="W34" s="23"/>
    </row>
    <row r="35" customFormat="false" ht="13.8" hidden="false" customHeight="false" outlineLevel="0" collapsed="false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23"/>
      <c r="N35" s="23"/>
      <c r="V35" s="23"/>
      <c r="W35" s="23"/>
    </row>
    <row r="36" customFormat="false" ht="13.8" hidden="false" customHeight="false" outlineLevel="0" collapsed="false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2"/>
      <c r="N36" s="32"/>
    </row>
    <row r="37" customFormat="false" ht="13.8" hidden="false" customHeight="false" outlineLevel="0" collapsed="false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3"/>
      <c r="N37" s="33"/>
    </row>
    <row r="38" customFormat="false" ht="13.8" hidden="false" customHeight="false" outlineLevel="0" collapsed="false">
      <c r="M38" s="32"/>
      <c r="N38" s="32"/>
    </row>
    <row r="39" customFormat="false" ht="13.8" hidden="false" customHeight="false" outlineLevel="0" collapsed="false">
      <c r="M39" s="33"/>
      <c r="N39" s="33"/>
    </row>
    <row r="40" customFormat="false" ht="13.8" hidden="false" customHeight="false" outlineLevel="0" collapsed="false">
      <c r="M40" s="32"/>
      <c r="N40" s="32"/>
    </row>
    <row r="41" customFormat="false" ht="13.8" hidden="false" customHeight="false" outlineLevel="0" collapsed="false">
      <c r="M41" s="33"/>
      <c r="N41" s="33"/>
    </row>
    <row r="42" customFormat="false" ht="13.8" hidden="false" customHeight="false" outlineLevel="0" collapsed="false">
      <c r="M42" s="32"/>
      <c r="N42" s="32"/>
    </row>
    <row r="43" customFormat="false" ht="13.8" hidden="false" customHeight="false" outlineLevel="0" collapsed="false">
      <c r="M43" s="33"/>
      <c r="N43" s="33"/>
    </row>
    <row r="44" customFormat="false" ht="13.8" hidden="false" customHeight="false" outlineLevel="0" collapsed="false">
      <c r="M44" s="32"/>
      <c r="N44" s="32"/>
    </row>
    <row r="45" customFormat="false" ht="13.8" hidden="false" customHeight="false" outlineLevel="0" collapsed="false">
      <c r="M45" s="33"/>
      <c r="N45" s="33"/>
    </row>
    <row r="46" customFormat="false" ht="13.8" hidden="false" customHeight="false" outlineLevel="0" collapsed="false">
      <c r="M46" s="32"/>
      <c r="N46" s="32"/>
    </row>
    <row r="47" customFormat="false" ht="13.8" hidden="false" customHeight="false" outlineLevel="0" collapsed="false">
      <c r="M47" s="33"/>
      <c r="N47" s="33"/>
    </row>
    <row r="48" customFormat="false" ht="13.8" hidden="false" customHeight="false" outlineLevel="0" collapsed="false">
      <c r="A48" s="2"/>
      <c r="B48" s="29"/>
      <c r="C48" s="29"/>
      <c r="K48" s="23"/>
    </row>
  </sheetData>
  <mergeCells count="53">
    <mergeCell ref="I1:K1"/>
    <mergeCell ref="A3:A4"/>
    <mergeCell ref="B3:B4"/>
    <mergeCell ref="H3:H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A8:A9"/>
    <mergeCell ref="B8:B9"/>
    <mergeCell ref="H8:H9"/>
    <mergeCell ref="A10:A11"/>
    <mergeCell ref="B10:B11"/>
    <mergeCell ref="C10:C11"/>
    <mergeCell ref="D10:D11"/>
    <mergeCell ref="E10:E11"/>
    <mergeCell ref="F10:F11"/>
    <mergeCell ref="B14:I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32:L32"/>
    <mergeCell ref="B33:L33"/>
    <mergeCell ref="B34:L34"/>
    <mergeCell ref="B35:L35"/>
    <mergeCell ref="B36:L36"/>
    <mergeCell ref="B37:L37"/>
    <mergeCell ref="B48:C48"/>
  </mergeCells>
  <hyperlinks>
    <hyperlink ref="B15" r:id="rId1" display="Starkey, D. B., Pollock, M. L., Ishida, Y., Welsch, M. A., Brechue, W. F., Graves, J. E., &amp; Feigenbaum, M. S. (1996). Effect of resistance training volume on strength and muscle thickness. Medicine and science in sports and exercise, 28(0), 10."/>
    <hyperlink ref="B16" r:id="rId2" display="Sarsan, A., Ardiç, F., Özgen, M., Topuz, O., &amp; Sermez, Y. (2006). The effects of aerobic and resistance exercises in obese women. Clinical rehabilitation, 20(9), 773-782."/>
    <hyperlink ref="B17" r:id="rId3" display="alvao, D. A., &amp; Taaffe, D. R. (2005). Resistance exercise dosage in older adults: single‐versus multiset effects on physical performance and body composition. Journal of the American Geriatrics Society, 53(12), 2090-2097."/>
    <hyperlink ref="B18" r:id="rId4" display="Munn, J., Herbert, R. D., Hancock, M. J., &amp; Gandevia, S. C. (2005). Resistance training for strength: effect of number of sets and contraction speed. Medicine and science in sports and exercise, 37(9), 1622."/>
    <hyperlink ref="B19" r:id="rId5" display="Cureton, K. J., Collins, M. A., Hill, D. W., &amp; McElhannon Jr, F. M. (1988). Muscle hypertrophy in men and women. Medicine and science in sports and exercise, 20(4), 338-344.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5" workbookViewId="0">
      <selection pane="topLeft" activeCell="J44" activeCellId="0" sqref="J44"/>
    </sheetView>
  </sheetViews>
  <sheetFormatPr defaultColWidth="8.828125" defaultRowHeight="13.8" zeroHeight="false" outlineLevelRow="0" outlineLevelCol="0"/>
  <cols>
    <col collapsed="false" customWidth="true" hidden="false" outlineLevel="0" max="1" min="1" style="1" width="9.16"/>
    <col collapsed="false" customWidth="true" hidden="false" outlineLevel="0" max="2" min="2" style="2" width="32.16"/>
    <col collapsed="false" customWidth="true" hidden="false" outlineLevel="0" max="3" min="3" style="1" width="12.33"/>
    <col collapsed="false" customWidth="true" hidden="false" outlineLevel="0" max="4" min="4" style="1" width="16.16"/>
    <col collapsed="false" customWidth="true" hidden="false" outlineLevel="0" max="5" min="5" style="1" width="10"/>
    <col collapsed="false" customWidth="true" hidden="false" outlineLevel="0" max="6" min="6" style="1" width="14"/>
    <col collapsed="false" customWidth="true" hidden="false" outlineLevel="0" max="7" min="7" style="1" width="9.33"/>
    <col collapsed="false" customWidth="true" hidden="false" outlineLevel="0" max="8" min="8" style="1" width="16.33"/>
    <col collapsed="false" customWidth="true" hidden="false" outlineLevel="0" max="9" min="9" style="3" width="33"/>
    <col collapsed="false" customWidth="true" hidden="false" outlineLevel="0" max="10" min="10" style="1" width="32"/>
    <col collapsed="false" customWidth="true" hidden="false" outlineLevel="0" max="11" min="11" style="11" width="29.83"/>
    <col collapsed="false" customWidth="true" hidden="false" outlineLevel="0" max="12" min="12" style="3" width="19.5"/>
    <col collapsed="false" customWidth="true" hidden="false" outlineLevel="0" max="14" min="13" style="3" width="23.67"/>
    <col collapsed="false" customWidth="true" hidden="false" outlineLevel="0" max="15" min="15" style="3" width="23.83"/>
    <col collapsed="false" customWidth="true" hidden="false" outlineLevel="0" max="16" min="16" style="4" width="23.83"/>
    <col collapsed="false" customWidth="true" hidden="false" outlineLevel="0" max="18" min="17" style="3" width="28.67"/>
    <col collapsed="false" customWidth="true" hidden="false" outlineLevel="0" max="19" min="19" style="34" width="18.83"/>
    <col collapsed="false" customWidth="true" hidden="false" outlineLevel="0" max="20" min="20" style="4" width="11.33"/>
    <col collapsed="false" customWidth="false" hidden="false" outlineLevel="0" max="21" min="21" style="4" width="8.84"/>
    <col collapsed="false" customWidth="true" hidden="false" outlineLevel="0" max="22" min="22" style="0" width="18.67"/>
    <col collapsed="false" customWidth="true" hidden="false" outlineLevel="0" max="23" min="23" style="0" width="18"/>
    <col collapsed="false" customWidth="true" hidden="false" outlineLevel="0" max="24" min="24" style="4" width="19.16"/>
    <col collapsed="false" customWidth="true" hidden="false" outlineLevel="0" max="25" min="25" style="34" width="14.33"/>
    <col collapsed="false" customWidth="true" hidden="false" outlineLevel="0" max="26" min="26" style="34" width="17.84"/>
    <col collapsed="false" customWidth="false" hidden="false" outlineLevel="0" max="1024" min="28" style="1" width="8.84"/>
  </cols>
  <sheetData>
    <row r="1" s="9" customFormat="true" ht="13.8" hidden="false" customHeight="false" outlineLevel="0" collapsed="false">
      <c r="I1" s="35"/>
      <c r="K1" s="36"/>
      <c r="L1" s="35"/>
      <c r="M1" s="35"/>
      <c r="N1" s="35"/>
      <c r="O1" s="3"/>
      <c r="P1" s="37"/>
      <c r="Q1" s="35"/>
      <c r="R1" s="35"/>
      <c r="S1" s="35"/>
      <c r="T1" s="37"/>
      <c r="U1" s="37"/>
      <c r="X1" s="37"/>
      <c r="Y1" s="35"/>
      <c r="Z1" s="35"/>
    </row>
    <row r="2" s="9" customFormat="true" ht="13.8" hidden="false" customHeight="fals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6" t="s">
        <v>9</v>
      </c>
      <c r="K2" s="6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8" t="s">
        <v>15</v>
      </c>
      <c r="Q2" s="7" t="s">
        <v>16</v>
      </c>
      <c r="R2" s="7" t="s">
        <v>17</v>
      </c>
      <c r="S2" s="7" t="s">
        <v>18</v>
      </c>
      <c r="T2" s="8" t="s">
        <v>19</v>
      </c>
      <c r="U2" s="8" t="s">
        <v>47</v>
      </c>
      <c r="V2" s="6" t="s">
        <v>21</v>
      </c>
      <c r="W2" s="6" t="s">
        <v>22</v>
      </c>
      <c r="X2" s="8" t="s">
        <v>23</v>
      </c>
      <c r="Y2" s="7" t="s">
        <v>48</v>
      </c>
      <c r="Z2" s="7" t="s">
        <v>49</v>
      </c>
    </row>
    <row r="3" customFormat="false" ht="17" hidden="false" customHeight="true" outlineLevel="0" collapsed="false">
      <c r="A3" s="10" t="s">
        <v>50</v>
      </c>
      <c r="B3" s="10" t="s">
        <v>51</v>
      </c>
      <c r="C3" s="11" t="n">
        <v>7</v>
      </c>
      <c r="D3" s="11" t="n">
        <v>14</v>
      </c>
      <c r="E3" s="11" t="n">
        <v>3</v>
      </c>
      <c r="F3" s="38" t="s">
        <v>26</v>
      </c>
      <c r="G3" s="11" t="n">
        <v>1</v>
      </c>
      <c r="H3" s="10" t="s">
        <v>27</v>
      </c>
      <c r="I3" s="13" t="n">
        <f aca="false">(2.2/(57.1+52.2+40.1))</f>
        <v>0.0147255689424364</v>
      </c>
      <c r="J3" s="14" t="n">
        <f aca="false">(6.1/(60.9+62.4))</f>
        <v>0.0494728304947283</v>
      </c>
      <c r="K3" s="13" t="n">
        <f aca="false">(2.3/(27.8+35.7+35.3))</f>
        <v>0.0232793522267206</v>
      </c>
      <c r="L3" s="14"/>
      <c r="M3" s="14"/>
      <c r="N3" s="14"/>
      <c r="O3" s="14"/>
      <c r="P3" s="15"/>
      <c r="Q3" s="14"/>
      <c r="R3" s="14"/>
      <c r="S3" s="39"/>
      <c r="T3" s="15"/>
      <c r="U3" s="15"/>
      <c r="V3" s="11"/>
      <c r="W3" s="11"/>
      <c r="X3" s="15"/>
      <c r="Y3" s="39"/>
      <c r="Z3" s="39"/>
    </row>
    <row r="4" customFormat="false" ht="13.8" hidden="false" customHeight="false" outlineLevel="0" collapsed="false">
      <c r="A4" s="10"/>
      <c r="B4" s="10"/>
      <c r="C4" s="11" t="n">
        <v>8</v>
      </c>
      <c r="D4" s="11" t="n">
        <v>14</v>
      </c>
      <c r="E4" s="11" t="n">
        <v>3</v>
      </c>
      <c r="F4" s="38" t="s">
        <v>26</v>
      </c>
      <c r="G4" s="11" t="n">
        <v>3</v>
      </c>
      <c r="H4" s="10"/>
      <c r="I4" s="14" t="n">
        <f aca="false">(3.2/(55+49.3+38))</f>
        <v>0.022487702037948</v>
      </c>
      <c r="J4" s="14" t="n">
        <f aca="false">(5.4/(56.1+58.9))</f>
        <v>0.0469565217391304</v>
      </c>
      <c r="K4" s="13" t="n">
        <f aca="false">(3.6/(26.8+35.6+35.3))</f>
        <v>0.0368474923234391</v>
      </c>
      <c r="L4" s="14"/>
      <c r="M4" s="14"/>
      <c r="N4" s="14"/>
      <c r="O4" s="14"/>
      <c r="P4" s="15"/>
      <c r="Q4" s="14"/>
      <c r="R4" s="14"/>
      <c r="S4" s="39"/>
      <c r="T4" s="15"/>
      <c r="U4" s="15"/>
      <c r="V4" s="11"/>
      <c r="W4" s="11"/>
      <c r="X4" s="15"/>
      <c r="Y4" s="39"/>
      <c r="Z4" s="39"/>
    </row>
    <row r="5" customFormat="false" ht="18" hidden="false" customHeight="true" outlineLevel="0" collapsed="false">
      <c r="A5" s="10" t="s">
        <v>52</v>
      </c>
      <c r="B5" s="10" t="s">
        <v>53</v>
      </c>
      <c r="C5" s="11" t="n">
        <v>8</v>
      </c>
      <c r="D5" s="11" t="n">
        <v>12</v>
      </c>
      <c r="E5" s="10" t="n">
        <v>3</v>
      </c>
      <c r="F5" s="10" t="s">
        <v>26</v>
      </c>
      <c r="G5" s="11" t="n">
        <v>1</v>
      </c>
      <c r="H5" s="10" t="s">
        <v>54</v>
      </c>
      <c r="I5" s="14"/>
      <c r="J5" s="28"/>
      <c r="L5" s="14" t="n">
        <f aca="false">0.9/80.5</f>
        <v>0.0111801242236025</v>
      </c>
      <c r="M5" s="14" t="n">
        <f aca="false">-0.63/19.7</f>
        <v>-0.0319796954314721</v>
      </c>
      <c r="N5" s="40" t="n">
        <f aca="false">1.9/123.8</f>
        <v>0.0153473344103393</v>
      </c>
      <c r="O5" s="41" t="n">
        <f aca="false">-(95.75/0.84 - 93.52/0.84)/(95.75/0.84)</f>
        <v>-0.023289817232376</v>
      </c>
      <c r="P5" s="14" t="n">
        <f aca="false">-0.5/51</f>
        <v>-0.00980392156862745</v>
      </c>
      <c r="Q5" s="14"/>
      <c r="R5" s="14"/>
      <c r="S5" s="39"/>
      <c r="T5" s="15"/>
      <c r="U5" s="15"/>
      <c r="V5" s="11"/>
      <c r="W5" s="11"/>
      <c r="X5" s="15"/>
      <c r="Y5" s="39"/>
      <c r="Z5" s="39"/>
    </row>
    <row r="6" customFormat="false" ht="13.8" hidden="false" customHeight="false" outlineLevel="0" collapsed="false">
      <c r="A6" s="10"/>
      <c r="B6" s="10" t="s">
        <v>55</v>
      </c>
      <c r="C6" s="11"/>
      <c r="D6" s="11"/>
      <c r="E6" s="10"/>
      <c r="F6" s="10"/>
      <c r="G6" s="11" t="n">
        <v>3</v>
      </c>
      <c r="H6" s="10" t="s">
        <v>27</v>
      </c>
      <c r="I6" s="14"/>
      <c r="J6" s="28"/>
      <c r="L6" s="14" t="n">
        <f aca="false">1.3/78.7</f>
        <v>0.0165184243964422</v>
      </c>
      <c r="M6" s="14" t="n">
        <f aca="false">-1.38/19.5</f>
        <v>-0.0707692307692308</v>
      </c>
      <c r="N6" s="40" t="n">
        <f aca="false">2.8/127.1</f>
        <v>0.022029897718332</v>
      </c>
      <c r="O6" s="41"/>
      <c r="P6" s="13" t="n">
        <f aca="false">0.7/53.9</f>
        <v>0.012987012987013</v>
      </c>
      <c r="Q6" s="14"/>
      <c r="R6" s="14"/>
      <c r="S6" s="39"/>
      <c r="T6" s="15"/>
      <c r="U6" s="15"/>
      <c r="V6" s="11"/>
      <c r="W6" s="11"/>
      <c r="X6" s="15"/>
      <c r="Y6" s="39"/>
      <c r="Z6" s="39"/>
    </row>
    <row r="7" customFormat="false" ht="18" hidden="false" customHeight="true" outlineLevel="0" collapsed="false">
      <c r="A7" s="10" t="s">
        <v>56</v>
      </c>
      <c r="B7" s="16" t="s">
        <v>33</v>
      </c>
      <c r="C7" s="11" t="n">
        <v>7</v>
      </c>
      <c r="D7" s="11" t="n">
        <v>20</v>
      </c>
      <c r="E7" s="11" t="n">
        <v>2</v>
      </c>
      <c r="F7" s="10" t="s">
        <v>37</v>
      </c>
      <c r="G7" s="11" t="n">
        <v>1</v>
      </c>
      <c r="H7" s="19" t="s">
        <v>34</v>
      </c>
      <c r="I7" s="14"/>
      <c r="J7" s="28"/>
      <c r="L7" s="13" t="n">
        <f aca="false">(48.5-48)/48.5</f>
        <v>0.0103092783505155</v>
      </c>
      <c r="M7" s="13" t="n">
        <f aca="false">(30.6-31.5)/30.6</f>
        <v>-0.0294117647058823</v>
      </c>
      <c r="N7" s="14"/>
      <c r="O7" s="42"/>
      <c r="P7" s="15"/>
      <c r="Q7" s="14"/>
      <c r="R7" s="14"/>
      <c r="S7" s="39"/>
      <c r="T7" s="14" t="n">
        <v>0</v>
      </c>
      <c r="U7" s="13" t="n">
        <f aca="false">0.1/25.7</f>
        <v>0.00389105058365759</v>
      </c>
      <c r="V7" s="11"/>
      <c r="W7" s="11"/>
      <c r="X7" s="15"/>
      <c r="Y7" s="39"/>
      <c r="Z7" s="39"/>
    </row>
    <row r="8" customFormat="false" ht="13.8" hidden="false" customHeight="false" outlineLevel="0" collapsed="false">
      <c r="A8" s="10"/>
      <c r="B8" s="16"/>
      <c r="C8" s="11" t="n">
        <v>10</v>
      </c>
      <c r="D8" s="11" t="n">
        <v>20</v>
      </c>
      <c r="E8" s="11" t="n">
        <v>3</v>
      </c>
      <c r="F8" s="11" t="n">
        <v>10</v>
      </c>
      <c r="G8" s="11" t="n">
        <v>3</v>
      </c>
      <c r="H8" s="19"/>
      <c r="I8" s="14"/>
      <c r="J8" s="28"/>
      <c r="L8" s="14" t="n">
        <f aca="false">(48.6-47.9)/47.9</f>
        <v>0.0146137787056368</v>
      </c>
      <c r="M8" s="13" t="n">
        <f aca="false">(31.5-32.6)/31.5</f>
        <v>-0.034920634920635</v>
      </c>
      <c r="N8" s="14"/>
      <c r="O8" s="15"/>
      <c r="P8" s="15"/>
      <c r="Q8" s="14"/>
      <c r="R8" s="14"/>
      <c r="S8" s="39"/>
      <c r="T8" s="13" t="n">
        <f aca="false">-0.01/75.2</f>
        <v>-0.000132978723404255</v>
      </c>
      <c r="U8" s="13" t="n">
        <f aca="false">(26.4-26.4)/26.4</f>
        <v>0</v>
      </c>
      <c r="V8" s="11"/>
      <c r="W8" s="11"/>
      <c r="X8" s="15"/>
      <c r="Y8" s="39"/>
      <c r="Z8" s="39"/>
    </row>
    <row r="9" customFormat="false" ht="18" hidden="false" customHeight="true" outlineLevel="0" collapsed="false">
      <c r="A9" s="43" t="s">
        <v>57</v>
      </c>
      <c r="B9" s="16" t="s">
        <v>58</v>
      </c>
      <c r="C9" s="11" t="n">
        <v>9</v>
      </c>
      <c r="D9" s="11" t="n">
        <v>10</v>
      </c>
      <c r="E9" s="11" t="n">
        <v>4</v>
      </c>
      <c r="F9" s="11" t="n">
        <v>8</v>
      </c>
      <c r="G9" s="11" t="n">
        <v>3</v>
      </c>
      <c r="H9" s="11"/>
      <c r="I9" s="14" t="n">
        <f aca="false">(136-132)/132</f>
        <v>0.0303030303030303</v>
      </c>
      <c r="J9" s="3"/>
      <c r="K9" s="14"/>
      <c r="L9" s="14"/>
      <c r="M9" s="14"/>
      <c r="N9" s="14"/>
      <c r="O9" s="15"/>
      <c r="P9" s="13" t="n">
        <f aca="false">(136-132)/136</f>
        <v>0.0294117647058823</v>
      </c>
      <c r="Q9" s="14"/>
      <c r="R9" s="14" t="n">
        <f aca="false">(45-44)/44</f>
        <v>0.0227272727272727</v>
      </c>
      <c r="S9" s="39"/>
      <c r="T9" s="13" t="n">
        <f aca="false">(80.7-79.1)/79.1</f>
        <v>0.020227560050569</v>
      </c>
      <c r="U9" s="15"/>
      <c r="V9" s="11"/>
      <c r="W9" s="11"/>
      <c r="X9" s="15"/>
      <c r="Y9" s="39"/>
      <c r="Z9" s="39"/>
    </row>
    <row r="10" customFormat="false" ht="13.8" hidden="false" customHeight="false" outlineLevel="0" collapsed="false">
      <c r="A10" s="43"/>
      <c r="B10" s="16"/>
      <c r="C10" s="11"/>
      <c r="D10" s="11"/>
      <c r="E10" s="11"/>
      <c r="F10" s="11"/>
      <c r="G10" s="11" t="n">
        <v>6</v>
      </c>
      <c r="H10" s="11"/>
      <c r="I10" s="14" t="n">
        <f aca="false">(135-133)/133</f>
        <v>0.0150375939849624</v>
      </c>
      <c r="J10" s="44"/>
      <c r="K10" s="14"/>
      <c r="L10" s="14"/>
      <c r="M10" s="14"/>
      <c r="N10" s="14"/>
      <c r="O10" s="15"/>
      <c r="P10" s="13" t="n">
        <f aca="false">(135-133)/133</f>
        <v>0.0150375939849624</v>
      </c>
      <c r="Q10" s="14"/>
      <c r="R10" s="14" t="n">
        <f aca="false">(45-43)/43</f>
        <v>0.0465116279069768</v>
      </c>
      <c r="S10" s="39"/>
      <c r="T10" s="14" t="n">
        <f aca="false">(81.8-79.7)/79.7</f>
        <v>0.0263488080301128</v>
      </c>
      <c r="U10" s="15"/>
      <c r="V10" s="11"/>
      <c r="W10" s="11"/>
      <c r="X10" s="15"/>
      <c r="Y10" s="39"/>
      <c r="Z10" s="39"/>
    </row>
    <row r="11" customFormat="false" ht="18" hidden="false" customHeight="true" outlineLevel="0" collapsed="false">
      <c r="A11" s="43"/>
      <c r="B11" s="16"/>
      <c r="C11" s="11"/>
      <c r="D11" s="11"/>
      <c r="E11" s="11"/>
      <c r="F11" s="11"/>
      <c r="G11" s="11" t="n">
        <v>12</v>
      </c>
      <c r="H11" s="11"/>
      <c r="I11" s="14" t="n">
        <f aca="false">(134-126)/126</f>
        <v>0.0634920634920635</v>
      </c>
      <c r="J11" s="40"/>
      <c r="K11" s="13"/>
      <c r="L11" s="14"/>
      <c r="M11" s="15"/>
      <c r="N11" s="14"/>
      <c r="O11" s="15"/>
      <c r="P11" s="14" t="n">
        <f aca="false">(134-126)/126</f>
        <v>0.0634920634920635</v>
      </c>
      <c r="Q11" s="14"/>
      <c r="R11" s="14" t="n">
        <f aca="false">(44-42)/42</f>
        <v>0.0476190476190476</v>
      </c>
      <c r="S11" s="39"/>
      <c r="T11" s="14" t="n">
        <f aca="false">(74.6-73)/73</f>
        <v>0.021917808219178</v>
      </c>
      <c r="U11" s="15"/>
      <c r="V11" s="11"/>
      <c r="W11" s="11"/>
      <c r="X11" s="15"/>
      <c r="Y11" s="39"/>
      <c r="Z11" s="39"/>
    </row>
    <row r="12" customFormat="false" ht="18" hidden="false" customHeight="true" outlineLevel="0" collapsed="false">
      <c r="A12" s="10" t="s">
        <v>59</v>
      </c>
      <c r="B12" s="16" t="s">
        <v>36</v>
      </c>
      <c r="C12" s="11" t="n">
        <v>23</v>
      </c>
      <c r="D12" s="11" t="n">
        <v>6</v>
      </c>
      <c r="E12" s="11" t="n">
        <v>3</v>
      </c>
      <c r="F12" s="10" t="s">
        <v>37</v>
      </c>
      <c r="G12" s="45" t="n">
        <v>1</v>
      </c>
      <c r="H12" s="45"/>
      <c r="I12" s="14"/>
      <c r="J12" s="40"/>
      <c r="K12" s="13"/>
      <c r="L12" s="14"/>
      <c r="M12" s="15"/>
      <c r="N12" s="14"/>
      <c r="O12" s="14"/>
      <c r="P12" s="15"/>
      <c r="Q12" s="14"/>
      <c r="R12" s="13" t="n">
        <f aca="false">((29.7-29)/29 + (29.5-29.1)/29.1)/2</f>
        <v>0.0189418177509183</v>
      </c>
      <c r="S12" s="13" t="n">
        <f aca="false">((8.3-8.4)/8.4 + (7.4-8.3)/8.3)/2</f>
        <v>-0.0601692484222605</v>
      </c>
      <c r="T12" s="15"/>
      <c r="U12" s="15"/>
      <c r="V12" s="11"/>
      <c r="W12" s="11"/>
      <c r="X12" s="15"/>
      <c r="Y12" s="39"/>
      <c r="Z12" s="39"/>
    </row>
    <row r="13" customFormat="false" ht="18" hidden="false" customHeight="true" outlineLevel="0" collapsed="false">
      <c r="A13" s="10"/>
      <c r="B13" s="16"/>
      <c r="C13" s="11"/>
      <c r="D13" s="11"/>
      <c r="E13" s="11"/>
      <c r="F13" s="10"/>
      <c r="G13" s="11" t="n">
        <v>3</v>
      </c>
      <c r="H13" s="11"/>
      <c r="I13" s="14"/>
      <c r="J13" s="44"/>
      <c r="K13" s="14"/>
      <c r="L13" s="14"/>
      <c r="M13" s="15"/>
      <c r="N13" s="14"/>
      <c r="O13" s="14"/>
      <c r="P13" s="15"/>
      <c r="Q13" s="14"/>
      <c r="R13" s="14" t="n">
        <f aca="false">((29.2-28.4)/28.4 + (28.6 - 28.4) / 28.4) / 2</f>
        <v>0.017605633802817</v>
      </c>
      <c r="S13" s="13" t="n">
        <f aca="false">((7.7-7.6)/7.6 + (7.5-8.2)/8.2)/2</f>
        <v>-0.0361039794608472</v>
      </c>
      <c r="T13" s="15"/>
      <c r="U13" s="15"/>
      <c r="V13" s="11"/>
      <c r="W13" s="11"/>
      <c r="X13" s="15"/>
      <c r="Y13" s="39"/>
      <c r="Z13" s="39"/>
    </row>
    <row r="14" customFormat="false" ht="18" hidden="false" customHeight="true" outlineLevel="0" collapsed="false">
      <c r="A14" s="46" t="s">
        <v>60</v>
      </c>
      <c r="B14" s="1" t="s">
        <v>39</v>
      </c>
      <c r="C14" s="47" t="n">
        <v>7</v>
      </c>
      <c r="D14" s="47" t="n">
        <v>16</v>
      </c>
      <c r="E14" s="47" t="n">
        <v>3</v>
      </c>
      <c r="F14" s="47" t="s">
        <v>26</v>
      </c>
      <c r="G14" s="47" t="s">
        <v>40</v>
      </c>
      <c r="H14" s="48"/>
      <c r="I14" s="41"/>
      <c r="J14" s="49"/>
      <c r="K14" s="48"/>
      <c r="L14" s="50"/>
      <c r="M14" s="41"/>
      <c r="N14" s="41"/>
      <c r="O14" s="41"/>
      <c r="P14" s="51"/>
      <c r="Q14" s="41"/>
      <c r="R14" s="41"/>
      <c r="S14" s="52"/>
      <c r="T14" s="51"/>
      <c r="U14" s="51"/>
      <c r="V14" s="48"/>
      <c r="W14" s="48"/>
      <c r="X14" s="51" t="n">
        <v>0.16</v>
      </c>
      <c r="Y14" s="39"/>
      <c r="Z14" s="39"/>
    </row>
    <row r="15" customFormat="false" ht="18" hidden="false" customHeight="true" outlineLevel="0" collapsed="false">
      <c r="A15" s="53" t="s">
        <v>61</v>
      </c>
      <c r="B15" s="54" t="s">
        <v>62</v>
      </c>
      <c r="C15" s="11" t="n">
        <v>11</v>
      </c>
      <c r="D15" s="11" t="n">
        <v>11</v>
      </c>
      <c r="E15" s="11" t="n">
        <v>3</v>
      </c>
      <c r="F15" s="11" t="n">
        <v>8</v>
      </c>
      <c r="G15" s="10" t="s">
        <v>63</v>
      </c>
      <c r="H15" s="11"/>
      <c r="I15" s="14"/>
      <c r="J15" s="11"/>
      <c r="L15" s="13" t="s">
        <v>64</v>
      </c>
      <c r="M15" s="13" t="s">
        <v>64</v>
      </c>
      <c r="N15" s="14"/>
      <c r="O15" s="14"/>
      <c r="P15" s="15"/>
      <c r="Q15" s="14"/>
      <c r="R15" s="14"/>
      <c r="S15" s="39"/>
      <c r="T15" s="15"/>
      <c r="U15" s="15"/>
      <c r="V15" s="55"/>
      <c r="W15" s="55"/>
      <c r="X15" s="15"/>
      <c r="Y15" s="39" t="n">
        <v>0.11</v>
      </c>
      <c r="Z15" s="39" t="n">
        <v>0.097</v>
      </c>
    </row>
    <row r="16" customFormat="false" ht="18" hidden="false" customHeight="true" outlineLevel="0" collapsed="false">
      <c r="A16" s="53"/>
      <c r="B16" s="54"/>
      <c r="C16" s="11" t="n">
        <v>10</v>
      </c>
      <c r="D16" s="11"/>
      <c r="E16" s="11"/>
      <c r="F16" s="11"/>
      <c r="G16" s="10" t="s">
        <v>65</v>
      </c>
      <c r="H16" s="11"/>
      <c r="I16" s="14"/>
      <c r="J16" s="11"/>
      <c r="L16" s="13" t="s">
        <v>64</v>
      </c>
      <c r="M16" s="13" t="s">
        <v>64</v>
      </c>
      <c r="N16" s="14"/>
      <c r="O16" s="14"/>
      <c r="P16" s="15"/>
      <c r="Q16" s="14"/>
      <c r="R16" s="14"/>
      <c r="S16" s="39"/>
      <c r="T16" s="15"/>
      <c r="U16" s="15"/>
      <c r="V16" s="55"/>
      <c r="W16" s="55"/>
      <c r="X16" s="15"/>
      <c r="Y16" s="39" t="n">
        <v>0.07</v>
      </c>
      <c r="Z16" s="39" t="n">
        <v>0.139</v>
      </c>
    </row>
    <row r="17" customFormat="false" ht="13.8" hidden="false" customHeight="false" outlineLevel="0" collapsed="false">
      <c r="A17" s="10"/>
      <c r="B17" s="10"/>
      <c r="C17" s="10"/>
      <c r="D17" s="10"/>
      <c r="E17" s="10"/>
      <c r="F17" s="11"/>
      <c r="G17" s="11"/>
      <c r="H17" s="11"/>
      <c r="I17" s="14"/>
      <c r="J17" s="28"/>
      <c r="L17" s="44"/>
      <c r="M17" s="14"/>
      <c r="N17" s="14"/>
      <c r="O17" s="14"/>
      <c r="P17" s="15"/>
      <c r="Q17" s="14"/>
      <c r="R17" s="14"/>
      <c r="S17" s="39"/>
      <c r="T17" s="15"/>
      <c r="U17" s="15"/>
      <c r="V17" s="11"/>
      <c r="W17" s="11"/>
      <c r="X17" s="15"/>
      <c r="Y17" s="39"/>
      <c r="Z17" s="39"/>
    </row>
    <row r="18" customFormat="false" ht="13.8" hidden="false" customHeight="false" outlineLevel="0" collapsed="false">
      <c r="A18" s="10"/>
      <c r="B18" s="10"/>
      <c r="C18" s="11"/>
      <c r="D18" s="11"/>
      <c r="E18" s="11"/>
      <c r="F18" s="11"/>
      <c r="G18" s="11"/>
      <c r="H18" s="11"/>
      <c r="I18" s="14"/>
      <c r="J18" s="28"/>
      <c r="L18" s="44"/>
      <c r="M18" s="14"/>
      <c r="N18" s="14"/>
      <c r="O18" s="14"/>
      <c r="P18" s="15"/>
      <c r="Q18" s="14"/>
      <c r="R18" s="14"/>
      <c r="S18" s="39"/>
      <c r="T18" s="15"/>
      <c r="U18" s="15"/>
      <c r="V18" s="11"/>
      <c r="W18" s="11"/>
      <c r="X18" s="15"/>
      <c r="Y18" s="39"/>
      <c r="Z18" s="39"/>
    </row>
    <row r="19" customFormat="false" ht="13.8" hidden="false" customHeight="false" outlineLevel="0" collapsed="false">
      <c r="A19" s="56" t="s">
        <v>41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7"/>
      <c r="M19" s="14"/>
      <c r="N19" s="14"/>
      <c r="O19" s="14"/>
      <c r="P19" s="15"/>
      <c r="Q19" s="14"/>
      <c r="R19" s="14"/>
      <c r="S19" s="39"/>
      <c r="T19" s="15"/>
      <c r="U19" s="15"/>
      <c r="V19" s="11"/>
      <c r="W19" s="11"/>
      <c r="X19" s="15"/>
      <c r="Y19" s="39"/>
      <c r="Z19" s="39"/>
    </row>
    <row r="20" customFormat="false" ht="13.8" hidden="false" customHeight="false" outlineLevel="0" collapsed="false">
      <c r="A20" s="25" t="n">
        <v>1</v>
      </c>
      <c r="B20" s="58" t="s">
        <v>42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14"/>
      <c r="N20" s="14"/>
      <c r="O20" s="14"/>
      <c r="P20" s="15"/>
      <c r="Q20" s="14"/>
      <c r="R20" s="14"/>
      <c r="S20" s="39"/>
      <c r="T20" s="15"/>
      <c r="U20" s="15"/>
      <c r="V20" s="11"/>
      <c r="W20" s="11"/>
      <c r="X20" s="15"/>
      <c r="Y20" s="39"/>
      <c r="Z20" s="39"/>
    </row>
    <row r="21" customFormat="false" ht="13.8" hidden="false" customHeight="false" outlineLevel="0" collapsed="false">
      <c r="A21" s="25" t="n">
        <v>2</v>
      </c>
      <c r="B21" s="27" t="s">
        <v>66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14"/>
      <c r="N21" s="14"/>
      <c r="O21" s="14"/>
      <c r="P21" s="15"/>
      <c r="Q21" s="14"/>
      <c r="R21" s="14"/>
      <c r="S21" s="39"/>
      <c r="T21" s="15"/>
      <c r="U21" s="15"/>
      <c r="V21" s="11"/>
      <c r="W21" s="11"/>
      <c r="X21" s="15"/>
      <c r="Y21" s="39"/>
      <c r="Z21" s="39"/>
    </row>
    <row r="22" customFormat="false" ht="17.15" hidden="false" customHeight="false" outlineLevel="0" collapsed="false">
      <c r="A22" s="25" t="n">
        <v>3</v>
      </c>
      <c r="B22" s="27" t="s">
        <v>44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14"/>
      <c r="N22" s="14"/>
      <c r="O22" s="14"/>
      <c r="P22" s="15"/>
      <c r="Q22" s="14"/>
      <c r="R22" s="14"/>
      <c r="S22" s="39"/>
      <c r="T22" s="15"/>
      <c r="U22" s="15"/>
      <c r="V22" s="11"/>
      <c r="W22" s="11"/>
      <c r="X22" s="15"/>
      <c r="Y22" s="39"/>
      <c r="Z22" s="39"/>
    </row>
    <row r="23" customFormat="false" ht="17.15" hidden="false" customHeight="false" outlineLevel="0" collapsed="false">
      <c r="A23" s="25" t="n">
        <v>4</v>
      </c>
      <c r="B23" s="27" t="s">
        <v>67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14"/>
      <c r="N23" s="14"/>
      <c r="O23" s="14"/>
      <c r="P23" s="15"/>
      <c r="Q23" s="14"/>
      <c r="R23" s="14"/>
      <c r="S23" s="39"/>
      <c r="T23" s="15"/>
      <c r="U23" s="15"/>
      <c r="V23" s="11"/>
      <c r="W23" s="11"/>
      <c r="X23" s="15"/>
      <c r="Y23" s="39"/>
      <c r="Z23" s="39"/>
    </row>
    <row r="24" customFormat="false" ht="17.15" hidden="false" customHeight="false" outlineLevel="0" collapsed="false">
      <c r="A24" s="25" t="n">
        <v>5</v>
      </c>
      <c r="B24" s="27" t="s">
        <v>45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14"/>
      <c r="N24" s="14"/>
      <c r="O24" s="14"/>
      <c r="P24" s="15"/>
      <c r="Q24" s="14"/>
      <c r="R24" s="14"/>
      <c r="S24" s="39"/>
      <c r="T24" s="15"/>
      <c r="U24" s="15"/>
      <c r="V24" s="11"/>
      <c r="W24" s="11"/>
      <c r="X24" s="15"/>
      <c r="Y24" s="39"/>
      <c r="Z24" s="39"/>
    </row>
    <row r="25" customFormat="false" ht="17.15" hidden="false" customHeight="false" outlineLevel="0" collapsed="false">
      <c r="A25" s="25" t="n">
        <v>6</v>
      </c>
      <c r="B25" s="27" t="s">
        <v>46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4"/>
      <c r="N25" s="14"/>
      <c r="O25" s="14"/>
      <c r="P25" s="15"/>
      <c r="Q25" s="14"/>
      <c r="R25" s="14"/>
      <c r="S25" s="39"/>
      <c r="T25" s="15"/>
      <c r="U25" s="15"/>
      <c r="V25" s="11"/>
      <c r="W25" s="11"/>
      <c r="X25" s="15"/>
      <c r="Y25" s="39"/>
      <c r="Z25" s="39"/>
    </row>
    <row r="26" customFormat="false" ht="17.15" hidden="false" customHeight="false" outlineLevel="0" collapsed="false">
      <c r="A26" s="25" t="n">
        <v>7</v>
      </c>
      <c r="B26" s="27" t="s">
        <v>68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14"/>
      <c r="N26" s="14"/>
      <c r="O26" s="14"/>
      <c r="P26" s="15"/>
      <c r="Q26" s="14"/>
      <c r="R26" s="14"/>
      <c r="S26" s="39"/>
      <c r="T26" s="15"/>
      <c r="U26" s="15"/>
      <c r="V26" s="11"/>
      <c r="W26" s="11"/>
      <c r="X26" s="15"/>
      <c r="Y26" s="39"/>
      <c r="Z26" s="39"/>
    </row>
    <row r="27" customFormat="false" ht="13.8" hidden="false" customHeight="false" outlineLevel="0" collapsed="false">
      <c r="A27" s="25" t="n">
        <v>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14"/>
      <c r="N27" s="14"/>
      <c r="O27" s="14"/>
      <c r="P27" s="15"/>
      <c r="Q27" s="14"/>
      <c r="R27" s="14"/>
      <c r="S27" s="39"/>
      <c r="T27" s="15"/>
      <c r="U27" s="15"/>
      <c r="V27" s="11"/>
      <c r="W27" s="11"/>
      <c r="X27" s="15"/>
      <c r="Y27" s="39"/>
      <c r="Z27" s="39"/>
    </row>
    <row r="28" customFormat="false" ht="13.8" hidden="false" customHeight="false" outlineLevel="0" collapsed="false">
      <c r="A28" s="25" t="n">
        <v>9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14"/>
      <c r="N28" s="14"/>
      <c r="O28" s="14"/>
      <c r="P28" s="15"/>
      <c r="Q28" s="14"/>
      <c r="R28" s="14"/>
      <c r="S28" s="39"/>
      <c r="T28" s="15"/>
      <c r="U28" s="15"/>
      <c r="V28" s="11"/>
      <c r="W28" s="11"/>
      <c r="X28" s="15"/>
      <c r="Y28" s="39"/>
      <c r="Z28" s="39"/>
    </row>
    <row r="29" customFormat="false" ht="13.8" hidden="false" customHeight="false" outlineLevel="0" collapsed="false">
      <c r="A29" s="25" t="n">
        <v>10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14"/>
      <c r="N29" s="14"/>
      <c r="O29" s="14"/>
      <c r="P29" s="15"/>
      <c r="Q29" s="14"/>
      <c r="R29" s="14"/>
      <c r="S29" s="39"/>
      <c r="T29" s="15"/>
      <c r="U29" s="15"/>
      <c r="V29" s="11"/>
      <c r="W29" s="11"/>
      <c r="X29" s="15"/>
      <c r="Y29" s="39"/>
      <c r="Z29" s="39"/>
    </row>
    <row r="30" customFormat="false" ht="13.8" hidden="false" customHeight="false" outlineLevel="0" collapsed="false">
      <c r="A30" s="25" t="n">
        <v>11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0"/>
      <c r="N30" s="41"/>
      <c r="O30" s="41"/>
      <c r="P30" s="51"/>
      <c r="Q30" s="41"/>
      <c r="R30" s="41"/>
      <c r="S30" s="52"/>
      <c r="T30" s="51"/>
      <c r="U30" s="51"/>
      <c r="V30" s="48"/>
      <c r="W30" s="48"/>
      <c r="X30" s="51"/>
      <c r="Y30" s="52"/>
      <c r="Z30" s="52"/>
    </row>
    <row r="31" customFormat="false" ht="13.8" hidden="false" customHeight="false" outlineLevel="0" collapsed="false">
      <c r="A31" s="25" t="n">
        <v>12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V31" s="23"/>
      <c r="W31" s="23"/>
    </row>
    <row r="32" customFormat="false" ht="13.8" hidden="false" customHeight="false" outlineLevel="0" collapsed="false">
      <c r="A32" s="23"/>
      <c r="B32" s="29"/>
      <c r="C32" s="23"/>
      <c r="D32" s="23"/>
      <c r="E32" s="23"/>
      <c r="F32" s="23"/>
      <c r="G32" s="23"/>
      <c r="H32" s="23"/>
      <c r="J32" s="23"/>
      <c r="K32" s="23"/>
      <c r="V32" s="23"/>
      <c r="W32" s="23"/>
    </row>
    <row r="33" customFormat="false" ht="13.8" hidden="false" customHeight="false" outlineLevel="0" collapsed="false">
      <c r="A33" s="23"/>
      <c r="B33" s="29"/>
      <c r="C33" s="23"/>
      <c r="D33" s="23"/>
      <c r="E33" s="23"/>
      <c r="F33" s="23"/>
      <c r="G33" s="23"/>
      <c r="H33" s="23"/>
      <c r="J33" s="23"/>
      <c r="K33" s="23"/>
      <c r="V33" s="23"/>
      <c r="W33" s="23"/>
    </row>
    <row r="34" customFormat="false" ht="13.8" hidden="false" customHeight="false" outlineLevel="0" collapsed="false">
      <c r="A34" s="23"/>
      <c r="B34" s="29"/>
      <c r="C34" s="23"/>
      <c r="D34" s="23"/>
      <c r="E34" s="23"/>
      <c r="F34" s="23"/>
      <c r="G34" s="23"/>
      <c r="H34" s="23"/>
      <c r="J34" s="23"/>
      <c r="K34" s="23"/>
      <c r="V34" s="23"/>
      <c r="W34" s="23"/>
    </row>
    <row r="35" customFormat="false" ht="13.8" hidden="false" customHeight="false" outlineLevel="0" collapsed="false">
      <c r="A35" s="23"/>
      <c r="B35" s="29"/>
      <c r="C35" s="23"/>
      <c r="D35" s="23"/>
      <c r="E35" s="23"/>
      <c r="F35" s="23"/>
      <c r="G35" s="23"/>
      <c r="H35" s="23"/>
      <c r="J35" s="23"/>
      <c r="K35" s="23"/>
      <c r="V35" s="60"/>
      <c r="W35" s="60"/>
    </row>
    <row r="36" customFormat="false" ht="15" hidden="false" customHeight="false" outlineLevel="0" collapsed="false">
      <c r="A36" s="23"/>
      <c r="B36" s="29"/>
      <c r="C36" s="23"/>
      <c r="D36" s="23"/>
      <c r="E36" s="23"/>
      <c r="F36" s="23"/>
      <c r="G36" s="23"/>
      <c r="H36" s="23"/>
      <c r="J36" s="23"/>
      <c r="K36" s="23"/>
      <c r="M36" s="61"/>
      <c r="N36" s="62"/>
      <c r="O36" s="63"/>
      <c r="P36" s="63"/>
      <c r="Q36" s="63"/>
      <c r="R36" s="63"/>
      <c r="S36" s="63"/>
      <c r="V36" s="60"/>
      <c r="W36" s="60"/>
    </row>
    <row r="37" customFormat="false" ht="15" hidden="false" customHeight="false" outlineLevel="0" collapsed="false">
      <c r="A37" s="23"/>
      <c r="B37" s="29"/>
      <c r="C37" s="23"/>
      <c r="D37" s="23"/>
      <c r="E37" s="23"/>
      <c r="F37" s="23"/>
      <c r="G37" s="23"/>
      <c r="H37" s="23"/>
      <c r="J37" s="23"/>
      <c r="K37" s="23"/>
      <c r="N37" s="62"/>
      <c r="O37" s="64"/>
      <c r="P37" s="64"/>
      <c r="Q37" s="65"/>
      <c r="R37" s="64"/>
      <c r="S37" s="64"/>
    </row>
    <row r="38" customFormat="false" ht="15" hidden="false" customHeight="false" outlineLevel="0" collapsed="false">
      <c r="A38" s="23"/>
      <c r="B38" s="29"/>
      <c r="C38" s="23"/>
      <c r="D38" s="23"/>
      <c r="E38" s="23"/>
      <c r="F38" s="23"/>
      <c r="G38" s="23"/>
      <c r="H38" s="23"/>
      <c r="J38" s="23"/>
      <c r="K38" s="23"/>
      <c r="N38" s="62"/>
      <c r="O38" s="64"/>
      <c r="P38" s="64"/>
      <c r="Q38" s="65"/>
      <c r="R38" s="64"/>
      <c r="S38" s="65"/>
    </row>
    <row r="39" customFormat="false" ht="13.8" hidden="false" customHeight="false" outlineLevel="0" collapsed="false">
      <c r="A39" s="23"/>
      <c r="B39" s="29"/>
      <c r="C39" s="23"/>
      <c r="D39" s="23"/>
      <c r="E39" s="23"/>
      <c r="F39" s="23"/>
      <c r="G39" s="23"/>
      <c r="H39" s="23"/>
      <c r="J39" s="23"/>
      <c r="K39" s="23"/>
    </row>
    <row r="40" customFormat="false" ht="13.8" hidden="false" customHeight="false" outlineLevel="0" collapsed="false">
      <c r="A40" s="23"/>
      <c r="B40" s="29"/>
      <c r="C40" s="23"/>
      <c r="D40" s="23"/>
      <c r="E40" s="23"/>
      <c r="F40" s="23"/>
      <c r="G40" s="23"/>
      <c r="H40" s="23"/>
      <c r="J40" s="23"/>
      <c r="K40" s="23"/>
    </row>
    <row r="41" customFormat="false" ht="13.8" hidden="false" customHeight="false" outlineLevel="0" collapsed="false">
      <c r="A41" s="23"/>
      <c r="B41" s="29"/>
      <c r="C41" s="23"/>
      <c r="D41" s="23"/>
      <c r="E41" s="23"/>
      <c r="F41" s="23"/>
      <c r="G41" s="23"/>
      <c r="H41" s="23"/>
      <c r="J41" s="23"/>
      <c r="K41" s="23"/>
    </row>
    <row r="42" customFormat="false" ht="13.8" hidden="false" customHeight="false" outlineLevel="0" collapsed="false">
      <c r="A42" s="23"/>
      <c r="B42" s="29"/>
      <c r="C42" s="23"/>
      <c r="D42" s="23"/>
      <c r="E42" s="23"/>
      <c r="F42" s="23"/>
      <c r="G42" s="23"/>
      <c r="H42" s="23"/>
      <c r="J42" s="23"/>
      <c r="K42" s="23"/>
    </row>
    <row r="43" customFormat="false" ht="13.8" hidden="false" customHeight="false" outlineLevel="0" collapsed="false">
      <c r="A43" s="23"/>
      <c r="B43" s="29"/>
      <c r="C43" s="23"/>
      <c r="D43" s="23"/>
      <c r="E43" s="23"/>
      <c r="F43" s="23"/>
      <c r="G43" s="23"/>
      <c r="H43" s="23"/>
      <c r="J43" s="23"/>
      <c r="K43" s="23"/>
    </row>
    <row r="44" customFormat="false" ht="13.8" hidden="false" customHeight="false" outlineLevel="0" collapsed="false">
      <c r="A44" s="23"/>
      <c r="B44" s="29"/>
      <c r="C44" s="23"/>
      <c r="D44" s="23"/>
      <c r="E44" s="23"/>
      <c r="F44" s="23"/>
      <c r="G44" s="23"/>
      <c r="H44" s="23"/>
      <c r="J44" s="23"/>
      <c r="K44" s="23"/>
    </row>
    <row r="45" customFormat="false" ht="13.8" hidden="false" customHeight="false" outlineLevel="0" collapsed="false">
      <c r="A45" s="23"/>
      <c r="B45" s="29"/>
      <c r="C45" s="23"/>
      <c r="D45" s="23"/>
      <c r="E45" s="23"/>
      <c r="F45" s="23"/>
      <c r="G45" s="23"/>
      <c r="H45" s="23"/>
      <c r="J45" s="23"/>
      <c r="K45" s="23"/>
    </row>
    <row r="46" customFormat="false" ht="13.8" hidden="false" customHeight="false" outlineLevel="0" collapsed="false">
      <c r="A46" s="23"/>
      <c r="B46" s="29"/>
      <c r="C46" s="23"/>
      <c r="D46" s="23"/>
      <c r="E46" s="23"/>
      <c r="F46" s="23"/>
      <c r="G46" s="23"/>
      <c r="H46" s="23"/>
      <c r="J46" s="23"/>
      <c r="K46" s="23"/>
    </row>
    <row r="47" customFormat="false" ht="13.8" hidden="false" customHeight="false" outlineLevel="0" collapsed="false">
      <c r="A47" s="23"/>
      <c r="B47" s="29"/>
      <c r="C47" s="23"/>
      <c r="D47" s="23"/>
      <c r="E47" s="23"/>
      <c r="F47" s="23"/>
      <c r="G47" s="23"/>
      <c r="H47" s="23"/>
      <c r="J47" s="23"/>
      <c r="K47" s="23"/>
    </row>
    <row r="48" customFormat="false" ht="13.8" hidden="false" customHeight="false" outlineLevel="0" collapsed="false">
      <c r="A48" s="29"/>
      <c r="B48" s="29"/>
      <c r="C48" s="29"/>
      <c r="D48" s="23"/>
      <c r="E48" s="23"/>
      <c r="F48" s="23"/>
      <c r="G48" s="23"/>
      <c r="H48" s="23"/>
      <c r="J48" s="23"/>
      <c r="K48" s="23"/>
    </row>
    <row r="49" customFormat="false" ht="13.8" hidden="false" customHeight="false" outlineLevel="0" collapsed="false">
      <c r="A49" s="23"/>
      <c r="B49" s="29"/>
      <c r="C49" s="23"/>
      <c r="D49" s="23"/>
      <c r="E49" s="23"/>
      <c r="F49" s="23"/>
      <c r="G49" s="23"/>
      <c r="H49" s="23"/>
      <c r="J49" s="23"/>
      <c r="K49" s="23"/>
    </row>
    <row r="50" customFormat="false" ht="13.8" hidden="false" customHeight="false" outlineLevel="0" collapsed="false">
      <c r="A50" s="23"/>
      <c r="B50" s="29"/>
      <c r="C50" s="23"/>
      <c r="D50" s="23"/>
      <c r="E50" s="23"/>
      <c r="F50" s="23"/>
      <c r="G50" s="23"/>
      <c r="H50" s="23"/>
      <c r="J50" s="23"/>
      <c r="K50" s="23"/>
    </row>
    <row r="51" customFormat="false" ht="13.8" hidden="false" customHeight="false" outlineLevel="0" collapsed="false">
      <c r="A51" s="23"/>
      <c r="B51" s="29"/>
      <c r="C51" s="23"/>
      <c r="D51" s="23"/>
      <c r="E51" s="23"/>
      <c r="F51" s="23"/>
      <c r="G51" s="23"/>
      <c r="H51" s="23"/>
      <c r="J51" s="23"/>
      <c r="K51" s="23"/>
    </row>
    <row r="52" customFormat="false" ht="13.8" hidden="false" customHeight="false" outlineLevel="0" collapsed="false">
      <c r="A52" s="23"/>
      <c r="B52" s="29"/>
      <c r="C52" s="23"/>
      <c r="D52" s="23"/>
      <c r="E52" s="23"/>
      <c r="F52" s="23"/>
      <c r="G52" s="23"/>
      <c r="H52" s="23"/>
      <c r="J52" s="23"/>
      <c r="K52" s="23"/>
    </row>
    <row r="53" customFormat="false" ht="13.8" hidden="false" customHeight="false" outlineLevel="0" collapsed="false">
      <c r="A53" s="23"/>
      <c r="B53" s="29"/>
      <c r="C53" s="23"/>
      <c r="D53" s="23"/>
      <c r="E53" s="23"/>
      <c r="F53" s="23"/>
      <c r="G53" s="23"/>
      <c r="H53" s="23"/>
      <c r="J53" s="23"/>
      <c r="K53" s="23"/>
    </row>
    <row r="54" customFormat="false" ht="13.8" hidden="false" customHeight="false" outlineLevel="0" collapsed="false">
      <c r="A54" s="23"/>
      <c r="B54" s="29"/>
      <c r="C54" s="23"/>
      <c r="D54" s="23"/>
      <c r="E54" s="23"/>
      <c r="F54" s="23"/>
      <c r="G54" s="23"/>
      <c r="H54" s="23"/>
      <c r="J54" s="23"/>
      <c r="K54" s="23"/>
    </row>
    <row r="55" customFormat="false" ht="13.8" hidden="false" customHeight="false" outlineLevel="0" collapsed="false">
      <c r="A55" s="23"/>
      <c r="B55" s="29"/>
      <c r="C55" s="23"/>
      <c r="D55" s="23"/>
      <c r="E55" s="23"/>
      <c r="F55" s="23"/>
      <c r="G55" s="23"/>
      <c r="H55" s="23"/>
      <c r="J55" s="23"/>
      <c r="K55" s="23"/>
    </row>
    <row r="56" customFormat="false" ht="13.8" hidden="false" customHeight="false" outlineLevel="0" collapsed="false">
      <c r="A56" s="23"/>
      <c r="B56" s="29"/>
      <c r="C56" s="23"/>
      <c r="D56" s="23"/>
      <c r="E56" s="23"/>
      <c r="F56" s="23"/>
      <c r="G56" s="23"/>
      <c r="H56" s="23"/>
      <c r="J56" s="23"/>
      <c r="K56" s="23"/>
    </row>
    <row r="57" customFormat="false" ht="13.8" hidden="false" customHeight="false" outlineLevel="0" collapsed="false">
      <c r="A57" s="23"/>
      <c r="B57" s="29"/>
      <c r="C57" s="23"/>
      <c r="D57" s="23"/>
      <c r="E57" s="23"/>
      <c r="F57" s="23"/>
      <c r="G57" s="23"/>
      <c r="H57" s="23"/>
      <c r="J57" s="23"/>
      <c r="K57" s="23"/>
    </row>
    <row r="58" customFormat="false" ht="13.8" hidden="false" customHeight="false" outlineLevel="0" collapsed="false">
      <c r="A58" s="23"/>
      <c r="B58" s="29"/>
      <c r="C58" s="23"/>
      <c r="D58" s="23"/>
      <c r="E58" s="23"/>
      <c r="F58" s="23"/>
      <c r="G58" s="23"/>
      <c r="H58" s="23"/>
      <c r="J58" s="23"/>
      <c r="K58" s="23"/>
    </row>
    <row r="59" customFormat="false" ht="13.8" hidden="false" customHeight="false" outlineLevel="0" collapsed="false">
      <c r="A59" s="23"/>
      <c r="B59" s="29"/>
      <c r="C59" s="23"/>
      <c r="D59" s="23"/>
      <c r="E59" s="23"/>
      <c r="F59" s="23"/>
      <c r="G59" s="23"/>
      <c r="H59" s="23"/>
      <c r="J59" s="23"/>
      <c r="K59" s="23"/>
    </row>
    <row r="60" customFormat="false" ht="13.8" hidden="false" customHeight="false" outlineLevel="0" collapsed="false">
      <c r="A60" s="23"/>
      <c r="B60" s="29"/>
      <c r="C60" s="23"/>
      <c r="D60" s="23"/>
      <c r="E60" s="23"/>
      <c r="F60" s="23"/>
      <c r="G60" s="23"/>
      <c r="H60" s="23"/>
      <c r="J60" s="23"/>
      <c r="K60" s="23"/>
    </row>
    <row r="61" customFormat="false" ht="13.8" hidden="false" customHeight="false" outlineLevel="0" collapsed="false">
      <c r="A61" s="23"/>
      <c r="B61" s="29"/>
      <c r="C61" s="23"/>
      <c r="D61" s="23"/>
      <c r="E61" s="23"/>
      <c r="F61" s="23"/>
      <c r="G61" s="23"/>
      <c r="H61" s="23"/>
      <c r="J61" s="23"/>
      <c r="K61" s="23"/>
    </row>
    <row r="62" customFormat="false" ht="13.8" hidden="false" customHeight="false" outlineLevel="0" collapsed="false">
      <c r="A62" s="23"/>
      <c r="B62" s="29"/>
      <c r="C62" s="23"/>
      <c r="D62" s="23"/>
      <c r="E62" s="23"/>
      <c r="F62" s="23"/>
      <c r="G62" s="23"/>
      <c r="H62" s="23"/>
      <c r="J62" s="23"/>
      <c r="K62" s="23"/>
    </row>
    <row r="63" customFormat="false" ht="13.8" hidden="false" customHeight="false" outlineLevel="0" collapsed="false">
      <c r="A63" s="23"/>
      <c r="B63" s="29"/>
      <c r="C63" s="23"/>
      <c r="D63" s="23"/>
      <c r="E63" s="23"/>
      <c r="F63" s="23"/>
      <c r="G63" s="23"/>
      <c r="H63" s="23"/>
      <c r="J63" s="23"/>
      <c r="K63" s="23"/>
    </row>
    <row r="64" customFormat="false" ht="13.8" hidden="false" customHeight="false" outlineLevel="0" collapsed="false">
      <c r="A64" s="23"/>
      <c r="B64" s="29"/>
      <c r="C64" s="23"/>
      <c r="D64" s="23"/>
      <c r="E64" s="23"/>
      <c r="F64" s="23"/>
      <c r="G64" s="23"/>
      <c r="H64" s="23"/>
      <c r="J64" s="23"/>
      <c r="K64" s="23"/>
    </row>
    <row r="65" customFormat="false" ht="13.8" hidden="false" customHeight="false" outlineLevel="0" collapsed="false">
      <c r="A65" s="23"/>
      <c r="B65" s="29"/>
      <c r="C65" s="23"/>
      <c r="D65" s="23"/>
      <c r="E65" s="23"/>
      <c r="F65" s="23"/>
      <c r="G65" s="23"/>
      <c r="H65" s="23"/>
      <c r="J65" s="23"/>
      <c r="K65" s="23"/>
    </row>
    <row r="66" customFormat="false" ht="13.8" hidden="false" customHeight="false" outlineLevel="0" collapsed="false">
      <c r="A66" s="23"/>
      <c r="B66" s="29"/>
      <c r="C66" s="23"/>
      <c r="D66" s="23"/>
      <c r="E66" s="23"/>
      <c r="F66" s="23"/>
      <c r="G66" s="23"/>
      <c r="H66" s="23"/>
      <c r="J66" s="23"/>
      <c r="K66" s="23"/>
    </row>
    <row r="67" customFormat="false" ht="13.8" hidden="false" customHeight="false" outlineLevel="0" collapsed="false">
      <c r="A67" s="23"/>
      <c r="B67" s="29"/>
      <c r="C67" s="23"/>
      <c r="D67" s="23"/>
      <c r="E67" s="23"/>
      <c r="F67" s="23"/>
      <c r="G67" s="23"/>
      <c r="H67" s="23"/>
      <c r="J67" s="23"/>
      <c r="K67" s="23"/>
    </row>
    <row r="68" customFormat="false" ht="13.8" hidden="false" customHeight="false" outlineLevel="0" collapsed="false">
      <c r="A68" s="23"/>
      <c r="B68" s="29"/>
      <c r="C68" s="23"/>
      <c r="D68" s="23"/>
      <c r="E68" s="23"/>
      <c r="F68" s="23"/>
      <c r="G68" s="23"/>
      <c r="H68" s="23"/>
      <c r="J68" s="23"/>
      <c r="K68" s="23"/>
    </row>
    <row r="69" customFormat="false" ht="13.8" hidden="false" customHeight="false" outlineLevel="0" collapsed="false">
      <c r="A69" s="23"/>
      <c r="B69" s="29"/>
      <c r="C69" s="23"/>
      <c r="D69" s="23"/>
      <c r="E69" s="23"/>
      <c r="F69" s="23"/>
      <c r="G69" s="23"/>
      <c r="H69" s="23"/>
      <c r="J69" s="23"/>
      <c r="K69" s="23"/>
    </row>
    <row r="70" customFormat="false" ht="13.8" hidden="false" customHeight="false" outlineLevel="0" collapsed="false">
      <c r="A70" s="23"/>
      <c r="B70" s="29"/>
      <c r="C70" s="23"/>
      <c r="D70" s="23"/>
      <c r="E70" s="23"/>
      <c r="F70" s="23"/>
      <c r="G70" s="23"/>
      <c r="H70" s="23"/>
      <c r="J70" s="23"/>
      <c r="K70" s="23"/>
    </row>
    <row r="71" customFormat="false" ht="13.8" hidden="false" customHeight="false" outlineLevel="0" collapsed="false">
      <c r="A71" s="23"/>
      <c r="B71" s="29"/>
      <c r="C71" s="23"/>
      <c r="D71" s="23"/>
      <c r="E71" s="23"/>
      <c r="F71" s="23"/>
      <c r="G71" s="23"/>
      <c r="H71" s="23"/>
      <c r="J71" s="23"/>
      <c r="K71" s="23"/>
    </row>
    <row r="72" customFormat="false" ht="13.8" hidden="false" customHeight="false" outlineLevel="0" collapsed="false">
      <c r="A72" s="23"/>
      <c r="B72" s="29"/>
      <c r="C72" s="23"/>
      <c r="D72" s="23"/>
      <c r="E72" s="23"/>
      <c r="F72" s="23"/>
      <c r="G72" s="23"/>
      <c r="H72" s="23"/>
      <c r="J72" s="23"/>
      <c r="K72" s="23"/>
    </row>
    <row r="73" customFormat="false" ht="13.8" hidden="false" customHeight="false" outlineLevel="0" collapsed="false">
      <c r="A73" s="23"/>
      <c r="B73" s="29"/>
      <c r="C73" s="23"/>
      <c r="D73" s="23"/>
      <c r="E73" s="23"/>
      <c r="F73" s="23"/>
      <c r="G73" s="23"/>
      <c r="H73" s="23"/>
      <c r="J73" s="23"/>
      <c r="K73" s="23"/>
    </row>
    <row r="74" customFormat="false" ht="13.8" hidden="false" customHeight="false" outlineLevel="0" collapsed="false">
      <c r="A74" s="23"/>
      <c r="B74" s="29"/>
      <c r="C74" s="23"/>
      <c r="D74" s="23"/>
      <c r="E74" s="23"/>
      <c r="F74" s="23"/>
      <c r="G74" s="23"/>
      <c r="H74" s="23"/>
      <c r="J74" s="23"/>
      <c r="K74" s="23"/>
    </row>
    <row r="75" customFormat="false" ht="13.8" hidden="false" customHeight="false" outlineLevel="0" collapsed="false">
      <c r="A75" s="23"/>
      <c r="B75" s="29"/>
      <c r="C75" s="23"/>
      <c r="D75" s="23"/>
      <c r="E75" s="23"/>
      <c r="F75" s="23"/>
      <c r="G75" s="23"/>
      <c r="H75" s="23"/>
      <c r="J75" s="23"/>
      <c r="K75" s="23"/>
    </row>
    <row r="76" customFormat="false" ht="13.8" hidden="false" customHeight="false" outlineLevel="0" collapsed="false">
      <c r="A76" s="23"/>
      <c r="B76" s="29"/>
      <c r="C76" s="23"/>
      <c r="D76" s="23"/>
      <c r="E76" s="23"/>
      <c r="F76" s="23"/>
      <c r="G76" s="23"/>
      <c r="H76" s="23"/>
      <c r="J76" s="23"/>
      <c r="K76" s="23"/>
    </row>
    <row r="77" customFormat="false" ht="13.8" hidden="false" customHeight="false" outlineLevel="0" collapsed="false">
      <c r="A77" s="23"/>
      <c r="B77" s="29"/>
      <c r="C77" s="23"/>
      <c r="D77" s="23"/>
      <c r="E77" s="23"/>
      <c r="F77" s="23"/>
      <c r="G77" s="23"/>
      <c r="H77" s="23"/>
      <c r="J77" s="23"/>
      <c r="K77" s="23"/>
    </row>
    <row r="78" customFormat="false" ht="13.8" hidden="false" customHeight="false" outlineLevel="0" collapsed="false">
      <c r="A78" s="23"/>
      <c r="B78" s="29"/>
      <c r="C78" s="23"/>
      <c r="D78" s="23"/>
      <c r="E78" s="23"/>
      <c r="F78" s="23"/>
      <c r="G78" s="23"/>
      <c r="H78" s="23"/>
      <c r="J78" s="23"/>
      <c r="K78" s="23"/>
    </row>
    <row r="79" customFormat="false" ht="13.8" hidden="false" customHeight="false" outlineLevel="0" collapsed="false">
      <c r="A79" s="23"/>
      <c r="B79" s="29"/>
      <c r="C79" s="23"/>
      <c r="D79" s="23"/>
      <c r="E79" s="23"/>
      <c r="F79" s="23"/>
      <c r="G79" s="23"/>
      <c r="H79" s="23"/>
      <c r="J79" s="23"/>
      <c r="K79" s="23"/>
    </row>
    <row r="80" customFormat="false" ht="13.8" hidden="false" customHeight="false" outlineLevel="0" collapsed="false">
      <c r="A80" s="23"/>
      <c r="B80" s="29"/>
      <c r="C80" s="23"/>
      <c r="D80" s="23"/>
      <c r="E80" s="23"/>
      <c r="F80" s="23"/>
      <c r="G80" s="23"/>
      <c r="H80" s="23"/>
      <c r="J80" s="23"/>
      <c r="K80" s="23"/>
    </row>
    <row r="81" customFormat="false" ht="13.8" hidden="false" customHeight="false" outlineLevel="0" collapsed="false">
      <c r="A81" s="23"/>
      <c r="B81" s="29"/>
      <c r="C81" s="23"/>
      <c r="D81" s="23"/>
      <c r="E81" s="23"/>
      <c r="F81" s="23"/>
      <c r="G81" s="23"/>
      <c r="H81" s="23"/>
      <c r="J81" s="23"/>
      <c r="K81" s="23"/>
    </row>
    <row r="82" customFormat="false" ht="13.8" hidden="false" customHeight="false" outlineLevel="0" collapsed="false">
      <c r="A82" s="23"/>
      <c r="B82" s="29"/>
      <c r="C82" s="23"/>
      <c r="D82" s="23"/>
      <c r="E82" s="23"/>
      <c r="F82" s="23"/>
      <c r="G82" s="23"/>
      <c r="H82" s="23"/>
      <c r="J82" s="23"/>
      <c r="K82" s="23"/>
    </row>
    <row r="83" customFormat="false" ht="13.8" hidden="false" customHeight="false" outlineLevel="0" collapsed="false">
      <c r="A83" s="23"/>
      <c r="B83" s="29"/>
      <c r="C83" s="23"/>
      <c r="D83" s="23"/>
      <c r="E83" s="23"/>
      <c r="F83" s="23"/>
      <c r="G83" s="23"/>
      <c r="H83" s="23"/>
      <c r="J83" s="23"/>
      <c r="K83" s="23"/>
    </row>
    <row r="84" customFormat="false" ht="13.8" hidden="false" customHeight="false" outlineLevel="0" collapsed="false">
      <c r="A84" s="23"/>
      <c r="B84" s="29"/>
      <c r="C84" s="23"/>
      <c r="D84" s="23"/>
      <c r="E84" s="23"/>
      <c r="F84" s="23"/>
      <c r="G84" s="23"/>
      <c r="H84" s="23"/>
      <c r="J84" s="23"/>
      <c r="K84" s="23"/>
    </row>
    <row r="85" customFormat="false" ht="13.8" hidden="false" customHeight="false" outlineLevel="0" collapsed="false">
      <c r="A85" s="23"/>
      <c r="B85" s="29"/>
      <c r="C85" s="23"/>
      <c r="D85" s="23"/>
      <c r="E85" s="23"/>
      <c r="F85" s="23"/>
      <c r="G85" s="23"/>
      <c r="H85" s="23"/>
      <c r="J85" s="23"/>
      <c r="K85" s="23"/>
    </row>
    <row r="86" customFormat="false" ht="13.8" hidden="false" customHeight="false" outlineLevel="0" collapsed="false">
      <c r="A86" s="23"/>
      <c r="B86" s="29"/>
      <c r="C86" s="23"/>
      <c r="D86" s="23"/>
      <c r="E86" s="23"/>
      <c r="F86" s="23"/>
      <c r="G86" s="23"/>
      <c r="H86" s="23"/>
      <c r="J86" s="23"/>
      <c r="K86" s="23"/>
    </row>
    <row r="87" customFormat="false" ht="13.8" hidden="false" customHeight="false" outlineLevel="0" collapsed="false">
      <c r="A87" s="23"/>
      <c r="B87" s="29"/>
      <c r="C87" s="23"/>
      <c r="D87" s="23"/>
      <c r="E87" s="23"/>
      <c r="F87" s="23"/>
      <c r="G87" s="23"/>
      <c r="H87" s="23"/>
      <c r="J87" s="23"/>
      <c r="K87" s="23"/>
    </row>
    <row r="88" customFormat="false" ht="13.8" hidden="false" customHeight="false" outlineLevel="0" collapsed="false">
      <c r="A88" s="23"/>
      <c r="B88" s="29"/>
      <c r="C88" s="23"/>
      <c r="D88" s="23"/>
      <c r="E88" s="23"/>
      <c r="F88" s="23"/>
      <c r="G88" s="23"/>
      <c r="H88" s="23"/>
      <c r="J88" s="23"/>
      <c r="K88" s="23"/>
    </row>
    <row r="89" customFormat="false" ht="13.8" hidden="false" customHeight="false" outlineLevel="0" collapsed="false">
      <c r="A89" s="23"/>
      <c r="B89" s="29"/>
      <c r="C89" s="23"/>
      <c r="D89" s="23"/>
      <c r="E89" s="23"/>
      <c r="F89" s="23"/>
      <c r="G89" s="23"/>
      <c r="H89" s="23"/>
      <c r="J89" s="23"/>
      <c r="K89" s="23"/>
    </row>
    <row r="90" customFormat="false" ht="13.8" hidden="false" customHeight="false" outlineLevel="0" collapsed="false">
      <c r="A90" s="23"/>
      <c r="B90" s="29"/>
      <c r="C90" s="23"/>
      <c r="D90" s="23"/>
      <c r="E90" s="23"/>
      <c r="F90" s="23"/>
      <c r="G90" s="23"/>
      <c r="H90" s="23"/>
      <c r="J90" s="23"/>
      <c r="K90" s="23"/>
    </row>
    <row r="91" customFormat="false" ht="13.8" hidden="false" customHeight="false" outlineLevel="0" collapsed="false">
      <c r="A91" s="23"/>
      <c r="B91" s="29"/>
      <c r="C91" s="23"/>
      <c r="D91" s="23"/>
      <c r="E91" s="23"/>
      <c r="F91" s="23"/>
      <c r="G91" s="23"/>
      <c r="H91" s="23"/>
      <c r="J91" s="23"/>
      <c r="K91" s="23"/>
    </row>
    <row r="92" customFormat="false" ht="13.8" hidden="false" customHeight="false" outlineLevel="0" collapsed="false">
      <c r="A92" s="23"/>
      <c r="B92" s="29"/>
      <c r="C92" s="23"/>
      <c r="D92" s="23"/>
      <c r="E92" s="23"/>
      <c r="F92" s="23"/>
      <c r="G92" s="23"/>
      <c r="H92" s="23"/>
      <c r="J92" s="23"/>
      <c r="K92" s="23"/>
    </row>
    <row r="93" customFormat="false" ht="13.8" hidden="false" customHeight="false" outlineLevel="0" collapsed="false">
      <c r="A93" s="23"/>
      <c r="B93" s="29"/>
      <c r="C93" s="23"/>
      <c r="D93" s="23"/>
      <c r="E93" s="23"/>
      <c r="F93" s="23"/>
      <c r="G93" s="23"/>
      <c r="H93" s="23"/>
      <c r="J93" s="23"/>
      <c r="K93" s="23"/>
    </row>
    <row r="94" customFormat="false" ht="13.8" hidden="false" customHeight="false" outlineLevel="0" collapsed="false">
      <c r="A94" s="23"/>
      <c r="B94" s="29"/>
      <c r="C94" s="23"/>
      <c r="D94" s="23"/>
      <c r="E94" s="23"/>
      <c r="F94" s="23"/>
      <c r="G94" s="23"/>
      <c r="H94" s="23"/>
      <c r="J94" s="23"/>
      <c r="K94" s="23"/>
    </row>
    <row r="95" customFormat="false" ht="13.8" hidden="false" customHeight="false" outlineLevel="0" collapsed="false">
      <c r="A95" s="23"/>
      <c r="B95" s="29"/>
      <c r="C95" s="23"/>
      <c r="D95" s="23"/>
      <c r="E95" s="23"/>
      <c r="F95" s="23"/>
      <c r="G95" s="23"/>
      <c r="H95" s="23"/>
      <c r="J95" s="23"/>
      <c r="K95" s="23"/>
    </row>
    <row r="96" customFormat="false" ht="13.8" hidden="false" customHeight="false" outlineLevel="0" collapsed="false">
      <c r="A96" s="23"/>
      <c r="B96" s="29"/>
      <c r="C96" s="23"/>
      <c r="D96" s="23"/>
      <c r="E96" s="23"/>
      <c r="F96" s="23"/>
      <c r="G96" s="23"/>
      <c r="H96" s="23"/>
      <c r="J96" s="23"/>
      <c r="K96" s="23"/>
    </row>
    <row r="97" customFormat="false" ht="13.8" hidden="false" customHeight="false" outlineLevel="0" collapsed="false">
      <c r="A97" s="23"/>
      <c r="B97" s="29"/>
      <c r="C97" s="23"/>
      <c r="D97" s="23"/>
      <c r="E97" s="23"/>
      <c r="F97" s="23"/>
      <c r="G97" s="23"/>
      <c r="H97" s="23"/>
      <c r="J97" s="23"/>
      <c r="K97" s="23"/>
    </row>
    <row r="98" customFormat="false" ht="13.8" hidden="false" customHeight="false" outlineLevel="0" collapsed="false">
      <c r="A98" s="23"/>
      <c r="B98" s="29"/>
      <c r="C98" s="23"/>
      <c r="D98" s="23"/>
      <c r="E98" s="23"/>
      <c r="F98" s="23"/>
      <c r="G98" s="23"/>
      <c r="H98" s="23"/>
      <c r="J98" s="23"/>
      <c r="K98" s="23"/>
    </row>
    <row r="99" customFormat="false" ht="13.8" hidden="false" customHeight="false" outlineLevel="0" collapsed="false">
      <c r="A99" s="23"/>
      <c r="B99" s="29"/>
      <c r="C99" s="23"/>
      <c r="D99" s="23"/>
      <c r="E99" s="23"/>
      <c r="F99" s="23"/>
      <c r="G99" s="23"/>
      <c r="H99" s="23"/>
      <c r="J99" s="23"/>
      <c r="K99" s="23"/>
    </row>
    <row r="100" customFormat="false" ht="13.8" hidden="false" customHeight="false" outlineLevel="0" collapsed="false">
      <c r="A100" s="23"/>
      <c r="B100" s="29"/>
      <c r="C100" s="23"/>
      <c r="D100" s="23"/>
      <c r="E100" s="23"/>
      <c r="F100" s="23"/>
      <c r="G100" s="23"/>
      <c r="H100" s="23"/>
      <c r="J100" s="23"/>
      <c r="K100" s="23"/>
    </row>
    <row r="101" customFormat="false" ht="13.8" hidden="false" customHeight="false" outlineLevel="0" collapsed="false">
      <c r="A101" s="23"/>
      <c r="B101" s="29"/>
      <c r="C101" s="23"/>
      <c r="D101" s="23"/>
      <c r="E101" s="23"/>
      <c r="F101" s="23"/>
      <c r="G101" s="23"/>
      <c r="H101" s="23"/>
      <c r="J101" s="23"/>
      <c r="K101" s="23"/>
    </row>
    <row r="102" customFormat="false" ht="13.8" hidden="false" customHeight="false" outlineLevel="0" collapsed="false">
      <c r="A102" s="23"/>
      <c r="B102" s="29"/>
      <c r="C102" s="23"/>
      <c r="D102" s="23"/>
      <c r="E102" s="23"/>
      <c r="F102" s="23"/>
      <c r="G102" s="23"/>
      <c r="H102" s="23"/>
      <c r="J102" s="23"/>
      <c r="K102" s="23"/>
    </row>
    <row r="103" customFormat="false" ht="13.8" hidden="false" customHeight="false" outlineLevel="0" collapsed="false">
      <c r="A103" s="23"/>
      <c r="B103" s="29"/>
      <c r="C103" s="23"/>
      <c r="D103" s="23"/>
      <c r="E103" s="23"/>
      <c r="F103" s="23"/>
      <c r="G103" s="23"/>
      <c r="H103" s="23"/>
      <c r="J103" s="23"/>
      <c r="K103" s="23"/>
    </row>
    <row r="104" customFormat="false" ht="13.8" hidden="false" customHeight="false" outlineLevel="0" collapsed="false">
      <c r="A104" s="23"/>
      <c r="B104" s="29"/>
      <c r="C104" s="23"/>
      <c r="D104" s="23"/>
      <c r="E104" s="23"/>
      <c r="F104" s="23"/>
      <c r="G104" s="23"/>
      <c r="H104" s="23"/>
      <c r="J104" s="23"/>
      <c r="K104" s="23"/>
    </row>
    <row r="105" customFormat="false" ht="13.8" hidden="false" customHeight="false" outlineLevel="0" collapsed="false">
      <c r="A105" s="23"/>
      <c r="B105" s="29"/>
      <c r="C105" s="23"/>
      <c r="D105" s="23"/>
      <c r="E105" s="23"/>
      <c r="F105" s="23"/>
      <c r="G105" s="23"/>
      <c r="H105" s="23"/>
      <c r="J105" s="23"/>
      <c r="K105" s="23"/>
    </row>
    <row r="106" customFormat="false" ht="13.8" hidden="false" customHeight="false" outlineLevel="0" collapsed="false">
      <c r="A106" s="23"/>
      <c r="B106" s="29"/>
      <c r="C106" s="23"/>
      <c r="D106" s="23"/>
      <c r="E106" s="23"/>
      <c r="F106" s="23"/>
      <c r="G106" s="23"/>
      <c r="H106" s="23"/>
      <c r="J106" s="23"/>
      <c r="K106" s="23"/>
    </row>
    <row r="107" customFormat="false" ht="13.8" hidden="false" customHeight="false" outlineLevel="0" collapsed="false">
      <c r="A107" s="23"/>
      <c r="B107" s="29"/>
      <c r="C107" s="23"/>
      <c r="D107" s="23"/>
      <c r="E107" s="23"/>
      <c r="F107" s="23"/>
      <c r="G107" s="23"/>
      <c r="H107" s="23"/>
      <c r="J107" s="23"/>
      <c r="K107" s="23"/>
    </row>
    <row r="108" customFormat="false" ht="13.8" hidden="false" customHeight="false" outlineLevel="0" collapsed="false">
      <c r="A108" s="23"/>
      <c r="B108" s="29"/>
      <c r="C108" s="23"/>
      <c r="D108" s="23"/>
      <c r="E108" s="23"/>
      <c r="F108" s="23"/>
      <c r="G108" s="23"/>
      <c r="H108" s="23"/>
      <c r="J108" s="23"/>
      <c r="K108" s="23"/>
    </row>
    <row r="109" customFormat="false" ht="13.8" hidden="false" customHeight="false" outlineLevel="0" collapsed="false">
      <c r="A109" s="23"/>
      <c r="B109" s="29"/>
      <c r="C109" s="23"/>
      <c r="D109" s="23"/>
      <c r="E109" s="23"/>
      <c r="F109" s="23"/>
      <c r="G109" s="23"/>
      <c r="H109" s="23"/>
      <c r="J109" s="23"/>
      <c r="K109" s="23"/>
    </row>
    <row r="110" customFormat="false" ht="13.8" hidden="false" customHeight="false" outlineLevel="0" collapsed="false">
      <c r="A110" s="23"/>
      <c r="B110" s="29"/>
      <c r="C110" s="23"/>
      <c r="D110" s="23"/>
      <c r="E110" s="23"/>
      <c r="F110" s="23"/>
      <c r="G110" s="23"/>
      <c r="H110" s="23"/>
      <c r="J110" s="23"/>
      <c r="K110" s="23"/>
    </row>
    <row r="111" customFormat="false" ht="13.8" hidden="false" customHeight="false" outlineLevel="0" collapsed="false">
      <c r="A111" s="23"/>
      <c r="B111" s="29"/>
      <c r="C111" s="23"/>
      <c r="D111" s="23"/>
      <c r="E111" s="23"/>
      <c r="F111" s="23"/>
      <c r="G111" s="23"/>
      <c r="H111" s="23"/>
      <c r="J111" s="23"/>
      <c r="K111" s="23"/>
    </row>
    <row r="112" customFormat="false" ht="13.8" hidden="false" customHeight="false" outlineLevel="0" collapsed="false">
      <c r="A112" s="23"/>
      <c r="B112" s="29"/>
      <c r="C112" s="23"/>
      <c r="D112" s="23"/>
      <c r="E112" s="23"/>
      <c r="F112" s="23"/>
      <c r="G112" s="23"/>
      <c r="H112" s="23"/>
      <c r="J112" s="23"/>
      <c r="K112" s="23"/>
    </row>
    <row r="113" customFormat="false" ht="13.8" hidden="false" customHeight="false" outlineLevel="0" collapsed="false">
      <c r="A113" s="23"/>
      <c r="B113" s="29"/>
      <c r="C113" s="23"/>
      <c r="D113" s="23"/>
      <c r="E113" s="23"/>
      <c r="F113" s="23"/>
      <c r="G113" s="23"/>
      <c r="H113" s="23"/>
      <c r="J113" s="23"/>
      <c r="K113" s="23"/>
    </row>
    <row r="114" customFormat="false" ht="13.8" hidden="false" customHeight="false" outlineLevel="0" collapsed="false">
      <c r="A114" s="23"/>
      <c r="B114" s="29"/>
      <c r="C114" s="23"/>
      <c r="D114" s="23"/>
      <c r="E114" s="23"/>
      <c r="F114" s="23"/>
      <c r="G114" s="23"/>
      <c r="H114" s="23"/>
      <c r="J114" s="23"/>
      <c r="K114" s="23"/>
    </row>
    <row r="115" customFormat="false" ht="13.8" hidden="false" customHeight="false" outlineLevel="0" collapsed="false">
      <c r="A115" s="23"/>
      <c r="B115" s="29"/>
      <c r="C115" s="23"/>
      <c r="D115" s="23"/>
      <c r="E115" s="23"/>
      <c r="F115" s="23"/>
      <c r="G115" s="23"/>
      <c r="H115" s="23"/>
      <c r="J115" s="23"/>
      <c r="K115" s="23"/>
    </row>
    <row r="116" customFormat="false" ht="13.8" hidden="false" customHeight="false" outlineLevel="0" collapsed="false">
      <c r="A116" s="23"/>
      <c r="B116" s="29"/>
      <c r="C116" s="23"/>
      <c r="D116" s="23"/>
      <c r="E116" s="23"/>
      <c r="F116" s="23"/>
      <c r="G116" s="23"/>
      <c r="H116" s="23"/>
      <c r="J116" s="23"/>
      <c r="K116" s="23"/>
    </row>
    <row r="117" customFormat="false" ht="13.8" hidden="false" customHeight="false" outlineLevel="0" collapsed="false">
      <c r="A117" s="23"/>
      <c r="B117" s="29"/>
      <c r="C117" s="23"/>
      <c r="D117" s="23"/>
      <c r="E117" s="23"/>
      <c r="F117" s="23"/>
      <c r="G117" s="23"/>
      <c r="H117" s="23"/>
      <c r="J117" s="23"/>
      <c r="K117" s="23"/>
    </row>
    <row r="118" customFormat="false" ht="13.8" hidden="false" customHeight="false" outlineLevel="0" collapsed="false">
      <c r="A118" s="23"/>
      <c r="B118" s="29"/>
      <c r="C118" s="23"/>
      <c r="D118" s="23"/>
      <c r="E118" s="23"/>
      <c r="F118" s="23"/>
      <c r="G118" s="23"/>
      <c r="H118" s="23"/>
      <c r="J118" s="23"/>
      <c r="K118" s="23"/>
    </row>
    <row r="119" customFormat="false" ht="13.8" hidden="false" customHeight="false" outlineLevel="0" collapsed="false">
      <c r="A119" s="23"/>
      <c r="B119" s="29"/>
      <c r="C119" s="23"/>
      <c r="D119" s="23"/>
      <c r="E119" s="23"/>
      <c r="F119" s="23"/>
      <c r="G119" s="23"/>
      <c r="H119" s="23"/>
      <c r="J119" s="23"/>
      <c r="K119" s="23"/>
    </row>
    <row r="120" customFormat="false" ht="13.8" hidden="false" customHeight="false" outlineLevel="0" collapsed="false">
      <c r="A120" s="23"/>
      <c r="B120" s="29"/>
      <c r="C120" s="23"/>
      <c r="D120" s="23"/>
      <c r="E120" s="23"/>
      <c r="F120" s="23"/>
      <c r="G120" s="23"/>
      <c r="H120" s="23"/>
      <c r="J120" s="23"/>
      <c r="K120" s="23"/>
    </row>
    <row r="121" customFormat="false" ht="13.8" hidden="false" customHeight="false" outlineLevel="0" collapsed="false">
      <c r="A121" s="23"/>
      <c r="B121" s="29"/>
      <c r="C121" s="23"/>
      <c r="D121" s="23"/>
      <c r="E121" s="23"/>
      <c r="F121" s="23"/>
      <c r="G121" s="23"/>
      <c r="H121" s="23"/>
      <c r="J121" s="23"/>
      <c r="K121" s="23"/>
    </row>
    <row r="122" customFormat="false" ht="13.8" hidden="false" customHeight="false" outlineLevel="0" collapsed="false">
      <c r="A122" s="23"/>
      <c r="B122" s="29"/>
      <c r="C122" s="23"/>
      <c r="D122" s="23"/>
      <c r="E122" s="23"/>
      <c r="F122" s="23"/>
      <c r="G122" s="23"/>
      <c r="H122" s="23"/>
      <c r="J122" s="23"/>
      <c r="K122" s="23"/>
    </row>
    <row r="123" customFormat="false" ht="13.8" hidden="false" customHeight="false" outlineLevel="0" collapsed="false">
      <c r="A123" s="23"/>
      <c r="B123" s="29"/>
      <c r="C123" s="23"/>
      <c r="D123" s="23"/>
      <c r="E123" s="23"/>
      <c r="F123" s="23"/>
      <c r="G123" s="23"/>
      <c r="H123" s="23"/>
      <c r="J123" s="23"/>
      <c r="K123" s="23"/>
    </row>
    <row r="124" customFormat="false" ht="13.8" hidden="false" customHeight="false" outlineLevel="0" collapsed="false">
      <c r="A124" s="23"/>
      <c r="B124" s="29"/>
      <c r="C124" s="23"/>
      <c r="D124" s="23"/>
      <c r="E124" s="23"/>
      <c r="F124" s="23"/>
      <c r="G124" s="23"/>
      <c r="H124" s="23"/>
      <c r="J124" s="23"/>
      <c r="K124" s="23"/>
    </row>
    <row r="125" customFormat="false" ht="13.8" hidden="false" customHeight="false" outlineLevel="0" collapsed="false">
      <c r="A125" s="23"/>
      <c r="B125" s="29"/>
      <c r="C125" s="23"/>
      <c r="D125" s="23"/>
      <c r="E125" s="23"/>
      <c r="F125" s="23"/>
      <c r="G125" s="23"/>
      <c r="H125" s="23"/>
      <c r="J125" s="23"/>
      <c r="K125" s="23"/>
    </row>
    <row r="126" customFormat="false" ht="13.8" hidden="false" customHeight="false" outlineLevel="0" collapsed="false">
      <c r="A126" s="23"/>
      <c r="B126" s="29"/>
      <c r="C126" s="23"/>
      <c r="D126" s="23"/>
      <c r="E126" s="23"/>
      <c r="F126" s="23"/>
      <c r="G126" s="23"/>
      <c r="H126" s="23"/>
      <c r="J126" s="23"/>
      <c r="K126" s="23"/>
    </row>
    <row r="127" customFormat="false" ht="13.8" hidden="false" customHeight="false" outlineLevel="0" collapsed="false">
      <c r="A127" s="23"/>
      <c r="B127" s="29"/>
      <c r="C127" s="23"/>
      <c r="D127" s="23"/>
      <c r="E127" s="23"/>
      <c r="F127" s="23"/>
      <c r="G127" s="23"/>
      <c r="H127" s="23"/>
      <c r="J127" s="23"/>
      <c r="K127" s="23"/>
    </row>
    <row r="128" customFormat="false" ht="13.8" hidden="false" customHeight="false" outlineLevel="0" collapsed="false">
      <c r="A128" s="23"/>
      <c r="B128" s="29"/>
      <c r="C128" s="23"/>
      <c r="D128" s="23"/>
      <c r="E128" s="23"/>
      <c r="F128" s="23"/>
      <c r="G128" s="23"/>
      <c r="H128" s="23"/>
      <c r="J128" s="23"/>
      <c r="K128" s="23"/>
    </row>
    <row r="129" customFormat="false" ht="13.8" hidden="false" customHeight="false" outlineLevel="0" collapsed="false">
      <c r="A129" s="23"/>
      <c r="B129" s="29"/>
      <c r="C129" s="23"/>
      <c r="D129" s="23"/>
      <c r="E129" s="23"/>
      <c r="F129" s="23"/>
      <c r="G129" s="23"/>
      <c r="H129" s="23"/>
      <c r="J129" s="23"/>
      <c r="K129" s="23"/>
    </row>
    <row r="130" customFormat="false" ht="13.8" hidden="false" customHeight="false" outlineLevel="0" collapsed="false">
      <c r="A130" s="23"/>
      <c r="B130" s="29"/>
      <c r="C130" s="23"/>
      <c r="D130" s="23"/>
      <c r="E130" s="23"/>
      <c r="F130" s="23"/>
      <c r="G130" s="23"/>
      <c r="H130" s="23"/>
      <c r="J130" s="23"/>
      <c r="K130" s="23"/>
    </row>
    <row r="131" customFormat="false" ht="13.8" hidden="false" customHeight="false" outlineLevel="0" collapsed="false">
      <c r="A131" s="23"/>
      <c r="B131" s="29"/>
      <c r="C131" s="23"/>
      <c r="D131" s="23"/>
      <c r="E131" s="23"/>
      <c r="F131" s="23"/>
      <c r="G131" s="23"/>
      <c r="H131" s="23"/>
      <c r="J131" s="23"/>
      <c r="K131" s="23"/>
    </row>
    <row r="132" customFormat="false" ht="13.8" hidden="false" customHeight="false" outlineLevel="0" collapsed="false">
      <c r="A132" s="23"/>
      <c r="B132" s="29"/>
      <c r="C132" s="23"/>
      <c r="D132" s="23"/>
      <c r="E132" s="23"/>
      <c r="F132" s="23"/>
      <c r="G132" s="23"/>
      <c r="H132" s="23"/>
      <c r="J132" s="23"/>
      <c r="K132" s="23"/>
    </row>
    <row r="133" customFormat="false" ht="13.8" hidden="false" customHeight="false" outlineLevel="0" collapsed="false">
      <c r="A133" s="23"/>
      <c r="B133" s="29"/>
      <c r="C133" s="23"/>
      <c r="D133" s="23"/>
      <c r="E133" s="23"/>
      <c r="F133" s="23"/>
      <c r="G133" s="23"/>
      <c r="H133" s="23"/>
      <c r="J133" s="23"/>
      <c r="K133" s="23"/>
    </row>
    <row r="134" customFormat="false" ht="13.8" hidden="false" customHeight="false" outlineLevel="0" collapsed="false">
      <c r="A134" s="23"/>
      <c r="B134" s="29"/>
      <c r="C134" s="23"/>
      <c r="D134" s="23"/>
      <c r="E134" s="23"/>
      <c r="F134" s="23"/>
      <c r="G134" s="23"/>
      <c r="H134" s="23"/>
      <c r="J134" s="23"/>
      <c r="K134" s="23"/>
    </row>
    <row r="135" customFormat="false" ht="13.8" hidden="false" customHeight="false" outlineLevel="0" collapsed="false">
      <c r="A135" s="23"/>
      <c r="B135" s="29"/>
      <c r="C135" s="23"/>
      <c r="D135" s="23"/>
      <c r="E135" s="23"/>
      <c r="F135" s="23"/>
      <c r="G135" s="23"/>
      <c r="H135" s="23"/>
      <c r="J135" s="23"/>
      <c r="K135" s="23"/>
    </row>
    <row r="136" customFormat="false" ht="13.8" hidden="false" customHeight="false" outlineLevel="0" collapsed="false">
      <c r="A136" s="23"/>
      <c r="B136" s="29"/>
      <c r="C136" s="23"/>
      <c r="D136" s="23"/>
      <c r="E136" s="23"/>
      <c r="F136" s="23"/>
      <c r="G136" s="23"/>
      <c r="H136" s="23"/>
      <c r="J136" s="23"/>
      <c r="K136" s="23"/>
    </row>
    <row r="137" customFormat="false" ht="13.8" hidden="false" customHeight="false" outlineLevel="0" collapsed="false">
      <c r="A137" s="23"/>
      <c r="B137" s="29"/>
      <c r="C137" s="23"/>
      <c r="D137" s="23"/>
      <c r="E137" s="23"/>
      <c r="F137" s="23"/>
      <c r="G137" s="23"/>
      <c r="H137" s="23"/>
      <c r="J137" s="23"/>
      <c r="K137" s="23"/>
    </row>
    <row r="138" customFormat="false" ht="13.8" hidden="false" customHeight="false" outlineLevel="0" collapsed="false">
      <c r="A138" s="23"/>
      <c r="B138" s="29"/>
      <c r="C138" s="23"/>
      <c r="D138" s="23"/>
      <c r="E138" s="23"/>
      <c r="F138" s="23"/>
      <c r="G138" s="23"/>
      <c r="H138" s="23"/>
      <c r="J138" s="23"/>
      <c r="K138" s="23"/>
    </row>
    <row r="139" customFormat="false" ht="13.8" hidden="false" customHeight="false" outlineLevel="0" collapsed="false">
      <c r="A139" s="23"/>
      <c r="B139" s="29"/>
      <c r="C139" s="23"/>
      <c r="D139" s="23"/>
      <c r="E139" s="23"/>
      <c r="F139" s="23"/>
      <c r="G139" s="23"/>
      <c r="H139" s="23"/>
      <c r="J139" s="23"/>
      <c r="K139" s="23"/>
    </row>
    <row r="140" customFormat="false" ht="13.8" hidden="false" customHeight="false" outlineLevel="0" collapsed="false">
      <c r="A140" s="23"/>
      <c r="B140" s="29"/>
      <c r="C140" s="23"/>
      <c r="D140" s="23"/>
      <c r="E140" s="23"/>
      <c r="F140" s="23"/>
      <c r="G140" s="23"/>
      <c r="H140" s="23"/>
      <c r="J140" s="23"/>
      <c r="K140" s="23"/>
    </row>
    <row r="141" customFormat="false" ht="13.8" hidden="false" customHeight="false" outlineLevel="0" collapsed="false">
      <c r="A141" s="23"/>
      <c r="B141" s="29"/>
      <c r="C141" s="23"/>
      <c r="D141" s="23"/>
      <c r="E141" s="23"/>
      <c r="F141" s="23"/>
      <c r="G141" s="23"/>
      <c r="H141" s="23"/>
      <c r="J141" s="23"/>
      <c r="K141" s="23"/>
    </row>
    <row r="142" customFormat="false" ht="13.8" hidden="false" customHeight="false" outlineLevel="0" collapsed="false">
      <c r="A142" s="23"/>
      <c r="B142" s="29"/>
      <c r="C142" s="23"/>
      <c r="D142" s="23"/>
      <c r="E142" s="23"/>
      <c r="F142" s="23"/>
      <c r="G142" s="23"/>
      <c r="H142" s="23"/>
      <c r="J142" s="23"/>
      <c r="K142" s="23"/>
    </row>
    <row r="143" customFormat="false" ht="13.8" hidden="false" customHeight="false" outlineLevel="0" collapsed="false">
      <c r="A143" s="23"/>
      <c r="B143" s="29"/>
      <c r="C143" s="23"/>
      <c r="D143" s="23"/>
      <c r="E143" s="23"/>
      <c r="F143" s="23"/>
      <c r="G143" s="23"/>
      <c r="H143" s="23"/>
      <c r="J143" s="23"/>
      <c r="K143" s="23"/>
    </row>
    <row r="144" customFormat="false" ht="13.8" hidden="false" customHeight="false" outlineLevel="0" collapsed="false">
      <c r="A144" s="23"/>
      <c r="B144" s="29"/>
      <c r="C144" s="23"/>
      <c r="D144" s="23"/>
      <c r="E144" s="23"/>
      <c r="F144" s="23"/>
      <c r="G144" s="23"/>
      <c r="H144" s="23"/>
      <c r="J144" s="23"/>
      <c r="K144" s="23"/>
    </row>
    <row r="145" customFormat="false" ht="13.8" hidden="false" customHeight="false" outlineLevel="0" collapsed="false">
      <c r="A145" s="23"/>
      <c r="B145" s="29"/>
      <c r="C145" s="23"/>
      <c r="D145" s="23"/>
      <c r="E145" s="23"/>
      <c r="F145" s="23"/>
      <c r="G145" s="23"/>
      <c r="H145" s="23"/>
      <c r="J145" s="23"/>
      <c r="K145" s="23"/>
    </row>
    <row r="146" customFormat="false" ht="13.8" hidden="false" customHeight="false" outlineLevel="0" collapsed="false">
      <c r="A146" s="23"/>
      <c r="B146" s="29"/>
      <c r="C146" s="23"/>
      <c r="D146" s="23"/>
      <c r="E146" s="23"/>
      <c r="F146" s="23"/>
      <c r="G146" s="23"/>
      <c r="H146" s="23"/>
      <c r="J146" s="23"/>
      <c r="K146" s="23"/>
    </row>
    <row r="147" customFormat="false" ht="13.8" hidden="false" customHeight="false" outlineLevel="0" collapsed="false">
      <c r="A147" s="23"/>
      <c r="B147" s="29"/>
      <c r="C147" s="23"/>
      <c r="D147" s="23"/>
      <c r="E147" s="23"/>
      <c r="F147" s="23"/>
      <c r="G147" s="23"/>
      <c r="H147" s="23"/>
      <c r="J147" s="23"/>
      <c r="K147" s="23"/>
    </row>
    <row r="148" customFormat="false" ht="13.8" hidden="false" customHeight="false" outlineLevel="0" collapsed="false">
      <c r="A148" s="23"/>
      <c r="B148" s="29"/>
      <c r="C148" s="23"/>
      <c r="D148" s="23"/>
      <c r="E148" s="23"/>
      <c r="F148" s="23"/>
      <c r="G148" s="23"/>
      <c r="H148" s="23"/>
      <c r="J148" s="23"/>
      <c r="K148" s="23"/>
    </row>
    <row r="149" customFormat="false" ht="13.8" hidden="false" customHeight="false" outlineLevel="0" collapsed="false">
      <c r="A149" s="23"/>
      <c r="B149" s="29"/>
      <c r="C149" s="23"/>
      <c r="D149" s="23"/>
      <c r="E149" s="23"/>
      <c r="F149" s="23"/>
      <c r="G149" s="23"/>
      <c r="H149" s="23"/>
      <c r="J149" s="23"/>
      <c r="K149" s="23"/>
    </row>
    <row r="150" customFormat="false" ht="13.8" hidden="false" customHeight="false" outlineLevel="0" collapsed="false">
      <c r="A150" s="23"/>
      <c r="B150" s="29"/>
      <c r="C150" s="23"/>
      <c r="D150" s="23"/>
      <c r="E150" s="23"/>
      <c r="F150" s="23"/>
      <c r="G150" s="23"/>
      <c r="H150" s="23"/>
      <c r="J150" s="23"/>
      <c r="K150" s="23"/>
    </row>
    <row r="151" customFormat="false" ht="13.8" hidden="false" customHeight="false" outlineLevel="0" collapsed="false">
      <c r="A151" s="23"/>
      <c r="B151" s="29"/>
      <c r="C151" s="23"/>
      <c r="D151" s="23"/>
      <c r="E151" s="23"/>
      <c r="F151" s="23"/>
      <c r="G151" s="23"/>
      <c r="H151" s="23"/>
      <c r="J151" s="23"/>
      <c r="K151" s="23"/>
    </row>
    <row r="152" customFormat="false" ht="13.8" hidden="false" customHeight="false" outlineLevel="0" collapsed="false">
      <c r="A152" s="23"/>
      <c r="B152" s="29"/>
      <c r="C152" s="23"/>
      <c r="D152" s="23"/>
      <c r="E152" s="23"/>
      <c r="F152" s="23"/>
      <c r="G152" s="23"/>
      <c r="H152" s="23"/>
      <c r="J152" s="23"/>
      <c r="K152" s="23"/>
    </row>
    <row r="153" customFormat="false" ht="13.8" hidden="false" customHeight="false" outlineLevel="0" collapsed="false">
      <c r="A153" s="23"/>
      <c r="B153" s="29"/>
      <c r="C153" s="23"/>
      <c r="D153" s="23"/>
      <c r="E153" s="23"/>
      <c r="F153" s="23"/>
      <c r="G153" s="23"/>
      <c r="H153" s="23"/>
      <c r="J153" s="23"/>
      <c r="K153" s="23"/>
    </row>
    <row r="154" customFormat="false" ht="13.8" hidden="false" customHeight="false" outlineLevel="0" collapsed="false">
      <c r="A154" s="23"/>
      <c r="B154" s="29"/>
      <c r="C154" s="23"/>
      <c r="D154" s="23"/>
      <c r="E154" s="23"/>
      <c r="F154" s="23"/>
      <c r="G154" s="23"/>
      <c r="H154" s="23"/>
      <c r="J154" s="23"/>
      <c r="K154" s="23"/>
    </row>
    <row r="155" customFormat="false" ht="13.8" hidden="false" customHeight="false" outlineLevel="0" collapsed="false">
      <c r="A155" s="23"/>
      <c r="B155" s="29"/>
      <c r="C155" s="23"/>
      <c r="D155" s="23"/>
      <c r="E155" s="23"/>
      <c r="F155" s="23"/>
      <c r="G155" s="23"/>
      <c r="H155" s="23"/>
      <c r="J155" s="23"/>
      <c r="K155" s="23"/>
    </row>
    <row r="156" customFormat="false" ht="13.8" hidden="false" customHeight="false" outlineLevel="0" collapsed="false">
      <c r="A156" s="23"/>
      <c r="B156" s="29"/>
      <c r="C156" s="23"/>
      <c r="D156" s="23"/>
      <c r="E156" s="23"/>
      <c r="F156" s="23"/>
      <c r="G156" s="23"/>
      <c r="H156" s="23"/>
      <c r="J156" s="23"/>
      <c r="K156" s="23"/>
    </row>
    <row r="157" customFormat="false" ht="13.8" hidden="false" customHeight="false" outlineLevel="0" collapsed="false">
      <c r="A157" s="23"/>
      <c r="B157" s="29"/>
      <c r="C157" s="23"/>
      <c r="D157" s="23"/>
      <c r="E157" s="23"/>
      <c r="F157" s="23"/>
      <c r="G157" s="23"/>
      <c r="H157" s="23"/>
      <c r="J157" s="23"/>
      <c r="K157" s="23"/>
    </row>
    <row r="158" customFormat="false" ht="13.8" hidden="false" customHeight="false" outlineLevel="0" collapsed="false">
      <c r="A158" s="23"/>
      <c r="B158" s="29"/>
      <c r="C158" s="23"/>
      <c r="D158" s="23"/>
      <c r="E158" s="23"/>
      <c r="F158" s="23"/>
      <c r="G158" s="23"/>
      <c r="H158" s="23"/>
      <c r="J158" s="23"/>
      <c r="K158" s="23"/>
    </row>
    <row r="159" customFormat="false" ht="13.8" hidden="false" customHeight="false" outlineLevel="0" collapsed="false">
      <c r="A159" s="23"/>
      <c r="B159" s="29"/>
      <c r="C159" s="23"/>
      <c r="D159" s="23"/>
      <c r="E159" s="23"/>
      <c r="F159" s="23"/>
      <c r="G159" s="23"/>
      <c r="H159" s="23"/>
      <c r="J159" s="23"/>
      <c r="K159" s="23"/>
    </row>
    <row r="160" customFormat="false" ht="13.8" hidden="false" customHeight="false" outlineLevel="0" collapsed="false">
      <c r="A160" s="23"/>
      <c r="B160" s="29"/>
      <c r="C160" s="23"/>
      <c r="D160" s="23"/>
      <c r="E160" s="23"/>
      <c r="F160" s="23"/>
      <c r="G160" s="23"/>
      <c r="H160" s="23"/>
      <c r="J160" s="23"/>
      <c r="K160" s="23"/>
    </row>
    <row r="161" customFormat="false" ht="13.8" hidden="false" customHeight="false" outlineLevel="0" collapsed="false">
      <c r="A161" s="23"/>
      <c r="B161" s="29"/>
      <c r="C161" s="23"/>
      <c r="D161" s="23"/>
      <c r="E161" s="23"/>
      <c r="F161" s="23"/>
      <c r="G161" s="23"/>
      <c r="H161" s="23"/>
      <c r="J161" s="23"/>
      <c r="K161" s="23"/>
    </row>
    <row r="162" customFormat="false" ht="13.8" hidden="false" customHeight="false" outlineLevel="0" collapsed="false">
      <c r="A162" s="23"/>
      <c r="B162" s="29"/>
      <c r="C162" s="23"/>
      <c r="D162" s="23"/>
      <c r="E162" s="23"/>
      <c r="F162" s="23"/>
      <c r="G162" s="23"/>
      <c r="H162" s="23"/>
      <c r="J162" s="23"/>
      <c r="K162" s="23"/>
    </row>
    <row r="163" customFormat="false" ht="13.8" hidden="false" customHeight="false" outlineLevel="0" collapsed="false">
      <c r="A163" s="23"/>
      <c r="B163" s="29"/>
      <c r="C163" s="23"/>
      <c r="D163" s="23"/>
      <c r="E163" s="23"/>
      <c r="F163" s="23"/>
      <c r="G163" s="23"/>
      <c r="H163" s="23"/>
      <c r="J163" s="23"/>
      <c r="K163" s="23"/>
    </row>
    <row r="164" customFormat="false" ht="13.8" hidden="false" customHeight="false" outlineLevel="0" collapsed="false">
      <c r="A164" s="23"/>
      <c r="B164" s="29"/>
      <c r="C164" s="23"/>
      <c r="D164" s="23"/>
      <c r="E164" s="23"/>
      <c r="F164" s="23"/>
      <c r="G164" s="23"/>
      <c r="H164" s="23"/>
      <c r="J164" s="23"/>
      <c r="K164" s="23"/>
    </row>
    <row r="165" customFormat="false" ht="13.8" hidden="false" customHeight="false" outlineLevel="0" collapsed="false">
      <c r="A165" s="23"/>
      <c r="B165" s="29"/>
      <c r="C165" s="23"/>
      <c r="D165" s="23"/>
      <c r="E165" s="23"/>
      <c r="F165" s="23"/>
      <c r="G165" s="23"/>
      <c r="H165" s="23"/>
      <c r="J165" s="23"/>
      <c r="K165" s="23"/>
    </row>
    <row r="166" customFormat="false" ht="13.8" hidden="false" customHeight="false" outlineLevel="0" collapsed="false">
      <c r="A166" s="23"/>
      <c r="B166" s="29"/>
      <c r="C166" s="23"/>
      <c r="D166" s="23"/>
      <c r="E166" s="23"/>
      <c r="F166" s="23"/>
      <c r="G166" s="23"/>
      <c r="H166" s="23"/>
      <c r="J166" s="23"/>
      <c r="K166" s="23"/>
    </row>
    <row r="167" customFormat="false" ht="13.8" hidden="false" customHeight="false" outlineLevel="0" collapsed="false">
      <c r="A167" s="23"/>
      <c r="B167" s="29"/>
      <c r="C167" s="23"/>
      <c r="D167" s="23"/>
      <c r="E167" s="23"/>
      <c r="F167" s="23"/>
      <c r="G167" s="23"/>
      <c r="H167" s="23"/>
      <c r="J167" s="23"/>
      <c r="K167" s="23"/>
    </row>
    <row r="168" customFormat="false" ht="13.8" hidden="false" customHeight="false" outlineLevel="0" collapsed="false">
      <c r="A168" s="23"/>
      <c r="B168" s="29"/>
      <c r="C168" s="23"/>
      <c r="D168" s="23"/>
      <c r="E168" s="23"/>
      <c r="F168" s="23"/>
      <c r="G168" s="23"/>
      <c r="H168" s="23"/>
      <c r="J168" s="23"/>
      <c r="K168" s="23"/>
    </row>
    <row r="169" customFormat="false" ht="13.8" hidden="false" customHeight="false" outlineLevel="0" collapsed="false">
      <c r="A169" s="23"/>
      <c r="B169" s="29"/>
      <c r="C169" s="23"/>
      <c r="D169" s="23"/>
      <c r="E169" s="23"/>
      <c r="F169" s="23"/>
      <c r="G169" s="23"/>
      <c r="H169" s="23"/>
      <c r="J169" s="23"/>
      <c r="K169" s="23"/>
    </row>
    <row r="170" customFormat="false" ht="13.8" hidden="false" customHeight="false" outlineLevel="0" collapsed="false">
      <c r="A170" s="23"/>
      <c r="B170" s="29"/>
      <c r="C170" s="23"/>
      <c r="D170" s="23"/>
      <c r="E170" s="23"/>
      <c r="F170" s="23"/>
      <c r="G170" s="23"/>
      <c r="H170" s="23"/>
      <c r="J170" s="23"/>
      <c r="K170" s="23"/>
    </row>
    <row r="171" customFormat="false" ht="13.8" hidden="false" customHeight="false" outlineLevel="0" collapsed="false">
      <c r="A171" s="23"/>
      <c r="B171" s="29"/>
      <c r="C171" s="23"/>
      <c r="D171" s="23"/>
      <c r="E171" s="23"/>
      <c r="F171" s="23"/>
      <c r="G171" s="23"/>
      <c r="H171" s="23"/>
      <c r="J171" s="23"/>
      <c r="K171" s="23"/>
    </row>
    <row r="172" customFormat="false" ht="13.8" hidden="false" customHeight="false" outlineLevel="0" collapsed="false">
      <c r="A172" s="23"/>
      <c r="B172" s="29"/>
      <c r="C172" s="23"/>
      <c r="D172" s="23"/>
      <c r="E172" s="23"/>
      <c r="F172" s="23"/>
      <c r="G172" s="23"/>
      <c r="H172" s="23"/>
      <c r="J172" s="23"/>
      <c r="K172" s="23"/>
    </row>
    <row r="173" customFormat="false" ht="13.8" hidden="false" customHeight="false" outlineLevel="0" collapsed="false">
      <c r="A173" s="23"/>
      <c r="B173" s="29"/>
      <c r="C173" s="23"/>
      <c r="D173" s="23"/>
      <c r="E173" s="23"/>
      <c r="F173" s="23"/>
      <c r="G173" s="23"/>
      <c r="H173" s="23"/>
      <c r="J173" s="23"/>
      <c r="K173" s="23"/>
    </row>
    <row r="174" customFormat="false" ht="13.8" hidden="false" customHeight="false" outlineLevel="0" collapsed="false">
      <c r="A174" s="23"/>
      <c r="B174" s="29"/>
      <c r="C174" s="23"/>
      <c r="D174" s="23"/>
      <c r="E174" s="23"/>
      <c r="F174" s="23"/>
      <c r="G174" s="23"/>
      <c r="H174" s="23"/>
      <c r="J174" s="23"/>
      <c r="K174" s="23"/>
    </row>
    <row r="175" customFormat="false" ht="13.8" hidden="false" customHeight="false" outlineLevel="0" collapsed="false">
      <c r="A175" s="23"/>
      <c r="B175" s="29"/>
      <c r="C175" s="23"/>
      <c r="D175" s="23"/>
      <c r="E175" s="23"/>
      <c r="F175" s="23"/>
      <c r="G175" s="23"/>
      <c r="H175" s="23"/>
      <c r="J175" s="23"/>
      <c r="K175" s="23"/>
    </row>
    <row r="176" customFormat="false" ht="13.8" hidden="false" customHeight="false" outlineLevel="0" collapsed="false">
      <c r="A176" s="23"/>
      <c r="B176" s="29"/>
      <c r="C176" s="23"/>
      <c r="D176" s="23"/>
      <c r="E176" s="23"/>
      <c r="F176" s="23"/>
      <c r="G176" s="23"/>
      <c r="H176" s="23"/>
      <c r="J176" s="23"/>
      <c r="K176" s="23"/>
    </row>
    <row r="177" customFormat="false" ht="13.8" hidden="false" customHeight="false" outlineLevel="0" collapsed="false">
      <c r="A177" s="23"/>
      <c r="B177" s="29"/>
      <c r="C177" s="23"/>
      <c r="D177" s="23"/>
      <c r="E177" s="23"/>
      <c r="F177" s="23"/>
      <c r="G177" s="23"/>
      <c r="H177" s="23"/>
      <c r="J177" s="23"/>
      <c r="K177" s="23"/>
    </row>
    <row r="178" customFormat="false" ht="13.8" hidden="false" customHeight="false" outlineLevel="0" collapsed="false">
      <c r="A178" s="23"/>
      <c r="B178" s="29"/>
      <c r="C178" s="23"/>
      <c r="D178" s="23"/>
      <c r="E178" s="23"/>
      <c r="F178" s="23"/>
      <c r="G178" s="23"/>
      <c r="H178" s="23"/>
      <c r="J178" s="23"/>
      <c r="K178" s="23"/>
    </row>
    <row r="179" customFormat="false" ht="13.8" hidden="false" customHeight="false" outlineLevel="0" collapsed="false">
      <c r="A179" s="23"/>
      <c r="B179" s="29"/>
      <c r="C179" s="23"/>
      <c r="D179" s="23"/>
      <c r="E179" s="23"/>
      <c r="F179" s="23"/>
      <c r="G179" s="23"/>
      <c r="H179" s="23"/>
      <c r="J179" s="23"/>
      <c r="K179" s="23"/>
    </row>
    <row r="180" customFormat="false" ht="13.8" hidden="false" customHeight="false" outlineLevel="0" collapsed="false">
      <c r="A180" s="23"/>
      <c r="B180" s="29"/>
      <c r="C180" s="23"/>
      <c r="D180" s="23"/>
      <c r="E180" s="23"/>
      <c r="F180" s="23"/>
      <c r="G180" s="23"/>
      <c r="H180" s="23"/>
      <c r="J180" s="23"/>
      <c r="K180" s="23"/>
    </row>
    <row r="181" customFormat="false" ht="13.8" hidden="false" customHeight="false" outlineLevel="0" collapsed="false">
      <c r="A181" s="23"/>
      <c r="B181" s="29"/>
      <c r="C181" s="23"/>
      <c r="D181" s="23"/>
      <c r="E181" s="23"/>
      <c r="F181" s="23"/>
      <c r="G181" s="23"/>
      <c r="H181" s="23"/>
      <c r="J181" s="23"/>
      <c r="K181" s="23"/>
    </row>
    <row r="182" customFormat="false" ht="13.8" hidden="false" customHeight="false" outlineLevel="0" collapsed="false">
      <c r="A182" s="23"/>
      <c r="B182" s="29"/>
      <c r="C182" s="23"/>
      <c r="D182" s="23"/>
      <c r="E182" s="23"/>
      <c r="F182" s="23"/>
      <c r="G182" s="23"/>
      <c r="H182" s="23"/>
      <c r="J182" s="23"/>
      <c r="K182" s="23"/>
    </row>
    <row r="183" customFormat="false" ht="13.8" hidden="false" customHeight="false" outlineLevel="0" collapsed="false">
      <c r="A183" s="23"/>
      <c r="B183" s="29"/>
      <c r="C183" s="23"/>
      <c r="D183" s="23"/>
      <c r="E183" s="23"/>
      <c r="F183" s="23"/>
      <c r="G183" s="23"/>
      <c r="H183" s="23"/>
      <c r="J183" s="23"/>
      <c r="K183" s="23"/>
    </row>
    <row r="184" customFormat="false" ht="13.8" hidden="false" customHeight="false" outlineLevel="0" collapsed="false">
      <c r="A184" s="23"/>
      <c r="B184" s="29"/>
      <c r="C184" s="23"/>
      <c r="D184" s="23"/>
      <c r="E184" s="23"/>
      <c r="F184" s="23"/>
      <c r="G184" s="23"/>
      <c r="H184" s="23"/>
      <c r="J184" s="23"/>
      <c r="K184" s="23"/>
    </row>
    <row r="185" customFormat="false" ht="13.8" hidden="false" customHeight="false" outlineLevel="0" collapsed="false">
      <c r="A185" s="23"/>
      <c r="B185" s="29"/>
      <c r="C185" s="23"/>
      <c r="D185" s="23"/>
      <c r="E185" s="23"/>
      <c r="F185" s="23"/>
      <c r="G185" s="23"/>
      <c r="H185" s="23"/>
      <c r="J185" s="23"/>
      <c r="K185" s="23"/>
    </row>
    <row r="186" customFormat="false" ht="13.8" hidden="false" customHeight="false" outlineLevel="0" collapsed="false">
      <c r="A186" s="23"/>
      <c r="B186" s="29"/>
      <c r="C186" s="23"/>
      <c r="D186" s="23"/>
      <c r="E186" s="23"/>
      <c r="F186" s="23"/>
      <c r="G186" s="23"/>
      <c r="H186" s="23"/>
      <c r="J186" s="23"/>
      <c r="K186" s="23"/>
    </row>
    <row r="187" customFormat="false" ht="13.8" hidden="false" customHeight="false" outlineLevel="0" collapsed="false">
      <c r="A187" s="23"/>
      <c r="B187" s="29"/>
      <c r="C187" s="23"/>
      <c r="D187" s="23"/>
      <c r="E187" s="23"/>
      <c r="F187" s="23"/>
      <c r="G187" s="23"/>
      <c r="H187" s="23"/>
      <c r="J187" s="23"/>
      <c r="K187" s="23"/>
    </row>
    <row r="188" customFormat="false" ht="13.8" hidden="false" customHeight="false" outlineLevel="0" collapsed="false">
      <c r="A188" s="23"/>
      <c r="B188" s="29"/>
      <c r="C188" s="23"/>
      <c r="D188" s="23"/>
      <c r="E188" s="23"/>
      <c r="F188" s="23"/>
      <c r="G188" s="23"/>
      <c r="H188" s="23"/>
      <c r="J188" s="23"/>
      <c r="K188" s="23"/>
    </row>
    <row r="189" customFormat="false" ht="13.8" hidden="false" customHeight="false" outlineLevel="0" collapsed="false">
      <c r="A189" s="23"/>
      <c r="B189" s="29"/>
      <c r="C189" s="23"/>
      <c r="D189" s="23"/>
      <c r="E189" s="23"/>
      <c r="F189" s="23"/>
      <c r="G189" s="23"/>
      <c r="H189" s="23"/>
      <c r="J189" s="23"/>
      <c r="K189" s="23"/>
    </row>
    <row r="190" customFormat="false" ht="13.8" hidden="false" customHeight="false" outlineLevel="0" collapsed="false">
      <c r="A190" s="23"/>
      <c r="B190" s="29"/>
      <c r="C190" s="23"/>
      <c r="D190" s="23"/>
      <c r="E190" s="23"/>
      <c r="F190" s="23"/>
      <c r="G190" s="23"/>
      <c r="H190" s="23"/>
      <c r="J190" s="23"/>
      <c r="K190" s="23"/>
    </row>
    <row r="191" customFormat="false" ht="13.8" hidden="false" customHeight="false" outlineLevel="0" collapsed="false">
      <c r="A191" s="23"/>
      <c r="B191" s="29"/>
      <c r="C191" s="23"/>
      <c r="D191" s="23"/>
      <c r="E191" s="23"/>
      <c r="F191" s="23"/>
      <c r="G191" s="23"/>
      <c r="H191" s="23"/>
      <c r="J191" s="23"/>
      <c r="K191" s="23"/>
    </row>
    <row r="192" customFormat="false" ht="13.8" hidden="false" customHeight="false" outlineLevel="0" collapsed="false">
      <c r="A192" s="23"/>
      <c r="B192" s="29"/>
      <c r="C192" s="23"/>
      <c r="D192" s="23"/>
      <c r="E192" s="23"/>
      <c r="F192" s="23"/>
      <c r="G192" s="23"/>
      <c r="H192" s="23"/>
      <c r="J192" s="23"/>
      <c r="K192" s="23"/>
    </row>
    <row r="193" customFormat="false" ht="13.8" hidden="false" customHeight="false" outlineLevel="0" collapsed="false">
      <c r="A193" s="23"/>
      <c r="B193" s="29"/>
      <c r="C193" s="23"/>
      <c r="D193" s="23"/>
      <c r="E193" s="23"/>
      <c r="F193" s="23"/>
      <c r="G193" s="23"/>
      <c r="H193" s="23"/>
      <c r="J193" s="23"/>
      <c r="K193" s="23"/>
    </row>
    <row r="194" customFormat="false" ht="13.8" hidden="false" customHeight="false" outlineLevel="0" collapsed="false">
      <c r="A194" s="23"/>
      <c r="B194" s="29"/>
      <c r="C194" s="23"/>
      <c r="D194" s="23"/>
      <c r="E194" s="23"/>
      <c r="F194" s="23"/>
      <c r="G194" s="23"/>
      <c r="H194" s="23"/>
      <c r="J194" s="23"/>
      <c r="K194" s="23"/>
    </row>
    <row r="195" customFormat="false" ht="13.8" hidden="false" customHeight="false" outlineLevel="0" collapsed="false">
      <c r="A195" s="23"/>
      <c r="B195" s="29"/>
      <c r="C195" s="23"/>
      <c r="D195" s="23"/>
      <c r="E195" s="23"/>
      <c r="F195" s="23"/>
      <c r="G195" s="23"/>
      <c r="H195" s="23"/>
      <c r="J195" s="23"/>
      <c r="K195" s="23"/>
    </row>
    <row r="196" customFormat="false" ht="13.8" hidden="false" customHeight="false" outlineLevel="0" collapsed="false">
      <c r="A196" s="23"/>
      <c r="B196" s="29"/>
      <c r="C196" s="23"/>
      <c r="D196" s="23"/>
      <c r="E196" s="23"/>
      <c r="F196" s="23"/>
      <c r="G196" s="23"/>
      <c r="H196" s="23"/>
      <c r="J196" s="23"/>
      <c r="K196" s="23"/>
    </row>
    <row r="197" customFormat="false" ht="13.8" hidden="false" customHeight="false" outlineLevel="0" collapsed="false">
      <c r="A197" s="23"/>
      <c r="B197" s="29"/>
      <c r="C197" s="23"/>
      <c r="D197" s="23"/>
      <c r="E197" s="23"/>
      <c r="F197" s="23"/>
      <c r="G197" s="23"/>
      <c r="H197" s="23"/>
      <c r="J197" s="23"/>
      <c r="K197" s="23"/>
    </row>
    <row r="198" customFormat="false" ht="13.8" hidden="false" customHeight="false" outlineLevel="0" collapsed="false">
      <c r="A198" s="23"/>
      <c r="B198" s="29"/>
      <c r="C198" s="23"/>
      <c r="D198" s="23"/>
      <c r="E198" s="23"/>
      <c r="F198" s="23"/>
      <c r="G198" s="23"/>
      <c r="H198" s="23"/>
      <c r="J198" s="23"/>
      <c r="K198" s="23"/>
    </row>
    <row r="199" customFormat="false" ht="13.8" hidden="false" customHeight="false" outlineLevel="0" collapsed="false">
      <c r="A199" s="23"/>
      <c r="B199" s="29"/>
      <c r="C199" s="23"/>
      <c r="D199" s="23"/>
      <c r="E199" s="23"/>
      <c r="F199" s="23"/>
      <c r="G199" s="23"/>
      <c r="H199" s="23"/>
      <c r="J199" s="23"/>
      <c r="K199" s="23"/>
    </row>
    <row r="200" customFormat="false" ht="13.8" hidden="false" customHeight="false" outlineLevel="0" collapsed="false">
      <c r="A200" s="23"/>
      <c r="B200" s="29"/>
      <c r="C200" s="23"/>
      <c r="D200" s="23"/>
      <c r="E200" s="23"/>
      <c r="F200" s="23"/>
      <c r="G200" s="23"/>
      <c r="H200" s="23"/>
      <c r="J200" s="23"/>
      <c r="K200" s="23"/>
    </row>
    <row r="201" customFormat="false" ht="13.8" hidden="false" customHeight="false" outlineLevel="0" collapsed="false">
      <c r="A201" s="23"/>
      <c r="B201" s="29"/>
      <c r="C201" s="23"/>
      <c r="D201" s="23"/>
      <c r="E201" s="23"/>
      <c r="F201" s="23"/>
      <c r="G201" s="23"/>
      <c r="H201" s="23"/>
      <c r="J201" s="23"/>
      <c r="K201" s="23"/>
    </row>
    <row r="202" customFormat="false" ht="13.8" hidden="false" customHeight="false" outlineLevel="0" collapsed="false">
      <c r="A202" s="23"/>
      <c r="B202" s="29"/>
      <c r="C202" s="23"/>
      <c r="D202" s="23"/>
      <c r="E202" s="23"/>
      <c r="F202" s="23"/>
      <c r="G202" s="23"/>
      <c r="H202" s="23"/>
      <c r="J202" s="23"/>
      <c r="K202" s="23"/>
    </row>
    <row r="203" customFormat="false" ht="13.8" hidden="false" customHeight="false" outlineLevel="0" collapsed="false">
      <c r="A203" s="23"/>
      <c r="B203" s="29"/>
      <c r="C203" s="23"/>
      <c r="D203" s="23"/>
      <c r="E203" s="23"/>
      <c r="F203" s="23"/>
      <c r="G203" s="23"/>
      <c r="H203" s="23"/>
      <c r="J203" s="23"/>
      <c r="K203" s="23"/>
    </row>
    <row r="204" customFormat="false" ht="13.8" hidden="false" customHeight="false" outlineLevel="0" collapsed="false">
      <c r="A204" s="23"/>
      <c r="B204" s="29"/>
      <c r="C204" s="23"/>
      <c r="D204" s="23"/>
      <c r="E204" s="23"/>
      <c r="F204" s="23"/>
      <c r="G204" s="23"/>
      <c r="H204" s="23"/>
      <c r="J204" s="23"/>
      <c r="K204" s="23"/>
    </row>
    <row r="205" customFormat="false" ht="13.8" hidden="false" customHeight="false" outlineLevel="0" collapsed="false">
      <c r="A205" s="23"/>
      <c r="B205" s="29"/>
      <c r="C205" s="23"/>
      <c r="D205" s="23"/>
      <c r="E205" s="23"/>
      <c r="F205" s="23"/>
      <c r="G205" s="23"/>
      <c r="H205" s="23"/>
      <c r="J205" s="23"/>
      <c r="K205" s="23"/>
    </row>
    <row r="206" customFormat="false" ht="13.8" hidden="false" customHeight="false" outlineLevel="0" collapsed="false">
      <c r="A206" s="23"/>
      <c r="B206" s="29"/>
      <c r="C206" s="23"/>
      <c r="D206" s="23"/>
      <c r="E206" s="23"/>
      <c r="F206" s="23"/>
      <c r="G206" s="23"/>
      <c r="H206" s="23"/>
      <c r="J206" s="23"/>
      <c r="K206" s="23"/>
    </row>
    <row r="207" customFormat="false" ht="13.8" hidden="false" customHeight="false" outlineLevel="0" collapsed="false">
      <c r="A207" s="23"/>
      <c r="B207" s="29"/>
      <c r="C207" s="23"/>
      <c r="D207" s="23"/>
      <c r="E207" s="23"/>
      <c r="F207" s="23"/>
      <c r="G207" s="23"/>
      <c r="H207" s="23"/>
      <c r="J207" s="23"/>
      <c r="K207" s="23"/>
    </row>
    <row r="208" customFormat="false" ht="13.8" hidden="false" customHeight="false" outlineLevel="0" collapsed="false">
      <c r="A208" s="23"/>
      <c r="B208" s="29"/>
      <c r="C208" s="23"/>
      <c r="D208" s="23"/>
      <c r="E208" s="23"/>
      <c r="F208" s="23"/>
      <c r="G208" s="23"/>
      <c r="H208" s="23"/>
      <c r="J208" s="23"/>
      <c r="K208" s="23"/>
    </row>
    <row r="209" customFormat="false" ht="13.8" hidden="false" customHeight="false" outlineLevel="0" collapsed="false">
      <c r="A209" s="23"/>
      <c r="B209" s="29"/>
      <c r="C209" s="23"/>
      <c r="D209" s="23"/>
      <c r="E209" s="23"/>
      <c r="F209" s="23"/>
      <c r="G209" s="23"/>
      <c r="H209" s="23"/>
      <c r="J209" s="23"/>
      <c r="K209" s="23"/>
    </row>
    <row r="210" customFormat="false" ht="13.8" hidden="false" customHeight="false" outlineLevel="0" collapsed="false">
      <c r="A210" s="23"/>
      <c r="B210" s="29"/>
      <c r="C210" s="23"/>
      <c r="D210" s="23"/>
      <c r="E210" s="23"/>
      <c r="F210" s="23"/>
      <c r="G210" s="23"/>
      <c r="H210" s="23"/>
      <c r="J210" s="23"/>
      <c r="K210" s="23"/>
    </row>
    <row r="211" customFormat="false" ht="13.8" hidden="false" customHeight="false" outlineLevel="0" collapsed="false">
      <c r="A211" s="23"/>
      <c r="B211" s="29"/>
      <c r="C211" s="23"/>
      <c r="D211" s="23"/>
      <c r="E211" s="23"/>
      <c r="F211" s="23"/>
      <c r="G211" s="23"/>
      <c r="H211" s="23"/>
      <c r="J211" s="23"/>
      <c r="K211" s="23"/>
    </row>
    <row r="212" customFormat="false" ht="13.8" hidden="false" customHeight="false" outlineLevel="0" collapsed="false">
      <c r="A212" s="23"/>
      <c r="B212" s="29"/>
      <c r="C212" s="23"/>
      <c r="D212" s="23"/>
      <c r="E212" s="23"/>
      <c r="F212" s="23"/>
      <c r="G212" s="23"/>
      <c r="H212" s="23"/>
      <c r="J212" s="23"/>
      <c r="K212" s="23"/>
    </row>
    <row r="213" customFormat="false" ht="13.8" hidden="false" customHeight="false" outlineLevel="0" collapsed="false">
      <c r="A213" s="23"/>
      <c r="B213" s="29"/>
      <c r="C213" s="23"/>
      <c r="D213" s="23"/>
      <c r="E213" s="23"/>
      <c r="F213" s="23"/>
      <c r="G213" s="23"/>
      <c r="H213" s="23"/>
      <c r="J213" s="23"/>
      <c r="K213" s="23"/>
    </row>
    <row r="214" customFormat="false" ht="13.8" hidden="false" customHeight="false" outlineLevel="0" collapsed="false">
      <c r="A214" s="23"/>
      <c r="B214" s="29"/>
      <c r="C214" s="23"/>
      <c r="D214" s="23"/>
      <c r="E214" s="23"/>
      <c r="F214" s="23"/>
      <c r="G214" s="23"/>
      <c r="H214" s="23"/>
      <c r="J214" s="23"/>
      <c r="K214" s="23"/>
    </row>
    <row r="215" customFormat="false" ht="13.8" hidden="false" customHeight="false" outlineLevel="0" collapsed="false">
      <c r="A215" s="23"/>
      <c r="B215" s="29"/>
      <c r="C215" s="23"/>
      <c r="D215" s="23"/>
      <c r="E215" s="23"/>
      <c r="F215" s="23"/>
      <c r="G215" s="23"/>
      <c r="H215" s="23"/>
      <c r="J215" s="23"/>
      <c r="K215" s="23"/>
    </row>
    <row r="216" customFormat="false" ht="13.8" hidden="false" customHeight="false" outlineLevel="0" collapsed="false">
      <c r="A216" s="23"/>
      <c r="B216" s="29"/>
      <c r="C216" s="23"/>
      <c r="D216" s="23"/>
      <c r="E216" s="23"/>
      <c r="F216" s="23"/>
      <c r="G216" s="23"/>
      <c r="H216" s="23"/>
      <c r="J216" s="23"/>
      <c r="K216" s="23"/>
    </row>
    <row r="217" customFormat="false" ht="13.8" hidden="false" customHeight="false" outlineLevel="0" collapsed="false">
      <c r="A217" s="23"/>
      <c r="B217" s="29"/>
      <c r="C217" s="23"/>
      <c r="D217" s="23"/>
      <c r="E217" s="23"/>
      <c r="F217" s="23"/>
      <c r="G217" s="23"/>
      <c r="H217" s="23"/>
      <c r="J217" s="23"/>
      <c r="K217" s="23"/>
    </row>
    <row r="218" customFormat="false" ht="13.8" hidden="false" customHeight="false" outlineLevel="0" collapsed="false">
      <c r="A218" s="23"/>
      <c r="B218" s="29"/>
      <c r="C218" s="23"/>
      <c r="D218" s="23"/>
      <c r="E218" s="23"/>
      <c r="F218" s="23"/>
      <c r="G218" s="23"/>
      <c r="H218" s="23"/>
      <c r="J218" s="23"/>
      <c r="K218" s="23"/>
    </row>
    <row r="219" customFormat="false" ht="13.8" hidden="false" customHeight="false" outlineLevel="0" collapsed="false">
      <c r="A219" s="23"/>
      <c r="B219" s="29"/>
      <c r="C219" s="23"/>
      <c r="D219" s="23"/>
      <c r="E219" s="23"/>
      <c r="F219" s="23"/>
      <c r="G219" s="23"/>
      <c r="H219" s="23"/>
      <c r="J219" s="23"/>
      <c r="K219" s="23"/>
    </row>
    <row r="220" customFormat="false" ht="13.8" hidden="false" customHeight="false" outlineLevel="0" collapsed="false">
      <c r="A220" s="23"/>
      <c r="B220" s="29"/>
      <c r="C220" s="23"/>
      <c r="D220" s="23"/>
      <c r="E220" s="23"/>
      <c r="F220" s="23"/>
      <c r="G220" s="23"/>
      <c r="H220" s="23"/>
      <c r="J220" s="23"/>
      <c r="K220" s="23"/>
    </row>
    <row r="221" customFormat="false" ht="13.8" hidden="false" customHeight="false" outlineLevel="0" collapsed="false">
      <c r="A221" s="23"/>
      <c r="B221" s="29"/>
      <c r="C221" s="23"/>
      <c r="D221" s="23"/>
      <c r="E221" s="23"/>
      <c r="F221" s="23"/>
      <c r="G221" s="23"/>
      <c r="H221" s="23"/>
      <c r="J221" s="23"/>
      <c r="K221" s="23"/>
    </row>
    <row r="222" customFormat="false" ht="13.8" hidden="false" customHeight="false" outlineLevel="0" collapsed="false">
      <c r="A222" s="23"/>
      <c r="B222" s="29"/>
      <c r="C222" s="23"/>
      <c r="D222" s="23"/>
      <c r="E222" s="23"/>
      <c r="F222" s="23"/>
      <c r="G222" s="23"/>
      <c r="H222" s="23"/>
      <c r="J222" s="23"/>
      <c r="K222" s="23"/>
    </row>
    <row r="223" customFormat="false" ht="13.8" hidden="false" customHeight="false" outlineLevel="0" collapsed="false">
      <c r="A223" s="23"/>
      <c r="B223" s="29"/>
      <c r="C223" s="23"/>
      <c r="D223" s="23"/>
      <c r="E223" s="23"/>
      <c r="F223" s="23"/>
      <c r="G223" s="23"/>
      <c r="H223" s="23"/>
      <c r="J223" s="23"/>
      <c r="K223" s="23"/>
    </row>
    <row r="224" customFormat="false" ht="13.8" hidden="false" customHeight="false" outlineLevel="0" collapsed="false">
      <c r="A224" s="23"/>
      <c r="B224" s="29"/>
      <c r="C224" s="23"/>
      <c r="D224" s="23"/>
      <c r="E224" s="23"/>
      <c r="F224" s="23"/>
      <c r="G224" s="23"/>
      <c r="H224" s="23"/>
      <c r="J224" s="23"/>
      <c r="K224" s="23"/>
    </row>
    <row r="225" customFormat="false" ht="13.8" hidden="false" customHeight="false" outlineLevel="0" collapsed="false">
      <c r="A225" s="23"/>
      <c r="B225" s="29"/>
      <c r="C225" s="23"/>
      <c r="D225" s="23"/>
      <c r="E225" s="23"/>
      <c r="F225" s="23"/>
      <c r="G225" s="23"/>
      <c r="H225" s="23"/>
      <c r="J225" s="23"/>
      <c r="K225" s="23"/>
    </row>
    <row r="226" customFormat="false" ht="13.8" hidden="false" customHeight="false" outlineLevel="0" collapsed="false">
      <c r="A226" s="23"/>
      <c r="B226" s="29"/>
      <c r="C226" s="23"/>
      <c r="D226" s="23"/>
      <c r="E226" s="23"/>
      <c r="F226" s="23"/>
      <c r="G226" s="23"/>
      <c r="H226" s="23"/>
      <c r="J226" s="23"/>
      <c r="K226" s="23"/>
    </row>
    <row r="227" customFormat="false" ht="13.8" hidden="false" customHeight="false" outlineLevel="0" collapsed="false">
      <c r="A227" s="23"/>
      <c r="B227" s="29"/>
      <c r="C227" s="23"/>
      <c r="D227" s="23"/>
      <c r="E227" s="23"/>
      <c r="F227" s="23"/>
      <c r="G227" s="23"/>
      <c r="H227" s="23"/>
      <c r="J227" s="23"/>
      <c r="K227" s="23"/>
    </row>
    <row r="228" customFormat="false" ht="13.8" hidden="false" customHeight="false" outlineLevel="0" collapsed="false">
      <c r="A228" s="23"/>
      <c r="B228" s="29"/>
      <c r="C228" s="23"/>
      <c r="D228" s="23"/>
      <c r="E228" s="23"/>
      <c r="F228" s="23"/>
      <c r="G228" s="23"/>
      <c r="H228" s="23"/>
      <c r="J228" s="23"/>
      <c r="K228" s="23"/>
    </row>
    <row r="229" customFormat="false" ht="13.8" hidden="false" customHeight="false" outlineLevel="0" collapsed="false">
      <c r="A229" s="23"/>
      <c r="B229" s="29"/>
      <c r="C229" s="23"/>
      <c r="D229" s="23"/>
      <c r="E229" s="23"/>
      <c r="F229" s="23"/>
      <c r="G229" s="23"/>
      <c r="H229" s="23"/>
      <c r="J229" s="23"/>
      <c r="K229" s="23"/>
    </row>
    <row r="230" customFormat="false" ht="13.8" hidden="false" customHeight="false" outlineLevel="0" collapsed="false">
      <c r="A230" s="23"/>
      <c r="B230" s="29"/>
      <c r="C230" s="23"/>
      <c r="D230" s="23"/>
      <c r="E230" s="23"/>
      <c r="F230" s="23"/>
      <c r="G230" s="23"/>
      <c r="H230" s="23"/>
      <c r="J230" s="23"/>
      <c r="K230" s="23"/>
    </row>
    <row r="231" customFormat="false" ht="13.8" hidden="false" customHeight="false" outlineLevel="0" collapsed="false">
      <c r="A231" s="23"/>
      <c r="B231" s="29"/>
      <c r="C231" s="23"/>
      <c r="D231" s="23"/>
      <c r="E231" s="23"/>
      <c r="F231" s="23"/>
      <c r="G231" s="23"/>
      <c r="H231" s="23"/>
      <c r="J231" s="23"/>
      <c r="K231" s="23"/>
    </row>
    <row r="232" customFormat="false" ht="13.8" hidden="false" customHeight="false" outlineLevel="0" collapsed="false">
      <c r="A232" s="23"/>
      <c r="B232" s="29"/>
      <c r="C232" s="23"/>
      <c r="D232" s="23"/>
      <c r="E232" s="23"/>
      <c r="F232" s="23"/>
      <c r="G232" s="23"/>
      <c r="H232" s="23"/>
      <c r="J232" s="23"/>
      <c r="K232" s="23"/>
    </row>
    <row r="233" customFormat="false" ht="13.8" hidden="false" customHeight="false" outlineLevel="0" collapsed="false">
      <c r="A233" s="23"/>
      <c r="B233" s="29"/>
      <c r="C233" s="23"/>
      <c r="D233" s="23"/>
      <c r="E233" s="23"/>
      <c r="F233" s="23"/>
      <c r="G233" s="23"/>
      <c r="H233" s="23"/>
      <c r="J233" s="23"/>
      <c r="K233" s="23"/>
    </row>
    <row r="234" customFormat="false" ht="13.8" hidden="false" customHeight="false" outlineLevel="0" collapsed="false">
      <c r="A234" s="23"/>
      <c r="B234" s="29"/>
      <c r="C234" s="23"/>
      <c r="D234" s="23"/>
      <c r="E234" s="23"/>
      <c r="F234" s="23"/>
      <c r="G234" s="23"/>
      <c r="H234" s="23"/>
      <c r="J234" s="23"/>
      <c r="K234" s="23"/>
    </row>
    <row r="235" customFormat="false" ht="13.8" hidden="false" customHeight="false" outlineLevel="0" collapsed="false">
      <c r="A235" s="23"/>
      <c r="B235" s="29"/>
      <c r="C235" s="23"/>
      <c r="D235" s="23"/>
      <c r="E235" s="23"/>
      <c r="F235" s="23"/>
      <c r="G235" s="23"/>
      <c r="H235" s="23"/>
      <c r="J235" s="23"/>
      <c r="K235" s="23"/>
    </row>
    <row r="236" customFormat="false" ht="13.8" hidden="false" customHeight="false" outlineLevel="0" collapsed="false">
      <c r="A236" s="23"/>
      <c r="B236" s="29"/>
      <c r="C236" s="23"/>
      <c r="D236" s="23"/>
      <c r="E236" s="23"/>
      <c r="F236" s="23"/>
      <c r="G236" s="23"/>
      <c r="H236" s="23"/>
      <c r="J236" s="23"/>
      <c r="K236" s="23"/>
    </row>
    <row r="237" customFormat="false" ht="13.8" hidden="false" customHeight="false" outlineLevel="0" collapsed="false">
      <c r="A237" s="23"/>
      <c r="B237" s="29"/>
      <c r="C237" s="23"/>
      <c r="D237" s="23"/>
      <c r="E237" s="23"/>
      <c r="F237" s="23"/>
      <c r="G237" s="23"/>
      <c r="H237" s="23"/>
      <c r="J237" s="23"/>
      <c r="K237" s="23"/>
    </row>
    <row r="238" customFormat="false" ht="13.8" hidden="false" customHeight="false" outlineLevel="0" collapsed="false">
      <c r="A238" s="23"/>
      <c r="B238" s="29"/>
      <c r="C238" s="23"/>
      <c r="D238" s="23"/>
      <c r="E238" s="23"/>
      <c r="F238" s="23"/>
      <c r="G238" s="23"/>
      <c r="H238" s="23"/>
      <c r="J238" s="23"/>
      <c r="K238" s="23"/>
    </row>
    <row r="239" customFormat="false" ht="13.8" hidden="false" customHeight="false" outlineLevel="0" collapsed="false">
      <c r="A239" s="23"/>
      <c r="B239" s="29"/>
      <c r="C239" s="23"/>
      <c r="D239" s="23"/>
      <c r="E239" s="23"/>
      <c r="F239" s="23"/>
      <c r="G239" s="23"/>
      <c r="H239" s="23"/>
      <c r="J239" s="23"/>
      <c r="K239" s="23"/>
    </row>
    <row r="240" customFormat="false" ht="13.8" hidden="false" customHeight="false" outlineLevel="0" collapsed="false">
      <c r="A240" s="23"/>
      <c r="B240" s="29"/>
      <c r="C240" s="23"/>
      <c r="D240" s="23"/>
      <c r="E240" s="23"/>
      <c r="F240" s="23"/>
      <c r="G240" s="23"/>
      <c r="H240" s="23"/>
      <c r="J240" s="23"/>
      <c r="K240" s="23"/>
    </row>
    <row r="241" customFormat="false" ht="13.8" hidden="false" customHeight="false" outlineLevel="0" collapsed="false">
      <c r="A241" s="23"/>
      <c r="B241" s="29"/>
      <c r="C241" s="23"/>
      <c r="D241" s="23"/>
      <c r="E241" s="23"/>
      <c r="F241" s="23"/>
      <c r="G241" s="23"/>
      <c r="H241" s="23"/>
      <c r="J241" s="23"/>
      <c r="K241" s="23"/>
    </row>
    <row r="242" customFormat="false" ht="13.8" hidden="false" customHeight="false" outlineLevel="0" collapsed="false">
      <c r="A242" s="23"/>
      <c r="B242" s="29"/>
      <c r="C242" s="23"/>
      <c r="D242" s="23"/>
      <c r="E242" s="23"/>
      <c r="F242" s="23"/>
      <c r="G242" s="23"/>
      <c r="H242" s="23"/>
      <c r="J242" s="23"/>
      <c r="K242" s="23"/>
    </row>
    <row r="243" customFormat="false" ht="13.8" hidden="false" customHeight="false" outlineLevel="0" collapsed="false">
      <c r="A243" s="23"/>
      <c r="B243" s="29"/>
      <c r="C243" s="23"/>
      <c r="D243" s="23"/>
      <c r="E243" s="23"/>
      <c r="F243" s="23"/>
      <c r="G243" s="23"/>
      <c r="H243" s="23"/>
      <c r="J243" s="23"/>
      <c r="K243" s="23"/>
    </row>
    <row r="244" customFormat="false" ht="13.8" hidden="false" customHeight="false" outlineLevel="0" collapsed="false">
      <c r="A244" s="23"/>
      <c r="B244" s="29"/>
      <c r="C244" s="23"/>
      <c r="D244" s="23"/>
      <c r="E244" s="23"/>
      <c r="F244" s="23"/>
      <c r="G244" s="23"/>
      <c r="H244" s="23"/>
      <c r="J244" s="23"/>
      <c r="K244" s="23"/>
    </row>
    <row r="245" customFormat="false" ht="13.8" hidden="false" customHeight="false" outlineLevel="0" collapsed="false">
      <c r="A245" s="23"/>
      <c r="B245" s="29"/>
      <c r="C245" s="23"/>
      <c r="D245" s="23"/>
      <c r="E245" s="23"/>
      <c r="F245" s="23"/>
      <c r="G245" s="23"/>
      <c r="H245" s="23"/>
      <c r="J245" s="23"/>
      <c r="K245" s="23"/>
    </row>
    <row r="246" customFormat="false" ht="13.8" hidden="false" customHeight="false" outlineLevel="0" collapsed="false">
      <c r="A246" s="23"/>
      <c r="B246" s="29"/>
      <c r="C246" s="23"/>
      <c r="D246" s="23"/>
      <c r="E246" s="23"/>
      <c r="F246" s="23"/>
      <c r="G246" s="23"/>
      <c r="H246" s="23"/>
      <c r="J246" s="23"/>
      <c r="K246" s="23"/>
    </row>
    <row r="247" customFormat="false" ht="13.8" hidden="false" customHeight="false" outlineLevel="0" collapsed="false">
      <c r="A247" s="23"/>
      <c r="B247" s="29"/>
      <c r="C247" s="23"/>
      <c r="D247" s="23"/>
      <c r="E247" s="23"/>
      <c r="F247" s="23"/>
      <c r="G247" s="23"/>
      <c r="H247" s="23"/>
      <c r="J247" s="23"/>
      <c r="K247" s="23"/>
    </row>
    <row r="248" customFormat="false" ht="13.8" hidden="false" customHeight="false" outlineLevel="0" collapsed="false">
      <c r="A248" s="23"/>
      <c r="B248" s="29"/>
      <c r="C248" s="23"/>
      <c r="D248" s="23"/>
      <c r="E248" s="23"/>
      <c r="F248" s="23"/>
      <c r="G248" s="23"/>
      <c r="H248" s="23"/>
      <c r="J248" s="23"/>
      <c r="K248" s="23"/>
    </row>
    <row r="249" customFormat="false" ht="13.8" hidden="false" customHeight="false" outlineLevel="0" collapsed="false">
      <c r="A249" s="23"/>
      <c r="B249" s="29"/>
      <c r="C249" s="23"/>
      <c r="D249" s="23"/>
      <c r="E249" s="23"/>
      <c r="F249" s="23"/>
      <c r="G249" s="23"/>
      <c r="H249" s="23"/>
      <c r="J249" s="23"/>
      <c r="K249" s="23"/>
    </row>
    <row r="250" customFormat="false" ht="13.8" hidden="false" customHeight="false" outlineLevel="0" collapsed="false">
      <c r="A250" s="23"/>
      <c r="B250" s="29"/>
      <c r="C250" s="23"/>
      <c r="D250" s="23"/>
      <c r="E250" s="23"/>
      <c r="F250" s="23"/>
      <c r="G250" s="23"/>
      <c r="H250" s="23"/>
      <c r="J250" s="23"/>
      <c r="K250" s="23"/>
    </row>
    <row r="251" customFormat="false" ht="13.8" hidden="false" customHeight="false" outlineLevel="0" collapsed="false">
      <c r="A251" s="23"/>
      <c r="B251" s="29"/>
      <c r="C251" s="23"/>
      <c r="D251" s="23"/>
      <c r="E251" s="23"/>
      <c r="F251" s="23"/>
      <c r="G251" s="23"/>
      <c r="H251" s="23"/>
      <c r="J251" s="23"/>
      <c r="K251" s="23"/>
    </row>
    <row r="252" customFormat="false" ht="13.8" hidden="false" customHeight="false" outlineLevel="0" collapsed="false">
      <c r="A252" s="23"/>
      <c r="B252" s="29"/>
      <c r="C252" s="23"/>
      <c r="D252" s="23"/>
      <c r="E252" s="23"/>
      <c r="F252" s="23"/>
      <c r="G252" s="23"/>
      <c r="H252" s="23"/>
      <c r="J252" s="23"/>
      <c r="K252" s="23"/>
    </row>
    <row r="253" customFormat="false" ht="13.8" hidden="false" customHeight="false" outlineLevel="0" collapsed="false">
      <c r="A253" s="23"/>
      <c r="B253" s="29"/>
      <c r="C253" s="23"/>
      <c r="D253" s="23"/>
      <c r="E253" s="23"/>
      <c r="F253" s="23"/>
      <c r="G253" s="23"/>
      <c r="H253" s="23"/>
      <c r="J253" s="23"/>
      <c r="K253" s="23"/>
    </row>
    <row r="254" customFormat="false" ht="13.8" hidden="false" customHeight="false" outlineLevel="0" collapsed="false">
      <c r="A254" s="23"/>
      <c r="B254" s="29"/>
      <c r="C254" s="23"/>
      <c r="D254" s="23"/>
      <c r="E254" s="23"/>
      <c r="F254" s="23"/>
      <c r="G254" s="23"/>
      <c r="H254" s="23"/>
      <c r="J254" s="23"/>
      <c r="K254" s="23"/>
    </row>
    <row r="255" customFormat="false" ht="13.8" hidden="false" customHeight="false" outlineLevel="0" collapsed="false">
      <c r="A255" s="23"/>
      <c r="B255" s="29"/>
      <c r="C255" s="23"/>
      <c r="D255" s="23"/>
      <c r="E255" s="23"/>
      <c r="F255" s="23"/>
      <c r="G255" s="23"/>
      <c r="H255" s="23"/>
      <c r="J255" s="23"/>
      <c r="K255" s="23"/>
    </row>
    <row r="256" customFormat="false" ht="13.8" hidden="false" customHeight="false" outlineLevel="0" collapsed="false">
      <c r="A256" s="23"/>
      <c r="B256" s="29"/>
      <c r="C256" s="23"/>
      <c r="D256" s="23"/>
      <c r="E256" s="23"/>
      <c r="F256" s="23"/>
      <c r="G256" s="23"/>
      <c r="H256" s="23"/>
      <c r="J256" s="23"/>
      <c r="K256" s="23"/>
    </row>
    <row r="257" customFormat="false" ht="13.8" hidden="false" customHeight="false" outlineLevel="0" collapsed="false">
      <c r="A257" s="23"/>
      <c r="B257" s="29"/>
      <c r="C257" s="23"/>
      <c r="D257" s="23"/>
      <c r="E257" s="23"/>
      <c r="F257" s="23"/>
      <c r="G257" s="23"/>
      <c r="H257" s="23"/>
      <c r="J257" s="23"/>
      <c r="K257" s="23"/>
    </row>
    <row r="258" customFormat="false" ht="13.8" hidden="false" customHeight="false" outlineLevel="0" collapsed="false">
      <c r="A258" s="23"/>
      <c r="B258" s="29"/>
      <c r="C258" s="23"/>
      <c r="D258" s="23"/>
      <c r="E258" s="23"/>
      <c r="F258" s="23"/>
      <c r="G258" s="23"/>
      <c r="H258" s="23"/>
      <c r="J258" s="23"/>
      <c r="K258" s="23"/>
    </row>
    <row r="259" customFormat="false" ht="13.8" hidden="false" customHeight="false" outlineLevel="0" collapsed="false">
      <c r="A259" s="23"/>
      <c r="B259" s="29"/>
      <c r="C259" s="23"/>
      <c r="D259" s="23"/>
      <c r="E259" s="23"/>
      <c r="F259" s="23"/>
      <c r="G259" s="23"/>
      <c r="H259" s="23"/>
      <c r="J259" s="23"/>
      <c r="K259" s="23"/>
    </row>
    <row r="260" customFormat="false" ht="13.8" hidden="false" customHeight="false" outlineLevel="0" collapsed="false">
      <c r="A260" s="23"/>
      <c r="B260" s="29"/>
      <c r="C260" s="23"/>
      <c r="D260" s="23"/>
      <c r="E260" s="23"/>
      <c r="F260" s="23"/>
      <c r="G260" s="23"/>
      <c r="H260" s="23"/>
      <c r="J260" s="23"/>
      <c r="K260" s="23"/>
    </row>
    <row r="261" customFormat="false" ht="13.8" hidden="false" customHeight="false" outlineLevel="0" collapsed="false">
      <c r="A261" s="23"/>
      <c r="B261" s="29"/>
      <c r="C261" s="23"/>
      <c r="D261" s="23"/>
      <c r="E261" s="23"/>
      <c r="F261" s="23"/>
      <c r="G261" s="23"/>
      <c r="H261" s="23"/>
      <c r="J261" s="23"/>
      <c r="K261" s="23"/>
    </row>
    <row r="262" customFormat="false" ht="13.8" hidden="false" customHeight="false" outlineLevel="0" collapsed="false">
      <c r="A262" s="23"/>
      <c r="B262" s="29"/>
      <c r="C262" s="23"/>
      <c r="D262" s="23"/>
      <c r="E262" s="23"/>
      <c r="F262" s="23"/>
      <c r="G262" s="23"/>
      <c r="H262" s="23"/>
      <c r="J262" s="23"/>
      <c r="K262" s="23"/>
    </row>
    <row r="263" customFormat="false" ht="13.8" hidden="false" customHeight="false" outlineLevel="0" collapsed="false">
      <c r="A263" s="23"/>
      <c r="B263" s="29"/>
      <c r="C263" s="23"/>
      <c r="D263" s="23"/>
      <c r="E263" s="23"/>
      <c r="F263" s="23"/>
      <c r="G263" s="23"/>
      <c r="H263" s="23"/>
      <c r="J263" s="23"/>
      <c r="K263" s="23"/>
    </row>
    <row r="264" customFormat="false" ht="13.8" hidden="false" customHeight="false" outlineLevel="0" collapsed="false">
      <c r="A264" s="23"/>
      <c r="B264" s="29"/>
      <c r="C264" s="23"/>
      <c r="D264" s="23"/>
      <c r="E264" s="23"/>
      <c r="F264" s="23"/>
      <c r="G264" s="23"/>
      <c r="H264" s="23"/>
      <c r="J264" s="23"/>
      <c r="K264" s="23"/>
    </row>
    <row r="265" customFormat="false" ht="13.8" hidden="false" customHeight="false" outlineLevel="0" collapsed="false">
      <c r="A265" s="23"/>
      <c r="B265" s="29"/>
      <c r="C265" s="23"/>
      <c r="D265" s="23"/>
      <c r="E265" s="23"/>
      <c r="F265" s="23"/>
      <c r="G265" s="23"/>
      <c r="H265" s="23"/>
      <c r="J265" s="23"/>
      <c r="K265" s="23"/>
    </row>
    <row r="266" customFormat="false" ht="13.8" hidden="false" customHeight="false" outlineLevel="0" collapsed="false">
      <c r="A266" s="23"/>
      <c r="B266" s="29"/>
      <c r="C266" s="23"/>
      <c r="D266" s="23"/>
      <c r="E266" s="23"/>
      <c r="F266" s="23"/>
      <c r="G266" s="23"/>
      <c r="H266" s="23"/>
      <c r="J266" s="23"/>
      <c r="K266" s="23"/>
    </row>
    <row r="267" customFormat="false" ht="13.8" hidden="false" customHeight="false" outlineLevel="0" collapsed="false">
      <c r="A267" s="23"/>
      <c r="B267" s="29"/>
      <c r="C267" s="23"/>
      <c r="D267" s="23"/>
      <c r="E267" s="23"/>
      <c r="F267" s="23"/>
      <c r="G267" s="23"/>
      <c r="H267" s="23"/>
      <c r="J267" s="23"/>
      <c r="K267" s="23"/>
    </row>
    <row r="268" customFormat="false" ht="13.8" hidden="false" customHeight="false" outlineLevel="0" collapsed="false">
      <c r="A268" s="23"/>
      <c r="B268" s="29"/>
      <c r="C268" s="23"/>
      <c r="D268" s="23"/>
      <c r="E268" s="23"/>
      <c r="F268" s="23"/>
      <c r="G268" s="23"/>
      <c r="H268" s="23"/>
      <c r="J268" s="23"/>
      <c r="K268" s="23"/>
    </row>
    <row r="269" customFormat="false" ht="13.8" hidden="false" customHeight="false" outlineLevel="0" collapsed="false">
      <c r="A269" s="23"/>
      <c r="B269" s="29"/>
      <c r="C269" s="23"/>
      <c r="D269" s="23"/>
      <c r="E269" s="23"/>
      <c r="F269" s="23"/>
      <c r="G269" s="23"/>
      <c r="H269" s="23"/>
      <c r="J269" s="23"/>
      <c r="K269" s="23"/>
    </row>
    <row r="270" customFormat="false" ht="13.8" hidden="false" customHeight="false" outlineLevel="0" collapsed="false">
      <c r="A270" s="23"/>
      <c r="B270" s="29"/>
      <c r="C270" s="23"/>
      <c r="D270" s="23"/>
      <c r="E270" s="23"/>
      <c r="F270" s="23"/>
      <c r="G270" s="23"/>
      <c r="H270" s="23"/>
      <c r="J270" s="23"/>
      <c r="K270" s="23"/>
    </row>
    <row r="271" customFormat="false" ht="13.8" hidden="false" customHeight="false" outlineLevel="0" collapsed="false">
      <c r="A271" s="23"/>
      <c r="B271" s="29"/>
      <c r="C271" s="23"/>
      <c r="D271" s="23"/>
      <c r="E271" s="23"/>
      <c r="F271" s="23"/>
      <c r="G271" s="23"/>
      <c r="H271" s="23"/>
      <c r="J271" s="23"/>
      <c r="K271" s="23"/>
    </row>
    <row r="272" customFormat="false" ht="13.8" hidden="false" customHeight="false" outlineLevel="0" collapsed="false">
      <c r="A272" s="23"/>
      <c r="B272" s="29"/>
      <c r="C272" s="23"/>
      <c r="D272" s="23"/>
      <c r="E272" s="23"/>
      <c r="F272" s="23"/>
      <c r="G272" s="23"/>
      <c r="H272" s="23"/>
      <c r="J272" s="23"/>
      <c r="K272" s="23"/>
    </row>
    <row r="273" customFormat="false" ht="13.8" hidden="false" customHeight="false" outlineLevel="0" collapsed="false">
      <c r="A273" s="23"/>
      <c r="B273" s="29"/>
      <c r="C273" s="23"/>
      <c r="D273" s="23"/>
      <c r="E273" s="23"/>
      <c r="F273" s="23"/>
      <c r="G273" s="23"/>
      <c r="H273" s="23"/>
      <c r="J273" s="23"/>
      <c r="K273" s="23"/>
    </row>
  </sheetData>
  <mergeCells count="44">
    <mergeCell ref="A3:A4"/>
    <mergeCell ref="B3:B4"/>
    <mergeCell ref="H3:H4"/>
    <mergeCell ref="A5:A6"/>
    <mergeCell ref="C5:C6"/>
    <mergeCell ref="D5:D6"/>
    <mergeCell ref="E5:E6"/>
    <mergeCell ref="F5:F6"/>
    <mergeCell ref="O5:O6"/>
    <mergeCell ref="A7:A8"/>
    <mergeCell ref="B7:B8"/>
    <mergeCell ref="H7:H8"/>
    <mergeCell ref="A9:A11"/>
    <mergeCell ref="B9:B11"/>
    <mergeCell ref="C9:C11"/>
    <mergeCell ref="D9:D11"/>
    <mergeCell ref="E9:E11"/>
    <mergeCell ref="F9:F11"/>
    <mergeCell ref="H9:H11"/>
    <mergeCell ref="A12:A13"/>
    <mergeCell ref="B12:B13"/>
    <mergeCell ref="C12:C13"/>
    <mergeCell ref="D12:D13"/>
    <mergeCell ref="E12:E13"/>
    <mergeCell ref="F12:F13"/>
    <mergeCell ref="A15:A16"/>
    <mergeCell ref="B15:B16"/>
    <mergeCell ref="D15:D16"/>
    <mergeCell ref="E15:E16"/>
    <mergeCell ref="F15:F16"/>
    <mergeCell ref="A19:K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48:C48"/>
  </mergeCells>
  <hyperlinks>
    <hyperlink ref="B22" r:id="rId1" display="alvao, D. A., &amp; Taaffe, D. R. (2005). Resistance exercise dosage in older adults: single‐versus multiset effects on physical performance and body composition. Journal of the American Geriatrics Society, 53(12), 2090-2097."/>
    <hyperlink ref="B23" r:id="rId2" display="Ostrowski, K. J., Wilson, G. J., Weatherby, R., Murphy, P. W., &amp; Lyttle, A. D. (1997). The effect of weight training volume on hormonal output and muscular size and function. Journal of strength and Conditioning Research, 11, 148-154."/>
    <hyperlink ref="B24" r:id="rId3" display="Munn, J., Herbert, R. D., Hancock, M. J., &amp; Gandevia, S. C. (2005). Resistance training for strength: effect of number of sets and contraction speed. Medicine and science in sports and exercise, 37(9), 1622."/>
    <hyperlink ref="B25" r:id="rId4" display="Cureton, K. J., Collins, M. A., Hill, D. W., &amp; McElhannon Jr, F. M. (1988). Muscle hypertrophy in men and women. Medicine and science in sports and exercise, 20(4), 338-344."/>
    <hyperlink ref="B26" r:id="rId5" display="Rønnestad, B. R., Egeland, W., Kvamme, N. H., Refsnes, P. E., Kadi, F., &amp; Raastad, T. (2007). Dissimilar effects of one-and three-set strength training on strength and muscle mass gains in upper and lower body in untrained subjects. The Journal of Streng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ColWidth="8.4921875" defaultRowHeight="13.8" zeroHeight="false" outlineLevelRow="0" outlineLevelCol="0"/>
  <cols>
    <col collapsed="false" customWidth="true" hidden="false" outlineLevel="0" max="1" min="1" style="23" width="8.33"/>
    <col collapsed="false" customWidth="true" hidden="false" outlineLevel="0" max="2" min="2" style="23" width="14"/>
    <col collapsed="false" customWidth="true" hidden="false" outlineLevel="0" max="3" min="3" style="23" width="13.16"/>
    <col collapsed="false" customWidth="true" hidden="false" outlineLevel="0" max="4" min="4" style="23" width="16.33"/>
    <col collapsed="false" customWidth="true" hidden="false" outlineLevel="0" max="5" min="5" style="23" width="10.5"/>
    <col collapsed="false" customWidth="true" hidden="false" outlineLevel="0" max="6" min="6" style="23" width="14.51"/>
    <col collapsed="false" customWidth="true" hidden="false" outlineLevel="0" max="7" min="7" style="23" width="9.33"/>
    <col collapsed="false" customWidth="true" hidden="false" outlineLevel="0" max="8" min="8" style="23" width="14.51"/>
    <col collapsed="false" customWidth="true" hidden="false" outlineLevel="0" max="9" min="9" style="23" width="29.33"/>
    <col collapsed="false" customWidth="true" hidden="false" outlineLevel="0" max="10" min="10" style="23" width="30.17"/>
    <col collapsed="false" customWidth="true" hidden="false" outlineLevel="0" max="11" min="11" style="23" width="27.67"/>
    <col collapsed="false" customWidth="true" hidden="false" outlineLevel="0" max="12" min="12" style="23" width="20.17"/>
    <col collapsed="false" customWidth="true" hidden="false" outlineLevel="0" max="13" min="13" style="66" width="12.5"/>
    <col collapsed="false" customWidth="true" hidden="false" outlineLevel="0" max="14" min="14" style="23" width="23.83"/>
    <col collapsed="false" customWidth="true" hidden="false" outlineLevel="0" max="15" min="15" style="23" width="22"/>
    <col collapsed="false" customWidth="true" hidden="false" outlineLevel="0" max="17" min="16" style="23" width="24"/>
    <col collapsed="false" customWidth="true" hidden="false" outlineLevel="0" max="18" min="18" style="23" width="29.33"/>
    <col collapsed="false" customWidth="true" hidden="false" outlineLevel="0" max="19" min="19" style="23" width="18.83"/>
    <col collapsed="false" customWidth="true" hidden="false" outlineLevel="0" max="20" min="20" style="23" width="11.33"/>
    <col collapsed="false" customWidth="true" hidden="false" outlineLevel="0" max="21" min="21" style="23" width="7.66"/>
    <col collapsed="false" customWidth="true" hidden="false" outlineLevel="0" max="22" min="22" style="3" width="21.33"/>
    <col collapsed="false" customWidth="false" hidden="false" outlineLevel="0" max="1024" min="23" style="23" width="8.5"/>
  </cols>
  <sheetData>
    <row r="2" s="36" customFormat="true" ht="13.8" hidden="false" customHeight="fals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69</v>
      </c>
      <c r="G2" s="6" t="s">
        <v>6</v>
      </c>
      <c r="H2" s="6" t="s">
        <v>7</v>
      </c>
      <c r="I2" s="7" t="s">
        <v>8</v>
      </c>
      <c r="J2" s="6" t="s">
        <v>9</v>
      </c>
      <c r="K2" s="6" t="s">
        <v>10</v>
      </c>
      <c r="L2" s="7" t="s">
        <v>11</v>
      </c>
      <c r="M2" s="67" t="s">
        <v>12</v>
      </c>
      <c r="N2" s="7" t="s">
        <v>13</v>
      </c>
      <c r="O2" s="7" t="s">
        <v>14</v>
      </c>
      <c r="P2" s="8" t="s">
        <v>15</v>
      </c>
      <c r="Q2" s="7" t="s">
        <v>16</v>
      </c>
      <c r="R2" s="7" t="s">
        <v>17</v>
      </c>
      <c r="S2" s="7" t="s">
        <v>18</v>
      </c>
      <c r="T2" s="8" t="s">
        <v>19</v>
      </c>
      <c r="U2" s="8" t="s">
        <v>47</v>
      </c>
      <c r="V2" s="7" t="s">
        <v>70</v>
      </c>
    </row>
    <row r="3" customFormat="false" ht="18" hidden="false" customHeight="true" outlineLevel="0" collapsed="false">
      <c r="A3" s="10" t="s">
        <v>71</v>
      </c>
      <c r="B3" s="68" t="s">
        <v>72</v>
      </c>
      <c r="C3" s="11" t="n">
        <v>20</v>
      </c>
      <c r="D3" s="11" t="n">
        <v>12</v>
      </c>
      <c r="E3" s="11" t="n">
        <v>4</v>
      </c>
      <c r="F3" s="12" t="s">
        <v>73</v>
      </c>
      <c r="G3" s="69"/>
      <c r="H3" s="18"/>
      <c r="I3" s="11"/>
      <c r="J3" s="11"/>
      <c r="K3" s="11"/>
      <c r="L3" s="11"/>
      <c r="M3" s="70"/>
      <c r="N3" s="11"/>
      <c r="O3" s="13" t="n">
        <f aca="false">-(98.97/0.85 - 93.17/0.83) / (98.97/0.85)</f>
        <v>-0.0359193670711948</v>
      </c>
      <c r="P3" s="14"/>
      <c r="Q3" s="14" t="n">
        <f aca="false">-5.8/98.97</f>
        <v>-0.0586036172577549</v>
      </c>
      <c r="R3" s="39"/>
      <c r="S3" s="11"/>
      <c r="T3" s="14" t="n">
        <f aca="false">-3.52/87.52</f>
        <v>-0.0402193784277879</v>
      </c>
      <c r="U3" s="14" t="n">
        <f aca="false">-1.44/35.38</f>
        <v>-0.0407009609949124</v>
      </c>
      <c r="V3" s="14"/>
    </row>
    <row r="4" customFormat="false" ht="18" hidden="false" customHeight="true" outlineLevel="0" collapsed="false">
      <c r="A4" s="53" t="s">
        <v>74</v>
      </c>
      <c r="B4" s="68" t="s">
        <v>72</v>
      </c>
      <c r="C4" s="11" t="n">
        <v>49</v>
      </c>
      <c r="D4" s="11" t="n">
        <v>12</v>
      </c>
      <c r="E4" s="10" t="n">
        <v>6</v>
      </c>
      <c r="F4" s="12" t="s">
        <v>75</v>
      </c>
      <c r="G4" s="69"/>
      <c r="H4" s="18"/>
      <c r="I4" s="11"/>
      <c r="J4" s="11"/>
      <c r="K4" s="11"/>
      <c r="L4" s="11"/>
      <c r="M4" s="70"/>
      <c r="N4" s="11"/>
      <c r="O4" s="14" t="n">
        <v>-0.016</v>
      </c>
      <c r="P4" s="14"/>
      <c r="Q4" s="14" t="n">
        <v>-0.019</v>
      </c>
      <c r="R4" s="39"/>
      <c r="S4" s="11"/>
      <c r="T4" s="39" t="n">
        <v>-0.005</v>
      </c>
      <c r="U4" s="14" t="n">
        <v>-0.007</v>
      </c>
      <c r="V4" s="14"/>
    </row>
    <row r="5" customFormat="false" ht="13.8" hidden="false" customHeight="false" outlineLevel="0" collapsed="false">
      <c r="A5" s="53"/>
      <c r="B5" s="68"/>
      <c r="C5" s="11"/>
      <c r="D5" s="11" t="n">
        <v>48</v>
      </c>
      <c r="E5" s="10"/>
      <c r="F5" s="12"/>
      <c r="G5" s="69"/>
      <c r="H5" s="18"/>
      <c r="I5" s="11"/>
      <c r="J5" s="11"/>
      <c r="K5" s="11"/>
      <c r="L5" s="11"/>
      <c r="M5" s="14" t="n">
        <v>-0.042</v>
      </c>
      <c r="N5" s="11"/>
      <c r="O5" s="14" t="n">
        <v>-0.024</v>
      </c>
      <c r="P5" s="14"/>
      <c r="Q5" s="14" t="n">
        <v>-0.016</v>
      </c>
      <c r="R5" s="39"/>
      <c r="S5" s="11"/>
      <c r="T5" s="39" t="n">
        <v>-0.018</v>
      </c>
      <c r="U5" s="14" t="n">
        <v>-0.021</v>
      </c>
      <c r="V5" s="14" t="n">
        <v>-0.048</v>
      </c>
    </row>
    <row r="6" customFormat="false" ht="13.8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70"/>
      <c r="N6" s="11"/>
      <c r="O6" s="10"/>
      <c r="P6" s="11"/>
      <c r="Q6" s="11"/>
      <c r="R6" s="11"/>
      <c r="S6" s="11"/>
      <c r="T6" s="11"/>
      <c r="U6" s="11"/>
      <c r="V6" s="14"/>
    </row>
    <row r="7" customFormat="false" ht="13.8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70"/>
      <c r="N7" s="11"/>
      <c r="O7" s="11"/>
      <c r="P7" s="11"/>
      <c r="Q7" s="11"/>
      <c r="R7" s="11"/>
      <c r="S7" s="11"/>
      <c r="T7" s="11"/>
      <c r="U7" s="11"/>
      <c r="V7" s="14"/>
    </row>
    <row r="8" customFormat="false" ht="13.8" hidden="false" customHeight="fals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70"/>
      <c r="N8" s="11"/>
      <c r="O8" s="11"/>
      <c r="P8" s="11"/>
      <c r="Q8" s="11"/>
      <c r="R8" s="11"/>
      <c r="S8" s="11"/>
      <c r="T8" s="11"/>
      <c r="U8" s="11"/>
      <c r="V8" s="14"/>
    </row>
    <row r="9" customFormat="false" ht="13.8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70"/>
      <c r="N9" s="11"/>
      <c r="O9" s="11"/>
      <c r="P9" s="11"/>
      <c r="Q9" s="11"/>
      <c r="R9" s="11"/>
      <c r="S9" s="11"/>
      <c r="T9" s="11"/>
      <c r="U9" s="11"/>
      <c r="V9" s="14"/>
    </row>
    <row r="10" customFormat="false" ht="13.8" hidden="false" customHeight="false" outlineLevel="0" collapsed="false">
      <c r="A10" s="10"/>
      <c r="B10" s="25" t="s">
        <v>41</v>
      </c>
      <c r="C10" s="25"/>
      <c r="D10" s="25"/>
      <c r="E10" s="25"/>
      <c r="F10" s="25"/>
      <c r="G10" s="25"/>
      <c r="H10" s="25"/>
      <c r="I10" s="25"/>
      <c r="J10" s="25"/>
      <c r="K10" s="25"/>
    </row>
    <row r="11" customFormat="false" ht="17.15" hidden="false" customHeight="false" outlineLevel="0" collapsed="false">
      <c r="A11" s="11" t="n">
        <v>1</v>
      </c>
      <c r="B11" s="27" t="s">
        <v>43</v>
      </c>
      <c r="C11" s="27"/>
      <c r="D11" s="27"/>
      <c r="E11" s="27"/>
      <c r="F11" s="27"/>
      <c r="G11" s="27"/>
      <c r="H11" s="27"/>
      <c r="I11" s="27"/>
      <c r="J11" s="27"/>
      <c r="K11" s="27"/>
    </row>
    <row r="12" customFormat="false" ht="17.15" hidden="false" customHeight="false" outlineLevel="0" collapsed="false">
      <c r="A12" s="11" t="n">
        <v>2</v>
      </c>
      <c r="B12" s="27" t="s">
        <v>76</v>
      </c>
      <c r="C12" s="27"/>
      <c r="D12" s="27"/>
      <c r="E12" s="27"/>
      <c r="F12" s="27"/>
      <c r="G12" s="27"/>
      <c r="H12" s="27"/>
      <c r="I12" s="27"/>
      <c r="J12" s="27"/>
      <c r="K12" s="27"/>
      <c r="L12" s="35"/>
      <c r="M12" s="71"/>
      <c r="N12" s="35"/>
      <c r="O12" s="35"/>
      <c r="P12" s="37"/>
      <c r="Q12" s="35"/>
      <c r="R12" s="35"/>
      <c r="S12" s="35"/>
      <c r="T12" s="37"/>
      <c r="U12" s="37"/>
    </row>
    <row r="13" customFormat="false" ht="13.8" hidden="false" customHeight="false" outlineLevel="0" collapsed="false">
      <c r="A13" s="11" t="n">
        <v>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O13" s="72"/>
    </row>
    <row r="14" customFormat="false" ht="13.8" hidden="false" customHeight="false" outlineLevel="0" collapsed="false">
      <c r="A14" s="11" t="n">
        <v>4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O14" s="34"/>
    </row>
    <row r="15" customFormat="false" ht="13.8" hidden="false" customHeight="false" outlineLevel="0" collapsed="false">
      <c r="A15" s="11" t="n">
        <v>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O15" s="34"/>
    </row>
    <row r="16" customFormat="false" ht="13.8" hidden="false" customHeight="false" outlineLevel="0" collapsed="false">
      <c r="A16" s="11" t="n">
        <v>6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</row>
    <row r="17" customFormat="false" ht="13.8" hidden="false" customHeight="false" outlineLevel="0" collapsed="false">
      <c r="A17" s="11" t="n">
        <v>7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</row>
    <row r="18" customFormat="false" ht="13.8" hidden="false" customHeight="false" outlineLevel="0" collapsed="false">
      <c r="A18" s="11" t="n">
        <v>8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</row>
    <row r="19" customFormat="false" ht="13.8" hidden="false" customHeight="false" outlineLevel="0" collapsed="false">
      <c r="A19" s="11" t="n">
        <v>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</row>
    <row r="20" customFormat="false" ht="13.8" hidden="false" customHeight="false" outlineLevel="0" collapsed="false">
      <c r="A20" s="11" t="n">
        <v>10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</row>
    <row r="21" customFormat="false" ht="13.8" hidden="false" customHeight="false" outlineLevel="0" collapsed="false">
      <c r="A21" s="11" t="n">
        <v>11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</row>
    <row r="22" customFormat="false" ht="13.8" hidden="false" customHeight="false" outlineLevel="0" collapsed="false">
      <c r="A22" s="11" t="n">
        <v>12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</row>
    <row r="36" customFormat="false" ht="13.8" hidden="false" customHeight="false" outlineLevel="0" collapsed="false">
      <c r="L36" s="73"/>
    </row>
    <row r="37" customFormat="false" ht="13.8" hidden="false" customHeight="false" outlineLevel="0" collapsed="false">
      <c r="L37" s="73"/>
    </row>
    <row r="38" customFormat="false" ht="13.8" hidden="false" customHeight="false" outlineLevel="0" collapsed="false">
      <c r="L38" s="74"/>
    </row>
    <row r="39" customFormat="false" ht="13.8" hidden="false" customHeight="false" outlineLevel="0" collapsed="false">
      <c r="L39" s="73"/>
    </row>
    <row r="40" customFormat="false" ht="13.8" hidden="false" customHeight="false" outlineLevel="0" collapsed="false">
      <c r="L40" s="73"/>
    </row>
    <row r="41" customFormat="false" ht="13.8" hidden="false" customHeight="false" outlineLevel="0" collapsed="false">
      <c r="L41" s="73"/>
    </row>
    <row r="42" customFormat="false" ht="13.8" hidden="false" customHeight="false" outlineLevel="0" collapsed="false">
      <c r="L42" s="73"/>
    </row>
    <row r="43" customFormat="false" ht="13.8" hidden="false" customHeight="false" outlineLevel="0" collapsed="false">
      <c r="L43" s="73"/>
    </row>
    <row r="44" customFormat="false" ht="13.8" hidden="false" customHeight="false" outlineLevel="0" collapsed="false">
      <c r="L44" s="73"/>
    </row>
    <row r="45" customFormat="false" ht="13.8" hidden="false" customHeight="false" outlineLevel="0" collapsed="false">
      <c r="L45" s="73"/>
    </row>
    <row r="46" customFormat="false" ht="13.8" hidden="false" customHeight="false" outlineLevel="0" collapsed="false">
      <c r="L46" s="73"/>
    </row>
    <row r="47" customFormat="false" ht="13.8" hidden="false" customHeight="false" outlineLevel="0" collapsed="false">
      <c r="L47" s="73"/>
    </row>
  </sheetData>
  <mergeCells count="18">
    <mergeCell ref="A4:A5"/>
    <mergeCell ref="B4:B5"/>
    <mergeCell ref="C4:C5"/>
    <mergeCell ref="E4:E5"/>
    <mergeCell ref="F4:F5"/>
    <mergeCell ref="B10:K10"/>
    <mergeCell ref="B11:K11"/>
    <mergeCell ref="B12:K12"/>
    <mergeCell ref="B13:K13"/>
    <mergeCell ref="B14:K14"/>
    <mergeCell ref="B15:K15"/>
    <mergeCell ref="B16:K16"/>
    <mergeCell ref="B17:K17"/>
    <mergeCell ref="B18:K18"/>
    <mergeCell ref="B19:K19"/>
    <mergeCell ref="B20:K20"/>
    <mergeCell ref="B21:K21"/>
    <mergeCell ref="B22:K22"/>
  </mergeCells>
  <hyperlinks>
    <hyperlink ref="B11" r:id="rId1" display="Sarsan, A., Ardiç, F., Özgen, M., Topuz, O., &amp; Sermez, Y. (2006). The effects of aerobic and resistance exercises in obese women. Clinical rehabilitation, 20(9), 773-782."/>
    <hyperlink ref="B12" r:id="rId2" display="McTiernan, A., Sorensen, B., Irwin, M. L., Morgan, A., Yasui, Y., Rudolph, R. E., ... &amp; Potter, J. D. (2007). Exercise effect on weight and body fat in men and women. Obesity, 15(6), 1496-1512.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P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0" activeCellId="0" sqref="B10"/>
    </sheetView>
  </sheetViews>
  <sheetFormatPr defaultColWidth="9.4921875"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2" min="2" style="1" width="14.16"/>
    <col collapsed="false" customWidth="true" hidden="false" outlineLevel="0" max="3" min="3" style="1" width="13.16"/>
    <col collapsed="false" customWidth="true" hidden="false" outlineLevel="0" max="4" min="4" style="1" width="16.33"/>
    <col collapsed="false" customWidth="true" hidden="false" outlineLevel="0" max="5" min="5" style="1" width="10.5"/>
    <col collapsed="false" customWidth="true" hidden="false" outlineLevel="0" max="6" min="6" style="1" width="14.67"/>
    <col collapsed="false" customWidth="true" hidden="false" outlineLevel="0" max="7" min="7" style="1" width="9.33"/>
    <col collapsed="false" customWidth="true" hidden="false" outlineLevel="0" max="8" min="8" style="1" width="14.67"/>
    <col collapsed="false" customWidth="true" hidden="false" outlineLevel="0" max="9" min="9" style="4" width="29.33"/>
    <col collapsed="false" customWidth="true" hidden="false" outlineLevel="0" max="10" min="10" style="4" width="30.17"/>
    <col collapsed="false" customWidth="true" hidden="false" outlineLevel="0" max="11" min="11" style="4" width="27.84"/>
    <col collapsed="false" customWidth="true" hidden="false" outlineLevel="0" max="12" min="12" style="4" width="20.17"/>
    <col collapsed="false" customWidth="true" hidden="false" outlineLevel="0" max="13" min="13" style="4" width="12.5"/>
    <col collapsed="false" customWidth="true" hidden="false" outlineLevel="0" max="14" min="14" style="4" width="24"/>
    <col collapsed="false" customWidth="true" hidden="false" outlineLevel="0" max="15" min="15" style="3" width="21.83"/>
    <col collapsed="false" customWidth="true" hidden="false" outlineLevel="0" max="16" min="16" style="3" width="24.16"/>
    <col collapsed="false" customWidth="true" hidden="false" outlineLevel="0" max="17" min="17" style="3" width="24"/>
    <col collapsed="false" customWidth="true" hidden="false" outlineLevel="0" max="18" min="18" style="3" width="29.17"/>
    <col collapsed="false" customWidth="true" hidden="false" outlineLevel="0" max="19" min="19" style="3" width="18.83"/>
    <col collapsed="false" customWidth="true" hidden="false" outlineLevel="0" max="20" min="20" style="3" width="11.33"/>
    <col collapsed="false" customWidth="true" hidden="false" outlineLevel="0" max="21" min="21" style="3" width="7.66"/>
    <col collapsed="false" customWidth="true" hidden="false" outlineLevel="0" max="22" min="22" style="3" width="21.33"/>
    <col collapsed="false" customWidth="false" hidden="false" outlineLevel="0" max="1024" min="23" style="1" width="9.5"/>
  </cols>
  <sheetData>
    <row r="2" s="6" customFormat="true" ht="13.8" hidden="false" customHeight="fals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69</v>
      </c>
      <c r="G2" s="6" t="s">
        <v>6</v>
      </c>
      <c r="H2" s="6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47</v>
      </c>
      <c r="V2" s="7" t="s">
        <v>70</v>
      </c>
      <c r="W2" s="75"/>
    </row>
    <row r="3" customFormat="false" ht="18" hidden="false" customHeight="true" outlineLevel="0" collapsed="false">
      <c r="A3" s="53" t="s">
        <v>77</v>
      </c>
      <c r="B3" s="10" t="s">
        <v>72</v>
      </c>
      <c r="C3" s="11" t="n">
        <v>49</v>
      </c>
      <c r="D3" s="11" t="n">
        <v>12</v>
      </c>
      <c r="E3" s="11" t="n">
        <v>6</v>
      </c>
      <c r="F3" s="10" t="s">
        <v>75</v>
      </c>
      <c r="G3" s="11"/>
      <c r="H3" s="11"/>
      <c r="I3" s="15"/>
      <c r="J3" s="15"/>
      <c r="K3" s="15"/>
      <c r="L3" s="15"/>
      <c r="M3" s="15"/>
      <c r="N3" s="15"/>
      <c r="O3" s="14" t="n">
        <v>-0.009</v>
      </c>
      <c r="P3" s="14"/>
      <c r="Q3" s="14" t="n">
        <v>-0.019</v>
      </c>
      <c r="R3" s="14"/>
      <c r="S3" s="14"/>
      <c r="T3" s="14" t="n">
        <v>-0.013</v>
      </c>
      <c r="U3" s="14" t="n">
        <v>-0.013</v>
      </c>
      <c r="V3" s="14"/>
    </row>
    <row r="4" customFormat="false" ht="13.8" hidden="false" customHeight="false" outlineLevel="0" collapsed="false">
      <c r="A4" s="53"/>
      <c r="B4" s="10" t="s">
        <v>72</v>
      </c>
      <c r="C4" s="11"/>
      <c r="D4" s="11" t="n">
        <v>48</v>
      </c>
      <c r="E4" s="11"/>
      <c r="F4" s="10"/>
      <c r="G4" s="11"/>
      <c r="H4" s="11"/>
      <c r="I4" s="15"/>
      <c r="J4" s="15"/>
      <c r="K4" s="15"/>
      <c r="L4" s="15"/>
      <c r="M4" s="14" t="n">
        <v>-0.086</v>
      </c>
      <c r="N4" s="15"/>
      <c r="O4" s="14" t="n">
        <v>-0.016</v>
      </c>
      <c r="P4" s="14"/>
      <c r="Q4" s="14" t="n">
        <v>-0.032</v>
      </c>
      <c r="R4" s="14"/>
      <c r="S4" s="14"/>
      <c r="T4" s="14" t="n">
        <v>-0.019</v>
      </c>
      <c r="U4" s="14" t="n">
        <v>-0.017</v>
      </c>
      <c r="V4" s="14" t="n">
        <v>-0.014</v>
      </c>
    </row>
    <row r="5" customFormat="false" ht="13.8" hidden="false" customHeight="false" outlineLevel="0" collapsed="false">
      <c r="A5" s="10"/>
      <c r="B5" s="11"/>
      <c r="C5" s="11"/>
      <c r="D5" s="11"/>
      <c r="E5" s="11"/>
      <c r="F5" s="11"/>
      <c r="G5" s="11"/>
      <c r="H5" s="11"/>
      <c r="I5" s="15"/>
      <c r="J5" s="15"/>
      <c r="K5" s="15"/>
      <c r="L5" s="15"/>
      <c r="M5" s="15"/>
      <c r="N5" s="15"/>
      <c r="O5" s="14"/>
      <c r="P5" s="14"/>
      <c r="Q5" s="14"/>
      <c r="R5" s="14"/>
      <c r="S5" s="14"/>
      <c r="T5" s="14"/>
      <c r="U5" s="14"/>
      <c r="V5" s="14"/>
    </row>
    <row r="6" customFormat="false" ht="13.8" hidden="false" customHeight="false" outlineLevel="0" collapsed="false">
      <c r="A6" s="11"/>
      <c r="B6" s="11"/>
      <c r="C6" s="11"/>
      <c r="D6" s="11"/>
      <c r="E6" s="11"/>
      <c r="F6" s="11"/>
      <c r="G6" s="11"/>
      <c r="H6" s="11"/>
      <c r="I6" s="15"/>
      <c r="J6" s="15"/>
      <c r="K6" s="15"/>
      <c r="L6" s="15"/>
      <c r="M6" s="15"/>
      <c r="N6" s="15"/>
      <c r="O6" s="14"/>
      <c r="P6" s="14"/>
      <c r="Q6" s="14"/>
      <c r="R6" s="14"/>
      <c r="S6" s="14"/>
      <c r="T6" s="14"/>
      <c r="U6" s="14"/>
      <c r="V6" s="14"/>
    </row>
    <row r="7" customFormat="false" ht="13.8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5"/>
      <c r="J7" s="15"/>
      <c r="K7" s="15"/>
      <c r="L7" s="15"/>
      <c r="M7" s="15"/>
      <c r="N7" s="15"/>
      <c r="O7" s="14"/>
      <c r="P7" s="14"/>
      <c r="Q7" s="14"/>
      <c r="R7" s="14"/>
      <c r="S7" s="14"/>
      <c r="T7" s="14"/>
      <c r="U7" s="14"/>
      <c r="V7" s="14"/>
    </row>
    <row r="8" customFormat="false" ht="13.8" hidden="false" customHeight="false" outlineLevel="0" collapsed="false">
      <c r="A8" s="11"/>
      <c r="B8" s="11"/>
      <c r="C8" s="11"/>
      <c r="D8" s="11"/>
      <c r="E8" s="11"/>
      <c r="F8" s="11"/>
      <c r="G8" s="11"/>
      <c r="H8" s="11"/>
      <c r="I8" s="15"/>
      <c r="J8" s="15"/>
      <c r="K8" s="15"/>
      <c r="L8" s="15"/>
      <c r="M8" s="15"/>
      <c r="N8" s="15"/>
      <c r="O8" s="14"/>
      <c r="P8" s="14"/>
      <c r="Q8" s="14"/>
      <c r="R8" s="14"/>
      <c r="S8" s="14"/>
      <c r="T8" s="14"/>
      <c r="U8" s="14"/>
      <c r="V8" s="14"/>
    </row>
    <row r="9" customFormat="false" ht="13.8" hidden="false" customHeight="false" outlineLevel="0" collapsed="false">
      <c r="A9" s="10"/>
      <c r="B9" s="25" t="s">
        <v>41</v>
      </c>
      <c r="C9" s="25"/>
      <c r="D9" s="25"/>
      <c r="E9" s="25"/>
      <c r="F9" s="25"/>
      <c r="G9" s="25"/>
      <c r="H9" s="25"/>
      <c r="I9" s="25"/>
      <c r="J9" s="25"/>
      <c r="K9" s="25"/>
      <c r="L9" s="15"/>
      <c r="M9" s="15"/>
      <c r="N9" s="15"/>
      <c r="O9" s="14"/>
      <c r="P9" s="14"/>
      <c r="Q9" s="14"/>
      <c r="R9" s="14"/>
      <c r="S9" s="14"/>
      <c r="T9" s="14"/>
      <c r="U9" s="14"/>
      <c r="V9" s="14"/>
    </row>
    <row r="10" customFormat="false" ht="17.15" hidden="false" customHeight="false" outlineLevel="0" collapsed="false">
      <c r="A10" s="11" t="n">
        <v>1</v>
      </c>
      <c r="B10" s="76" t="s">
        <v>76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customFormat="false" ht="13.8" hidden="false" customHeight="false" outlineLevel="0" collapsed="false">
      <c r="A11" s="11" t="n">
        <v>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customFormat="false" ht="13.8" hidden="false" customHeight="false" outlineLevel="0" collapsed="false">
      <c r="A12" s="11" t="n">
        <v>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customFormat="false" ht="13.8" hidden="false" customHeight="false" outlineLevel="0" collapsed="false">
      <c r="A13" s="11" t="n">
        <v>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customFormat="false" ht="13.8" hidden="false" customHeight="false" outlineLevel="0" collapsed="false">
      <c r="A14" s="11" t="n">
        <v>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customFormat="false" ht="13.8" hidden="false" customHeight="false" outlineLevel="0" collapsed="false">
      <c r="A15" s="11" t="n">
        <v>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customFormat="false" ht="13.8" hidden="false" customHeight="false" outlineLevel="0" collapsed="false">
      <c r="A16" s="11" t="n">
        <v>7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customFormat="false" ht="13.8" hidden="false" customHeight="false" outlineLevel="0" collapsed="false">
      <c r="A17" s="11" t="n">
        <v>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</row>
    <row r="18" customFormat="false" ht="13.8" hidden="false" customHeight="false" outlineLevel="0" collapsed="false">
      <c r="A18" s="11" t="n">
        <v>9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customFormat="false" ht="13.8" hidden="false" customHeight="false" outlineLevel="0" collapsed="false">
      <c r="A19" s="11" t="n">
        <v>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customFormat="false" ht="13.8" hidden="false" customHeight="false" outlineLevel="0" collapsed="false">
      <c r="A20" s="11" t="n">
        <v>11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</row>
    <row r="21" customFormat="false" ht="13.8" hidden="false" customHeight="false" outlineLevel="0" collapsed="false">
      <c r="A21" s="11" t="n">
        <v>12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</row>
  </sheetData>
  <mergeCells count="17">
    <mergeCell ref="A3:A4"/>
    <mergeCell ref="C3:C4"/>
    <mergeCell ref="E3:E4"/>
    <mergeCell ref="F3:F4"/>
    <mergeCell ref="B9:K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</mergeCells>
  <hyperlinks>
    <hyperlink ref="B10" r:id="rId1" display="McTiernan, A., Sorensen, B., Irwin, M. L., Morgan, A., Yasui, Y., Rudolph, R. E., ... &amp; Potter, J. D. (2007). Exercise effect on weight and body fat in men and women. Obesity, 15(6), 1496-1512.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B7" colorId="64" zoomScale="65" zoomScaleNormal="65" zoomScalePageLayoutView="100" workbookViewId="0">
      <selection pane="topLeft" activeCell="E31" activeCellId="0" sqref="E31"/>
    </sheetView>
  </sheetViews>
  <sheetFormatPr defaultColWidth="10.4921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29"/>
    <col collapsed="false" customWidth="true" hidden="false" outlineLevel="0" max="3" min="3" style="0" width="5.33"/>
    <col collapsed="false" customWidth="true" hidden="false" outlineLevel="0" max="4" min="4" style="0" width="24.51"/>
    <col collapsed="false" customWidth="true" hidden="false" outlineLevel="0" max="5" min="5" style="0" width="4.83"/>
    <col collapsed="false" customWidth="true" hidden="false" outlineLevel="0" max="6" min="6" style="0" width="17"/>
    <col collapsed="false" customWidth="true" hidden="false" outlineLevel="0" max="64" min="7" style="0" width="14.51"/>
  </cols>
  <sheetData>
    <row r="1" customFormat="false" ht="19.7" hidden="false" customHeight="false" outlineLevel="0" collapsed="false">
      <c r="A1" s="77" t="s">
        <v>78</v>
      </c>
      <c r="B1" s="77"/>
      <c r="C1" s="78" t="s">
        <v>79</v>
      </c>
      <c r="D1" s="78"/>
      <c r="E1" s="79"/>
      <c r="F1" s="79"/>
    </row>
    <row r="2" customFormat="false" ht="19.7" hidden="false" customHeight="false" outlineLevel="0" collapsed="false">
      <c r="A2" s="80" t="s">
        <v>80</v>
      </c>
      <c r="B2" s="77" t="s">
        <v>81</v>
      </c>
      <c r="C2" s="78" t="s">
        <v>82</v>
      </c>
      <c r="D2" s="77" t="s">
        <v>83</v>
      </c>
      <c r="E2" s="1"/>
      <c r="F2" s="27" t="s">
        <v>42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customFormat="false" ht="19.7" hidden="false" customHeight="false" outlineLevel="0" collapsed="false">
      <c r="A3" s="80" t="s">
        <v>84</v>
      </c>
      <c r="B3" s="77" t="s">
        <v>85</v>
      </c>
      <c r="C3" s="78" t="s">
        <v>86</v>
      </c>
      <c r="D3" s="77" t="s">
        <v>87</v>
      </c>
      <c r="E3" s="1"/>
      <c r="F3" s="27" t="s">
        <v>43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customFormat="false" ht="23.85" hidden="false" customHeight="false" outlineLevel="0" collapsed="false">
      <c r="A4" s="80" t="s">
        <v>88</v>
      </c>
      <c r="B4" s="81" t="s">
        <v>89</v>
      </c>
      <c r="C4" s="78"/>
      <c r="D4" s="77"/>
      <c r="E4" s="1"/>
      <c r="F4" s="27" t="s">
        <v>44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customFormat="false" ht="23.85" hidden="false" customHeight="false" outlineLevel="0" collapsed="false">
      <c r="A5" s="80" t="s">
        <v>90</v>
      </c>
      <c r="B5" s="81" t="s">
        <v>91</v>
      </c>
      <c r="C5" s="78"/>
      <c r="D5" s="77"/>
      <c r="E5" s="1"/>
      <c r="F5" s="27" t="s">
        <v>45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23.85" hidden="false" customHeight="false" outlineLevel="0" collapsed="false">
      <c r="A6" s="80" t="s">
        <v>92</v>
      </c>
      <c r="B6" s="81" t="s">
        <v>93</v>
      </c>
      <c r="C6" s="78"/>
      <c r="D6" s="77"/>
      <c r="E6" s="1"/>
      <c r="F6" s="27" t="s">
        <v>46</v>
      </c>
      <c r="G6" s="27"/>
      <c r="H6" s="27"/>
      <c r="I6" s="27"/>
      <c r="J6" s="27"/>
      <c r="K6" s="27"/>
      <c r="L6" s="27"/>
      <c r="M6" s="27"/>
      <c r="N6" s="27"/>
      <c r="O6" s="27"/>
      <c r="P6" s="27"/>
    </row>
    <row r="7" customFormat="false" ht="19.7" hidden="false" customHeight="false" outlineLevel="0" collapsed="false">
      <c r="A7" s="80" t="s">
        <v>94</v>
      </c>
      <c r="B7" s="77" t="s">
        <v>95</v>
      </c>
      <c r="C7" s="78"/>
      <c r="D7" s="77"/>
      <c r="E7" s="1"/>
      <c r="F7" s="27" t="s">
        <v>66</v>
      </c>
      <c r="G7" s="27"/>
      <c r="H7" s="27"/>
      <c r="I7" s="27"/>
      <c r="J7" s="27"/>
      <c r="K7" s="27"/>
      <c r="L7" s="27"/>
      <c r="M7" s="27"/>
      <c r="N7" s="27"/>
      <c r="O7" s="27"/>
      <c r="P7" s="27"/>
    </row>
    <row r="8" customFormat="false" ht="19.7" hidden="false" customHeight="false" outlineLevel="0" collapsed="false">
      <c r="A8" s="80" t="s">
        <v>96</v>
      </c>
      <c r="B8" s="77" t="s">
        <v>97</v>
      </c>
      <c r="C8" s="78"/>
      <c r="D8" s="77"/>
      <c r="E8" s="1"/>
      <c r="F8" s="27" t="s">
        <v>67</v>
      </c>
      <c r="G8" s="27"/>
      <c r="H8" s="27"/>
      <c r="I8" s="27"/>
      <c r="J8" s="27"/>
      <c r="K8" s="27"/>
      <c r="L8" s="27"/>
      <c r="M8" s="27"/>
      <c r="N8" s="27"/>
      <c r="O8" s="27"/>
      <c r="P8" s="27"/>
    </row>
    <row r="9" customFormat="false" ht="19.7" hidden="false" customHeight="false" outlineLevel="0" collapsed="false">
      <c r="A9" s="80" t="s">
        <v>98</v>
      </c>
      <c r="B9" s="77" t="s">
        <v>99</v>
      </c>
      <c r="C9" s="78"/>
      <c r="D9" s="77"/>
      <c r="E9" s="1"/>
      <c r="F9" s="27" t="s">
        <v>68</v>
      </c>
      <c r="G9" s="27"/>
      <c r="H9" s="27"/>
      <c r="I9" s="27"/>
      <c r="J9" s="27"/>
      <c r="K9" s="27"/>
      <c r="L9" s="27"/>
      <c r="M9" s="27"/>
      <c r="N9" s="27"/>
      <c r="O9" s="27"/>
      <c r="P9" s="27"/>
    </row>
    <row r="10" customFormat="false" ht="19.7" hidden="false" customHeight="false" outlineLevel="0" collapsed="false">
      <c r="A10" s="80" t="s">
        <v>100</v>
      </c>
      <c r="B10" s="77" t="s">
        <v>101</v>
      </c>
      <c r="C10" s="78"/>
      <c r="D10" s="77"/>
      <c r="E10" s="1"/>
      <c r="F10" s="27" t="s">
        <v>76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customFormat="false" ht="19.7" hidden="false" customHeight="false" outlineLevel="0" collapsed="false">
      <c r="A11" s="80" t="s">
        <v>102</v>
      </c>
      <c r="B11" s="77" t="s">
        <v>103</v>
      </c>
      <c r="C11" s="78"/>
      <c r="D11" s="77"/>
      <c r="E11" s="1"/>
      <c r="F11" s="82" t="s">
        <v>104</v>
      </c>
    </row>
    <row r="12" customFormat="false" ht="19.7" hidden="false" customHeight="false" outlineLevel="0" collapsed="false">
      <c r="A12" s="80" t="s">
        <v>105</v>
      </c>
      <c r="B12" s="77" t="s">
        <v>106</v>
      </c>
      <c r="C12" s="78"/>
      <c r="D12" s="77"/>
      <c r="E12" s="1"/>
    </row>
    <row r="13" customFormat="false" ht="19.7" hidden="false" customHeight="false" outlineLevel="0" collapsed="false">
      <c r="A13" s="80" t="s">
        <v>107</v>
      </c>
      <c r="B13" s="77" t="s">
        <v>108</v>
      </c>
      <c r="C13" s="78"/>
      <c r="D13" s="77"/>
      <c r="E13" s="1"/>
    </row>
    <row r="14" customFormat="false" ht="19.7" hidden="false" customHeight="false" outlineLevel="0" collapsed="false">
      <c r="A14" s="80" t="s">
        <v>109</v>
      </c>
      <c r="B14" s="77" t="s">
        <v>110</v>
      </c>
      <c r="C14" s="78"/>
      <c r="D14" s="77"/>
      <c r="E14" s="1"/>
    </row>
    <row r="15" customFormat="false" ht="19.7" hidden="false" customHeight="false" outlineLevel="0" collapsed="false">
      <c r="A15" s="80" t="s">
        <v>111</v>
      </c>
      <c r="B15" s="77" t="s">
        <v>89</v>
      </c>
      <c r="C15" s="78"/>
      <c r="D15" s="77"/>
      <c r="E15" s="1"/>
      <c r="F15" s="83"/>
    </row>
    <row r="16" customFormat="false" ht="19.7" hidden="false" customHeight="false" outlineLevel="0" collapsed="false">
      <c r="A16" s="80" t="s">
        <v>112</v>
      </c>
      <c r="B16" s="77" t="s">
        <v>113</v>
      </c>
      <c r="C16" s="78"/>
      <c r="D16" s="77"/>
      <c r="E16" s="1"/>
      <c r="F16" s="83"/>
      <c r="G16" s="83"/>
      <c r="H16" s="83"/>
      <c r="I16" s="84"/>
      <c r="J16" s="84"/>
    </row>
    <row r="17" customFormat="false" ht="19.7" hidden="false" customHeight="false" outlineLevel="0" collapsed="false">
      <c r="A17" s="80" t="s">
        <v>114</v>
      </c>
      <c r="B17" s="77" t="s">
        <v>115</v>
      </c>
      <c r="C17" s="78"/>
      <c r="D17" s="77"/>
      <c r="E17" s="1"/>
      <c r="F17" s="2"/>
    </row>
    <row r="18" customFormat="false" ht="19.7" hidden="false" customHeight="false" outlineLevel="0" collapsed="false">
      <c r="A18" s="80" t="s">
        <v>116</v>
      </c>
      <c r="B18" s="77" t="s">
        <v>117</v>
      </c>
      <c r="C18" s="78"/>
      <c r="D18" s="77"/>
      <c r="E18" s="1"/>
      <c r="F18" s="1"/>
    </row>
    <row r="19" customFormat="false" ht="19.7" hidden="false" customHeight="false" outlineLevel="0" collapsed="false">
      <c r="A19" s="80" t="s">
        <v>118</v>
      </c>
      <c r="B19" s="77" t="s">
        <v>119</v>
      </c>
      <c r="C19" s="78"/>
      <c r="D19" s="77"/>
      <c r="E19" s="1"/>
      <c r="F19" s="2"/>
    </row>
    <row r="20" customFormat="false" ht="19.7" hidden="false" customHeight="false" outlineLevel="0" collapsed="false">
      <c r="A20" s="80" t="s">
        <v>120</v>
      </c>
      <c r="B20" s="77" t="s">
        <v>121</v>
      </c>
      <c r="C20" s="78"/>
      <c r="D20" s="77"/>
      <c r="E20" s="1"/>
      <c r="F20" s="2"/>
      <c r="G20" s="83"/>
      <c r="H20" s="83"/>
      <c r="I20" s="83"/>
      <c r="J20" s="84"/>
      <c r="K20" s="84"/>
    </row>
    <row r="21" customFormat="false" ht="19.7" hidden="false" customHeight="false" outlineLevel="0" collapsed="false">
      <c r="A21" s="80" t="s">
        <v>122</v>
      </c>
      <c r="B21" s="77" t="s">
        <v>123</v>
      </c>
      <c r="C21" s="78"/>
      <c r="D21" s="77"/>
      <c r="E21" s="1"/>
      <c r="F21" s="85"/>
      <c r="G21" s="86"/>
      <c r="H21" s="86"/>
      <c r="I21" s="86"/>
      <c r="J21" s="86"/>
      <c r="K21" s="86"/>
    </row>
    <row r="22" customFormat="false" ht="19.7" hidden="false" customHeight="false" outlineLevel="0" collapsed="false">
      <c r="A22" s="80" t="s">
        <v>124</v>
      </c>
      <c r="B22" s="77" t="s">
        <v>125</v>
      </c>
      <c r="C22" s="78"/>
      <c r="D22" s="77"/>
      <c r="E22" s="1"/>
      <c r="F22" s="85"/>
      <c r="G22" s="86"/>
      <c r="H22" s="86"/>
      <c r="I22" s="86"/>
      <c r="J22" s="86"/>
      <c r="K22" s="86"/>
    </row>
    <row r="23" customFormat="false" ht="19.7" hidden="false" customHeight="false" outlineLevel="0" collapsed="false">
      <c r="A23" s="80" t="s">
        <v>126</v>
      </c>
      <c r="B23" s="77" t="s">
        <v>127</v>
      </c>
      <c r="C23" s="78"/>
      <c r="D23" s="77"/>
      <c r="E23" s="1"/>
      <c r="F23" s="2"/>
      <c r="G23" s="83"/>
    </row>
    <row r="24" customFormat="false" ht="19.7" hidden="false" customHeight="false" outlineLevel="0" collapsed="false">
      <c r="A24" s="80" t="s">
        <v>128</v>
      </c>
      <c r="B24" s="77" t="s">
        <v>129</v>
      </c>
      <c r="C24" s="78"/>
      <c r="D24" s="77"/>
      <c r="E24" s="1"/>
      <c r="F24" s="1"/>
    </row>
    <row r="25" customFormat="false" ht="19.7" hidden="false" customHeight="false" outlineLevel="0" collapsed="false">
      <c r="A25" s="80" t="s">
        <v>130</v>
      </c>
      <c r="B25" s="77" t="s">
        <v>131</v>
      </c>
      <c r="C25" s="78"/>
      <c r="D25" s="77"/>
      <c r="E25" s="1"/>
      <c r="F25" s="83"/>
    </row>
    <row r="26" customFormat="false" ht="19.7" hidden="false" customHeight="false" outlineLevel="0" collapsed="false">
      <c r="A26" s="80" t="s">
        <v>132</v>
      </c>
      <c r="B26" s="77" t="s">
        <v>133</v>
      </c>
      <c r="C26" s="78"/>
      <c r="D26" s="77"/>
      <c r="E26" s="1"/>
      <c r="F26" s="83"/>
      <c r="H26" s="83"/>
      <c r="K26" s="83"/>
    </row>
    <row r="27" customFormat="false" ht="19.7" hidden="false" customHeight="false" outlineLevel="0" collapsed="false">
      <c r="A27" s="80" t="s">
        <v>134</v>
      </c>
      <c r="B27" s="77" t="s">
        <v>135</v>
      </c>
      <c r="C27" s="78"/>
      <c r="D27" s="77"/>
      <c r="E27" s="1"/>
      <c r="F27" s="83"/>
      <c r="H27" s="83"/>
    </row>
    <row r="28" customFormat="false" ht="19.7" hidden="false" customHeight="false" outlineLevel="0" collapsed="false">
      <c r="A28" s="77" t="s">
        <v>136</v>
      </c>
      <c r="B28" s="77" t="s">
        <v>137</v>
      </c>
      <c r="C28" s="1"/>
      <c r="D28" s="1"/>
      <c r="E28" s="1"/>
      <c r="F28" s="1"/>
    </row>
    <row r="29" customFormat="false" ht="19.7" hidden="false" customHeight="false" outlineLevel="0" collapsed="false">
      <c r="A29" s="77" t="s">
        <v>138</v>
      </c>
      <c r="B29" s="77" t="s">
        <v>139</v>
      </c>
      <c r="C29" s="1"/>
      <c r="D29" s="1"/>
      <c r="E29" s="1"/>
      <c r="F29" s="2"/>
    </row>
    <row r="30" customFormat="false" ht="19.7" hidden="false" customHeight="false" outlineLevel="0" collapsed="false">
      <c r="A30" s="77" t="s">
        <v>140</v>
      </c>
      <c r="B30" s="77" t="s">
        <v>141</v>
      </c>
      <c r="C30" s="1"/>
      <c r="D30" s="1"/>
      <c r="E30" s="2"/>
      <c r="F30" s="2"/>
    </row>
    <row r="31" customFormat="false" ht="19.7" hidden="false" customHeight="false" outlineLevel="0" collapsed="false">
      <c r="A31" s="77" t="s">
        <v>142</v>
      </c>
      <c r="B31" s="77" t="s">
        <v>143</v>
      </c>
      <c r="C31" s="1"/>
      <c r="D31" s="1"/>
      <c r="E31" s="1"/>
      <c r="F31" s="1"/>
    </row>
    <row r="32" customFormat="false" ht="19.7" hidden="false" customHeight="false" outlineLevel="0" collapsed="false">
      <c r="A32" s="77" t="s">
        <v>144</v>
      </c>
      <c r="B32" s="77" t="s">
        <v>145</v>
      </c>
      <c r="C32" s="1"/>
      <c r="D32" s="1"/>
      <c r="E32" s="1"/>
      <c r="F32" s="1"/>
    </row>
    <row r="33" customFormat="false" ht="19.7" hidden="false" customHeight="false" outlineLevel="0" collapsed="false">
      <c r="A33" s="77" t="s">
        <v>146</v>
      </c>
      <c r="B33" s="77" t="s">
        <v>147</v>
      </c>
      <c r="C33" s="1"/>
      <c r="D33" s="1"/>
      <c r="E33" s="1"/>
      <c r="F33" s="1"/>
    </row>
    <row r="34" customFormat="false" ht="19.7" hidden="false" customHeight="false" outlineLevel="0" collapsed="false">
      <c r="A34" s="77" t="s">
        <v>148</v>
      </c>
      <c r="B34" s="77" t="s">
        <v>149</v>
      </c>
      <c r="C34" s="1"/>
      <c r="D34" s="1"/>
      <c r="E34" s="1"/>
      <c r="F34" s="1"/>
    </row>
    <row r="35" customFormat="false" ht="19.7" hidden="false" customHeight="false" outlineLevel="0" collapsed="false">
      <c r="A35" s="77" t="s">
        <v>150</v>
      </c>
      <c r="B35" s="77" t="s">
        <v>151</v>
      </c>
      <c r="C35" s="1"/>
      <c r="D35" s="1"/>
      <c r="E35" s="1"/>
      <c r="F35" s="1"/>
    </row>
    <row r="36" customFormat="false" ht="19.7" hidden="false" customHeight="false" outlineLevel="0" collapsed="false">
      <c r="A36" s="77" t="s">
        <v>36</v>
      </c>
      <c r="B36" s="77" t="s">
        <v>152</v>
      </c>
      <c r="C36" s="1"/>
      <c r="D36" s="1"/>
      <c r="E36" s="1"/>
      <c r="F36" s="1"/>
    </row>
  </sheetData>
  <mergeCells count="12">
    <mergeCell ref="A1:B1"/>
    <mergeCell ref="C1:D1"/>
    <mergeCell ref="E1:F1"/>
    <mergeCell ref="F2:P2"/>
    <mergeCell ref="F3:P3"/>
    <mergeCell ref="F4:P4"/>
    <mergeCell ref="F5:P5"/>
    <mergeCell ref="F6:P6"/>
    <mergeCell ref="F7:P7"/>
    <mergeCell ref="F8:P8"/>
    <mergeCell ref="F9:P9"/>
    <mergeCell ref="F10:P10"/>
  </mergeCells>
  <hyperlinks>
    <hyperlink ref="F2" r:id="rId1" display="Starkey, D. B., Pollock, M. L., Ishida, Y., Welsch, M. A., Brechue, W. F., Graves, J. E., &amp; Feigenbaum, M. S. (1996). Effect of resistance training volume on strength and muscle thickness. Medicine and science in sports and exercise, 28(0), 10."/>
    <hyperlink ref="F3" r:id="rId2" display="Sarsan, A., Ardiç, F., Özgen, M., Topuz, O., &amp; Sermez, Y. (2006). The effects of aerobic and resistance exercises in obese women. Clinical rehabilitation, 20(9), 773-782."/>
    <hyperlink ref="F4" r:id="rId3" display="alvao, D. A., &amp; Taaffe, D. R. (2005). Resistance exercise dosage in older adults: single‐versus multiset effects on physical performance and body composition. Journal of the American Geriatrics Society, 53(12), 2090-2097."/>
    <hyperlink ref="F5" r:id="rId4" display="Munn, J., Herbert, R. D., Hancock, M. J., &amp; Gandevia, S. C. (2005). Resistance training for strength: effect of number of sets and contraction speed. Medicine and science in sports and exercise, 37(9), 1622."/>
    <hyperlink ref="F6" r:id="rId5" display="Cureton, K. J., Collins, M. A., Hill, D. W., &amp; McElhannon Jr, F. M. (1988). Muscle hypertrophy in men and women. Medicine and science in sports and exercise, 20(4), 338-344."/>
    <hyperlink ref="F8" r:id="rId6" display="Ostrowski, K. J., Wilson, G. J., Weatherby, R., Murphy, P. W., &amp; Lyttle, A. D. (1997). The effect of weight training volume on hormonal output and muscular size and function. Journal of strength and Conditioning Research, 11, 148-154."/>
    <hyperlink ref="F9" r:id="rId7" display="Rønnestad, B. R., Egeland, W., Kvamme, N. H., Refsnes, P. E., Kadi, F., &amp; Raastad, T. (2007). Dissimilar effects of one-and three-set strength training on strength and muscle mass gains in upper and lower body in untrained subjects. The Journal of Strengt"/>
    <hyperlink ref="F10" r:id="rId8" display="McTiernan, A., Sorensen, B., Irwin, M. L., Morgan, A., Yasui, Y., Rudolph, R. E., ... &amp; Potter, J. D. (2007). Exercise effect on weight and body fat in men and women. Obesity, 15(6), 1496-1512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2021-07-24T20:31:49Z</dcterms:created>
  <dc:creator>e446</dc:creator>
  <dc:description/>
  <dc:language>ko-KR</dc:language>
  <cp:lastModifiedBy/>
  <dcterms:modified xsi:type="dcterms:W3CDTF">2021-09-26T19:44:58Z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1033-11.1.0.10161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