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"/>
    </mc:Choice>
  </mc:AlternateContent>
  <bookViews>
    <workbookView xWindow="0" yWindow="0" windowWidth="16380" windowHeight="8190" tabRatio="650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5" l="1"/>
  <c r="C13" i="5"/>
  <c r="M3" i="9"/>
  <c r="M3" i="8"/>
  <c r="M3" i="7"/>
  <c r="M3" i="5"/>
  <c r="C19" i="5" l="1"/>
  <c r="B19" i="5"/>
  <c r="C21" i="5"/>
  <c r="B21" i="5"/>
  <c r="C17" i="5"/>
  <c r="B15" i="5"/>
  <c r="B17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K9" i="5" s="1"/>
  <c r="I5" i="5"/>
  <c r="G5" i="5"/>
  <c r="I4" i="5"/>
  <c r="J4" i="5" s="1"/>
  <c r="G4" i="5"/>
  <c r="H8" i="5" s="1"/>
  <c r="C4" i="5"/>
  <c r="B11" i="5" s="1"/>
  <c r="O9" i="4"/>
  <c r="I9" i="4"/>
  <c r="E9" i="4"/>
  <c r="D9" i="4"/>
  <c r="C7" i="4"/>
  <c r="C6" i="4"/>
  <c r="C5" i="4"/>
  <c r="C4" i="9"/>
  <c r="B10" i="9" s="1"/>
  <c r="K8" i="7" l="1"/>
  <c r="L4" i="7" s="1"/>
  <c r="I4" i="9"/>
  <c r="G8" i="9"/>
  <c r="H4" i="9" s="1"/>
  <c r="I8" i="9"/>
  <c r="K8" i="9"/>
  <c r="L4" i="9" s="1"/>
  <c r="K8" i="8"/>
  <c r="L4" i="8" s="1"/>
  <c r="I8" i="7"/>
  <c r="J4" i="7" s="1"/>
  <c r="H4" i="5"/>
  <c r="G9" i="5"/>
  <c r="H6" i="5" s="1"/>
  <c r="I9" i="5"/>
  <c r="J5" i="5" s="1"/>
  <c r="C5" i="5"/>
  <c r="L5" i="5"/>
  <c r="L8" i="5"/>
  <c r="L4" i="5"/>
  <c r="C2" i="5"/>
  <c r="J5" i="7"/>
  <c r="G8" i="8"/>
  <c r="H4" i="8" s="1"/>
  <c r="H5" i="9"/>
  <c r="C3" i="5"/>
  <c r="H7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5" l="1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<sst xmlns="http://schemas.openxmlformats.org/spreadsheetml/2006/main" count="516" uniqueCount="239">
  <si>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</si>
  <si>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</si>
  <si>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</si>
  <si>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</si>
  <si>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</si>
  <si>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</si>
  <si>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</si>
  <si>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</si>
  <si>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</si>
  <si>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</si>
  <si>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</si>
  <si>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</si>
  <si>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</si>
  <si>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</si>
  <si>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</si>
  <si>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</si>
  <si>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</si>
  <si>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</si>
  <si>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</si>
  <si>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</si>
  <si>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</si>
  <si>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</si>
  <si>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</si>
  <si>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</si>
  <si>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</si>
  <si>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</si>
  <si>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</si>
  <si>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</si>
  <si>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</si>
  <si>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</si>
  <si>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</si>
  <si>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</si>
  <si>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</si>
  <si>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</si>
  <si>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</si>
  <si>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</si>
  <si>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</si>
  <si>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</si>
  <si>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</si>
  <si>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</si>
  <si>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</si>
  <si>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</si>
  <si>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</si>
  <si>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</si>
  <si>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</si>
  <si>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</si>
  <si>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</si>
  <si>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</si>
  <si>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- 1.1.80</t>
  </si>
  <si>
    <t>CEN - 1.1.90</t>
  </si>
  <si>
    <t>CEN - 1.1.100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</si>
  <si>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</si>
  <si>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</si>
  <si>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</si>
  <si>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</si>
  <si>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</si>
  <si>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</si>
  <si>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</si>
  <si>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</si>
  <si>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</si>
  <si>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</si>
  <si>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</si>
  <si>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</si>
  <si>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</si>
  <si>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</si>
  <si>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</si>
  <si>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</si>
  <si>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</si>
  <si>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</si>
  <si>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</si>
  <si>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</si>
  <si>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</si>
  <si>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</si>
  <si>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</si>
  <si>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</si>
  <si>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</si>
  <si>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</si>
  <si>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</si>
  <si>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</si>
  <si>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</si>
  <si>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</si>
  <si>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</si>
  <si>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</si>
  <si>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</si>
  <si>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</si>
  <si>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</si>
  <si>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</si>
  <si>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</si>
  <si>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</si>
  <si>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</si>
  <si>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</si>
  <si>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</si>
  <si>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</si>
  <si>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</si>
  <si>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</si>
  <si>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</si>
  <si>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</si>
  <si>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</si>
  <si>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</si>
  <si>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</si>
  <si>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</si>
  <si>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</si>
  <si>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</si>
  <si>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</si>
  <si>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</si>
  <si>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</si>
  <si>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</si>
  <si>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</si>
  <si>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</si>
  <si>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</si>
  <si>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</si>
  <si>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</si>
  <si>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</si>
  <si>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</si>
  <si>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</si>
  <si>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</si>
  <si>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</si>
  <si>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</si>
  <si>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</si>
  <si>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</si>
  <si>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</si>
  <si>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</si>
  <si>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</si>
  <si>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</si>
  <si>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</si>
  <si>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</si>
  <si>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</si>
  <si>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</si>
  <si>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</si>
  <si>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</si>
  <si>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</si>
  <si>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</si>
  <si>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</si>
  <si>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</si>
  <si>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</si>
  <si>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</si>
  <si>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</si>
  <si>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</si>
  <si>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</si>
  <si>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</si>
  <si>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</si>
  <si>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</si>
  <si>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</si>
  <si>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</si>
  <si>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</si>
  <si>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</si>
  <si>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</si>
  <si>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</si>
  <si>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</si>
  <si>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</si>
  <si>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</si>
  <si>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</si>
  <si>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</si>
  <si>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</si>
  <si>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</si>
  <si>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</si>
  <si>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</si>
  <si>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</si>
  <si>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</si>
  <si>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</si>
  <si>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</si>
  <si>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</si>
  <si>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</si>
  <si>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</si>
  <si>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</si>
  <si>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</si>
  <si>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</si>
  <si>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</si>
  <si>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</si>
  <si>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</si>
  <si>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</si>
  <si>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</si>
  <si>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</si>
  <si>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</si>
  <si>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</si>
  <si>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>.
3. Carregamento e Desempenho: A página inicial deve carregar rapidamente em diferentes navegadores e dispositivos.</t>
    </r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</si>
  <si>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</si>
  <si>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</si>
  <si>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</si>
  <si>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</si>
  <si>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</si>
  <si>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apresentação do campo de pesquisa na página.</t>
  </si>
  <si>
    <t>Verificar a apresentação do campo na página da Amazon.</t>
  </si>
  <si>
    <t>Digitar o caractere "a" no campo de pesquisa.</t>
  </si>
  <si>
    <t>Verificar a apresentação de opções de pesquisa apresentadas pelo sistema iniciados com a letra "a".</t>
  </si>
  <si>
    <t>Digitar a palavra "casa" no campo de pesquisa.</t>
  </si>
  <si>
    <t>Verificar a apresentação de opções de pesquisa apresentadas pelo sistema iniciados com a letra "cassa".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</si>
  <si>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</si>
  <si>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</si>
  <si>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</si>
  <si>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</si>
  <si>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</si>
  <si>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Pesquisa com palavras inteiras tipo "casa"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</si>
  <si>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</si>
  <si>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</si>
  <si>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</si>
  <si>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</si>
  <si>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</si>
  <si>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</si>
  <si>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Navegação</t>
  </si>
  <si>
    <t>Clicar nos itens horizontais de menu apresentados.</t>
  </si>
  <si>
    <t>Verificar a navegação para o item selecionado.</t>
  </si>
  <si>
    <t>Utilizar um PCDesktop e acessar a página da Amazon.com.br</t>
  </si>
  <si>
    <t>Utilizar um Tablet e acessar a página da Amazon.com.br</t>
  </si>
  <si>
    <t>Utilizar um Celular e acessar a página da Amazon.com.br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</si>
  <si>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</si>
  <si>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</si>
  <si>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</si>
  <si>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</si>
  <si>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</si>
  <si>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</si>
  <si>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</si>
  <si>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</si>
  <si>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</si>
  <si>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</si>
  <si>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</si>
  <si>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</si>
  <si>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</si>
  <si>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</si>
  <si>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</si>
  <si>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</si>
  <si>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>Verificar a apresentação do campo de pesquisa na página principal.</t>
  </si>
  <si>
    <t>O campo de pesquisa deve estar visível e habilitado para uso.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</si>
  <si>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</si>
  <si>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</si>
  <si>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</si>
  <si>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</si>
  <si>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</si>
  <si>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</si>
  <si>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</si>
  <si>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</si>
  <si>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</si>
  <si>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</si>
  <si>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</si>
  <si>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</si>
  <si>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</si>
  <si>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</si>
  <si>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</si>
  <si>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Verificar as sugestões apresentadas pelo sistema iniciados com a palavra "casa".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</si>
</sst>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5" fillId="0" borderId="21" xfId="0" applyFont="1" applyBorder="1" applyAlignment="1" applyProtection="1">
      <alignment horizontal="left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08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160</v>
      </c>
      <c r="F2" s="19"/>
      <c r="G2" s="20"/>
    </row>
    <row r="3" spans="2:7" x14ac:dyDescent="0.2">
      <c r="B3" s="15"/>
      <c r="C3" s="21"/>
      <c r="D3" s="17" t="s">
        <v>16</v>
      </c>
      <c r="E3" s="22" t="s">
        <v>159</v>
      </c>
      <c r="F3" s="23"/>
      <c r="G3" s="20"/>
    </row>
    <row r="4" spans="2:7" x14ac:dyDescent="0.2">
      <c r="B4" s="15"/>
      <c r="C4" s="24"/>
      <c r="D4" s="17" t="s">
        <v>17</v>
      </c>
      <c r="E4" s="22" t="s">
        <v>161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162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8"/>
  <sheetViews>
    <sheetView showGridLines="0" topLeftCell="B1" zoomScaleNormal="100" workbookViewId="0">
      <selection activeCell="O19" sqref="O19:Q19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35" t="str">
        <f>Organização!E2</f>
        <v>CODE GROUP</v>
      </c>
      <c r="D2" s="235"/>
      <c r="E2" s="235"/>
      <c r="F2" s="236" t="s">
        <v>175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8" t="str">
        <f>Organização!E3</f>
        <v>Nuclea</v>
      </c>
      <c r="D3" s="238"/>
      <c r="E3" s="238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8" t="str">
        <f>Organização!E4</f>
        <v>Página inicial da www.amazon.com.br</v>
      </c>
      <c r="D4" s="238"/>
      <c r="E4" s="238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8" t="str">
        <f>Organização!D8</f>
        <v>Juliano J. Vilar</v>
      </c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9">
        <f>Organização!C8</f>
        <v>45734</v>
      </c>
      <c r="D6" s="239"/>
      <c r="E6" s="239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40">
        <f ca="1">TODAY()</f>
        <v>45743</v>
      </c>
      <c r="D7" s="240"/>
      <c r="E7" s="240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41" t="s">
        <v>31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</row>
    <row r="9" spans="1:1025" s="50" customFormat="1" x14ac:dyDescent="0.2">
      <c r="B9" s="187"/>
      <c r="C9" s="51"/>
      <c r="D9" s="51">
        <f>COUNTA(D13:D46)</f>
        <v>26</v>
      </c>
      <c r="E9" s="51">
        <f>COUNTA(E13:E46)</f>
        <v>9</v>
      </c>
      <c r="H9" s="51"/>
      <c r="I9" s="51">
        <f>COUNTA(I13:I46)</f>
        <v>21</v>
      </c>
      <c r="J9" s="51"/>
      <c r="K9" s="51"/>
      <c r="L9" s="51"/>
      <c r="M9" s="51"/>
      <c r="N9" s="51"/>
      <c r="O9" s="51">
        <f>COUNTA(O13:O46)</f>
        <v>21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42" t="s">
        <v>35</v>
      </c>
      <c r="F10" s="242"/>
      <c r="G10" s="242"/>
      <c r="H10" s="242"/>
      <c r="I10" s="243" t="s">
        <v>36</v>
      </c>
      <c r="J10" s="243"/>
      <c r="K10" s="243"/>
      <c r="L10" s="243"/>
      <c r="M10" s="243"/>
      <c r="N10" s="54" t="s">
        <v>190</v>
      </c>
      <c r="O10" s="244" t="s">
        <v>37</v>
      </c>
      <c r="P10" s="244"/>
      <c r="Q10" s="244"/>
    </row>
    <row r="11" spans="1:1025" s="53" customFormat="1" ht="13.5" customHeight="1" x14ac:dyDescent="0.2">
      <c r="B11" s="230" t="s">
        <v>168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025" s="55" customFormat="1" ht="12.75" customHeight="1" x14ac:dyDescent="0.2">
      <c r="B12" s="189" t="s">
        <v>171</v>
      </c>
      <c r="C12" s="56" t="s">
        <v>38</v>
      </c>
      <c r="D12" s="57" t="s">
        <v>39</v>
      </c>
      <c r="E12" s="234" t="s">
        <v>178</v>
      </c>
      <c r="F12" s="234"/>
      <c r="G12" s="234"/>
      <c r="H12" s="234"/>
      <c r="I12" s="228" t="s">
        <v>214</v>
      </c>
      <c r="J12" s="228"/>
      <c r="K12" s="228"/>
      <c r="L12" s="228"/>
      <c r="M12" s="228"/>
      <c r="N12" s="58" t="s">
        <v>44</v>
      </c>
      <c r="O12" s="233" t="s">
        <v>215</v>
      </c>
      <c r="P12" s="233"/>
      <c r="Q12" s="233"/>
    </row>
    <row r="13" spans="1:1025" s="59" customFormat="1" ht="12.75" customHeight="1" x14ac:dyDescent="0.2">
      <c r="B13" s="189" t="s">
        <v>171</v>
      </c>
      <c r="C13" s="56" t="s">
        <v>38</v>
      </c>
      <c r="D13" s="57" t="s">
        <v>41</v>
      </c>
      <c r="E13" s="234"/>
      <c r="F13" s="234"/>
      <c r="G13" s="234"/>
      <c r="H13" s="234"/>
      <c r="I13" s="228" t="s">
        <v>181</v>
      </c>
      <c r="J13" s="228"/>
      <c r="K13" s="228"/>
      <c r="L13" s="228"/>
      <c r="M13" s="228"/>
      <c r="N13" s="58" t="s">
        <v>44</v>
      </c>
      <c r="O13" s="233" t="s">
        <v>182</v>
      </c>
      <c r="P13" s="233"/>
      <c r="Q13" s="233"/>
    </row>
    <row r="14" spans="1:1025" s="59" customFormat="1" ht="12.75" customHeight="1" x14ac:dyDescent="0.2">
      <c r="B14" s="189" t="s">
        <v>171</v>
      </c>
      <c r="C14" s="56" t="s">
        <v>38</v>
      </c>
      <c r="D14" s="57" t="s">
        <v>42</v>
      </c>
      <c r="E14" s="234" t="s">
        <v>179</v>
      </c>
      <c r="F14" s="234"/>
      <c r="G14" s="234"/>
      <c r="H14" s="234"/>
      <c r="I14" s="228" t="s">
        <v>220</v>
      </c>
      <c r="J14" s="228"/>
      <c r="K14" s="228"/>
      <c r="L14" s="228"/>
      <c r="M14" s="228"/>
      <c r="N14" s="58" t="s">
        <v>44</v>
      </c>
      <c r="O14" s="229" t="s">
        <v>180</v>
      </c>
      <c r="P14" s="229"/>
      <c r="Q14" s="229"/>
    </row>
    <row r="15" spans="1:1025" s="59" customFormat="1" ht="12.75" customHeight="1" x14ac:dyDescent="0.2">
      <c r="B15" s="189" t="s">
        <v>171</v>
      </c>
      <c r="C15" s="56" t="s">
        <v>38</v>
      </c>
      <c r="D15" s="57" t="s">
        <v>43</v>
      </c>
      <c r="E15" s="234"/>
      <c r="F15" s="234"/>
      <c r="G15" s="234"/>
      <c r="H15" s="234"/>
      <c r="I15" s="228" t="s">
        <v>183</v>
      </c>
      <c r="J15" s="228"/>
      <c r="K15" s="228"/>
      <c r="L15" s="228"/>
      <c r="M15" s="228"/>
      <c r="N15" s="58" t="s">
        <v>44</v>
      </c>
      <c r="O15" s="229" t="s">
        <v>184</v>
      </c>
      <c r="P15" s="229"/>
      <c r="Q15" s="229"/>
    </row>
    <row r="16" spans="1:1025" s="59" customFormat="1" x14ac:dyDescent="0.2">
      <c r="B16" s="189" t="s">
        <v>171</v>
      </c>
      <c r="C16" s="60" t="s">
        <v>38</v>
      </c>
      <c r="D16" s="57" t="s">
        <v>45</v>
      </c>
      <c r="E16" s="234"/>
      <c r="F16" s="234"/>
      <c r="G16" s="234"/>
      <c r="H16" s="234"/>
      <c r="I16" s="228" t="s">
        <v>185</v>
      </c>
      <c r="J16" s="228"/>
      <c r="K16" s="228"/>
      <c r="L16" s="228"/>
      <c r="M16" s="228"/>
      <c r="N16" s="58" t="s">
        <v>44</v>
      </c>
      <c r="O16" s="229" t="s">
        <v>186</v>
      </c>
      <c r="P16" s="229"/>
      <c r="Q16" s="229"/>
    </row>
    <row r="17" spans="2:17" s="59" customFormat="1" x14ac:dyDescent="0.2">
      <c r="B17" s="189" t="s">
        <v>171</v>
      </c>
      <c r="C17" s="56" t="s">
        <v>38</v>
      </c>
      <c r="D17" s="57" t="s">
        <v>46</v>
      </c>
      <c r="E17" s="227" t="s">
        <v>219</v>
      </c>
      <c r="F17" s="227"/>
      <c r="G17" s="227"/>
      <c r="H17" s="227"/>
      <c r="I17" s="228" t="s">
        <v>223</v>
      </c>
      <c r="J17" s="228"/>
      <c r="K17" s="228"/>
      <c r="L17" s="228"/>
      <c r="M17" s="228"/>
      <c r="N17" s="58" t="s">
        <v>44</v>
      </c>
      <c r="O17" s="229" t="s">
        <v>189</v>
      </c>
      <c r="P17" s="229"/>
      <c r="Q17" s="229"/>
    </row>
    <row r="18" spans="2:17" s="59" customFormat="1" ht="24" customHeight="1" x14ac:dyDescent="0.2">
      <c r="B18" s="189" t="s">
        <v>171</v>
      </c>
      <c r="C18" s="60" t="s">
        <v>38</v>
      </c>
      <c r="D18" s="57" t="s">
        <v>47</v>
      </c>
      <c r="E18" s="227" t="s">
        <v>231</v>
      </c>
      <c r="F18" s="227"/>
      <c r="G18" s="227"/>
      <c r="H18" s="227"/>
      <c r="I18" s="228" t="s">
        <v>234</v>
      </c>
      <c r="J18" s="228"/>
      <c r="K18" s="228"/>
      <c r="L18" s="228"/>
      <c r="M18" s="228"/>
      <c r="N18" s="58" t="s">
        <v>44</v>
      </c>
      <c r="O18" s="229" t="s">
        <v>236</v>
      </c>
      <c r="P18" s="229"/>
      <c r="Q18" s="229"/>
    </row>
    <row r="19" spans="2:17" s="59" customFormat="1" ht="24" customHeight="1" x14ac:dyDescent="0.2">
      <c r="B19" s="189" t="s">
        <v>171</v>
      </c>
      <c r="C19" s="56" t="s">
        <v>38</v>
      </c>
      <c r="D19" s="57" t="s">
        <v>48</v>
      </c>
      <c r="E19" s="227"/>
      <c r="F19" s="227"/>
      <c r="G19" s="227"/>
      <c r="H19" s="227"/>
      <c r="I19" s="228" t="s">
        <v>235</v>
      </c>
      <c r="J19" s="228"/>
      <c r="K19" s="228"/>
      <c r="L19" s="228"/>
      <c r="M19" s="228"/>
      <c r="N19" s="58" t="s">
        <v>44</v>
      </c>
      <c r="O19" s="229" t="s">
        <v>187</v>
      </c>
      <c r="P19" s="229"/>
      <c r="Q19" s="229"/>
    </row>
    <row r="20" spans="2:17" s="59" customFormat="1" ht="24" customHeight="1" x14ac:dyDescent="0.2">
      <c r="B20" s="189" t="s">
        <v>171</v>
      </c>
      <c r="C20" s="60" t="s">
        <v>38</v>
      </c>
      <c r="D20" s="57" t="s">
        <v>49</v>
      </c>
      <c r="E20" s="227" t="s">
        <v>193</v>
      </c>
      <c r="F20" s="227"/>
      <c r="G20" s="227"/>
      <c r="H20" s="227"/>
      <c r="I20" s="228" t="s">
        <v>226</v>
      </c>
      <c r="J20" s="228"/>
      <c r="K20" s="228"/>
      <c r="L20" s="228"/>
      <c r="M20" s="228"/>
      <c r="N20" s="58" t="s">
        <v>44</v>
      </c>
      <c r="O20" s="229" t="s">
        <v>188</v>
      </c>
      <c r="P20" s="229"/>
      <c r="Q20" s="229"/>
    </row>
    <row r="21" spans="2:17" s="59" customFormat="1" ht="24" customHeight="1" x14ac:dyDescent="0.2">
      <c r="B21" s="189" t="s">
        <v>171</v>
      </c>
      <c r="C21" s="56" t="s">
        <v>38</v>
      </c>
      <c r="D21" s="57" t="s">
        <v>50</v>
      </c>
      <c r="E21" s="227" t="s">
        <v>194</v>
      </c>
      <c r="F21" s="227"/>
      <c r="G21" s="227"/>
      <c r="H21" s="227"/>
      <c r="I21" s="228" t="s">
        <v>195</v>
      </c>
      <c r="J21" s="228"/>
      <c r="K21" s="228"/>
      <c r="L21" s="228"/>
      <c r="M21" s="228"/>
      <c r="N21" s="58" t="s">
        <v>44</v>
      </c>
      <c r="O21" s="229" t="s">
        <v>196</v>
      </c>
      <c r="P21" s="229"/>
      <c r="Q21" s="229"/>
    </row>
    <row r="22" spans="2:17" s="59" customFormat="1" ht="12.75" customHeight="1" x14ac:dyDescent="0.2">
      <c r="B22" s="190"/>
      <c r="C22" s="60"/>
      <c r="D22" s="57"/>
      <c r="E22" s="227"/>
      <c r="F22" s="227"/>
      <c r="G22" s="227"/>
      <c r="H22" s="227"/>
      <c r="I22" s="228"/>
      <c r="J22" s="228"/>
      <c r="K22" s="228"/>
      <c r="L22" s="228"/>
      <c r="M22" s="228"/>
      <c r="N22" s="58"/>
      <c r="O22" s="229"/>
      <c r="P22" s="229"/>
      <c r="Q22" s="229"/>
    </row>
    <row r="23" spans="2:17" s="53" customFormat="1" ht="13.5" customHeight="1" x14ac:dyDescent="0.2">
      <c r="B23" s="230" t="s">
        <v>169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</row>
    <row r="24" spans="2:17" s="59" customFormat="1" ht="12.75" customHeight="1" x14ac:dyDescent="0.2">
      <c r="B24" s="190" t="s">
        <v>172</v>
      </c>
      <c r="C24" s="60" t="s">
        <v>38</v>
      </c>
      <c r="D24" s="57" t="s">
        <v>51</v>
      </c>
      <c r="E24" s="234" t="s">
        <v>178</v>
      </c>
      <c r="F24" s="234"/>
      <c r="G24" s="234"/>
      <c r="H24" s="234"/>
      <c r="I24" s="228" t="s">
        <v>176</v>
      </c>
      <c r="J24" s="228"/>
      <c r="K24" s="228"/>
      <c r="L24" s="228"/>
      <c r="M24" s="228"/>
      <c r="N24" s="58" t="s">
        <v>44</v>
      </c>
      <c r="O24" s="233" t="s">
        <v>177</v>
      </c>
      <c r="P24" s="233"/>
      <c r="Q24" s="233"/>
    </row>
    <row r="25" spans="2:17" s="59" customFormat="1" ht="12.75" customHeight="1" x14ac:dyDescent="0.2">
      <c r="B25" s="190" t="s">
        <v>172</v>
      </c>
      <c r="C25" s="61" t="s">
        <v>38</v>
      </c>
      <c r="D25" s="57" t="s">
        <v>52</v>
      </c>
      <c r="E25" s="227"/>
      <c r="F25" s="227"/>
      <c r="G25" s="227"/>
      <c r="H25" s="227"/>
      <c r="I25" s="228" t="s">
        <v>197</v>
      </c>
      <c r="J25" s="228"/>
      <c r="K25" s="228"/>
      <c r="L25" s="228"/>
      <c r="M25" s="228"/>
      <c r="N25" s="58" t="s">
        <v>44</v>
      </c>
      <c r="O25" s="233" t="s">
        <v>198</v>
      </c>
      <c r="P25" s="233"/>
      <c r="Q25" s="233"/>
    </row>
    <row r="26" spans="2:17" s="59" customFormat="1" ht="12.75" customHeight="1" x14ac:dyDescent="0.2">
      <c r="B26" s="190" t="s">
        <v>172</v>
      </c>
      <c r="C26" s="60" t="s">
        <v>38</v>
      </c>
      <c r="D26" s="57" t="s">
        <v>53</v>
      </c>
      <c r="E26" s="227" t="s">
        <v>193</v>
      </c>
      <c r="F26" s="227"/>
      <c r="G26" s="227"/>
      <c r="H26" s="227"/>
      <c r="I26" s="228" t="s">
        <v>200</v>
      </c>
      <c r="J26" s="228"/>
      <c r="K26" s="228"/>
      <c r="L26" s="228"/>
      <c r="M26" s="228"/>
      <c r="N26" s="58" t="s">
        <v>44</v>
      </c>
      <c r="O26" s="229" t="s">
        <v>201</v>
      </c>
      <c r="P26" s="229"/>
      <c r="Q26" s="229"/>
    </row>
    <row r="27" spans="2:17" s="59" customFormat="1" ht="12.75" customHeight="1" x14ac:dyDescent="0.2">
      <c r="B27" s="190" t="s">
        <v>172</v>
      </c>
      <c r="C27" s="60" t="s">
        <v>38</v>
      </c>
      <c r="D27" s="57" t="s">
        <v>54</v>
      </c>
      <c r="E27" s="227" t="s">
        <v>199</v>
      </c>
      <c r="F27" s="227"/>
      <c r="G27" s="227"/>
      <c r="H27" s="227"/>
      <c r="I27" s="228" t="s">
        <v>202</v>
      </c>
      <c r="J27" s="228"/>
      <c r="K27" s="228"/>
      <c r="L27" s="228"/>
      <c r="M27" s="228"/>
      <c r="N27" s="58" t="s">
        <v>44</v>
      </c>
      <c r="O27" s="233" t="s">
        <v>205</v>
      </c>
      <c r="P27" s="233"/>
      <c r="Q27" s="233"/>
    </row>
    <row r="28" spans="2:17" s="59" customFormat="1" ht="12.75" customHeight="1" x14ac:dyDescent="0.2">
      <c r="B28" s="190" t="s">
        <v>172</v>
      </c>
      <c r="C28" s="60" t="s">
        <v>38</v>
      </c>
      <c r="D28" s="57" t="s">
        <v>55</v>
      </c>
      <c r="E28" s="227"/>
      <c r="F28" s="227"/>
      <c r="G28" s="227"/>
      <c r="H28" s="227"/>
      <c r="I28" s="228" t="s">
        <v>203</v>
      </c>
      <c r="J28" s="228"/>
      <c r="K28" s="228"/>
      <c r="L28" s="228"/>
      <c r="M28" s="228"/>
      <c r="N28" s="58" t="s">
        <v>44</v>
      </c>
      <c r="O28" s="233" t="s">
        <v>205</v>
      </c>
      <c r="P28" s="233"/>
      <c r="Q28" s="233"/>
    </row>
    <row r="29" spans="2:17" s="59" customFormat="1" ht="12.75" customHeight="1" x14ac:dyDescent="0.2">
      <c r="B29" s="190" t="s">
        <v>172</v>
      </c>
      <c r="C29" s="60" t="s">
        <v>38</v>
      </c>
      <c r="D29" s="57" t="s">
        <v>56</v>
      </c>
      <c r="E29" s="234"/>
      <c r="F29" s="234"/>
      <c r="G29" s="234"/>
      <c r="H29" s="234"/>
      <c r="I29" s="228" t="s">
        <v>204</v>
      </c>
      <c r="J29" s="228"/>
      <c r="K29" s="228"/>
      <c r="L29" s="228"/>
      <c r="M29" s="228"/>
      <c r="N29" s="58" t="s">
        <v>44</v>
      </c>
      <c r="O29" s="233" t="s">
        <v>205</v>
      </c>
      <c r="P29" s="233"/>
      <c r="Q29" s="233"/>
    </row>
    <row r="30" spans="2:17" s="59" customFormat="1" ht="12.75" customHeight="1" x14ac:dyDescent="0.2">
      <c r="B30" s="190"/>
      <c r="C30" s="60"/>
      <c r="D30" s="57"/>
      <c r="E30" s="227"/>
      <c r="F30" s="227"/>
      <c r="G30" s="227"/>
      <c r="H30" s="227"/>
      <c r="I30" s="228"/>
      <c r="J30" s="228"/>
      <c r="K30" s="228"/>
      <c r="L30" s="228"/>
      <c r="M30" s="228"/>
      <c r="N30" s="58"/>
      <c r="O30" s="229"/>
      <c r="P30" s="229"/>
      <c r="Q30" s="229"/>
    </row>
    <row r="31" spans="2:17" s="53" customFormat="1" ht="13.5" customHeight="1" x14ac:dyDescent="0.2">
      <c r="B31" s="230" t="s">
        <v>170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</row>
    <row r="32" spans="2:17" s="55" customFormat="1" ht="25.5" x14ac:dyDescent="0.2">
      <c r="B32" s="190" t="s">
        <v>173</v>
      </c>
      <c r="C32" s="56" t="s">
        <v>38</v>
      </c>
      <c r="D32" s="57" t="s">
        <v>57</v>
      </c>
      <c r="E32" s="234" t="s">
        <v>213</v>
      </c>
      <c r="F32" s="234"/>
      <c r="G32" s="234"/>
      <c r="H32" s="234"/>
      <c r="I32" s="228" t="s">
        <v>206</v>
      </c>
      <c r="J32" s="228"/>
      <c r="K32" s="228"/>
      <c r="L32" s="228"/>
      <c r="M32" s="228"/>
      <c r="N32" s="58" t="s">
        <v>44</v>
      </c>
      <c r="O32" s="233" t="s">
        <v>207</v>
      </c>
      <c r="P32" s="233"/>
      <c r="Q32" s="233"/>
    </row>
    <row r="33" spans="2:17" s="59" customFormat="1" ht="25.5" x14ac:dyDescent="0.2">
      <c r="B33" s="190" t="s">
        <v>173</v>
      </c>
      <c r="C33" s="60" t="s">
        <v>38</v>
      </c>
      <c r="D33" s="57" t="s">
        <v>58</v>
      </c>
      <c r="E33" s="227"/>
      <c r="F33" s="227"/>
      <c r="G33" s="227"/>
      <c r="H33" s="227"/>
      <c r="I33" s="228" t="s">
        <v>208</v>
      </c>
      <c r="J33" s="228"/>
      <c r="K33" s="228"/>
      <c r="L33" s="228"/>
      <c r="M33" s="228"/>
      <c r="N33" s="58" t="s">
        <v>44</v>
      </c>
      <c r="O33" s="233" t="s">
        <v>207</v>
      </c>
      <c r="P33" s="233"/>
      <c r="Q33" s="233"/>
    </row>
    <row r="34" spans="2:17" s="59" customFormat="1" ht="25.5" x14ac:dyDescent="0.2">
      <c r="B34" s="190" t="s">
        <v>173</v>
      </c>
      <c r="C34" s="60" t="s">
        <v>38</v>
      </c>
      <c r="D34" s="57" t="s">
        <v>59</v>
      </c>
      <c r="E34" s="227"/>
      <c r="F34" s="227"/>
      <c r="G34" s="227"/>
      <c r="H34" s="227"/>
      <c r="I34" s="228" t="s">
        <v>209</v>
      </c>
      <c r="J34" s="228"/>
      <c r="K34" s="228"/>
      <c r="L34" s="228"/>
      <c r="M34" s="228"/>
      <c r="N34" s="58" t="s">
        <v>44</v>
      </c>
      <c r="O34" s="233" t="s">
        <v>207</v>
      </c>
      <c r="P34" s="233"/>
      <c r="Q34" s="233"/>
    </row>
    <row r="35" spans="2:17" s="59" customFormat="1" ht="25.5" x14ac:dyDescent="0.2">
      <c r="B35" s="190" t="s">
        <v>173</v>
      </c>
      <c r="C35" s="60" t="s">
        <v>38</v>
      </c>
      <c r="D35" s="57" t="s">
        <v>60</v>
      </c>
      <c r="E35" s="227"/>
      <c r="F35" s="227"/>
      <c r="G35" s="227"/>
      <c r="H35" s="227"/>
      <c r="I35" s="228" t="s">
        <v>210</v>
      </c>
      <c r="J35" s="228"/>
      <c r="K35" s="228"/>
      <c r="L35" s="228"/>
      <c r="M35" s="228"/>
      <c r="N35" s="58" t="s">
        <v>44</v>
      </c>
      <c r="O35" s="233" t="s">
        <v>207</v>
      </c>
      <c r="P35" s="233"/>
      <c r="Q35" s="233"/>
    </row>
    <row r="36" spans="2:17" s="59" customFormat="1" ht="25.5" x14ac:dyDescent="0.2">
      <c r="B36" s="190" t="s">
        <v>173</v>
      </c>
      <c r="C36" s="60" t="s">
        <v>38</v>
      </c>
      <c r="D36" s="57" t="s">
        <v>61</v>
      </c>
      <c r="E36" s="227"/>
      <c r="F36" s="227"/>
      <c r="G36" s="227"/>
      <c r="H36" s="227"/>
      <c r="I36" s="228" t="s">
        <v>211</v>
      </c>
      <c r="J36" s="228"/>
      <c r="K36" s="228"/>
      <c r="L36" s="228"/>
      <c r="M36" s="228"/>
      <c r="N36" s="58" t="s">
        <v>44</v>
      </c>
      <c r="O36" s="233" t="s">
        <v>207</v>
      </c>
      <c r="P36" s="233"/>
      <c r="Q36" s="233"/>
    </row>
    <row r="37" spans="2:17" s="59" customFormat="1" ht="25.5" x14ac:dyDescent="0.2">
      <c r="B37" s="190" t="s">
        <v>173</v>
      </c>
      <c r="C37" s="60" t="s">
        <v>38</v>
      </c>
      <c r="D37" s="57" t="s">
        <v>62</v>
      </c>
      <c r="E37" s="227"/>
      <c r="F37" s="227"/>
      <c r="G37" s="227"/>
      <c r="H37" s="227"/>
      <c r="I37" s="228" t="s">
        <v>212</v>
      </c>
      <c r="J37" s="228"/>
      <c r="K37" s="228"/>
      <c r="L37" s="228"/>
      <c r="M37" s="228"/>
      <c r="N37" s="58" t="s">
        <v>44</v>
      </c>
      <c r="O37" s="233" t="s">
        <v>207</v>
      </c>
      <c r="P37" s="233"/>
      <c r="Q37" s="233"/>
    </row>
    <row r="38" spans="2:17" s="59" customFormat="1" ht="12.75" customHeight="1" x14ac:dyDescent="0.2">
      <c r="B38" s="190"/>
      <c r="C38" s="60"/>
      <c r="D38" s="57"/>
      <c r="E38" s="227"/>
      <c r="F38" s="227"/>
      <c r="G38" s="227"/>
      <c r="H38" s="227"/>
      <c r="I38" s="228"/>
      <c r="J38" s="228"/>
      <c r="K38" s="228"/>
      <c r="L38" s="228"/>
      <c r="M38" s="228"/>
      <c r="N38" s="58"/>
      <c r="O38" s="229"/>
      <c r="P38" s="229"/>
      <c r="Q38" s="229"/>
    </row>
    <row r="39" spans="2:17" s="53" customFormat="1" ht="13.5" customHeight="1" x14ac:dyDescent="0.2">
      <c r="B39" s="230" t="s">
        <v>174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</row>
    <row r="40" spans="2:17" s="59" customFormat="1" ht="12.75" customHeight="1" x14ac:dyDescent="0.2">
      <c r="B40" s="190" t="s">
        <v>174</v>
      </c>
      <c r="C40" s="60" t="s">
        <v>38</v>
      </c>
      <c r="D40" s="57" t="s">
        <v>63</v>
      </c>
      <c r="E40" s="231"/>
      <c r="F40" s="231"/>
      <c r="G40" s="231"/>
      <c r="H40" s="231"/>
      <c r="I40" s="228"/>
      <c r="J40" s="228"/>
      <c r="K40" s="228"/>
      <c r="L40" s="228"/>
      <c r="M40" s="228"/>
      <c r="N40" s="58"/>
      <c r="O40" s="232"/>
      <c r="P40" s="232"/>
      <c r="Q40" s="232"/>
    </row>
    <row r="41" spans="2:17" s="59" customFormat="1" ht="12.75" customHeight="1" x14ac:dyDescent="0.2">
      <c r="B41" s="190" t="s">
        <v>174</v>
      </c>
      <c r="C41" s="60" t="s">
        <v>38</v>
      </c>
      <c r="D41" s="57" t="s">
        <v>64</v>
      </c>
      <c r="E41" s="227"/>
      <c r="F41" s="227"/>
      <c r="G41" s="227"/>
      <c r="H41" s="227"/>
      <c r="I41" s="228"/>
      <c r="J41" s="228"/>
      <c r="K41" s="228"/>
      <c r="L41" s="228"/>
      <c r="M41" s="228"/>
      <c r="N41" s="58"/>
      <c r="O41" s="229"/>
      <c r="P41" s="229"/>
      <c r="Q41" s="229"/>
    </row>
    <row r="42" spans="2:17" s="59" customFormat="1" ht="12.75" customHeight="1" x14ac:dyDescent="0.2">
      <c r="B42" s="190" t="s">
        <v>174</v>
      </c>
      <c r="C42" s="60" t="s">
        <v>38</v>
      </c>
      <c r="D42" s="57" t="s">
        <v>65</v>
      </c>
      <c r="E42" s="227"/>
      <c r="F42" s="227"/>
      <c r="G42" s="227"/>
      <c r="H42" s="227"/>
      <c r="I42" s="228"/>
      <c r="J42" s="228"/>
      <c r="K42" s="228"/>
      <c r="L42" s="228"/>
      <c r="M42" s="228"/>
      <c r="N42" s="58"/>
      <c r="O42" s="229"/>
      <c r="P42" s="229"/>
      <c r="Q42" s="229"/>
    </row>
    <row r="43" spans="2:17" s="59" customFormat="1" ht="12.75" customHeight="1" x14ac:dyDescent="0.2">
      <c r="B43" s="190" t="s">
        <v>174</v>
      </c>
      <c r="C43" s="60" t="s">
        <v>38</v>
      </c>
      <c r="D43" s="57" t="s">
        <v>66</v>
      </c>
      <c r="E43" s="227"/>
      <c r="F43" s="227"/>
      <c r="G43" s="227"/>
      <c r="H43" s="227"/>
      <c r="I43" s="228"/>
      <c r="J43" s="228"/>
      <c r="K43" s="228"/>
      <c r="L43" s="228"/>
      <c r="M43" s="228"/>
      <c r="N43" s="58"/>
      <c r="O43" s="229"/>
      <c r="P43" s="229"/>
      <c r="Q43" s="229"/>
    </row>
    <row r="44" spans="2:17" s="59" customFormat="1" ht="12.75" customHeight="1" x14ac:dyDescent="0.2">
      <c r="B44" s="190" t="s">
        <v>174</v>
      </c>
      <c r="C44" s="60" t="s">
        <v>38</v>
      </c>
      <c r="D44" s="57" t="s">
        <v>67</v>
      </c>
      <c r="E44" s="62"/>
      <c r="F44" s="63"/>
      <c r="G44" s="63"/>
      <c r="H44" s="64"/>
      <c r="I44" s="228"/>
      <c r="J44" s="228"/>
      <c r="K44" s="228"/>
      <c r="L44" s="228"/>
      <c r="M44" s="228"/>
      <c r="N44" s="58"/>
      <c r="O44" s="229"/>
      <c r="P44" s="229"/>
      <c r="Q44" s="229"/>
    </row>
    <row r="45" spans="2:17" s="59" customFormat="1" ht="12.75" customHeight="1" x14ac:dyDescent="0.2">
      <c r="B45" s="190"/>
      <c r="C45" s="60"/>
      <c r="D45" s="57"/>
      <c r="E45" s="227"/>
      <c r="F45" s="227"/>
      <c r="G45" s="227"/>
      <c r="H45" s="227"/>
      <c r="I45" s="228"/>
      <c r="J45" s="228"/>
      <c r="K45" s="228"/>
      <c r="L45" s="228"/>
      <c r="M45" s="228"/>
      <c r="N45" s="58"/>
      <c r="O45" s="229"/>
      <c r="P45" s="229"/>
      <c r="Q45" s="229"/>
    </row>
    <row r="46" spans="2:17" s="59" customFormat="1" ht="12.75" customHeight="1" x14ac:dyDescent="0.2">
      <c r="B46" s="190"/>
      <c r="C46" s="65"/>
      <c r="D46" s="57"/>
      <c r="E46" s="227"/>
      <c r="F46" s="227"/>
      <c r="G46" s="227"/>
      <c r="H46" s="227"/>
      <c r="I46" s="228"/>
      <c r="J46" s="228"/>
      <c r="K46" s="228"/>
      <c r="L46" s="228"/>
      <c r="M46" s="228"/>
      <c r="N46" s="58"/>
      <c r="O46" s="229"/>
      <c r="P46" s="229"/>
      <c r="Q46" s="229"/>
    </row>
    <row r="47" spans="2:17" s="66" customFormat="1" x14ac:dyDescent="0.2"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</row>
    <row r="48" spans="2:17" s="179" customFormat="1" x14ac:dyDescent="0.2">
      <c r="B48" s="191"/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2" t="s">
        <v>172</v>
      </c>
      <c r="C50" s="178"/>
    </row>
    <row r="51" spans="1:1025" s="179" customFormat="1" ht="25.5" x14ac:dyDescent="0.2">
      <c r="B51" s="192" t="s">
        <v>173</v>
      </c>
      <c r="C51" s="178"/>
    </row>
    <row r="52" spans="1:1025" s="179" customFormat="1" x14ac:dyDescent="0.2">
      <c r="B52" s="192" t="s">
        <v>174</v>
      </c>
      <c r="C52" s="178"/>
    </row>
    <row r="53" spans="1:1025" s="179" customFormat="1" x14ac:dyDescent="0.2">
      <c r="B53" s="193"/>
      <c r="C53" s="178"/>
    </row>
    <row r="54" spans="1:1025" s="179" customFormat="1" x14ac:dyDescent="0.2">
      <c r="B54" s="191"/>
      <c r="C54" s="178"/>
    </row>
    <row r="55" spans="1:1025" s="179" customFormat="1" x14ac:dyDescent="0.2">
      <c r="B55" s="194"/>
      <c r="C55" s="178"/>
    </row>
    <row r="56" spans="1:1025" s="179" customFormat="1" x14ac:dyDescent="0.2">
      <c r="B56" s="194"/>
      <c r="C56" s="178"/>
    </row>
    <row r="57" spans="1:1025" s="179" customFormat="1" x14ac:dyDescent="0.2">
      <c r="B57" s="194"/>
      <c r="C57" s="178"/>
    </row>
    <row r="58" spans="1:1025" s="182" customFormat="1" x14ac:dyDescent="0.2">
      <c r="A58" s="177"/>
      <c r="B58" s="195"/>
      <c r="C58" s="180"/>
      <c r="D58" s="181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5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5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s="182" customFormat="1" x14ac:dyDescent="0.2">
      <c r="A67" s="177"/>
      <c r="B67" s="191"/>
      <c r="C67" s="180"/>
      <c r="D67" s="183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  <c r="IW67" s="177"/>
      <c r="IX67" s="177"/>
      <c r="IY67" s="177"/>
      <c r="IZ67" s="177"/>
      <c r="JA67" s="177"/>
      <c r="JB67" s="177"/>
      <c r="JC67" s="177"/>
      <c r="JD67" s="177"/>
      <c r="JE67" s="177"/>
      <c r="JF67" s="177"/>
      <c r="JG67" s="177"/>
      <c r="JH67" s="177"/>
      <c r="JI67" s="177"/>
      <c r="JJ67" s="177"/>
      <c r="JK67" s="177"/>
      <c r="JL67" s="177"/>
      <c r="JM67" s="177"/>
      <c r="JN67" s="177"/>
      <c r="JO67" s="177"/>
      <c r="JP67" s="177"/>
      <c r="JQ67" s="177"/>
      <c r="JR67" s="177"/>
      <c r="JS67" s="177"/>
      <c r="JT67" s="177"/>
      <c r="JU67" s="177"/>
      <c r="JV67" s="177"/>
      <c r="JW67" s="177"/>
      <c r="JX67" s="177"/>
      <c r="JY67" s="177"/>
      <c r="JZ67" s="177"/>
      <c r="KA67" s="177"/>
      <c r="KB67" s="177"/>
      <c r="KC67" s="177"/>
      <c r="KD67" s="177"/>
      <c r="KE67" s="177"/>
      <c r="KF67" s="177"/>
      <c r="KG67" s="177"/>
      <c r="KH67" s="177"/>
      <c r="KI67" s="177"/>
      <c r="KJ67" s="177"/>
      <c r="KK67" s="177"/>
      <c r="KL67" s="177"/>
      <c r="KM67" s="177"/>
      <c r="KN67" s="177"/>
      <c r="KO67" s="177"/>
      <c r="KP67" s="177"/>
      <c r="KQ67" s="177"/>
      <c r="KR67" s="177"/>
      <c r="KS67" s="177"/>
      <c r="KT67" s="177"/>
      <c r="KU67" s="177"/>
      <c r="KV67" s="177"/>
      <c r="KW67" s="177"/>
      <c r="KX67" s="177"/>
      <c r="KY67" s="177"/>
      <c r="KZ67" s="177"/>
      <c r="LA67" s="177"/>
      <c r="LB67" s="177"/>
      <c r="LC67" s="177"/>
      <c r="LD67" s="177"/>
      <c r="LE67" s="177"/>
      <c r="LF67" s="177"/>
      <c r="LG67" s="177"/>
      <c r="LH67" s="177"/>
      <c r="LI67" s="177"/>
      <c r="LJ67" s="177"/>
      <c r="LK67" s="177"/>
      <c r="LL67" s="177"/>
      <c r="LM67" s="177"/>
      <c r="LN67" s="177"/>
      <c r="LO67" s="177"/>
      <c r="LP67" s="177"/>
      <c r="LQ67" s="177"/>
      <c r="LR67" s="177"/>
      <c r="LS67" s="177"/>
      <c r="LT67" s="177"/>
      <c r="LU67" s="177"/>
      <c r="LV67" s="177"/>
      <c r="LW67" s="177"/>
      <c r="LX67" s="177"/>
      <c r="LY67" s="177"/>
      <c r="LZ67" s="177"/>
      <c r="MA67" s="177"/>
      <c r="MB67" s="177"/>
      <c r="MC67" s="177"/>
      <c r="MD67" s="177"/>
      <c r="ME67" s="177"/>
      <c r="MF67" s="177"/>
      <c r="MG67" s="177"/>
      <c r="MH67" s="177"/>
      <c r="MI67" s="177"/>
      <c r="MJ67" s="177"/>
      <c r="MK67" s="177"/>
      <c r="ML67" s="177"/>
      <c r="MM67" s="177"/>
      <c r="MN67" s="177"/>
      <c r="MO67" s="177"/>
      <c r="MP67" s="177"/>
      <c r="MQ67" s="177"/>
      <c r="MR67" s="177"/>
      <c r="MS67" s="177"/>
      <c r="MT67" s="177"/>
      <c r="MU67" s="177"/>
      <c r="MV67" s="177"/>
      <c r="MW67" s="177"/>
      <c r="MX67" s="177"/>
      <c r="MY67" s="177"/>
      <c r="MZ67" s="177"/>
      <c r="NA67" s="177"/>
      <c r="NB67" s="177"/>
      <c r="NC67" s="177"/>
      <c r="ND67" s="177"/>
      <c r="NE67" s="177"/>
      <c r="NF67" s="177"/>
      <c r="NG67" s="177"/>
      <c r="NH67" s="177"/>
      <c r="NI67" s="177"/>
      <c r="NJ67" s="177"/>
      <c r="NK67" s="177"/>
      <c r="NL67" s="177"/>
      <c r="NM67" s="177"/>
      <c r="NN67" s="177"/>
      <c r="NO67" s="177"/>
      <c r="NP67" s="177"/>
      <c r="NQ67" s="177"/>
      <c r="NR67" s="177"/>
      <c r="NS67" s="177"/>
      <c r="NT67" s="177"/>
      <c r="NU67" s="177"/>
      <c r="NV67" s="177"/>
      <c r="NW67" s="177"/>
      <c r="NX67" s="177"/>
      <c r="NY67" s="177"/>
      <c r="NZ67" s="177"/>
      <c r="OA67" s="177"/>
      <c r="OB67" s="177"/>
      <c r="OC67" s="177"/>
      <c r="OD67" s="177"/>
      <c r="OE67" s="177"/>
      <c r="OF67" s="177"/>
      <c r="OG67" s="177"/>
      <c r="OH67" s="177"/>
      <c r="OI67" s="177"/>
      <c r="OJ67" s="177"/>
      <c r="OK67" s="177"/>
      <c r="OL67" s="177"/>
      <c r="OM67" s="177"/>
      <c r="ON67" s="177"/>
      <c r="OO67" s="177"/>
      <c r="OP67" s="177"/>
      <c r="OQ67" s="177"/>
      <c r="OR67" s="177"/>
      <c r="OS67" s="177"/>
      <c r="OT67" s="177"/>
      <c r="OU67" s="177"/>
      <c r="OV67" s="177"/>
      <c r="OW67" s="177"/>
      <c r="OX67" s="177"/>
      <c r="OY67" s="177"/>
      <c r="OZ67" s="177"/>
      <c r="PA67" s="177"/>
      <c r="PB67" s="177"/>
      <c r="PC67" s="177"/>
      <c r="PD67" s="177"/>
      <c r="PE67" s="177"/>
      <c r="PF67" s="177"/>
      <c r="PG67" s="177"/>
      <c r="PH67" s="177"/>
      <c r="PI67" s="177"/>
      <c r="PJ67" s="177"/>
      <c r="PK67" s="177"/>
      <c r="PL67" s="177"/>
      <c r="PM67" s="177"/>
      <c r="PN67" s="177"/>
      <c r="PO67" s="177"/>
      <c r="PP67" s="177"/>
      <c r="PQ67" s="177"/>
      <c r="PR67" s="177"/>
      <c r="PS67" s="177"/>
      <c r="PT67" s="177"/>
      <c r="PU67" s="177"/>
      <c r="PV67" s="177"/>
      <c r="PW67" s="177"/>
      <c r="PX67" s="177"/>
      <c r="PY67" s="177"/>
      <c r="PZ67" s="177"/>
      <c r="QA67" s="177"/>
      <c r="QB67" s="177"/>
      <c r="QC67" s="177"/>
      <c r="QD67" s="177"/>
      <c r="QE67" s="177"/>
      <c r="QF67" s="177"/>
      <c r="QG67" s="177"/>
      <c r="QH67" s="177"/>
      <c r="QI67" s="177"/>
      <c r="QJ67" s="177"/>
      <c r="QK67" s="177"/>
      <c r="QL67" s="177"/>
      <c r="QM67" s="177"/>
      <c r="QN67" s="177"/>
      <c r="QO67" s="177"/>
      <c r="QP67" s="177"/>
      <c r="QQ67" s="177"/>
      <c r="QR67" s="177"/>
      <c r="QS67" s="177"/>
      <c r="QT67" s="177"/>
      <c r="QU67" s="177"/>
      <c r="QV67" s="177"/>
      <c r="QW67" s="177"/>
      <c r="QX67" s="177"/>
      <c r="QY67" s="177"/>
      <c r="QZ67" s="177"/>
      <c r="RA67" s="177"/>
      <c r="RB67" s="177"/>
      <c r="RC67" s="177"/>
      <c r="RD67" s="177"/>
      <c r="RE67" s="177"/>
      <c r="RF67" s="177"/>
      <c r="RG67" s="177"/>
      <c r="RH67" s="177"/>
      <c r="RI67" s="177"/>
      <c r="RJ67" s="177"/>
      <c r="RK67" s="177"/>
      <c r="RL67" s="177"/>
      <c r="RM67" s="177"/>
      <c r="RN67" s="177"/>
      <c r="RO67" s="177"/>
      <c r="RP67" s="177"/>
      <c r="RQ67" s="177"/>
      <c r="RR67" s="177"/>
      <c r="RS67" s="177"/>
      <c r="RT67" s="177"/>
      <c r="RU67" s="177"/>
      <c r="RV67" s="177"/>
      <c r="RW67" s="177"/>
      <c r="RX67" s="177"/>
      <c r="RY67" s="177"/>
      <c r="RZ67" s="177"/>
      <c r="SA67" s="177"/>
      <c r="SB67" s="177"/>
      <c r="SC67" s="177"/>
      <c r="SD67" s="177"/>
      <c r="SE67" s="177"/>
      <c r="SF67" s="177"/>
      <c r="SG67" s="177"/>
      <c r="SH67" s="177"/>
      <c r="SI67" s="177"/>
      <c r="SJ67" s="177"/>
      <c r="SK67" s="177"/>
      <c r="SL67" s="177"/>
      <c r="SM67" s="177"/>
      <c r="SN67" s="177"/>
      <c r="SO67" s="177"/>
      <c r="SP67" s="177"/>
      <c r="SQ67" s="177"/>
      <c r="SR67" s="177"/>
      <c r="SS67" s="177"/>
      <c r="ST67" s="177"/>
      <c r="SU67" s="177"/>
      <c r="SV67" s="177"/>
      <c r="SW67" s="177"/>
      <c r="SX67" s="177"/>
      <c r="SY67" s="177"/>
      <c r="SZ67" s="177"/>
      <c r="TA67" s="177"/>
      <c r="TB67" s="177"/>
      <c r="TC67" s="177"/>
      <c r="TD67" s="177"/>
      <c r="TE67" s="177"/>
      <c r="TF67" s="177"/>
      <c r="TG67" s="177"/>
      <c r="TH67" s="177"/>
      <c r="TI67" s="177"/>
      <c r="TJ67" s="177"/>
      <c r="TK67" s="177"/>
      <c r="TL67" s="177"/>
      <c r="TM67" s="177"/>
      <c r="TN67" s="177"/>
      <c r="TO67" s="177"/>
      <c r="TP67" s="177"/>
      <c r="TQ67" s="177"/>
      <c r="TR67" s="177"/>
      <c r="TS67" s="177"/>
      <c r="TT67" s="177"/>
      <c r="TU67" s="177"/>
      <c r="TV67" s="177"/>
      <c r="TW67" s="177"/>
      <c r="TX67" s="177"/>
      <c r="TY67" s="177"/>
      <c r="TZ67" s="177"/>
      <c r="UA67" s="177"/>
      <c r="UB67" s="177"/>
      <c r="UC67" s="177"/>
      <c r="UD67" s="177"/>
      <c r="UE67" s="177"/>
      <c r="UF67" s="177"/>
      <c r="UG67" s="177"/>
      <c r="UH67" s="177"/>
      <c r="UI67" s="177"/>
      <c r="UJ67" s="177"/>
      <c r="UK67" s="177"/>
      <c r="UL67" s="177"/>
      <c r="UM67" s="177"/>
      <c r="UN67" s="177"/>
      <c r="UO67" s="177"/>
      <c r="UP67" s="177"/>
      <c r="UQ67" s="177"/>
      <c r="UR67" s="177"/>
      <c r="US67" s="177"/>
      <c r="UT67" s="177"/>
      <c r="UU67" s="177"/>
      <c r="UV67" s="177"/>
      <c r="UW67" s="177"/>
      <c r="UX67" s="177"/>
      <c r="UY67" s="177"/>
      <c r="UZ67" s="177"/>
      <c r="VA67" s="177"/>
      <c r="VB67" s="177"/>
      <c r="VC67" s="177"/>
      <c r="VD67" s="177"/>
      <c r="VE67" s="177"/>
      <c r="VF67" s="177"/>
      <c r="VG67" s="177"/>
      <c r="VH67" s="177"/>
      <c r="VI67" s="177"/>
      <c r="VJ67" s="177"/>
      <c r="VK67" s="177"/>
      <c r="VL67" s="177"/>
      <c r="VM67" s="177"/>
      <c r="VN67" s="177"/>
      <c r="VO67" s="177"/>
      <c r="VP67" s="177"/>
      <c r="VQ67" s="177"/>
      <c r="VR67" s="177"/>
      <c r="VS67" s="177"/>
      <c r="VT67" s="177"/>
      <c r="VU67" s="177"/>
      <c r="VV67" s="177"/>
      <c r="VW67" s="177"/>
      <c r="VX67" s="177"/>
      <c r="VY67" s="177"/>
      <c r="VZ67" s="177"/>
      <c r="WA67" s="177"/>
      <c r="WB67" s="177"/>
      <c r="WC67" s="177"/>
      <c r="WD67" s="177"/>
      <c r="WE67" s="177"/>
      <c r="WF67" s="177"/>
      <c r="WG67" s="177"/>
      <c r="WH67" s="177"/>
      <c r="WI67" s="177"/>
      <c r="WJ67" s="177"/>
      <c r="WK67" s="177"/>
      <c r="WL67" s="177"/>
      <c r="WM67" s="177"/>
      <c r="WN67" s="177"/>
      <c r="WO67" s="177"/>
      <c r="WP67" s="177"/>
      <c r="WQ67" s="177"/>
      <c r="WR67" s="177"/>
      <c r="WS67" s="177"/>
      <c r="WT67" s="177"/>
      <c r="WU67" s="177"/>
      <c r="WV67" s="177"/>
      <c r="WW67" s="177"/>
      <c r="WX67" s="177"/>
      <c r="WY67" s="177"/>
      <c r="WZ67" s="177"/>
      <c r="XA67" s="177"/>
      <c r="XB67" s="177"/>
      <c r="XC67" s="177"/>
      <c r="XD67" s="177"/>
      <c r="XE67" s="177"/>
      <c r="XF67" s="177"/>
      <c r="XG67" s="177"/>
      <c r="XH67" s="177"/>
      <c r="XI67" s="177"/>
      <c r="XJ67" s="177"/>
      <c r="XK67" s="177"/>
      <c r="XL67" s="177"/>
      <c r="XM67" s="177"/>
      <c r="XN67" s="177"/>
      <c r="XO67" s="177"/>
      <c r="XP67" s="177"/>
      <c r="XQ67" s="177"/>
      <c r="XR67" s="177"/>
      <c r="XS67" s="177"/>
      <c r="XT67" s="177"/>
      <c r="XU67" s="177"/>
      <c r="XV67" s="177"/>
      <c r="XW67" s="177"/>
      <c r="XX67" s="177"/>
      <c r="XY67" s="177"/>
      <c r="XZ67" s="177"/>
      <c r="YA67" s="177"/>
      <c r="YB67" s="177"/>
      <c r="YC67" s="177"/>
      <c r="YD67" s="177"/>
      <c r="YE67" s="177"/>
      <c r="YF67" s="177"/>
      <c r="YG67" s="177"/>
      <c r="YH67" s="177"/>
      <c r="YI67" s="177"/>
      <c r="YJ67" s="177"/>
      <c r="YK67" s="177"/>
      <c r="YL67" s="177"/>
      <c r="YM67" s="177"/>
      <c r="YN67" s="177"/>
      <c r="YO67" s="177"/>
      <c r="YP67" s="177"/>
      <c r="YQ67" s="177"/>
      <c r="YR67" s="177"/>
      <c r="YS67" s="177"/>
      <c r="YT67" s="177"/>
      <c r="YU67" s="177"/>
      <c r="YV67" s="177"/>
      <c r="YW67" s="177"/>
      <c r="YX67" s="177"/>
      <c r="YY67" s="177"/>
      <c r="YZ67" s="177"/>
      <c r="ZA67" s="177"/>
      <c r="ZB67" s="177"/>
      <c r="ZC67" s="177"/>
      <c r="ZD67" s="177"/>
      <c r="ZE67" s="177"/>
      <c r="ZF67" s="177"/>
      <c r="ZG67" s="177"/>
      <c r="ZH67" s="177"/>
      <c r="ZI67" s="177"/>
      <c r="ZJ67" s="177"/>
      <c r="ZK67" s="177"/>
      <c r="ZL67" s="177"/>
      <c r="ZM67" s="177"/>
      <c r="ZN67" s="177"/>
      <c r="ZO67" s="177"/>
      <c r="ZP67" s="177"/>
      <c r="ZQ67" s="177"/>
      <c r="ZR67" s="177"/>
      <c r="ZS67" s="177"/>
      <c r="ZT67" s="177"/>
      <c r="ZU67" s="177"/>
      <c r="ZV67" s="177"/>
      <c r="ZW67" s="177"/>
      <c r="ZX67" s="177"/>
      <c r="ZY67" s="177"/>
      <c r="ZZ67" s="177"/>
      <c r="AAA67" s="177"/>
      <c r="AAB67" s="177"/>
      <c r="AAC67" s="177"/>
      <c r="AAD67" s="177"/>
      <c r="AAE67" s="177"/>
      <c r="AAF67" s="177"/>
      <c r="AAG67" s="177"/>
      <c r="AAH67" s="177"/>
      <c r="AAI67" s="177"/>
      <c r="AAJ67" s="177"/>
      <c r="AAK67" s="177"/>
      <c r="AAL67" s="177"/>
      <c r="AAM67" s="177"/>
      <c r="AAN67" s="177"/>
      <c r="AAO67" s="177"/>
      <c r="AAP67" s="177"/>
      <c r="AAQ67" s="177"/>
      <c r="AAR67" s="177"/>
      <c r="AAS67" s="177"/>
      <c r="AAT67" s="177"/>
      <c r="AAU67" s="177"/>
      <c r="AAV67" s="177"/>
      <c r="AAW67" s="177"/>
      <c r="AAX67" s="177"/>
      <c r="AAY67" s="177"/>
      <c r="AAZ67" s="177"/>
      <c r="ABA67" s="177"/>
      <c r="ABB67" s="177"/>
      <c r="ABC67" s="177"/>
      <c r="ABD67" s="177"/>
      <c r="ABE67" s="177"/>
      <c r="ABF67" s="177"/>
      <c r="ABG67" s="177"/>
      <c r="ABH67" s="177"/>
      <c r="ABI67" s="177"/>
      <c r="ABJ67" s="177"/>
      <c r="ABK67" s="177"/>
      <c r="ABL67" s="177"/>
      <c r="ABM67" s="177"/>
      <c r="ABN67" s="177"/>
      <c r="ABO67" s="177"/>
      <c r="ABP67" s="177"/>
      <c r="ABQ67" s="177"/>
      <c r="ABR67" s="177"/>
      <c r="ABS67" s="177"/>
      <c r="ABT67" s="177"/>
      <c r="ABU67" s="177"/>
      <c r="ABV67" s="177"/>
      <c r="ABW67" s="177"/>
      <c r="ABX67" s="177"/>
      <c r="ABY67" s="177"/>
      <c r="ABZ67" s="177"/>
      <c r="ACA67" s="177"/>
      <c r="ACB67" s="177"/>
      <c r="ACC67" s="177"/>
      <c r="ACD67" s="177"/>
      <c r="ACE67" s="177"/>
      <c r="ACF67" s="177"/>
      <c r="ACG67" s="177"/>
      <c r="ACH67" s="177"/>
      <c r="ACI67" s="177"/>
      <c r="ACJ67" s="177"/>
      <c r="ACK67" s="177"/>
      <c r="ACL67" s="177"/>
      <c r="ACM67" s="177"/>
      <c r="ACN67" s="177"/>
      <c r="ACO67" s="177"/>
      <c r="ACP67" s="177"/>
      <c r="ACQ67" s="177"/>
      <c r="ACR67" s="177"/>
      <c r="ACS67" s="177"/>
      <c r="ACT67" s="177"/>
      <c r="ACU67" s="177"/>
      <c r="ACV67" s="177"/>
      <c r="ACW67" s="177"/>
      <c r="ACX67" s="177"/>
      <c r="ACY67" s="177"/>
      <c r="ACZ67" s="177"/>
      <c r="ADA67" s="177"/>
      <c r="ADB67" s="177"/>
      <c r="ADC67" s="177"/>
      <c r="ADD67" s="177"/>
      <c r="ADE67" s="177"/>
      <c r="ADF67" s="177"/>
      <c r="ADG67" s="177"/>
      <c r="ADH67" s="177"/>
      <c r="ADI67" s="177"/>
      <c r="ADJ67" s="177"/>
      <c r="ADK67" s="177"/>
      <c r="ADL67" s="177"/>
      <c r="ADM67" s="177"/>
      <c r="ADN67" s="177"/>
      <c r="ADO67" s="177"/>
      <c r="ADP67" s="177"/>
      <c r="ADQ67" s="177"/>
      <c r="ADR67" s="177"/>
      <c r="ADS67" s="177"/>
      <c r="ADT67" s="177"/>
      <c r="ADU67" s="177"/>
      <c r="ADV67" s="177"/>
      <c r="ADW67" s="177"/>
      <c r="ADX67" s="177"/>
      <c r="ADY67" s="177"/>
      <c r="ADZ67" s="177"/>
      <c r="AEA67" s="177"/>
      <c r="AEB67" s="177"/>
      <c r="AEC67" s="177"/>
      <c r="AED67" s="177"/>
      <c r="AEE67" s="177"/>
      <c r="AEF67" s="177"/>
      <c r="AEG67" s="177"/>
      <c r="AEH67" s="177"/>
      <c r="AEI67" s="177"/>
      <c r="AEJ67" s="177"/>
      <c r="AEK67" s="177"/>
      <c r="AEL67" s="177"/>
      <c r="AEM67" s="177"/>
      <c r="AEN67" s="177"/>
      <c r="AEO67" s="177"/>
      <c r="AEP67" s="177"/>
      <c r="AEQ67" s="177"/>
      <c r="AER67" s="177"/>
      <c r="AES67" s="177"/>
      <c r="AET67" s="177"/>
      <c r="AEU67" s="177"/>
      <c r="AEV67" s="177"/>
      <c r="AEW67" s="177"/>
      <c r="AEX67" s="177"/>
      <c r="AEY67" s="177"/>
      <c r="AEZ67" s="177"/>
      <c r="AFA67" s="177"/>
      <c r="AFB67" s="177"/>
      <c r="AFC67" s="177"/>
      <c r="AFD67" s="177"/>
      <c r="AFE67" s="177"/>
      <c r="AFF67" s="177"/>
      <c r="AFG67" s="177"/>
      <c r="AFH67" s="177"/>
      <c r="AFI67" s="177"/>
      <c r="AFJ67" s="177"/>
      <c r="AFK67" s="177"/>
      <c r="AFL67" s="177"/>
      <c r="AFM67" s="177"/>
      <c r="AFN67" s="177"/>
      <c r="AFO67" s="177"/>
      <c r="AFP67" s="177"/>
      <c r="AFQ67" s="177"/>
      <c r="AFR67" s="177"/>
      <c r="AFS67" s="177"/>
      <c r="AFT67" s="177"/>
      <c r="AFU67" s="177"/>
      <c r="AFV67" s="177"/>
      <c r="AFW67" s="177"/>
      <c r="AFX67" s="177"/>
      <c r="AFY67" s="177"/>
      <c r="AFZ67" s="177"/>
      <c r="AGA67" s="177"/>
      <c r="AGB67" s="177"/>
      <c r="AGC67" s="177"/>
      <c r="AGD67" s="177"/>
      <c r="AGE67" s="177"/>
      <c r="AGF67" s="177"/>
      <c r="AGG67" s="177"/>
      <c r="AGH67" s="177"/>
      <c r="AGI67" s="177"/>
      <c r="AGJ67" s="177"/>
      <c r="AGK67" s="177"/>
      <c r="AGL67" s="177"/>
      <c r="AGM67" s="177"/>
      <c r="AGN67" s="177"/>
      <c r="AGO67" s="177"/>
      <c r="AGP67" s="177"/>
      <c r="AGQ67" s="177"/>
      <c r="AGR67" s="177"/>
      <c r="AGS67" s="177"/>
      <c r="AGT67" s="177"/>
      <c r="AGU67" s="177"/>
      <c r="AGV67" s="177"/>
      <c r="AGW67" s="177"/>
      <c r="AGX67" s="177"/>
      <c r="AGY67" s="177"/>
      <c r="AGZ67" s="177"/>
      <c r="AHA67" s="177"/>
      <c r="AHB67" s="177"/>
      <c r="AHC67" s="177"/>
      <c r="AHD67" s="177"/>
      <c r="AHE67" s="177"/>
      <c r="AHF67" s="177"/>
      <c r="AHG67" s="177"/>
      <c r="AHH67" s="177"/>
      <c r="AHI67" s="177"/>
      <c r="AHJ67" s="177"/>
      <c r="AHK67" s="177"/>
      <c r="AHL67" s="177"/>
      <c r="AHM67" s="177"/>
      <c r="AHN67" s="177"/>
      <c r="AHO67" s="177"/>
      <c r="AHP67" s="177"/>
      <c r="AHQ67" s="177"/>
      <c r="AHR67" s="177"/>
      <c r="AHS67" s="177"/>
      <c r="AHT67" s="177"/>
      <c r="AHU67" s="177"/>
      <c r="AHV67" s="177"/>
      <c r="AHW67" s="177"/>
      <c r="AHX67" s="177"/>
      <c r="AHY67" s="177"/>
      <c r="AHZ67" s="177"/>
      <c r="AIA67" s="177"/>
      <c r="AIB67" s="177"/>
      <c r="AIC67" s="177"/>
      <c r="AID67" s="177"/>
      <c r="AIE67" s="177"/>
      <c r="AIF67" s="177"/>
      <c r="AIG67" s="177"/>
      <c r="AIH67" s="177"/>
      <c r="AII67" s="177"/>
      <c r="AIJ67" s="177"/>
      <c r="AIK67" s="177"/>
      <c r="AIL67" s="177"/>
      <c r="AIM67" s="177"/>
      <c r="AIN67" s="177"/>
      <c r="AIO67" s="177"/>
      <c r="AIP67" s="177"/>
      <c r="AIQ67" s="177"/>
      <c r="AIR67" s="177"/>
      <c r="AIS67" s="177"/>
      <c r="AIT67" s="177"/>
      <c r="AIU67" s="177"/>
      <c r="AIV67" s="177"/>
      <c r="AIW67" s="177"/>
      <c r="AIX67" s="177"/>
      <c r="AIY67" s="177"/>
      <c r="AIZ67" s="177"/>
      <c r="AJA67" s="177"/>
      <c r="AJB67" s="177"/>
      <c r="AJC67" s="177"/>
      <c r="AJD67" s="177"/>
      <c r="AJE67" s="177"/>
      <c r="AJF67" s="177"/>
      <c r="AJG67" s="177"/>
      <c r="AJH67" s="177"/>
      <c r="AJI67" s="177"/>
      <c r="AJJ67" s="177"/>
      <c r="AJK67" s="177"/>
      <c r="AJL67" s="177"/>
      <c r="AJM67" s="177"/>
      <c r="AJN67" s="177"/>
      <c r="AJO67" s="177"/>
      <c r="AJP67" s="177"/>
      <c r="AJQ67" s="177"/>
      <c r="AJR67" s="177"/>
      <c r="AJS67" s="177"/>
      <c r="AJT67" s="177"/>
      <c r="AJU67" s="177"/>
      <c r="AJV67" s="177"/>
      <c r="AJW67" s="177"/>
      <c r="AJX67" s="177"/>
      <c r="AJY67" s="177"/>
      <c r="AJZ67" s="177"/>
      <c r="AKA67" s="177"/>
      <c r="AKB67" s="177"/>
      <c r="AKC67" s="177"/>
      <c r="AKD67" s="177"/>
      <c r="AKE67" s="177"/>
      <c r="AKF67" s="177"/>
      <c r="AKG67" s="177"/>
      <c r="AKH67" s="177"/>
      <c r="AKI67" s="177"/>
      <c r="AKJ67" s="177"/>
      <c r="AKK67" s="177"/>
      <c r="AKL67" s="177"/>
      <c r="AKM67" s="177"/>
      <c r="AKN67" s="177"/>
      <c r="AKO67" s="177"/>
      <c r="AKP67" s="177"/>
      <c r="AKQ67" s="177"/>
      <c r="AKR67" s="177"/>
      <c r="AKS67" s="177"/>
      <c r="AKT67" s="177"/>
      <c r="AKU67" s="177"/>
      <c r="AKV67" s="177"/>
      <c r="AKW67" s="177"/>
      <c r="AKX67" s="177"/>
      <c r="AKY67" s="177"/>
      <c r="AKZ67" s="177"/>
      <c r="ALA67" s="177"/>
      <c r="ALB67" s="177"/>
      <c r="ALC67" s="177"/>
      <c r="ALD67" s="177"/>
      <c r="ALE67" s="177"/>
      <c r="ALF67" s="177"/>
      <c r="ALG67" s="177"/>
      <c r="ALH67" s="177"/>
      <c r="ALI67" s="177"/>
      <c r="ALJ67" s="177"/>
      <c r="ALK67" s="177"/>
      <c r="ALL67" s="177"/>
      <c r="ALM67" s="177"/>
      <c r="ALN67" s="177"/>
      <c r="ALO67" s="177"/>
      <c r="ALP67" s="177"/>
      <c r="ALQ67" s="177"/>
      <c r="ALR67" s="177"/>
      <c r="ALS67" s="177"/>
      <c r="ALT67" s="177"/>
      <c r="ALU67" s="177"/>
      <c r="ALV67" s="177"/>
      <c r="ALW67" s="177"/>
      <c r="ALX67" s="177"/>
      <c r="ALY67" s="177"/>
      <c r="ALZ67" s="177"/>
      <c r="AMA67" s="177"/>
      <c r="AMB67" s="177"/>
      <c r="AMC67" s="177"/>
      <c r="AMD67" s="177"/>
      <c r="AME67" s="177"/>
      <c r="AMF67" s="177"/>
      <c r="AMG67" s="177"/>
      <c r="AMH67" s="177"/>
      <c r="AMI67" s="177"/>
      <c r="AMJ67" s="177"/>
      <c r="AMK67" s="177"/>
    </row>
    <row r="68" spans="1:1025" s="182" customFormat="1" x14ac:dyDescent="0.2">
      <c r="A68" s="177"/>
      <c r="B68" s="191"/>
      <c r="C68" s="180"/>
      <c r="D68" s="183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177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177"/>
      <c r="GO68" s="177"/>
      <c r="GP68" s="177"/>
      <c r="GQ68" s="177"/>
      <c r="GR68" s="177"/>
      <c r="GS68" s="177"/>
      <c r="GT68" s="177"/>
      <c r="GU68" s="177"/>
      <c r="GV68" s="177"/>
      <c r="GW68" s="177"/>
      <c r="GX68" s="177"/>
      <c r="GY68" s="177"/>
      <c r="GZ68" s="177"/>
      <c r="HA68" s="177"/>
      <c r="HB68" s="177"/>
      <c r="HC68" s="177"/>
      <c r="HD68" s="177"/>
      <c r="HE68" s="177"/>
      <c r="HF68" s="177"/>
      <c r="HG68" s="177"/>
      <c r="HH68" s="177"/>
      <c r="HI68" s="177"/>
      <c r="HJ68" s="177"/>
      <c r="HK68" s="177"/>
      <c r="HL68" s="177"/>
      <c r="HM68" s="177"/>
      <c r="HN68" s="177"/>
      <c r="HO68" s="177"/>
      <c r="HP68" s="177"/>
      <c r="HQ68" s="177"/>
      <c r="HR68" s="177"/>
      <c r="HS68" s="177"/>
      <c r="HT68" s="177"/>
      <c r="HU68" s="177"/>
      <c r="HV68" s="177"/>
      <c r="HW68" s="177"/>
      <c r="HX68" s="177"/>
      <c r="HY68" s="177"/>
      <c r="HZ68" s="177"/>
      <c r="IA68" s="177"/>
      <c r="IB68" s="177"/>
      <c r="IC68" s="177"/>
      <c r="ID68" s="177"/>
      <c r="IE68" s="177"/>
      <c r="IF68" s="177"/>
      <c r="IG68" s="177"/>
      <c r="IH68" s="177"/>
      <c r="II68" s="177"/>
      <c r="IJ68" s="177"/>
      <c r="IK68" s="177"/>
      <c r="IL68" s="177"/>
      <c r="IM68" s="177"/>
      <c r="IN68" s="177"/>
      <c r="IO68" s="177"/>
      <c r="IP68" s="177"/>
      <c r="IQ68" s="177"/>
      <c r="IR68" s="177"/>
      <c r="IS68" s="177"/>
      <c r="IT68" s="177"/>
      <c r="IU68" s="177"/>
      <c r="IV68" s="177"/>
      <c r="IW68" s="177"/>
      <c r="IX68" s="177"/>
      <c r="IY68" s="177"/>
      <c r="IZ68" s="177"/>
      <c r="JA68" s="177"/>
      <c r="JB68" s="177"/>
      <c r="JC68" s="177"/>
      <c r="JD68" s="177"/>
      <c r="JE68" s="177"/>
      <c r="JF68" s="177"/>
      <c r="JG68" s="177"/>
      <c r="JH68" s="177"/>
      <c r="JI68" s="177"/>
      <c r="JJ68" s="177"/>
      <c r="JK68" s="177"/>
      <c r="JL68" s="177"/>
      <c r="JM68" s="177"/>
      <c r="JN68" s="177"/>
      <c r="JO68" s="177"/>
      <c r="JP68" s="177"/>
      <c r="JQ68" s="177"/>
      <c r="JR68" s="177"/>
      <c r="JS68" s="177"/>
      <c r="JT68" s="177"/>
      <c r="JU68" s="177"/>
      <c r="JV68" s="177"/>
      <c r="JW68" s="177"/>
      <c r="JX68" s="177"/>
      <c r="JY68" s="177"/>
      <c r="JZ68" s="177"/>
      <c r="KA68" s="177"/>
      <c r="KB68" s="177"/>
      <c r="KC68" s="177"/>
      <c r="KD68" s="177"/>
      <c r="KE68" s="177"/>
      <c r="KF68" s="177"/>
      <c r="KG68" s="177"/>
      <c r="KH68" s="177"/>
      <c r="KI68" s="177"/>
      <c r="KJ68" s="177"/>
      <c r="KK68" s="177"/>
      <c r="KL68" s="177"/>
      <c r="KM68" s="177"/>
      <c r="KN68" s="177"/>
      <c r="KO68" s="177"/>
      <c r="KP68" s="177"/>
      <c r="KQ68" s="177"/>
      <c r="KR68" s="177"/>
      <c r="KS68" s="177"/>
      <c r="KT68" s="177"/>
      <c r="KU68" s="177"/>
      <c r="KV68" s="177"/>
      <c r="KW68" s="177"/>
      <c r="KX68" s="177"/>
      <c r="KY68" s="177"/>
      <c r="KZ68" s="177"/>
      <c r="LA68" s="177"/>
      <c r="LB68" s="177"/>
      <c r="LC68" s="177"/>
      <c r="LD68" s="177"/>
      <c r="LE68" s="177"/>
      <c r="LF68" s="177"/>
      <c r="LG68" s="177"/>
      <c r="LH68" s="177"/>
      <c r="LI68" s="177"/>
      <c r="LJ68" s="177"/>
      <c r="LK68" s="177"/>
      <c r="LL68" s="177"/>
      <c r="LM68" s="177"/>
      <c r="LN68" s="177"/>
      <c r="LO68" s="177"/>
      <c r="LP68" s="177"/>
      <c r="LQ68" s="177"/>
      <c r="LR68" s="177"/>
      <c r="LS68" s="177"/>
      <c r="LT68" s="177"/>
      <c r="LU68" s="177"/>
      <c r="LV68" s="177"/>
      <c r="LW68" s="177"/>
      <c r="LX68" s="177"/>
      <c r="LY68" s="177"/>
      <c r="LZ68" s="177"/>
      <c r="MA68" s="177"/>
      <c r="MB68" s="177"/>
      <c r="MC68" s="177"/>
      <c r="MD68" s="177"/>
      <c r="ME68" s="177"/>
      <c r="MF68" s="177"/>
      <c r="MG68" s="177"/>
      <c r="MH68" s="177"/>
      <c r="MI68" s="177"/>
      <c r="MJ68" s="177"/>
      <c r="MK68" s="177"/>
      <c r="ML68" s="177"/>
      <c r="MM68" s="177"/>
      <c r="MN68" s="177"/>
      <c r="MO68" s="177"/>
      <c r="MP68" s="177"/>
      <c r="MQ68" s="177"/>
      <c r="MR68" s="177"/>
      <c r="MS68" s="177"/>
      <c r="MT68" s="177"/>
      <c r="MU68" s="177"/>
      <c r="MV68" s="177"/>
      <c r="MW68" s="177"/>
      <c r="MX68" s="177"/>
      <c r="MY68" s="177"/>
      <c r="MZ68" s="177"/>
      <c r="NA68" s="177"/>
      <c r="NB68" s="177"/>
      <c r="NC68" s="177"/>
      <c r="ND68" s="177"/>
      <c r="NE68" s="177"/>
      <c r="NF68" s="177"/>
      <c r="NG68" s="177"/>
      <c r="NH68" s="177"/>
      <c r="NI68" s="177"/>
      <c r="NJ68" s="177"/>
      <c r="NK68" s="177"/>
      <c r="NL68" s="177"/>
      <c r="NM68" s="177"/>
      <c r="NN68" s="177"/>
      <c r="NO68" s="177"/>
      <c r="NP68" s="177"/>
      <c r="NQ68" s="177"/>
      <c r="NR68" s="177"/>
      <c r="NS68" s="177"/>
      <c r="NT68" s="177"/>
      <c r="NU68" s="177"/>
      <c r="NV68" s="177"/>
      <c r="NW68" s="177"/>
      <c r="NX68" s="177"/>
      <c r="NY68" s="177"/>
      <c r="NZ68" s="177"/>
      <c r="OA68" s="177"/>
      <c r="OB68" s="177"/>
      <c r="OC68" s="177"/>
      <c r="OD68" s="177"/>
      <c r="OE68" s="177"/>
      <c r="OF68" s="177"/>
      <c r="OG68" s="177"/>
      <c r="OH68" s="177"/>
      <c r="OI68" s="177"/>
      <c r="OJ68" s="177"/>
      <c r="OK68" s="177"/>
      <c r="OL68" s="177"/>
      <c r="OM68" s="177"/>
      <c r="ON68" s="177"/>
      <c r="OO68" s="177"/>
      <c r="OP68" s="177"/>
      <c r="OQ68" s="177"/>
      <c r="OR68" s="177"/>
      <c r="OS68" s="177"/>
      <c r="OT68" s="177"/>
      <c r="OU68" s="177"/>
      <c r="OV68" s="177"/>
      <c r="OW68" s="177"/>
      <c r="OX68" s="177"/>
      <c r="OY68" s="177"/>
      <c r="OZ68" s="177"/>
      <c r="PA68" s="177"/>
      <c r="PB68" s="177"/>
      <c r="PC68" s="177"/>
      <c r="PD68" s="177"/>
      <c r="PE68" s="177"/>
      <c r="PF68" s="177"/>
      <c r="PG68" s="177"/>
      <c r="PH68" s="177"/>
      <c r="PI68" s="177"/>
      <c r="PJ68" s="177"/>
      <c r="PK68" s="177"/>
      <c r="PL68" s="177"/>
      <c r="PM68" s="177"/>
      <c r="PN68" s="177"/>
      <c r="PO68" s="177"/>
      <c r="PP68" s="177"/>
      <c r="PQ68" s="177"/>
      <c r="PR68" s="177"/>
      <c r="PS68" s="177"/>
      <c r="PT68" s="177"/>
      <c r="PU68" s="177"/>
      <c r="PV68" s="177"/>
      <c r="PW68" s="177"/>
      <c r="PX68" s="177"/>
      <c r="PY68" s="177"/>
      <c r="PZ68" s="177"/>
      <c r="QA68" s="177"/>
      <c r="QB68" s="177"/>
      <c r="QC68" s="177"/>
      <c r="QD68" s="177"/>
      <c r="QE68" s="177"/>
      <c r="QF68" s="177"/>
      <c r="QG68" s="177"/>
      <c r="QH68" s="177"/>
      <c r="QI68" s="177"/>
      <c r="QJ68" s="177"/>
      <c r="QK68" s="177"/>
      <c r="QL68" s="177"/>
      <c r="QM68" s="177"/>
      <c r="QN68" s="177"/>
      <c r="QO68" s="177"/>
      <c r="QP68" s="177"/>
      <c r="QQ68" s="177"/>
      <c r="QR68" s="177"/>
      <c r="QS68" s="177"/>
      <c r="QT68" s="177"/>
      <c r="QU68" s="177"/>
      <c r="QV68" s="177"/>
      <c r="QW68" s="177"/>
      <c r="QX68" s="177"/>
      <c r="QY68" s="177"/>
      <c r="QZ68" s="177"/>
      <c r="RA68" s="177"/>
      <c r="RB68" s="177"/>
      <c r="RC68" s="177"/>
      <c r="RD68" s="177"/>
      <c r="RE68" s="177"/>
      <c r="RF68" s="177"/>
      <c r="RG68" s="177"/>
      <c r="RH68" s="177"/>
      <c r="RI68" s="177"/>
      <c r="RJ68" s="177"/>
      <c r="RK68" s="177"/>
      <c r="RL68" s="177"/>
      <c r="RM68" s="177"/>
      <c r="RN68" s="177"/>
      <c r="RO68" s="177"/>
      <c r="RP68" s="177"/>
      <c r="RQ68" s="177"/>
      <c r="RR68" s="177"/>
      <c r="RS68" s="177"/>
      <c r="RT68" s="177"/>
      <c r="RU68" s="177"/>
      <c r="RV68" s="177"/>
      <c r="RW68" s="177"/>
      <c r="RX68" s="177"/>
      <c r="RY68" s="177"/>
      <c r="RZ68" s="177"/>
      <c r="SA68" s="177"/>
      <c r="SB68" s="177"/>
      <c r="SC68" s="177"/>
      <c r="SD68" s="177"/>
      <c r="SE68" s="177"/>
      <c r="SF68" s="177"/>
      <c r="SG68" s="177"/>
      <c r="SH68" s="177"/>
      <c r="SI68" s="177"/>
      <c r="SJ68" s="177"/>
      <c r="SK68" s="177"/>
      <c r="SL68" s="177"/>
      <c r="SM68" s="177"/>
      <c r="SN68" s="177"/>
      <c r="SO68" s="177"/>
      <c r="SP68" s="177"/>
      <c r="SQ68" s="177"/>
      <c r="SR68" s="177"/>
      <c r="SS68" s="177"/>
      <c r="ST68" s="177"/>
      <c r="SU68" s="177"/>
      <c r="SV68" s="177"/>
      <c r="SW68" s="177"/>
      <c r="SX68" s="177"/>
      <c r="SY68" s="177"/>
      <c r="SZ68" s="177"/>
      <c r="TA68" s="177"/>
      <c r="TB68" s="177"/>
      <c r="TC68" s="177"/>
      <c r="TD68" s="177"/>
      <c r="TE68" s="177"/>
      <c r="TF68" s="177"/>
      <c r="TG68" s="177"/>
      <c r="TH68" s="177"/>
      <c r="TI68" s="177"/>
      <c r="TJ68" s="177"/>
      <c r="TK68" s="177"/>
      <c r="TL68" s="177"/>
      <c r="TM68" s="177"/>
      <c r="TN68" s="177"/>
      <c r="TO68" s="177"/>
      <c r="TP68" s="177"/>
      <c r="TQ68" s="177"/>
      <c r="TR68" s="177"/>
      <c r="TS68" s="177"/>
      <c r="TT68" s="177"/>
      <c r="TU68" s="177"/>
      <c r="TV68" s="177"/>
      <c r="TW68" s="177"/>
      <c r="TX68" s="177"/>
      <c r="TY68" s="177"/>
      <c r="TZ68" s="177"/>
      <c r="UA68" s="177"/>
      <c r="UB68" s="177"/>
      <c r="UC68" s="177"/>
      <c r="UD68" s="177"/>
      <c r="UE68" s="177"/>
      <c r="UF68" s="177"/>
      <c r="UG68" s="177"/>
      <c r="UH68" s="177"/>
      <c r="UI68" s="177"/>
      <c r="UJ68" s="177"/>
      <c r="UK68" s="177"/>
      <c r="UL68" s="177"/>
      <c r="UM68" s="177"/>
      <c r="UN68" s="177"/>
      <c r="UO68" s="177"/>
      <c r="UP68" s="177"/>
      <c r="UQ68" s="177"/>
      <c r="UR68" s="177"/>
      <c r="US68" s="177"/>
      <c r="UT68" s="177"/>
      <c r="UU68" s="177"/>
      <c r="UV68" s="177"/>
      <c r="UW68" s="177"/>
      <c r="UX68" s="177"/>
      <c r="UY68" s="177"/>
      <c r="UZ68" s="177"/>
      <c r="VA68" s="177"/>
      <c r="VB68" s="177"/>
      <c r="VC68" s="177"/>
      <c r="VD68" s="177"/>
      <c r="VE68" s="177"/>
      <c r="VF68" s="177"/>
      <c r="VG68" s="177"/>
      <c r="VH68" s="177"/>
      <c r="VI68" s="177"/>
      <c r="VJ68" s="177"/>
      <c r="VK68" s="177"/>
      <c r="VL68" s="177"/>
      <c r="VM68" s="177"/>
      <c r="VN68" s="177"/>
      <c r="VO68" s="177"/>
      <c r="VP68" s="177"/>
      <c r="VQ68" s="177"/>
      <c r="VR68" s="177"/>
      <c r="VS68" s="177"/>
      <c r="VT68" s="177"/>
      <c r="VU68" s="177"/>
      <c r="VV68" s="177"/>
      <c r="VW68" s="177"/>
      <c r="VX68" s="177"/>
      <c r="VY68" s="177"/>
      <c r="VZ68" s="177"/>
      <c r="WA68" s="177"/>
      <c r="WB68" s="177"/>
      <c r="WC68" s="177"/>
      <c r="WD68" s="177"/>
      <c r="WE68" s="177"/>
      <c r="WF68" s="177"/>
      <c r="WG68" s="177"/>
      <c r="WH68" s="177"/>
      <c r="WI68" s="177"/>
      <c r="WJ68" s="177"/>
      <c r="WK68" s="177"/>
      <c r="WL68" s="177"/>
      <c r="WM68" s="177"/>
      <c r="WN68" s="177"/>
      <c r="WO68" s="177"/>
      <c r="WP68" s="177"/>
      <c r="WQ68" s="177"/>
      <c r="WR68" s="177"/>
      <c r="WS68" s="177"/>
      <c r="WT68" s="177"/>
      <c r="WU68" s="177"/>
      <c r="WV68" s="177"/>
      <c r="WW68" s="177"/>
      <c r="WX68" s="177"/>
      <c r="WY68" s="177"/>
      <c r="WZ68" s="177"/>
      <c r="XA68" s="177"/>
      <c r="XB68" s="177"/>
      <c r="XC68" s="177"/>
      <c r="XD68" s="177"/>
      <c r="XE68" s="177"/>
      <c r="XF68" s="177"/>
      <c r="XG68" s="177"/>
      <c r="XH68" s="177"/>
      <c r="XI68" s="177"/>
      <c r="XJ68" s="177"/>
      <c r="XK68" s="177"/>
      <c r="XL68" s="177"/>
      <c r="XM68" s="177"/>
      <c r="XN68" s="177"/>
      <c r="XO68" s="177"/>
      <c r="XP68" s="177"/>
      <c r="XQ68" s="177"/>
      <c r="XR68" s="177"/>
      <c r="XS68" s="177"/>
      <c r="XT68" s="177"/>
      <c r="XU68" s="177"/>
      <c r="XV68" s="177"/>
      <c r="XW68" s="177"/>
      <c r="XX68" s="177"/>
      <c r="XY68" s="177"/>
      <c r="XZ68" s="177"/>
      <c r="YA68" s="177"/>
      <c r="YB68" s="177"/>
      <c r="YC68" s="177"/>
      <c r="YD68" s="177"/>
      <c r="YE68" s="177"/>
      <c r="YF68" s="177"/>
      <c r="YG68" s="177"/>
      <c r="YH68" s="177"/>
      <c r="YI68" s="177"/>
      <c r="YJ68" s="177"/>
      <c r="YK68" s="177"/>
      <c r="YL68" s="177"/>
      <c r="YM68" s="177"/>
      <c r="YN68" s="177"/>
      <c r="YO68" s="177"/>
      <c r="YP68" s="177"/>
      <c r="YQ68" s="177"/>
      <c r="YR68" s="177"/>
      <c r="YS68" s="177"/>
      <c r="YT68" s="177"/>
      <c r="YU68" s="177"/>
      <c r="YV68" s="177"/>
      <c r="YW68" s="177"/>
      <c r="YX68" s="177"/>
      <c r="YY68" s="177"/>
      <c r="YZ68" s="177"/>
      <c r="ZA68" s="177"/>
      <c r="ZB68" s="177"/>
      <c r="ZC68" s="177"/>
      <c r="ZD68" s="177"/>
      <c r="ZE68" s="177"/>
      <c r="ZF68" s="177"/>
      <c r="ZG68" s="177"/>
      <c r="ZH68" s="177"/>
      <c r="ZI68" s="177"/>
      <c r="ZJ68" s="177"/>
      <c r="ZK68" s="177"/>
      <c r="ZL68" s="177"/>
      <c r="ZM68" s="177"/>
      <c r="ZN68" s="177"/>
      <c r="ZO68" s="177"/>
      <c r="ZP68" s="177"/>
      <c r="ZQ68" s="177"/>
      <c r="ZR68" s="177"/>
      <c r="ZS68" s="177"/>
      <c r="ZT68" s="177"/>
      <c r="ZU68" s="177"/>
      <c r="ZV68" s="177"/>
      <c r="ZW68" s="177"/>
      <c r="ZX68" s="177"/>
      <c r="ZY68" s="177"/>
      <c r="ZZ68" s="177"/>
      <c r="AAA68" s="177"/>
      <c r="AAB68" s="177"/>
      <c r="AAC68" s="177"/>
      <c r="AAD68" s="177"/>
      <c r="AAE68" s="177"/>
      <c r="AAF68" s="177"/>
      <c r="AAG68" s="177"/>
      <c r="AAH68" s="177"/>
      <c r="AAI68" s="177"/>
      <c r="AAJ68" s="177"/>
      <c r="AAK68" s="177"/>
      <c r="AAL68" s="177"/>
      <c r="AAM68" s="177"/>
      <c r="AAN68" s="177"/>
      <c r="AAO68" s="177"/>
      <c r="AAP68" s="177"/>
      <c r="AAQ68" s="177"/>
      <c r="AAR68" s="177"/>
      <c r="AAS68" s="177"/>
      <c r="AAT68" s="177"/>
      <c r="AAU68" s="177"/>
      <c r="AAV68" s="177"/>
      <c r="AAW68" s="177"/>
      <c r="AAX68" s="177"/>
      <c r="AAY68" s="177"/>
      <c r="AAZ68" s="177"/>
      <c r="ABA68" s="177"/>
      <c r="ABB68" s="177"/>
      <c r="ABC68" s="177"/>
      <c r="ABD68" s="177"/>
      <c r="ABE68" s="177"/>
      <c r="ABF68" s="177"/>
      <c r="ABG68" s="177"/>
      <c r="ABH68" s="177"/>
      <c r="ABI68" s="177"/>
      <c r="ABJ68" s="177"/>
      <c r="ABK68" s="177"/>
      <c r="ABL68" s="177"/>
      <c r="ABM68" s="177"/>
      <c r="ABN68" s="177"/>
      <c r="ABO68" s="177"/>
      <c r="ABP68" s="177"/>
      <c r="ABQ68" s="177"/>
      <c r="ABR68" s="177"/>
      <c r="ABS68" s="177"/>
      <c r="ABT68" s="177"/>
      <c r="ABU68" s="177"/>
      <c r="ABV68" s="177"/>
      <c r="ABW68" s="177"/>
      <c r="ABX68" s="177"/>
      <c r="ABY68" s="177"/>
      <c r="ABZ68" s="177"/>
      <c r="ACA68" s="177"/>
      <c r="ACB68" s="177"/>
      <c r="ACC68" s="177"/>
      <c r="ACD68" s="177"/>
      <c r="ACE68" s="177"/>
      <c r="ACF68" s="177"/>
      <c r="ACG68" s="177"/>
      <c r="ACH68" s="177"/>
      <c r="ACI68" s="177"/>
      <c r="ACJ68" s="177"/>
      <c r="ACK68" s="177"/>
      <c r="ACL68" s="177"/>
      <c r="ACM68" s="177"/>
      <c r="ACN68" s="177"/>
      <c r="ACO68" s="177"/>
      <c r="ACP68" s="177"/>
      <c r="ACQ68" s="177"/>
      <c r="ACR68" s="177"/>
      <c r="ACS68" s="177"/>
      <c r="ACT68" s="177"/>
      <c r="ACU68" s="177"/>
      <c r="ACV68" s="177"/>
      <c r="ACW68" s="177"/>
      <c r="ACX68" s="177"/>
      <c r="ACY68" s="177"/>
      <c r="ACZ68" s="177"/>
      <c r="ADA68" s="177"/>
      <c r="ADB68" s="177"/>
      <c r="ADC68" s="177"/>
      <c r="ADD68" s="177"/>
      <c r="ADE68" s="177"/>
      <c r="ADF68" s="177"/>
      <c r="ADG68" s="177"/>
      <c r="ADH68" s="177"/>
      <c r="ADI68" s="177"/>
      <c r="ADJ68" s="177"/>
      <c r="ADK68" s="177"/>
      <c r="ADL68" s="177"/>
      <c r="ADM68" s="177"/>
      <c r="ADN68" s="177"/>
      <c r="ADO68" s="177"/>
      <c r="ADP68" s="177"/>
      <c r="ADQ68" s="177"/>
      <c r="ADR68" s="177"/>
      <c r="ADS68" s="177"/>
      <c r="ADT68" s="177"/>
      <c r="ADU68" s="177"/>
      <c r="ADV68" s="177"/>
      <c r="ADW68" s="177"/>
      <c r="ADX68" s="177"/>
      <c r="ADY68" s="177"/>
      <c r="ADZ68" s="177"/>
      <c r="AEA68" s="177"/>
      <c r="AEB68" s="177"/>
      <c r="AEC68" s="177"/>
      <c r="AED68" s="177"/>
      <c r="AEE68" s="177"/>
      <c r="AEF68" s="177"/>
      <c r="AEG68" s="177"/>
      <c r="AEH68" s="177"/>
      <c r="AEI68" s="177"/>
      <c r="AEJ68" s="177"/>
      <c r="AEK68" s="177"/>
      <c r="AEL68" s="177"/>
      <c r="AEM68" s="177"/>
      <c r="AEN68" s="177"/>
      <c r="AEO68" s="177"/>
      <c r="AEP68" s="177"/>
      <c r="AEQ68" s="177"/>
      <c r="AER68" s="177"/>
      <c r="AES68" s="177"/>
      <c r="AET68" s="177"/>
      <c r="AEU68" s="177"/>
      <c r="AEV68" s="177"/>
      <c r="AEW68" s="177"/>
      <c r="AEX68" s="177"/>
      <c r="AEY68" s="177"/>
      <c r="AEZ68" s="177"/>
      <c r="AFA68" s="177"/>
      <c r="AFB68" s="177"/>
      <c r="AFC68" s="177"/>
      <c r="AFD68" s="177"/>
      <c r="AFE68" s="177"/>
      <c r="AFF68" s="177"/>
      <c r="AFG68" s="177"/>
      <c r="AFH68" s="177"/>
      <c r="AFI68" s="177"/>
      <c r="AFJ68" s="177"/>
      <c r="AFK68" s="177"/>
      <c r="AFL68" s="177"/>
      <c r="AFM68" s="177"/>
      <c r="AFN68" s="177"/>
      <c r="AFO68" s="177"/>
      <c r="AFP68" s="177"/>
      <c r="AFQ68" s="177"/>
      <c r="AFR68" s="177"/>
      <c r="AFS68" s="177"/>
      <c r="AFT68" s="177"/>
      <c r="AFU68" s="177"/>
      <c r="AFV68" s="177"/>
      <c r="AFW68" s="177"/>
      <c r="AFX68" s="177"/>
      <c r="AFY68" s="177"/>
      <c r="AFZ68" s="177"/>
      <c r="AGA68" s="177"/>
      <c r="AGB68" s="177"/>
      <c r="AGC68" s="177"/>
      <c r="AGD68" s="177"/>
      <c r="AGE68" s="177"/>
      <c r="AGF68" s="177"/>
      <c r="AGG68" s="177"/>
      <c r="AGH68" s="177"/>
      <c r="AGI68" s="177"/>
      <c r="AGJ68" s="177"/>
      <c r="AGK68" s="177"/>
      <c r="AGL68" s="177"/>
      <c r="AGM68" s="177"/>
      <c r="AGN68" s="177"/>
      <c r="AGO68" s="177"/>
      <c r="AGP68" s="177"/>
      <c r="AGQ68" s="177"/>
      <c r="AGR68" s="177"/>
      <c r="AGS68" s="177"/>
      <c r="AGT68" s="177"/>
      <c r="AGU68" s="177"/>
      <c r="AGV68" s="177"/>
      <c r="AGW68" s="177"/>
      <c r="AGX68" s="177"/>
      <c r="AGY68" s="177"/>
      <c r="AGZ68" s="177"/>
      <c r="AHA68" s="177"/>
      <c r="AHB68" s="177"/>
      <c r="AHC68" s="177"/>
      <c r="AHD68" s="177"/>
      <c r="AHE68" s="177"/>
      <c r="AHF68" s="177"/>
      <c r="AHG68" s="177"/>
      <c r="AHH68" s="177"/>
      <c r="AHI68" s="177"/>
      <c r="AHJ68" s="177"/>
      <c r="AHK68" s="177"/>
      <c r="AHL68" s="177"/>
      <c r="AHM68" s="177"/>
      <c r="AHN68" s="177"/>
      <c r="AHO68" s="177"/>
      <c r="AHP68" s="177"/>
      <c r="AHQ68" s="177"/>
      <c r="AHR68" s="177"/>
      <c r="AHS68" s="177"/>
      <c r="AHT68" s="177"/>
      <c r="AHU68" s="177"/>
      <c r="AHV68" s="177"/>
      <c r="AHW68" s="177"/>
      <c r="AHX68" s="177"/>
      <c r="AHY68" s="177"/>
      <c r="AHZ68" s="177"/>
      <c r="AIA68" s="177"/>
      <c r="AIB68" s="177"/>
      <c r="AIC68" s="177"/>
      <c r="AID68" s="177"/>
      <c r="AIE68" s="177"/>
      <c r="AIF68" s="177"/>
      <c r="AIG68" s="177"/>
      <c r="AIH68" s="177"/>
      <c r="AII68" s="177"/>
      <c r="AIJ68" s="177"/>
      <c r="AIK68" s="177"/>
      <c r="AIL68" s="177"/>
      <c r="AIM68" s="177"/>
      <c r="AIN68" s="177"/>
      <c r="AIO68" s="177"/>
      <c r="AIP68" s="177"/>
      <c r="AIQ68" s="177"/>
      <c r="AIR68" s="177"/>
      <c r="AIS68" s="177"/>
      <c r="AIT68" s="177"/>
      <c r="AIU68" s="177"/>
      <c r="AIV68" s="177"/>
      <c r="AIW68" s="177"/>
      <c r="AIX68" s="177"/>
      <c r="AIY68" s="177"/>
      <c r="AIZ68" s="177"/>
      <c r="AJA68" s="177"/>
      <c r="AJB68" s="177"/>
      <c r="AJC68" s="177"/>
      <c r="AJD68" s="177"/>
      <c r="AJE68" s="177"/>
      <c r="AJF68" s="177"/>
      <c r="AJG68" s="177"/>
      <c r="AJH68" s="177"/>
      <c r="AJI68" s="177"/>
      <c r="AJJ68" s="177"/>
      <c r="AJK68" s="177"/>
      <c r="AJL68" s="177"/>
      <c r="AJM68" s="177"/>
      <c r="AJN68" s="177"/>
      <c r="AJO68" s="177"/>
      <c r="AJP68" s="177"/>
      <c r="AJQ68" s="177"/>
      <c r="AJR68" s="177"/>
      <c r="AJS68" s="177"/>
      <c r="AJT68" s="177"/>
      <c r="AJU68" s="177"/>
      <c r="AJV68" s="177"/>
      <c r="AJW68" s="177"/>
      <c r="AJX68" s="177"/>
      <c r="AJY68" s="177"/>
      <c r="AJZ68" s="177"/>
      <c r="AKA68" s="177"/>
      <c r="AKB68" s="177"/>
      <c r="AKC68" s="177"/>
      <c r="AKD68" s="177"/>
      <c r="AKE68" s="177"/>
      <c r="AKF68" s="177"/>
      <c r="AKG68" s="177"/>
      <c r="AKH68" s="177"/>
      <c r="AKI68" s="177"/>
      <c r="AKJ68" s="177"/>
      <c r="AKK68" s="177"/>
      <c r="AKL68" s="177"/>
      <c r="AKM68" s="177"/>
      <c r="AKN68" s="177"/>
      <c r="AKO68" s="177"/>
      <c r="AKP68" s="177"/>
      <c r="AKQ68" s="177"/>
      <c r="AKR68" s="177"/>
      <c r="AKS68" s="177"/>
      <c r="AKT68" s="177"/>
      <c r="AKU68" s="177"/>
      <c r="AKV68" s="177"/>
      <c r="AKW68" s="177"/>
      <c r="AKX68" s="177"/>
      <c r="AKY68" s="177"/>
      <c r="AKZ68" s="177"/>
      <c r="ALA68" s="177"/>
      <c r="ALB68" s="177"/>
      <c r="ALC68" s="177"/>
      <c r="ALD68" s="177"/>
      <c r="ALE68" s="177"/>
      <c r="ALF68" s="177"/>
      <c r="ALG68" s="177"/>
      <c r="ALH68" s="177"/>
      <c r="ALI68" s="177"/>
      <c r="ALJ68" s="177"/>
      <c r="ALK68" s="177"/>
      <c r="ALL68" s="177"/>
      <c r="ALM68" s="177"/>
      <c r="ALN68" s="177"/>
      <c r="ALO68" s="177"/>
      <c r="ALP68" s="177"/>
      <c r="ALQ68" s="177"/>
      <c r="ALR68" s="177"/>
      <c r="ALS68" s="177"/>
      <c r="ALT68" s="177"/>
      <c r="ALU68" s="177"/>
      <c r="ALV68" s="177"/>
      <c r="ALW68" s="177"/>
      <c r="ALX68" s="177"/>
      <c r="ALY68" s="177"/>
      <c r="ALZ68" s="177"/>
      <c r="AMA68" s="177"/>
      <c r="AMB68" s="177"/>
      <c r="AMC68" s="177"/>
      <c r="AMD68" s="177"/>
      <c r="AME68" s="177"/>
      <c r="AMF68" s="177"/>
      <c r="AMG68" s="177"/>
      <c r="AMH68" s="177"/>
      <c r="AMI68" s="177"/>
      <c r="AMJ68" s="177"/>
      <c r="AMK68" s="177"/>
    </row>
    <row r="69" spans="1:1025" s="182" customFormat="1" x14ac:dyDescent="0.2">
      <c r="A69" s="177"/>
      <c r="B69" s="191"/>
      <c r="C69" s="180"/>
      <c r="D69" s="183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177"/>
      <c r="DX69" s="177"/>
      <c r="DY69" s="177"/>
      <c r="DZ69" s="177"/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177"/>
      <c r="ES69" s="177"/>
      <c r="ET69" s="177"/>
      <c r="EU69" s="177"/>
      <c r="EV69" s="177"/>
      <c r="EW69" s="177"/>
      <c r="EX69" s="177"/>
      <c r="EY69" s="177"/>
      <c r="EZ69" s="177"/>
      <c r="FA69" s="177"/>
      <c r="FB69" s="177"/>
      <c r="FC69" s="177"/>
      <c r="FD69" s="177"/>
      <c r="FE69" s="177"/>
      <c r="FF69" s="177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177"/>
      <c r="GN69" s="177"/>
      <c r="GO69" s="177"/>
      <c r="GP69" s="177"/>
      <c r="GQ69" s="177"/>
      <c r="GR69" s="177"/>
      <c r="GS69" s="177"/>
      <c r="GT69" s="177"/>
      <c r="GU69" s="177"/>
      <c r="GV69" s="177"/>
      <c r="GW69" s="177"/>
      <c r="GX69" s="177"/>
      <c r="GY69" s="177"/>
      <c r="GZ69" s="177"/>
      <c r="HA69" s="177"/>
      <c r="HB69" s="177"/>
      <c r="HC69" s="177"/>
      <c r="HD69" s="177"/>
      <c r="HE69" s="177"/>
      <c r="HF69" s="177"/>
      <c r="HG69" s="177"/>
      <c r="HH69" s="177"/>
      <c r="HI69" s="177"/>
      <c r="HJ69" s="177"/>
      <c r="HK69" s="177"/>
      <c r="HL69" s="177"/>
      <c r="HM69" s="177"/>
      <c r="HN69" s="177"/>
      <c r="HO69" s="177"/>
      <c r="HP69" s="177"/>
      <c r="HQ69" s="177"/>
      <c r="HR69" s="177"/>
      <c r="HS69" s="177"/>
      <c r="HT69" s="177"/>
      <c r="HU69" s="177"/>
      <c r="HV69" s="177"/>
      <c r="HW69" s="177"/>
      <c r="HX69" s="177"/>
      <c r="HY69" s="177"/>
      <c r="HZ69" s="177"/>
      <c r="IA69" s="177"/>
      <c r="IB69" s="177"/>
      <c r="IC69" s="177"/>
      <c r="ID69" s="177"/>
      <c r="IE69" s="177"/>
      <c r="IF69" s="177"/>
      <c r="IG69" s="177"/>
      <c r="IH69" s="177"/>
      <c r="II69" s="177"/>
      <c r="IJ69" s="177"/>
      <c r="IK69" s="177"/>
      <c r="IL69" s="177"/>
      <c r="IM69" s="177"/>
      <c r="IN69" s="177"/>
      <c r="IO69" s="177"/>
      <c r="IP69" s="177"/>
      <c r="IQ69" s="177"/>
      <c r="IR69" s="177"/>
      <c r="IS69" s="177"/>
      <c r="IT69" s="177"/>
      <c r="IU69" s="177"/>
      <c r="IV69" s="177"/>
      <c r="IW69" s="177"/>
      <c r="IX69" s="177"/>
      <c r="IY69" s="177"/>
      <c r="IZ69" s="177"/>
      <c r="JA69" s="177"/>
      <c r="JB69" s="177"/>
      <c r="JC69" s="177"/>
      <c r="JD69" s="177"/>
      <c r="JE69" s="177"/>
      <c r="JF69" s="177"/>
      <c r="JG69" s="177"/>
      <c r="JH69" s="177"/>
      <c r="JI69" s="177"/>
      <c r="JJ69" s="177"/>
      <c r="JK69" s="177"/>
      <c r="JL69" s="177"/>
      <c r="JM69" s="177"/>
      <c r="JN69" s="177"/>
      <c r="JO69" s="177"/>
      <c r="JP69" s="177"/>
      <c r="JQ69" s="177"/>
      <c r="JR69" s="177"/>
      <c r="JS69" s="177"/>
      <c r="JT69" s="177"/>
      <c r="JU69" s="177"/>
      <c r="JV69" s="177"/>
      <c r="JW69" s="177"/>
      <c r="JX69" s="177"/>
      <c r="JY69" s="177"/>
      <c r="JZ69" s="177"/>
      <c r="KA69" s="177"/>
      <c r="KB69" s="177"/>
      <c r="KC69" s="177"/>
      <c r="KD69" s="177"/>
      <c r="KE69" s="177"/>
      <c r="KF69" s="177"/>
      <c r="KG69" s="177"/>
      <c r="KH69" s="177"/>
      <c r="KI69" s="177"/>
      <c r="KJ69" s="177"/>
      <c r="KK69" s="177"/>
      <c r="KL69" s="177"/>
      <c r="KM69" s="177"/>
      <c r="KN69" s="177"/>
      <c r="KO69" s="177"/>
      <c r="KP69" s="177"/>
      <c r="KQ69" s="177"/>
      <c r="KR69" s="177"/>
      <c r="KS69" s="177"/>
      <c r="KT69" s="177"/>
      <c r="KU69" s="177"/>
      <c r="KV69" s="177"/>
      <c r="KW69" s="177"/>
      <c r="KX69" s="177"/>
      <c r="KY69" s="177"/>
      <c r="KZ69" s="177"/>
      <c r="LA69" s="177"/>
      <c r="LB69" s="177"/>
      <c r="LC69" s="177"/>
      <c r="LD69" s="177"/>
      <c r="LE69" s="177"/>
      <c r="LF69" s="177"/>
      <c r="LG69" s="177"/>
      <c r="LH69" s="177"/>
      <c r="LI69" s="177"/>
      <c r="LJ69" s="177"/>
      <c r="LK69" s="177"/>
      <c r="LL69" s="177"/>
      <c r="LM69" s="177"/>
      <c r="LN69" s="177"/>
      <c r="LO69" s="177"/>
      <c r="LP69" s="177"/>
      <c r="LQ69" s="177"/>
      <c r="LR69" s="177"/>
      <c r="LS69" s="177"/>
      <c r="LT69" s="177"/>
      <c r="LU69" s="177"/>
      <c r="LV69" s="177"/>
      <c r="LW69" s="177"/>
      <c r="LX69" s="177"/>
      <c r="LY69" s="177"/>
      <c r="LZ69" s="177"/>
      <c r="MA69" s="177"/>
      <c r="MB69" s="177"/>
      <c r="MC69" s="177"/>
      <c r="MD69" s="177"/>
      <c r="ME69" s="177"/>
      <c r="MF69" s="177"/>
      <c r="MG69" s="177"/>
      <c r="MH69" s="177"/>
      <c r="MI69" s="177"/>
      <c r="MJ69" s="177"/>
      <c r="MK69" s="177"/>
      <c r="ML69" s="177"/>
      <c r="MM69" s="177"/>
      <c r="MN69" s="177"/>
      <c r="MO69" s="177"/>
      <c r="MP69" s="177"/>
      <c r="MQ69" s="177"/>
      <c r="MR69" s="177"/>
      <c r="MS69" s="177"/>
      <c r="MT69" s="177"/>
      <c r="MU69" s="177"/>
      <c r="MV69" s="177"/>
      <c r="MW69" s="177"/>
      <c r="MX69" s="177"/>
      <c r="MY69" s="177"/>
      <c r="MZ69" s="177"/>
      <c r="NA69" s="177"/>
      <c r="NB69" s="177"/>
      <c r="NC69" s="177"/>
      <c r="ND69" s="177"/>
      <c r="NE69" s="177"/>
      <c r="NF69" s="177"/>
      <c r="NG69" s="177"/>
      <c r="NH69" s="177"/>
      <c r="NI69" s="177"/>
      <c r="NJ69" s="177"/>
      <c r="NK69" s="177"/>
      <c r="NL69" s="177"/>
      <c r="NM69" s="177"/>
      <c r="NN69" s="177"/>
      <c r="NO69" s="177"/>
      <c r="NP69" s="177"/>
      <c r="NQ69" s="177"/>
      <c r="NR69" s="177"/>
      <c r="NS69" s="177"/>
      <c r="NT69" s="177"/>
      <c r="NU69" s="177"/>
      <c r="NV69" s="177"/>
      <c r="NW69" s="177"/>
      <c r="NX69" s="177"/>
      <c r="NY69" s="177"/>
      <c r="NZ69" s="177"/>
      <c r="OA69" s="177"/>
      <c r="OB69" s="177"/>
      <c r="OC69" s="177"/>
      <c r="OD69" s="177"/>
      <c r="OE69" s="177"/>
      <c r="OF69" s="177"/>
      <c r="OG69" s="177"/>
      <c r="OH69" s="177"/>
      <c r="OI69" s="177"/>
      <c r="OJ69" s="177"/>
      <c r="OK69" s="177"/>
      <c r="OL69" s="177"/>
      <c r="OM69" s="177"/>
      <c r="ON69" s="177"/>
      <c r="OO69" s="177"/>
      <c r="OP69" s="177"/>
      <c r="OQ69" s="177"/>
      <c r="OR69" s="177"/>
      <c r="OS69" s="177"/>
      <c r="OT69" s="177"/>
      <c r="OU69" s="177"/>
      <c r="OV69" s="177"/>
      <c r="OW69" s="177"/>
      <c r="OX69" s="177"/>
      <c r="OY69" s="177"/>
      <c r="OZ69" s="177"/>
      <c r="PA69" s="177"/>
      <c r="PB69" s="177"/>
      <c r="PC69" s="177"/>
      <c r="PD69" s="177"/>
      <c r="PE69" s="177"/>
      <c r="PF69" s="177"/>
      <c r="PG69" s="177"/>
      <c r="PH69" s="177"/>
      <c r="PI69" s="177"/>
      <c r="PJ69" s="177"/>
      <c r="PK69" s="177"/>
      <c r="PL69" s="177"/>
      <c r="PM69" s="177"/>
      <c r="PN69" s="177"/>
      <c r="PO69" s="177"/>
      <c r="PP69" s="177"/>
      <c r="PQ69" s="177"/>
      <c r="PR69" s="177"/>
      <c r="PS69" s="177"/>
      <c r="PT69" s="177"/>
      <c r="PU69" s="177"/>
      <c r="PV69" s="177"/>
      <c r="PW69" s="177"/>
      <c r="PX69" s="177"/>
      <c r="PY69" s="177"/>
      <c r="PZ69" s="177"/>
      <c r="QA69" s="177"/>
      <c r="QB69" s="177"/>
      <c r="QC69" s="177"/>
      <c r="QD69" s="177"/>
      <c r="QE69" s="177"/>
      <c r="QF69" s="177"/>
      <c r="QG69" s="177"/>
      <c r="QH69" s="177"/>
      <c r="QI69" s="177"/>
      <c r="QJ69" s="177"/>
      <c r="QK69" s="177"/>
      <c r="QL69" s="177"/>
      <c r="QM69" s="177"/>
      <c r="QN69" s="177"/>
      <c r="QO69" s="177"/>
      <c r="QP69" s="177"/>
      <c r="QQ69" s="177"/>
      <c r="QR69" s="177"/>
      <c r="QS69" s="177"/>
      <c r="QT69" s="177"/>
      <c r="QU69" s="177"/>
      <c r="QV69" s="177"/>
      <c r="QW69" s="177"/>
      <c r="QX69" s="177"/>
      <c r="QY69" s="177"/>
      <c r="QZ69" s="177"/>
      <c r="RA69" s="177"/>
      <c r="RB69" s="177"/>
      <c r="RC69" s="177"/>
      <c r="RD69" s="177"/>
      <c r="RE69" s="177"/>
      <c r="RF69" s="177"/>
      <c r="RG69" s="177"/>
      <c r="RH69" s="177"/>
      <c r="RI69" s="177"/>
      <c r="RJ69" s="177"/>
      <c r="RK69" s="177"/>
      <c r="RL69" s="177"/>
      <c r="RM69" s="177"/>
      <c r="RN69" s="177"/>
      <c r="RO69" s="177"/>
      <c r="RP69" s="177"/>
      <c r="RQ69" s="177"/>
      <c r="RR69" s="177"/>
      <c r="RS69" s="177"/>
      <c r="RT69" s="177"/>
      <c r="RU69" s="177"/>
      <c r="RV69" s="177"/>
      <c r="RW69" s="177"/>
      <c r="RX69" s="177"/>
      <c r="RY69" s="177"/>
      <c r="RZ69" s="177"/>
      <c r="SA69" s="177"/>
      <c r="SB69" s="177"/>
      <c r="SC69" s="177"/>
      <c r="SD69" s="177"/>
      <c r="SE69" s="177"/>
      <c r="SF69" s="177"/>
      <c r="SG69" s="177"/>
      <c r="SH69" s="177"/>
      <c r="SI69" s="177"/>
      <c r="SJ69" s="177"/>
      <c r="SK69" s="177"/>
      <c r="SL69" s="177"/>
      <c r="SM69" s="177"/>
      <c r="SN69" s="177"/>
      <c r="SO69" s="177"/>
      <c r="SP69" s="177"/>
      <c r="SQ69" s="177"/>
      <c r="SR69" s="177"/>
      <c r="SS69" s="177"/>
      <c r="ST69" s="177"/>
      <c r="SU69" s="177"/>
      <c r="SV69" s="177"/>
      <c r="SW69" s="177"/>
      <c r="SX69" s="177"/>
      <c r="SY69" s="177"/>
      <c r="SZ69" s="177"/>
      <c r="TA69" s="177"/>
      <c r="TB69" s="177"/>
      <c r="TC69" s="177"/>
      <c r="TD69" s="177"/>
      <c r="TE69" s="177"/>
      <c r="TF69" s="177"/>
      <c r="TG69" s="177"/>
      <c r="TH69" s="177"/>
      <c r="TI69" s="177"/>
      <c r="TJ69" s="177"/>
      <c r="TK69" s="177"/>
      <c r="TL69" s="177"/>
      <c r="TM69" s="177"/>
      <c r="TN69" s="177"/>
      <c r="TO69" s="177"/>
      <c r="TP69" s="177"/>
      <c r="TQ69" s="177"/>
      <c r="TR69" s="177"/>
      <c r="TS69" s="177"/>
      <c r="TT69" s="177"/>
      <c r="TU69" s="177"/>
      <c r="TV69" s="177"/>
      <c r="TW69" s="177"/>
      <c r="TX69" s="177"/>
      <c r="TY69" s="177"/>
      <c r="TZ69" s="177"/>
      <c r="UA69" s="177"/>
      <c r="UB69" s="177"/>
      <c r="UC69" s="177"/>
      <c r="UD69" s="177"/>
      <c r="UE69" s="177"/>
      <c r="UF69" s="177"/>
      <c r="UG69" s="177"/>
      <c r="UH69" s="177"/>
      <c r="UI69" s="177"/>
      <c r="UJ69" s="177"/>
      <c r="UK69" s="177"/>
      <c r="UL69" s="177"/>
      <c r="UM69" s="177"/>
      <c r="UN69" s="177"/>
      <c r="UO69" s="177"/>
      <c r="UP69" s="177"/>
      <c r="UQ69" s="177"/>
      <c r="UR69" s="177"/>
      <c r="US69" s="177"/>
      <c r="UT69" s="177"/>
      <c r="UU69" s="177"/>
      <c r="UV69" s="177"/>
      <c r="UW69" s="177"/>
      <c r="UX69" s="177"/>
      <c r="UY69" s="177"/>
      <c r="UZ69" s="177"/>
      <c r="VA69" s="177"/>
      <c r="VB69" s="177"/>
      <c r="VC69" s="177"/>
      <c r="VD69" s="177"/>
      <c r="VE69" s="177"/>
      <c r="VF69" s="177"/>
      <c r="VG69" s="177"/>
      <c r="VH69" s="177"/>
      <c r="VI69" s="177"/>
      <c r="VJ69" s="177"/>
      <c r="VK69" s="177"/>
      <c r="VL69" s="177"/>
      <c r="VM69" s="177"/>
      <c r="VN69" s="177"/>
      <c r="VO69" s="177"/>
      <c r="VP69" s="177"/>
      <c r="VQ69" s="177"/>
      <c r="VR69" s="177"/>
      <c r="VS69" s="177"/>
      <c r="VT69" s="177"/>
      <c r="VU69" s="177"/>
      <c r="VV69" s="177"/>
      <c r="VW69" s="177"/>
      <c r="VX69" s="177"/>
      <c r="VY69" s="177"/>
      <c r="VZ69" s="177"/>
      <c r="WA69" s="177"/>
      <c r="WB69" s="177"/>
      <c r="WC69" s="177"/>
      <c r="WD69" s="177"/>
      <c r="WE69" s="177"/>
      <c r="WF69" s="177"/>
      <c r="WG69" s="177"/>
      <c r="WH69" s="177"/>
      <c r="WI69" s="177"/>
      <c r="WJ69" s="177"/>
      <c r="WK69" s="177"/>
      <c r="WL69" s="177"/>
      <c r="WM69" s="177"/>
      <c r="WN69" s="177"/>
      <c r="WO69" s="177"/>
      <c r="WP69" s="177"/>
      <c r="WQ69" s="177"/>
      <c r="WR69" s="177"/>
      <c r="WS69" s="177"/>
      <c r="WT69" s="177"/>
      <c r="WU69" s="177"/>
      <c r="WV69" s="177"/>
      <c r="WW69" s="177"/>
      <c r="WX69" s="177"/>
      <c r="WY69" s="177"/>
      <c r="WZ69" s="177"/>
      <c r="XA69" s="177"/>
      <c r="XB69" s="177"/>
      <c r="XC69" s="177"/>
      <c r="XD69" s="177"/>
      <c r="XE69" s="177"/>
      <c r="XF69" s="177"/>
      <c r="XG69" s="177"/>
      <c r="XH69" s="177"/>
      <c r="XI69" s="177"/>
      <c r="XJ69" s="177"/>
      <c r="XK69" s="177"/>
      <c r="XL69" s="177"/>
      <c r="XM69" s="177"/>
      <c r="XN69" s="177"/>
      <c r="XO69" s="177"/>
      <c r="XP69" s="177"/>
      <c r="XQ69" s="177"/>
      <c r="XR69" s="177"/>
      <c r="XS69" s="177"/>
      <c r="XT69" s="177"/>
      <c r="XU69" s="177"/>
      <c r="XV69" s="177"/>
      <c r="XW69" s="177"/>
      <c r="XX69" s="177"/>
      <c r="XY69" s="177"/>
      <c r="XZ69" s="177"/>
      <c r="YA69" s="177"/>
      <c r="YB69" s="177"/>
      <c r="YC69" s="177"/>
      <c r="YD69" s="177"/>
      <c r="YE69" s="177"/>
      <c r="YF69" s="177"/>
      <c r="YG69" s="177"/>
      <c r="YH69" s="177"/>
      <c r="YI69" s="177"/>
      <c r="YJ69" s="177"/>
      <c r="YK69" s="177"/>
      <c r="YL69" s="177"/>
      <c r="YM69" s="177"/>
      <c r="YN69" s="177"/>
      <c r="YO69" s="177"/>
      <c r="YP69" s="177"/>
      <c r="YQ69" s="177"/>
      <c r="YR69" s="177"/>
      <c r="YS69" s="177"/>
      <c r="YT69" s="177"/>
      <c r="YU69" s="177"/>
      <c r="YV69" s="177"/>
      <c r="YW69" s="177"/>
      <c r="YX69" s="177"/>
      <c r="YY69" s="177"/>
      <c r="YZ69" s="177"/>
      <c r="ZA69" s="177"/>
      <c r="ZB69" s="177"/>
      <c r="ZC69" s="177"/>
      <c r="ZD69" s="177"/>
      <c r="ZE69" s="177"/>
      <c r="ZF69" s="177"/>
      <c r="ZG69" s="177"/>
      <c r="ZH69" s="177"/>
      <c r="ZI69" s="177"/>
      <c r="ZJ69" s="177"/>
      <c r="ZK69" s="177"/>
      <c r="ZL69" s="177"/>
      <c r="ZM69" s="177"/>
      <c r="ZN69" s="177"/>
      <c r="ZO69" s="177"/>
      <c r="ZP69" s="177"/>
      <c r="ZQ69" s="177"/>
      <c r="ZR69" s="177"/>
      <c r="ZS69" s="177"/>
      <c r="ZT69" s="177"/>
      <c r="ZU69" s="177"/>
      <c r="ZV69" s="177"/>
      <c r="ZW69" s="177"/>
      <c r="ZX69" s="177"/>
      <c r="ZY69" s="177"/>
      <c r="ZZ69" s="177"/>
      <c r="AAA69" s="177"/>
      <c r="AAB69" s="177"/>
      <c r="AAC69" s="177"/>
      <c r="AAD69" s="177"/>
      <c r="AAE69" s="177"/>
      <c r="AAF69" s="177"/>
      <c r="AAG69" s="177"/>
      <c r="AAH69" s="177"/>
      <c r="AAI69" s="177"/>
      <c r="AAJ69" s="177"/>
      <c r="AAK69" s="177"/>
      <c r="AAL69" s="177"/>
      <c r="AAM69" s="177"/>
      <c r="AAN69" s="177"/>
      <c r="AAO69" s="177"/>
      <c r="AAP69" s="177"/>
      <c r="AAQ69" s="177"/>
      <c r="AAR69" s="177"/>
      <c r="AAS69" s="177"/>
      <c r="AAT69" s="177"/>
      <c r="AAU69" s="177"/>
      <c r="AAV69" s="177"/>
      <c r="AAW69" s="177"/>
      <c r="AAX69" s="177"/>
      <c r="AAY69" s="177"/>
      <c r="AAZ69" s="177"/>
      <c r="ABA69" s="177"/>
      <c r="ABB69" s="177"/>
      <c r="ABC69" s="177"/>
      <c r="ABD69" s="177"/>
      <c r="ABE69" s="177"/>
      <c r="ABF69" s="177"/>
      <c r="ABG69" s="177"/>
      <c r="ABH69" s="177"/>
      <c r="ABI69" s="177"/>
      <c r="ABJ69" s="177"/>
      <c r="ABK69" s="177"/>
      <c r="ABL69" s="177"/>
      <c r="ABM69" s="177"/>
      <c r="ABN69" s="177"/>
      <c r="ABO69" s="177"/>
      <c r="ABP69" s="177"/>
      <c r="ABQ69" s="177"/>
      <c r="ABR69" s="177"/>
      <c r="ABS69" s="177"/>
      <c r="ABT69" s="177"/>
      <c r="ABU69" s="177"/>
      <c r="ABV69" s="177"/>
      <c r="ABW69" s="177"/>
      <c r="ABX69" s="177"/>
      <c r="ABY69" s="177"/>
      <c r="ABZ69" s="177"/>
      <c r="ACA69" s="177"/>
      <c r="ACB69" s="177"/>
      <c r="ACC69" s="177"/>
      <c r="ACD69" s="177"/>
      <c r="ACE69" s="177"/>
      <c r="ACF69" s="177"/>
      <c r="ACG69" s="177"/>
      <c r="ACH69" s="177"/>
      <c r="ACI69" s="177"/>
      <c r="ACJ69" s="177"/>
      <c r="ACK69" s="177"/>
      <c r="ACL69" s="177"/>
      <c r="ACM69" s="177"/>
      <c r="ACN69" s="177"/>
      <c r="ACO69" s="177"/>
      <c r="ACP69" s="177"/>
      <c r="ACQ69" s="177"/>
      <c r="ACR69" s="177"/>
      <c r="ACS69" s="177"/>
      <c r="ACT69" s="177"/>
      <c r="ACU69" s="177"/>
      <c r="ACV69" s="177"/>
      <c r="ACW69" s="177"/>
      <c r="ACX69" s="177"/>
      <c r="ACY69" s="177"/>
      <c r="ACZ69" s="177"/>
      <c r="ADA69" s="177"/>
      <c r="ADB69" s="177"/>
      <c r="ADC69" s="177"/>
      <c r="ADD69" s="177"/>
      <c r="ADE69" s="177"/>
      <c r="ADF69" s="177"/>
      <c r="ADG69" s="177"/>
      <c r="ADH69" s="177"/>
      <c r="ADI69" s="177"/>
      <c r="ADJ69" s="177"/>
      <c r="ADK69" s="177"/>
      <c r="ADL69" s="177"/>
      <c r="ADM69" s="177"/>
      <c r="ADN69" s="177"/>
      <c r="ADO69" s="177"/>
      <c r="ADP69" s="177"/>
      <c r="ADQ69" s="177"/>
      <c r="ADR69" s="177"/>
      <c r="ADS69" s="177"/>
      <c r="ADT69" s="177"/>
      <c r="ADU69" s="177"/>
      <c r="ADV69" s="177"/>
      <c r="ADW69" s="177"/>
      <c r="ADX69" s="177"/>
      <c r="ADY69" s="177"/>
      <c r="ADZ69" s="177"/>
      <c r="AEA69" s="177"/>
      <c r="AEB69" s="177"/>
      <c r="AEC69" s="177"/>
      <c r="AED69" s="177"/>
      <c r="AEE69" s="177"/>
      <c r="AEF69" s="177"/>
      <c r="AEG69" s="177"/>
      <c r="AEH69" s="177"/>
      <c r="AEI69" s="177"/>
      <c r="AEJ69" s="177"/>
      <c r="AEK69" s="177"/>
      <c r="AEL69" s="177"/>
      <c r="AEM69" s="177"/>
      <c r="AEN69" s="177"/>
      <c r="AEO69" s="177"/>
      <c r="AEP69" s="177"/>
      <c r="AEQ69" s="177"/>
      <c r="AER69" s="177"/>
      <c r="AES69" s="177"/>
      <c r="AET69" s="177"/>
      <c r="AEU69" s="177"/>
      <c r="AEV69" s="177"/>
      <c r="AEW69" s="177"/>
      <c r="AEX69" s="177"/>
      <c r="AEY69" s="177"/>
      <c r="AEZ69" s="177"/>
      <c r="AFA69" s="177"/>
      <c r="AFB69" s="177"/>
      <c r="AFC69" s="177"/>
      <c r="AFD69" s="177"/>
      <c r="AFE69" s="177"/>
      <c r="AFF69" s="177"/>
      <c r="AFG69" s="177"/>
      <c r="AFH69" s="177"/>
      <c r="AFI69" s="177"/>
      <c r="AFJ69" s="177"/>
      <c r="AFK69" s="177"/>
      <c r="AFL69" s="177"/>
      <c r="AFM69" s="177"/>
      <c r="AFN69" s="177"/>
      <c r="AFO69" s="177"/>
      <c r="AFP69" s="177"/>
      <c r="AFQ69" s="177"/>
      <c r="AFR69" s="177"/>
      <c r="AFS69" s="177"/>
      <c r="AFT69" s="177"/>
      <c r="AFU69" s="177"/>
      <c r="AFV69" s="177"/>
      <c r="AFW69" s="177"/>
      <c r="AFX69" s="177"/>
      <c r="AFY69" s="177"/>
      <c r="AFZ69" s="177"/>
      <c r="AGA69" s="177"/>
      <c r="AGB69" s="177"/>
      <c r="AGC69" s="177"/>
      <c r="AGD69" s="177"/>
      <c r="AGE69" s="177"/>
      <c r="AGF69" s="177"/>
      <c r="AGG69" s="177"/>
      <c r="AGH69" s="177"/>
      <c r="AGI69" s="177"/>
      <c r="AGJ69" s="177"/>
      <c r="AGK69" s="177"/>
      <c r="AGL69" s="177"/>
      <c r="AGM69" s="177"/>
      <c r="AGN69" s="177"/>
      <c r="AGO69" s="177"/>
      <c r="AGP69" s="177"/>
      <c r="AGQ69" s="177"/>
      <c r="AGR69" s="177"/>
      <c r="AGS69" s="177"/>
      <c r="AGT69" s="177"/>
      <c r="AGU69" s="177"/>
      <c r="AGV69" s="177"/>
      <c r="AGW69" s="177"/>
      <c r="AGX69" s="177"/>
      <c r="AGY69" s="177"/>
      <c r="AGZ69" s="177"/>
      <c r="AHA69" s="177"/>
      <c r="AHB69" s="177"/>
      <c r="AHC69" s="177"/>
      <c r="AHD69" s="177"/>
      <c r="AHE69" s="177"/>
      <c r="AHF69" s="177"/>
      <c r="AHG69" s="177"/>
      <c r="AHH69" s="177"/>
      <c r="AHI69" s="177"/>
      <c r="AHJ69" s="177"/>
      <c r="AHK69" s="177"/>
      <c r="AHL69" s="177"/>
      <c r="AHM69" s="177"/>
      <c r="AHN69" s="177"/>
      <c r="AHO69" s="177"/>
      <c r="AHP69" s="177"/>
      <c r="AHQ69" s="177"/>
      <c r="AHR69" s="177"/>
      <c r="AHS69" s="177"/>
      <c r="AHT69" s="177"/>
      <c r="AHU69" s="177"/>
      <c r="AHV69" s="177"/>
      <c r="AHW69" s="177"/>
      <c r="AHX69" s="177"/>
      <c r="AHY69" s="177"/>
      <c r="AHZ69" s="177"/>
      <c r="AIA69" s="177"/>
      <c r="AIB69" s="177"/>
      <c r="AIC69" s="177"/>
      <c r="AID69" s="177"/>
      <c r="AIE69" s="177"/>
      <c r="AIF69" s="177"/>
      <c r="AIG69" s="177"/>
      <c r="AIH69" s="177"/>
      <c r="AII69" s="177"/>
      <c r="AIJ69" s="177"/>
      <c r="AIK69" s="177"/>
      <c r="AIL69" s="177"/>
      <c r="AIM69" s="177"/>
      <c r="AIN69" s="177"/>
      <c r="AIO69" s="177"/>
      <c r="AIP69" s="177"/>
      <c r="AIQ69" s="177"/>
      <c r="AIR69" s="177"/>
      <c r="AIS69" s="177"/>
      <c r="AIT69" s="177"/>
      <c r="AIU69" s="177"/>
      <c r="AIV69" s="177"/>
      <c r="AIW69" s="177"/>
      <c r="AIX69" s="177"/>
      <c r="AIY69" s="177"/>
      <c r="AIZ69" s="177"/>
      <c r="AJA69" s="177"/>
      <c r="AJB69" s="177"/>
      <c r="AJC69" s="177"/>
      <c r="AJD69" s="177"/>
      <c r="AJE69" s="177"/>
      <c r="AJF69" s="177"/>
      <c r="AJG69" s="177"/>
      <c r="AJH69" s="177"/>
      <c r="AJI69" s="177"/>
      <c r="AJJ69" s="177"/>
      <c r="AJK69" s="177"/>
      <c r="AJL69" s="177"/>
      <c r="AJM69" s="177"/>
      <c r="AJN69" s="177"/>
      <c r="AJO69" s="177"/>
      <c r="AJP69" s="177"/>
      <c r="AJQ69" s="177"/>
      <c r="AJR69" s="177"/>
      <c r="AJS69" s="177"/>
      <c r="AJT69" s="177"/>
      <c r="AJU69" s="177"/>
      <c r="AJV69" s="177"/>
      <c r="AJW69" s="177"/>
      <c r="AJX69" s="177"/>
      <c r="AJY69" s="177"/>
      <c r="AJZ69" s="177"/>
      <c r="AKA69" s="177"/>
      <c r="AKB69" s="177"/>
      <c r="AKC69" s="177"/>
      <c r="AKD69" s="177"/>
      <c r="AKE69" s="177"/>
      <c r="AKF69" s="177"/>
      <c r="AKG69" s="177"/>
      <c r="AKH69" s="177"/>
      <c r="AKI69" s="177"/>
      <c r="AKJ69" s="177"/>
      <c r="AKK69" s="177"/>
      <c r="AKL69" s="177"/>
      <c r="AKM69" s="177"/>
      <c r="AKN69" s="177"/>
      <c r="AKO69" s="177"/>
      <c r="AKP69" s="177"/>
      <c r="AKQ69" s="177"/>
      <c r="AKR69" s="177"/>
      <c r="AKS69" s="177"/>
      <c r="AKT69" s="177"/>
      <c r="AKU69" s="177"/>
      <c r="AKV69" s="177"/>
      <c r="AKW69" s="177"/>
      <c r="AKX69" s="177"/>
      <c r="AKY69" s="177"/>
      <c r="AKZ69" s="177"/>
      <c r="ALA69" s="177"/>
      <c r="ALB69" s="177"/>
      <c r="ALC69" s="177"/>
      <c r="ALD69" s="177"/>
      <c r="ALE69" s="177"/>
      <c r="ALF69" s="177"/>
      <c r="ALG69" s="177"/>
      <c r="ALH69" s="177"/>
      <c r="ALI69" s="177"/>
      <c r="ALJ69" s="177"/>
      <c r="ALK69" s="177"/>
      <c r="ALL69" s="177"/>
      <c r="ALM69" s="177"/>
      <c r="ALN69" s="177"/>
      <c r="ALO69" s="177"/>
      <c r="ALP69" s="177"/>
      <c r="ALQ69" s="177"/>
      <c r="ALR69" s="177"/>
      <c r="ALS69" s="177"/>
      <c r="ALT69" s="177"/>
      <c r="ALU69" s="177"/>
      <c r="ALV69" s="177"/>
      <c r="ALW69" s="177"/>
      <c r="ALX69" s="177"/>
      <c r="ALY69" s="177"/>
      <c r="ALZ69" s="177"/>
      <c r="AMA69" s="177"/>
      <c r="AMB69" s="177"/>
      <c r="AMC69" s="177"/>
      <c r="AMD69" s="177"/>
      <c r="AME69" s="177"/>
      <c r="AMF69" s="177"/>
      <c r="AMG69" s="177"/>
      <c r="AMH69" s="177"/>
      <c r="AMI69" s="177"/>
      <c r="AMJ69" s="177"/>
      <c r="AMK69" s="17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7"/>
    </row>
    <row r="76" spans="1:1025" x14ac:dyDescent="0.2">
      <c r="D76" s="67"/>
    </row>
    <row r="77" spans="1:1025" x14ac:dyDescent="0.2">
      <c r="D77" s="67"/>
    </row>
    <row r="78" spans="1:1025" x14ac:dyDescent="0.2">
      <c r="D78" s="68"/>
    </row>
  </sheetData>
  <mergeCells count="111">
    <mergeCell ref="E20:H20"/>
    <mergeCell ref="I20:M20"/>
    <mergeCell ref="O20:Q20"/>
    <mergeCell ref="E17:H17"/>
    <mergeCell ref="I17:M17"/>
    <mergeCell ref="O17:Q17"/>
    <mergeCell ref="E18:H18"/>
    <mergeCell ref="I18:M18"/>
    <mergeCell ref="O18:Q18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4:H14"/>
    <mergeCell ref="I14:M14"/>
    <mergeCell ref="O14:Q14"/>
    <mergeCell ref="E15:H15"/>
    <mergeCell ref="I15:M15"/>
    <mergeCell ref="O15:Q15"/>
    <mergeCell ref="E16:H16"/>
    <mergeCell ref="I16:M16"/>
    <mergeCell ref="O16:Q16"/>
    <mergeCell ref="E19:H19"/>
    <mergeCell ref="I19:M19"/>
    <mergeCell ref="O19:Q19"/>
    <mergeCell ref="E21:H21"/>
    <mergeCell ref="I21:M21"/>
    <mergeCell ref="O21:Q21"/>
    <mergeCell ref="E24:H24"/>
    <mergeCell ref="I24:M24"/>
    <mergeCell ref="O24:Q24"/>
    <mergeCell ref="I25:M25"/>
    <mergeCell ref="O25:Q25"/>
    <mergeCell ref="I28:M28"/>
    <mergeCell ref="O28:Q28"/>
    <mergeCell ref="I29:M29"/>
    <mergeCell ref="O29:Q29"/>
    <mergeCell ref="E22:H22"/>
    <mergeCell ref="I22:M22"/>
    <mergeCell ref="O22:Q22"/>
    <mergeCell ref="B23:Q23"/>
    <mergeCell ref="E25:H25"/>
    <mergeCell ref="E26:H26"/>
    <mergeCell ref="I26:M26"/>
    <mergeCell ref="O26:Q26"/>
    <mergeCell ref="E27:H27"/>
    <mergeCell ref="I27:M27"/>
    <mergeCell ref="O27:Q27"/>
    <mergeCell ref="E28:H28"/>
    <mergeCell ref="E29:H29"/>
    <mergeCell ref="I36:M36"/>
    <mergeCell ref="O36:Q36"/>
    <mergeCell ref="E37:H37"/>
    <mergeCell ref="I37:M37"/>
    <mergeCell ref="O37:Q37"/>
    <mergeCell ref="E30:H30"/>
    <mergeCell ref="I30:M30"/>
    <mergeCell ref="O30:Q30"/>
    <mergeCell ref="B31:Q31"/>
    <mergeCell ref="E34:H34"/>
    <mergeCell ref="E35:H35"/>
    <mergeCell ref="E36:H36"/>
    <mergeCell ref="E32:H32"/>
    <mergeCell ref="I32:M32"/>
    <mergeCell ref="O32:Q32"/>
    <mergeCell ref="E33:H33"/>
    <mergeCell ref="I33:M33"/>
    <mergeCell ref="O33:Q33"/>
    <mergeCell ref="I34:M34"/>
    <mergeCell ref="O34:Q34"/>
    <mergeCell ref="I35:M35"/>
    <mergeCell ref="O35:Q35"/>
    <mergeCell ref="E38:H38"/>
    <mergeCell ref="I38:M38"/>
    <mergeCell ref="O38:Q38"/>
    <mergeCell ref="B39:Q39"/>
    <mergeCell ref="E40:H40"/>
    <mergeCell ref="I40:M40"/>
    <mergeCell ref="O40:Q40"/>
    <mergeCell ref="E41:H41"/>
    <mergeCell ref="I41:M41"/>
    <mergeCell ref="O41:Q41"/>
    <mergeCell ref="B47:Q47"/>
    <mergeCell ref="E46:H46"/>
    <mergeCell ref="I46:M46"/>
    <mergeCell ref="O46:Q46"/>
    <mergeCell ref="E42:H42"/>
    <mergeCell ref="I42:M42"/>
    <mergeCell ref="O42:Q42"/>
    <mergeCell ref="E43:H43"/>
    <mergeCell ref="I43:M43"/>
    <mergeCell ref="O43:Q43"/>
    <mergeCell ref="I44:M44"/>
    <mergeCell ref="O44:Q44"/>
    <mergeCell ref="E45:H45"/>
    <mergeCell ref="I45:M45"/>
    <mergeCell ref="O45:Q45"/>
  </mergeCells>
  <conditionalFormatting sqref="N12 N40:N45 N22 N38 N27:N30">
    <cfRule type="cellIs" dxfId="1080" priority="74" operator="equal">
      <formula>"CANCELADO"</formula>
    </cfRule>
    <cfRule type="cellIs" dxfId="1079" priority="75" operator="equal">
      <formula>"N/A"</formula>
    </cfRule>
    <cfRule type="cellIs" dxfId="1078" priority="76" operator="equal">
      <formula>"NÃO"</formula>
    </cfRule>
    <cfRule type="cellIs" dxfId="1077" priority="77" operator="equal">
      <formula>"SIM"</formula>
    </cfRule>
  </conditionalFormatting>
  <conditionalFormatting sqref="N10">
    <cfRule type="cellIs" dxfId="1076" priority="78" operator="equal">
      <formula>"CANCELADO"</formula>
    </cfRule>
    <cfRule type="cellIs" dxfId="1075" priority="79" operator="equal">
      <formula>"N/A"</formula>
    </cfRule>
    <cfRule type="cellIs" dxfId="1074" priority="80" operator="equal">
      <formula>"NÃO"</formula>
    </cfRule>
    <cfRule type="cellIs" dxfId="1073" priority="81" operator="equal">
      <formula>"SIM"</formula>
    </cfRule>
  </conditionalFormatting>
  <conditionalFormatting sqref="N46">
    <cfRule type="cellIs" dxfId="1072" priority="90" operator="equal">
      <formula>"CANCELADO"</formula>
    </cfRule>
    <cfRule type="cellIs" dxfId="1071" priority="91" operator="equal">
      <formula>"N/A"</formula>
    </cfRule>
    <cfRule type="cellIs" dxfId="1070" priority="92" operator="equal">
      <formula>"NÃO"</formula>
    </cfRule>
    <cfRule type="cellIs" dxfId="1069" priority="93" operator="equal">
      <formula>"SIM"</formula>
    </cfRule>
  </conditionalFormatting>
  <conditionalFormatting sqref="N32">
    <cfRule type="cellIs" dxfId="1068" priority="21" operator="equal">
      <formula>"CANCELADO"</formula>
    </cfRule>
    <cfRule type="cellIs" dxfId="1067" priority="22" operator="equal">
      <formula>"N/A"</formula>
    </cfRule>
    <cfRule type="cellIs" dxfId="1066" priority="23" operator="equal">
      <formula>"NÃO"</formula>
    </cfRule>
    <cfRule type="cellIs" dxfId="1065" priority="24" operator="equal">
      <formula>"SIM"</formula>
    </cfRule>
  </conditionalFormatting>
  <conditionalFormatting sqref="N34">
    <cfRule type="cellIs" dxfId="1064" priority="13" operator="equal">
      <formula>"CANCELADO"</formula>
    </cfRule>
    <cfRule type="cellIs" dxfId="1063" priority="14" operator="equal">
      <formula>"N/A"</formula>
    </cfRule>
    <cfRule type="cellIs" dxfId="1062" priority="15" operator="equal">
      <formula>"NÃO"</formula>
    </cfRule>
    <cfRule type="cellIs" dxfId="1061" priority="16" operator="equal">
      <formula>"SIM"</formula>
    </cfRule>
  </conditionalFormatting>
  <conditionalFormatting sqref="N26">
    <cfRule type="cellIs" dxfId="1060" priority="25" operator="equal">
      <formula>"CANCELADO"</formula>
    </cfRule>
    <cfRule type="cellIs" dxfId="1059" priority="26" operator="equal">
      <formula>"N/A"</formula>
    </cfRule>
    <cfRule type="cellIs" dxfId="1058" priority="27" operator="equal">
      <formula>"NÃO"</formula>
    </cfRule>
    <cfRule type="cellIs" dxfId="1057" priority="28" operator="equal">
      <formula>"SIM"</formula>
    </cfRule>
  </conditionalFormatting>
  <conditionalFormatting sqref="N33">
    <cfRule type="cellIs" dxfId="1056" priority="17" operator="equal">
      <formula>"CANCELADO"</formula>
    </cfRule>
    <cfRule type="cellIs" dxfId="1055" priority="18" operator="equal">
      <formula>"N/A"</formula>
    </cfRule>
    <cfRule type="cellIs" dxfId="1054" priority="19" operator="equal">
      <formula>"NÃO"</formula>
    </cfRule>
    <cfRule type="cellIs" dxfId="1053" priority="20" operator="equal">
      <formula>"SIM"</formula>
    </cfRule>
  </conditionalFormatting>
  <conditionalFormatting sqref="N13:N20">
    <cfRule type="cellIs" dxfId="1052" priority="41" operator="equal">
      <formula>"CANCELADO"</formula>
    </cfRule>
    <cfRule type="cellIs" dxfId="1051" priority="42" operator="equal">
      <formula>"N/A"</formula>
    </cfRule>
    <cfRule type="cellIs" dxfId="1050" priority="43" operator="equal">
      <formula>"NÃO"</formula>
    </cfRule>
    <cfRule type="cellIs" dxfId="1049" priority="44" operator="equal">
      <formula>"SIM"</formula>
    </cfRule>
  </conditionalFormatting>
  <conditionalFormatting sqref="N35">
    <cfRule type="cellIs" dxfId="1048" priority="9" operator="equal">
      <formula>"CANCELADO"</formula>
    </cfRule>
    <cfRule type="cellIs" dxfId="1047" priority="10" operator="equal">
      <formula>"N/A"</formula>
    </cfRule>
    <cfRule type="cellIs" dxfId="1046" priority="11" operator="equal">
      <formula>"NÃO"</formula>
    </cfRule>
    <cfRule type="cellIs" dxfId="1045" priority="12" operator="equal">
      <formula>"SIM"</formula>
    </cfRule>
  </conditionalFormatting>
  <conditionalFormatting sqref="N36:N37">
    <cfRule type="cellIs" dxfId="1044" priority="1" operator="equal">
      <formula>"CANCELADO"</formula>
    </cfRule>
    <cfRule type="cellIs" dxfId="1043" priority="2" operator="equal">
      <formula>"N/A"</formula>
    </cfRule>
    <cfRule type="cellIs" dxfId="1042" priority="3" operator="equal">
      <formula>"NÃO"</formula>
    </cfRule>
    <cfRule type="cellIs" dxfId="1041" priority="4" operator="equal">
      <formula>"SIM"</formula>
    </cfRule>
  </conditionalFormatting>
  <conditionalFormatting sqref="N21">
    <cfRule type="cellIs" dxfId="1040" priority="37" operator="equal">
      <formula>"CANCELADO"</formula>
    </cfRule>
    <cfRule type="cellIs" dxfId="1039" priority="38" operator="equal">
      <formula>"N/A"</formula>
    </cfRule>
    <cfRule type="cellIs" dxfId="1038" priority="39" operator="equal">
      <formula>"NÃO"</formula>
    </cfRule>
    <cfRule type="cellIs" dxfId="1037" priority="40" operator="equal">
      <formula>"SIM"</formula>
    </cfRule>
  </conditionalFormatting>
  <conditionalFormatting sqref="N24">
    <cfRule type="cellIs" dxfId="1036" priority="33" operator="equal">
      <formula>"CANCELADO"</formula>
    </cfRule>
    <cfRule type="cellIs" dxfId="1035" priority="34" operator="equal">
      <formula>"N/A"</formula>
    </cfRule>
    <cfRule type="cellIs" dxfId="1034" priority="35" operator="equal">
      <formula>"NÃO"</formula>
    </cfRule>
    <cfRule type="cellIs" dxfId="1033" priority="36" operator="equal">
      <formula>"SIM"</formula>
    </cfRule>
  </conditionalFormatting>
  <conditionalFormatting sqref="N25">
    <cfRule type="cellIs" dxfId="1032" priority="29" operator="equal">
      <formula>"CANCELADO"</formula>
    </cfRule>
    <cfRule type="cellIs" dxfId="1031" priority="30" operator="equal">
      <formula>"N/A"</formula>
    </cfRule>
    <cfRule type="cellIs" dxfId="1030" priority="31" operator="equal">
      <formula>"NÃO"</formula>
    </cfRule>
    <cfRule type="cellIs" dxfId="1029" priority="32" operator="equal">
      <formula>"SIM"</formula>
    </cfRule>
  </conditionalFormatting>
  <dataValidations count="3">
    <dataValidation type="list" allowBlank="1" showInputMessage="1" showErrorMessage="1" sqref="C40:C46 C12:C22 C32:C38 C24:C30">
      <formula1>"Cx-Preta,Cx-Branca"</formula1>
      <formula2>0</formula2>
    </dataValidation>
    <dataValidation type="list" allowBlank="1" showInputMessage="1" showErrorMessage="1" sqref="B40:B46 B32:B38 B12:B22 B24:B30">
      <formula1>$B$49:$B$53</formula1>
      <formula2>0</formula2>
    </dataValidation>
    <dataValidation type="list" allowBlank="1" showInputMessage="1" showErrorMessage="1" sqref="N40:N46 N12:N22 N32:N38 N24:N30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5"/>
  <sheetViews>
    <sheetView tabSelected="1" zoomScale="80" zoomScaleNormal="80" workbookViewId="0">
      <selection activeCell="F46" sqref="F46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77.710937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60" t="s">
        <v>72</v>
      </c>
      <c r="J3" s="260"/>
      <c r="K3" s="259" t="s">
        <v>73</v>
      </c>
      <c r="L3" s="259"/>
      <c r="M3" s="28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2"/>
      <c r="O3" s="282"/>
      <c r="P3" s="282"/>
      <c r="Q3" s="282"/>
      <c r="R3" s="282"/>
      <c r="S3" s="282"/>
      <c r="T3" s="28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$N11</f>
        <v>12</v>
      </c>
      <c r="H4" s="83">
        <f>IF(G4=0,0,IF(G2=0,0,G4/G9))</f>
        <v>0</v>
      </c>
      <c r="I4" s="82">
        <f>$N11</f>
        <v>12</v>
      </c>
      <c r="J4" s="83">
        <f>IF(I4=0,0,IF(I2=0,0,I4/I9))</f>
        <v>0</v>
      </c>
      <c r="K4" s="82">
        <f>$N11</f>
        <v>12</v>
      </c>
      <c r="L4" s="84">
        <f>IF(K4=0,0,IF(K9=0,0,K4/K9))</f>
        <v>0</v>
      </c>
      <c r="M4" s="282"/>
      <c r="N4" s="282"/>
      <c r="O4" s="282"/>
      <c r="P4" s="282"/>
      <c r="Q4" s="282"/>
      <c r="R4" s="282"/>
      <c r="S4" s="282"/>
      <c r="T4" s="28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COUNTIF(P13:P26,"Passou")</f>
        <v>6</v>
      </c>
      <c r="H5" s="83">
        <f>IF(G$4=0,0,IF(G9=0,0,G8/G$9))</f>
        <v>0</v>
      </c>
      <c r="I5" s="86">
        <f>COUNTIF(R13:R26,"Passou")</f>
        <v>0</v>
      </c>
      <c r="J5" s="83">
        <f>IF(I$4=0,0,IF(I9=0,0,I8/I$9))</f>
        <v>0</v>
      </c>
      <c r="K5" s="86">
        <f>COUNTIF(T13:T26,"Passou")</f>
        <v>0</v>
      </c>
      <c r="L5" s="83">
        <f>IF(K$4=0,0,IF(K9=0,0,K8/K$9))</f>
        <v>0</v>
      </c>
      <c r="M5" s="282"/>
      <c r="N5" s="282"/>
      <c r="O5" s="282"/>
      <c r="P5" s="282"/>
      <c r="Q5" s="282"/>
      <c r="R5" s="282"/>
      <c r="S5" s="282"/>
      <c r="T5" s="28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COUNTIF(P13:P26,"Inconformidade") + COUNTIF(P13:P26,"Falhou")</f>
        <v>1</v>
      </c>
      <c r="H6" s="83">
        <f>IF(G$4=0,0,IF(G9=0,0,G6/G$9))</f>
        <v>0.14285714285714285</v>
      </c>
      <c r="I6" s="86">
        <f>COUNTIF(R13:R26,"Inconformidade") + COUNTIF(R13:R26,"Falhou")</f>
        <v>0</v>
      </c>
      <c r="J6" s="83">
        <f>IF(I6=0,0,IF(I4=0,0,I6/I9))</f>
        <v>0</v>
      </c>
      <c r="K6" s="86">
        <f>COUNTIF(T13:T26,"Inconformidade") + COUNTIF(T13:T26,"Falhou")</f>
        <v>0</v>
      </c>
      <c r="L6" s="83">
        <f>IF(K6=0,0,IF(K4=0,0,K6/K9))</f>
        <v>0</v>
      </c>
      <c r="M6" s="282"/>
      <c r="N6" s="282"/>
      <c r="O6" s="282"/>
      <c r="P6" s="282"/>
      <c r="Q6" s="282"/>
      <c r="R6" s="282"/>
      <c r="S6" s="282"/>
      <c r="T6" s="28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COUNTIF(P13:P26,"Bloqueado")</f>
        <v>0</v>
      </c>
      <c r="H7" s="83">
        <f>IF(G$4=0,0,IF(G10=0,0,G10/G$9))</f>
        <v>0</v>
      </c>
      <c r="I7" s="86">
        <f>COUNTIF(R13:R26,"Bloqueado") + COUNTIF(R13:R26,"N/E")</f>
        <v>0</v>
      </c>
      <c r="J7" s="83">
        <f>IF(I7=0,0,IF(I5=0,0,I7/I9))</f>
        <v>0</v>
      </c>
      <c r="K7" s="86">
        <f>COUNTIF(T13:T26,"Bloqueado") + COUNTIF(T13:T26,"N/E")</f>
        <v>0</v>
      </c>
      <c r="L7" s="83">
        <f>IF(K7=0,0,IF(K5=0,0,K7/K9))</f>
        <v>0</v>
      </c>
      <c r="M7" s="282"/>
      <c r="N7" s="282"/>
      <c r="O7" s="282"/>
      <c r="P7" s="282"/>
      <c r="Q7" s="282"/>
      <c r="R7" s="282"/>
      <c r="S7" s="282"/>
      <c r="T7" s="28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78</v>
      </c>
      <c r="G8" s="86">
        <f>COUNTIF(P14:P27,"N/E")</f>
        <v>0</v>
      </c>
      <c r="H8" s="83">
        <f>IF(G$4=0,0,IF(G11=0,0,G11/G$9))</f>
        <v>0</v>
      </c>
      <c r="I8" s="86">
        <f>COUNTIF(R14:R27,"N/E")</f>
        <v>0</v>
      </c>
      <c r="J8" s="83">
        <f>IF(I$4=0,0,IF(I11=0,0,I11/I$9))</f>
        <v>0</v>
      </c>
      <c r="K8" s="86">
        <f>COUNTIF(T14:T27,"N/E")</f>
        <v>0</v>
      </c>
      <c r="L8" s="83">
        <f>IF(K$4=0,0,IF(K11=0,0,K11/K$9))</f>
        <v>0</v>
      </c>
      <c r="M8" s="282"/>
      <c r="N8" s="282"/>
      <c r="O8" s="282"/>
      <c r="P8" s="282"/>
      <c r="Q8" s="282"/>
      <c r="R8" s="282"/>
      <c r="S8" s="282"/>
      <c r="T8" s="28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3"/>
      <c r="C9" s="263"/>
      <c r="D9" s="263"/>
      <c r="E9" s="263"/>
      <c r="F9" s="88" t="s">
        <v>79</v>
      </c>
      <c r="G9" s="170">
        <f>SUM(G5:G7)</f>
        <v>7</v>
      </c>
      <c r="H9" s="171"/>
      <c r="I9" s="170">
        <f>SUM(I5:I8)</f>
        <v>0</v>
      </c>
      <c r="J9" s="171"/>
      <c r="K9" s="170">
        <f>SUM(K5:K8)</f>
        <v>0</v>
      </c>
      <c r="L9" s="171"/>
      <c r="M9" s="283"/>
      <c r="N9" s="283"/>
      <c r="O9" s="283"/>
      <c r="P9" s="283"/>
      <c r="Q9" s="283"/>
      <c r="R9" s="283"/>
      <c r="S9" s="283"/>
      <c r="T9" s="283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9" t="s">
        <v>80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COUNTA(N13:N26)</f>
        <v>12</v>
      </c>
      <c r="O11" s="251">
        <f t="shared" ref="O11:T11" si="0">COUNTA(O12:O90)</f>
        <v>1</v>
      </c>
      <c r="P11" s="251">
        <f t="shared" si="0"/>
        <v>16</v>
      </c>
      <c r="Q11" s="251">
        <f t="shared" si="0"/>
        <v>1</v>
      </c>
      <c r="R11" s="251">
        <f t="shared" si="0"/>
        <v>1</v>
      </c>
      <c r="S11" s="251">
        <f t="shared" si="0"/>
        <v>1</v>
      </c>
      <c r="T11" s="251">
        <f t="shared" si="0"/>
        <v>1</v>
      </c>
      <c r="U11" s="78">
        <f>COUNTA(U25:U27)</f>
        <v>0</v>
      </c>
      <c r="V11" s="78">
        <f>COUNTA(V25:V27)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81</v>
      </c>
      <c r="C12" s="96" t="s">
        <v>82</v>
      </c>
      <c r="D12" s="96" t="s">
        <v>83</v>
      </c>
      <c r="E12" s="252" t="s">
        <v>84</v>
      </c>
      <c r="F12" s="252"/>
      <c r="G12" s="252"/>
      <c r="H12" s="252"/>
      <c r="I12" s="253" t="s">
        <v>85</v>
      </c>
      <c r="J12" s="253"/>
      <c r="K12" s="253"/>
      <c r="L12" s="254" t="s">
        <v>86</v>
      </c>
      <c r="M12" s="254"/>
      <c r="N12" s="200" t="s">
        <v>87</v>
      </c>
      <c r="O12" s="97" t="s">
        <v>4</v>
      </c>
      <c r="P12" s="100" t="s">
        <v>88</v>
      </c>
      <c r="Q12" s="203" t="s">
        <v>4</v>
      </c>
      <c r="R12" s="98" t="s">
        <v>89</v>
      </c>
      <c r="S12" s="99" t="s">
        <v>4</v>
      </c>
      <c r="T12" s="100" t="s">
        <v>90</v>
      </c>
    </row>
    <row r="13" spans="2:34" s="101" customFormat="1" ht="25.5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91</v>
      </c>
      <c r="E13" s="246" t="s">
        <v>216</v>
      </c>
      <c r="F13" s="246"/>
      <c r="G13" s="246"/>
      <c r="H13" s="246"/>
      <c r="I13" s="247" t="s">
        <v>217</v>
      </c>
      <c r="J13" s="247"/>
      <c r="K13" s="247"/>
      <c r="L13" s="248" t="s">
        <v>218</v>
      </c>
      <c r="M13" s="248"/>
      <c r="N13" s="201" t="s">
        <v>92</v>
      </c>
      <c r="O13" s="204"/>
      <c r="P13" s="205" t="s">
        <v>93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/>
      <c r="D14" s="104" t="s">
        <v>94</v>
      </c>
      <c r="E14" s="246"/>
      <c r="F14" s="246"/>
      <c r="G14" s="246"/>
      <c r="H14" s="246"/>
      <c r="I14" s="247"/>
      <c r="J14" s="247"/>
      <c r="K14" s="247"/>
      <c r="L14" s="248"/>
      <c r="M14" s="248"/>
      <c r="N14" s="201" t="s">
        <v>92</v>
      </c>
      <c r="O14" s="204"/>
      <c r="P14" s="205"/>
      <c r="Q14" s="209"/>
      <c r="R14" s="205"/>
      <c r="S14" s="209"/>
      <c r="T14" s="205"/>
      <c r="U14" s="78"/>
      <c r="V14" s="78"/>
    </row>
    <row r="15" spans="2:34" s="101" customFormat="1" ht="25.5" x14ac:dyDescent="0.2">
      <c r="B15" s="102" t="str">
        <f>Cenários!D14</f>
        <v>CEN - 1.1.30</v>
      </c>
      <c r="C15" s="103" t="str">
        <f>Cenários!E14</f>
        <v>Todos os departamentos</v>
      </c>
      <c r="D15" s="104" t="s">
        <v>96</v>
      </c>
      <c r="E15" s="246" t="s">
        <v>221</v>
      </c>
      <c r="F15" s="246"/>
      <c r="G15" s="246"/>
      <c r="H15" s="246"/>
      <c r="I15" s="247"/>
      <c r="J15" s="247"/>
      <c r="K15" s="247"/>
      <c r="L15" s="248" t="s">
        <v>222</v>
      </c>
      <c r="M15" s="248"/>
      <c r="N15" s="201" t="s">
        <v>92</v>
      </c>
      <c r="O15" s="204"/>
      <c r="P15" s="205" t="s">
        <v>93</v>
      </c>
      <c r="Q15" s="209"/>
      <c r="R15" s="205"/>
      <c r="S15" s="209"/>
      <c r="T15" s="205"/>
    </row>
    <row r="16" spans="2:34" s="101" customFormat="1" x14ac:dyDescent="0.2">
      <c r="B16" s="102"/>
      <c r="C16" s="103"/>
      <c r="D16" s="104" t="s">
        <v>98</v>
      </c>
      <c r="E16" s="246"/>
      <c r="F16" s="246"/>
      <c r="G16" s="246"/>
      <c r="H16" s="246"/>
      <c r="I16" s="247"/>
      <c r="J16" s="247"/>
      <c r="K16" s="247"/>
      <c r="L16" s="248"/>
      <c r="M16" s="248"/>
      <c r="N16" s="201" t="s">
        <v>92</v>
      </c>
      <c r="O16" s="204"/>
      <c r="P16" s="205"/>
      <c r="Q16" s="209"/>
      <c r="R16" s="205"/>
      <c r="S16" s="209"/>
      <c r="T16" s="205"/>
    </row>
    <row r="17" spans="2:30" s="101" customFormat="1" x14ac:dyDescent="0.2">
      <c r="B17" s="102" t="str">
        <f>Cenários!D16</f>
        <v>CEN - 1.1.50</v>
      </c>
      <c r="C17" s="103" t="str">
        <f>Cenários!E17</f>
        <v>Selecionar Deparamento específico</v>
      </c>
      <c r="D17" s="104" t="s">
        <v>100</v>
      </c>
      <c r="E17" s="246" t="s">
        <v>224</v>
      </c>
      <c r="F17" s="246"/>
      <c r="G17" s="246"/>
      <c r="H17" s="246"/>
      <c r="I17" s="247"/>
      <c r="J17" s="247"/>
      <c r="K17" s="247"/>
      <c r="L17" s="248" t="s">
        <v>225</v>
      </c>
      <c r="M17" s="248"/>
      <c r="N17" s="201" t="s">
        <v>92</v>
      </c>
      <c r="O17" s="204"/>
      <c r="P17" s="205" t="s">
        <v>93</v>
      </c>
      <c r="Q17" s="209"/>
      <c r="R17" s="205"/>
      <c r="S17" s="209"/>
      <c r="T17" s="205"/>
    </row>
    <row r="18" spans="2:30" s="101" customFormat="1" x14ac:dyDescent="0.2">
      <c r="B18" s="102"/>
      <c r="C18" s="103"/>
      <c r="D18" s="104" t="s">
        <v>102</v>
      </c>
      <c r="E18" s="246" t="s">
        <v>229</v>
      </c>
      <c r="F18" s="246"/>
      <c r="G18" s="246"/>
      <c r="H18" s="246"/>
      <c r="I18" s="247"/>
      <c r="J18" s="247"/>
      <c r="K18" s="247"/>
      <c r="L18" s="248" t="s">
        <v>230</v>
      </c>
      <c r="M18" s="248"/>
      <c r="N18" s="201" t="s">
        <v>92</v>
      </c>
      <c r="O18" s="204"/>
      <c r="P18" s="205" t="s">
        <v>95</v>
      </c>
      <c r="Q18" s="209"/>
      <c r="R18" s="205"/>
      <c r="S18" s="209"/>
      <c r="T18" s="205"/>
      <c r="U18" s="78"/>
      <c r="V18" s="78"/>
    </row>
    <row r="19" spans="2:30" s="101" customFormat="1" x14ac:dyDescent="0.2">
      <c r="B19" s="102" t="str">
        <f>Cenários!D18</f>
        <v>CEN - 1.1.70</v>
      </c>
      <c r="C19" s="103" t="str">
        <f>Cenários!E18</f>
        <v>Autocomplete</v>
      </c>
      <c r="D19" s="104" t="s">
        <v>104</v>
      </c>
      <c r="E19" s="246" t="s">
        <v>191</v>
      </c>
      <c r="F19" s="246"/>
      <c r="G19" s="246"/>
      <c r="H19" s="246"/>
      <c r="I19" s="247"/>
      <c r="J19" s="247"/>
      <c r="K19" s="247"/>
      <c r="L19" s="248" t="s">
        <v>237</v>
      </c>
      <c r="M19" s="248"/>
      <c r="N19" s="201" t="s">
        <v>92</v>
      </c>
      <c r="O19" s="204"/>
      <c r="P19" s="205" t="s">
        <v>93</v>
      </c>
      <c r="Q19" s="209"/>
      <c r="R19" s="205"/>
      <c r="S19" s="209"/>
      <c r="T19" s="205"/>
    </row>
    <row r="20" spans="2:30" s="101" customFormat="1" x14ac:dyDescent="0.2">
      <c r="B20" s="110"/>
      <c r="C20" s="103"/>
      <c r="D20" s="104" t="s">
        <v>106</v>
      </c>
      <c r="E20" s="246" t="s">
        <v>192</v>
      </c>
      <c r="F20" s="246"/>
      <c r="G20" s="246"/>
      <c r="H20" s="246"/>
      <c r="I20" s="247"/>
      <c r="J20" s="247"/>
      <c r="K20" s="247"/>
      <c r="L20" s="248" t="s">
        <v>238</v>
      </c>
      <c r="M20" s="248"/>
      <c r="N20" s="202" t="s">
        <v>92</v>
      </c>
      <c r="O20" s="204"/>
      <c r="P20" s="205" t="s">
        <v>93</v>
      </c>
      <c r="Q20" s="210"/>
      <c r="R20" s="165"/>
      <c r="S20" s="210"/>
      <c r="T20" s="165"/>
    </row>
    <row r="21" spans="2:30" s="101" customFormat="1" ht="26.25" customHeight="1" x14ac:dyDescent="0.2">
      <c r="B21" s="212" t="str">
        <f>Cenários!D20</f>
        <v>CEN - 1.1.90</v>
      </c>
      <c r="C21" s="103" t="str">
        <f>Cenários!E20 &amp; " - " &amp; Cenários!I20</f>
        <v>Usabilidade - Teclas de navegação.</v>
      </c>
      <c r="D21" s="104" t="s">
        <v>107</v>
      </c>
      <c r="E21" s="246" t="s">
        <v>227</v>
      </c>
      <c r="F21" s="246"/>
      <c r="G21" s="246"/>
      <c r="H21" s="246"/>
      <c r="I21" s="247"/>
      <c r="J21" s="247"/>
      <c r="K21" s="247"/>
      <c r="L21" s="248" t="s">
        <v>228</v>
      </c>
      <c r="M21" s="248"/>
      <c r="N21" s="201" t="s">
        <v>92</v>
      </c>
      <c r="O21" s="204"/>
      <c r="P21" s="205" t="s">
        <v>93</v>
      </c>
      <c r="Q21" s="209"/>
      <c r="R21" s="205"/>
      <c r="S21" s="209"/>
      <c r="T21" s="205"/>
    </row>
    <row r="22" spans="2:30" s="101" customFormat="1" x14ac:dyDescent="0.2">
      <c r="B22" s="110"/>
      <c r="C22" s="103"/>
      <c r="D22" s="104" t="s">
        <v>108</v>
      </c>
      <c r="E22" s="246"/>
      <c r="F22" s="246"/>
      <c r="G22" s="246"/>
      <c r="H22" s="246"/>
      <c r="I22" s="247"/>
      <c r="J22" s="247"/>
      <c r="K22" s="247"/>
      <c r="L22" s="248"/>
      <c r="M22" s="248"/>
      <c r="N22" s="201" t="s">
        <v>92</v>
      </c>
      <c r="O22" s="204"/>
      <c r="P22" s="205"/>
      <c r="Q22" s="209"/>
      <c r="R22" s="205"/>
      <c r="S22" s="209"/>
      <c r="T22" s="205"/>
    </row>
    <row r="23" spans="2:30" s="101" customFormat="1" x14ac:dyDescent="0.2">
      <c r="B23" s="110"/>
      <c r="C23" s="103"/>
      <c r="D23" s="104" t="s">
        <v>232</v>
      </c>
      <c r="E23" s="246"/>
      <c r="F23" s="246"/>
      <c r="G23" s="246"/>
      <c r="H23" s="246"/>
      <c r="I23" s="247"/>
      <c r="J23" s="247"/>
      <c r="K23" s="247"/>
      <c r="L23" s="248"/>
      <c r="M23" s="248"/>
      <c r="N23" s="202" t="s">
        <v>92</v>
      </c>
      <c r="O23" s="204"/>
      <c r="P23" s="205"/>
      <c r="Q23" s="210"/>
      <c r="R23" s="165"/>
      <c r="S23" s="210"/>
      <c r="T23" s="165"/>
    </row>
    <row r="24" spans="2:30" s="101" customFormat="1" x14ac:dyDescent="0.2">
      <c r="B24" s="112"/>
      <c r="C24" s="103"/>
      <c r="D24" s="104" t="s">
        <v>233</v>
      </c>
      <c r="E24" s="246"/>
      <c r="F24" s="246"/>
      <c r="G24" s="246"/>
      <c r="H24" s="246"/>
      <c r="I24" s="247"/>
      <c r="J24" s="247"/>
      <c r="K24" s="247"/>
      <c r="L24" s="248"/>
      <c r="M24" s="248"/>
      <c r="N24" s="202" t="s">
        <v>92</v>
      </c>
      <c r="O24" s="204"/>
      <c r="P24" s="205"/>
      <c r="Q24" s="210"/>
      <c r="R24" s="165"/>
      <c r="S24" s="210"/>
      <c r="T24" s="165"/>
    </row>
    <row r="25" spans="2:30" s="101" customFormat="1" ht="13.5" thickBot="1" x14ac:dyDescent="0.25">
      <c r="B25" s="113"/>
      <c r="C25" s="103"/>
      <c r="D25" s="104"/>
      <c r="E25" s="246"/>
      <c r="F25" s="246"/>
      <c r="G25" s="246"/>
      <c r="H25" s="246"/>
      <c r="I25" s="247"/>
      <c r="J25" s="247"/>
      <c r="K25" s="247"/>
      <c r="L25" s="248"/>
      <c r="M25" s="248"/>
      <c r="N25" s="202"/>
      <c r="O25" s="206"/>
      <c r="P25" s="169"/>
      <c r="Q25" s="211"/>
      <c r="R25" s="169"/>
      <c r="S25" s="211"/>
      <c r="T25" s="169"/>
    </row>
    <row r="26" spans="2:30" s="76" customFormat="1" ht="15" customHeight="1" thickBot="1" x14ac:dyDescent="0.25"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</row>
    <row r="27" spans="2:30" x14ac:dyDescent="0.2">
      <c r="B27" s="117"/>
      <c r="C27" s="118"/>
      <c r="D27" s="118"/>
      <c r="E27" s="214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22"/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ht="13.5" thickBot="1" x14ac:dyDescent="0.25">
      <c r="B28" s="117"/>
      <c r="C28" s="118"/>
      <c r="D28" s="118"/>
      <c r="E28" s="214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22"/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14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197" t="s">
        <v>93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14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198" t="s">
        <v>95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14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198" t="s">
        <v>97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98" t="s">
        <v>99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x14ac:dyDescent="0.2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98" t="s">
        <v>101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98" t="s">
        <v>103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98" t="s">
        <v>105</v>
      </c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ht="13.5" thickBot="1" x14ac:dyDescent="0.25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99" t="s">
        <v>40</v>
      </c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14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B46" s="117"/>
      <c r="C46" s="118"/>
      <c r="D46" s="118"/>
      <c r="E46" s="214"/>
      <c r="F46" s="118"/>
      <c r="G46" s="118"/>
      <c r="H46" s="118"/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B47" s="117"/>
      <c r="C47" s="118"/>
      <c r="D47" s="118"/>
      <c r="E47" s="214"/>
      <c r="F47" s="118"/>
      <c r="G47" s="118"/>
      <c r="H47" s="118"/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9:30" x14ac:dyDescent="0.2">
      <c r="I49" s="118"/>
      <c r="J49" s="119"/>
      <c r="K49" s="119"/>
      <c r="L49" s="120"/>
      <c r="M49" s="120"/>
      <c r="N49" s="121"/>
      <c r="O49" s="121"/>
      <c r="P49" s="122"/>
      <c r="Q49" s="123"/>
      <c r="R49" s="122"/>
      <c r="S49" s="123"/>
      <c r="T49" s="122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9:30" x14ac:dyDescent="0.2">
      <c r="I50" s="118"/>
      <c r="J50" s="119"/>
      <c r="K50" s="119"/>
      <c r="L50" s="120"/>
      <c r="M50" s="120"/>
      <c r="N50" s="121"/>
      <c r="O50" s="121"/>
      <c r="P50" s="122"/>
      <c r="Q50" s="123"/>
      <c r="R50" s="122"/>
      <c r="S50" s="123"/>
      <c r="T50" s="122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9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9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9:30" x14ac:dyDescent="0.2"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9:30" x14ac:dyDescent="0.2"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9:30" x14ac:dyDescent="0.2"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</sheetData>
  <mergeCells count="59"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21:H21"/>
    <mergeCell ref="I21:K21"/>
    <mergeCell ref="L21:M21"/>
    <mergeCell ref="E22:H22"/>
    <mergeCell ref="I22:K22"/>
    <mergeCell ref="L22:M22"/>
    <mergeCell ref="B26:T26"/>
    <mergeCell ref="E25:H25"/>
    <mergeCell ref="I25:K25"/>
    <mergeCell ref="L25:M25"/>
    <mergeCell ref="E19:H19"/>
    <mergeCell ref="I19:K19"/>
    <mergeCell ref="L19:M19"/>
    <mergeCell ref="E20:H20"/>
    <mergeCell ref="I20:K20"/>
    <mergeCell ref="L20:M20"/>
    <mergeCell ref="E23:H23"/>
    <mergeCell ref="I23:K23"/>
    <mergeCell ref="L23:M23"/>
    <mergeCell ref="E24:H24"/>
    <mergeCell ref="I24:K24"/>
    <mergeCell ref="L24:M24"/>
  </mergeCells>
  <conditionalFormatting sqref="R25 T25 P25 R23 T23">
    <cfRule type="cellIs" dxfId="1028" priority="64" operator="equal">
      <formula>"Cancelado"</formula>
    </cfRule>
    <cfRule type="cellIs" dxfId="1027" priority="65" operator="equal">
      <formula>"N/A"</formula>
    </cfRule>
    <cfRule type="cellIs" dxfId="1026" priority="66" operator="equal">
      <formula>"Falhou"</formula>
    </cfRule>
    <cfRule type="cellIs" dxfId="1025" priority="67" operator="equal">
      <formula>"Passou"</formula>
    </cfRule>
  </conditionalFormatting>
  <conditionalFormatting sqref="R25 T25 P25 R23 T23">
    <cfRule type="cellIs" dxfId="1024" priority="72" operator="equal">
      <formula>"Observação"</formula>
    </cfRule>
  </conditionalFormatting>
  <conditionalFormatting sqref="R2 T2 P2 P12 R12 T12 R25:R1048576 T25:T1048576 P25:P28 R23 T23 P37:P1048576">
    <cfRule type="cellIs" dxfId="1023" priority="73" operator="equal">
      <formula>"Inconformidade"</formula>
    </cfRule>
    <cfRule type="cellIs" dxfId="1022" priority="74" operator="equal">
      <formula>"Sugestão"</formula>
    </cfRule>
  </conditionalFormatting>
  <conditionalFormatting sqref="T25 R25 P25 R23 T23">
    <cfRule type="cellIs" dxfId="1021" priority="96" operator="equal">
      <formula>"Bloqueado"</formula>
    </cfRule>
  </conditionalFormatting>
  <conditionalFormatting sqref="R1:R2 T1:T2 P1:P2 P12 R12 T12 T25:T1048576 R25:R1048576 P25:P28 T23 R23 P37:P1048576">
    <cfRule type="cellIs" dxfId="1020" priority="382" operator="equal">
      <formula>"Impedimento"</formula>
    </cfRule>
  </conditionalFormatting>
  <conditionalFormatting sqref="R10 T10 P10">
    <cfRule type="cellIs" dxfId="1019" priority="383" operator="equal">
      <formula>"Inconformidade"</formula>
    </cfRule>
    <cfRule type="cellIs" dxfId="1018" priority="384" operator="equal">
      <formula>"Sugestão"</formula>
    </cfRule>
  </conditionalFormatting>
  <conditionalFormatting sqref="R10 T10 P10">
    <cfRule type="cellIs" dxfId="1017" priority="385" operator="equal">
      <formula>"Impedimento"</formula>
    </cfRule>
  </conditionalFormatting>
  <conditionalFormatting sqref="R16">
    <cfRule type="cellIs" dxfId="1016" priority="1051" operator="equal">
      <formula>"Cancelado"</formula>
    </cfRule>
    <cfRule type="cellIs" dxfId="1015" priority="1052" operator="equal">
      <formula>"N/A"</formula>
    </cfRule>
    <cfRule type="cellIs" dxfId="1014" priority="1053" operator="equal">
      <formula>"Falhou"</formula>
    </cfRule>
    <cfRule type="cellIs" dxfId="1013" priority="1054" operator="equal">
      <formula>"Passou"</formula>
    </cfRule>
  </conditionalFormatting>
  <conditionalFormatting sqref="R16">
    <cfRule type="cellIs" dxfId="1012" priority="1055" operator="equal">
      <formula>"Observação"</formula>
    </cfRule>
  </conditionalFormatting>
  <conditionalFormatting sqref="R16">
    <cfRule type="cellIs" dxfId="1011" priority="1056" operator="equal">
      <formula>"Inconformidade"</formula>
    </cfRule>
    <cfRule type="cellIs" dxfId="1010" priority="1057" operator="equal">
      <formula>"Sugestão"</formula>
    </cfRule>
  </conditionalFormatting>
  <conditionalFormatting sqref="T16">
    <cfRule type="cellIs" dxfId="1009" priority="1058" operator="equal">
      <formula>"Cancelado"</formula>
    </cfRule>
    <cfRule type="cellIs" dxfId="1008" priority="1059" operator="equal">
      <formula>"N/A"</formula>
    </cfRule>
    <cfRule type="cellIs" dxfId="1007" priority="1060" operator="equal">
      <formula>"Falhou"</formula>
    </cfRule>
    <cfRule type="cellIs" dxfId="1006" priority="1061" operator="equal">
      <formula>"Passou"</formula>
    </cfRule>
  </conditionalFormatting>
  <conditionalFormatting sqref="R16">
    <cfRule type="cellIs" dxfId="1005" priority="1062" operator="equal">
      <formula>"Bloqueado"</formula>
    </cfRule>
  </conditionalFormatting>
  <conditionalFormatting sqref="T16">
    <cfRule type="cellIs" dxfId="1004" priority="1063" operator="equal">
      <formula>"Observação"</formula>
    </cfRule>
  </conditionalFormatting>
  <conditionalFormatting sqref="T16">
    <cfRule type="cellIs" dxfId="1003" priority="1064" operator="equal">
      <formula>"Inconformidade"</formula>
    </cfRule>
    <cfRule type="cellIs" dxfId="1002" priority="1065" operator="equal">
      <formula>"Sugestão"</formula>
    </cfRule>
  </conditionalFormatting>
  <conditionalFormatting sqref="T16">
    <cfRule type="cellIs" dxfId="1001" priority="1066" operator="equal">
      <formula>"Bloqueado"</formula>
    </cfRule>
  </conditionalFormatting>
  <conditionalFormatting sqref="T16 R16">
    <cfRule type="cellIs" dxfId="1000" priority="1067" operator="equal">
      <formula>"Impedimento"</formula>
    </cfRule>
  </conditionalFormatting>
  <conditionalFormatting sqref="R21">
    <cfRule type="cellIs" dxfId="999" priority="1068" operator="equal">
      <formula>"Cancelado"</formula>
    </cfRule>
    <cfRule type="cellIs" dxfId="998" priority="1069" operator="equal">
      <formula>"N/A"</formula>
    </cfRule>
    <cfRule type="cellIs" dxfId="997" priority="1070" operator="equal">
      <formula>"Falhou"</formula>
    </cfRule>
    <cfRule type="cellIs" dxfId="996" priority="1071" operator="equal">
      <formula>"Passou"</formula>
    </cfRule>
  </conditionalFormatting>
  <conditionalFormatting sqref="R21">
    <cfRule type="cellIs" dxfId="995" priority="1072" operator="equal">
      <formula>"Observação"</formula>
    </cfRule>
  </conditionalFormatting>
  <conditionalFormatting sqref="R21">
    <cfRule type="cellIs" dxfId="994" priority="1073" operator="equal">
      <formula>"Inconformidade"</formula>
    </cfRule>
    <cfRule type="cellIs" dxfId="993" priority="1074" operator="equal">
      <formula>"Sugestão"</formula>
    </cfRule>
  </conditionalFormatting>
  <conditionalFormatting sqref="T21">
    <cfRule type="cellIs" dxfId="992" priority="1075" operator="equal">
      <formula>"Cancelado"</formula>
    </cfRule>
    <cfRule type="cellIs" dxfId="991" priority="1076" operator="equal">
      <formula>"N/A"</formula>
    </cfRule>
    <cfRule type="cellIs" dxfId="990" priority="1077" operator="equal">
      <formula>"Falhou"</formula>
    </cfRule>
    <cfRule type="cellIs" dxfId="989" priority="1078" operator="equal">
      <formula>"Passou"</formula>
    </cfRule>
  </conditionalFormatting>
  <conditionalFormatting sqref="R21">
    <cfRule type="cellIs" dxfId="988" priority="1079" operator="equal">
      <formula>"Bloqueado"</formula>
    </cfRule>
  </conditionalFormatting>
  <conditionalFormatting sqref="T21">
    <cfRule type="cellIs" dxfId="987" priority="1080" operator="equal">
      <formula>"Observação"</formula>
    </cfRule>
  </conditionalFormatting>
  <conditionalFormatting sqref="T21">
    <cfRule type="cellIs" dxfId="986" priority="1081" operator="equal">
      <formula>"Inconformidade"</formula>
    </cfRule>
    <cfRule type="cellIs" dxfId="985" priority="1082" operator="equal">
      <formula>"Sugestão"</formula>
    </cfRule>
  </conditionalFormatting>
  <conditionalFormatting sqref="T21">
    <cfRule type="cellIs" dxfId="984" priority="1083" operator="equal">
      <formula>"Bloqueado"</formula>
    </cfRule>
  </conditionalFormatting>
  <conditionalFormatting sqref="R21 T21">
    <cfRule type="cellIs" dxfId="983" priority="1084" operator="equal">
      <formula>"Impedimento"</formula>
    </cfRule>
  </conditionalFormatting>
  <conditionalFormatting sqref="R15">
    <cfRule type="cellIs" dxfId="982" priority="1846" operator="equal">
      <formula>"Cancelado"</formula>
    </cfRule>
    <cfRule type="cellIs" dxfId="981" priority="1847" operator="equal">
      <formula>"N/A"</formula>
    </cfRule>
    <cfRule type="cellIs" dxfId="980" priority="1848" operator="equal">
      <formula>"Falhou"</formula>
    </cfRule>
    <cfRule type="cellIs" dxfId="979" priority="1849" operator="equal">
      <formula>"Passou"</formula>
    </cfRule>
  </conditionalFormatting>
  <conditionalFormatting sqref="R15">
    <cfRule type="cellIs" dxfId="978" priority="1850" operator="equal">
      <formula>"Observação"</formula>
    </cfRule>
  </conditionalFormatting>
  <conditionalFormatting sqref="R15">
    <cfRule type="cellIs" dxfId="977" priority="1851" operator="equal">
      <formula>"Inconformidade"</formula>
    </cfRule>
    <cfRule type="cellIs" dxfId="976" priority="1852" operator="equal">
      <formula>"Sugestão"</formula>
    </cfRule>
  </conditionalFormatting>
  <conditionalFormatting sqref="R15">
    <cfRule type="cellIs" dxfId="975" priority="1853" operator="equal">
      <formula>"Bloqueado"</formula>
    </cfRule>
  </conditionalFormatting>
  <conditionalFormatting sqref="R22">
    <cfRule type="cellIs" dxfId="974" priority="1901" operator="equal">
      <formula>"Cancelado"</formula>
    </cfRule>
    <cfRule type="cellIs" dxfId="973" priority="1902" operator="equal">
      <formula>"N/A"</formula>
    </cfRule>
    <cfRule type="cellIs" dxfId="972" priority="1903" operator="equal">
      <formula>"Falhou"</formula>
    </cfRule>
    <cfRule type="cellIs" dxfId="971" priority="1904" operator="equal">
      <formula>"Passou"</formula>
    </cfRule>
  </conditionalFormatting>
  <conditionalFormatting sqref="R22">
    <cfRule type="cellIs" dxfId="970" priority="1905" operator="equal">
      <formula>"Observação"</formula>
    </cfRule>
  </conditionalFormatting>
  <conditionalFormatting sqref="R22">
    <cfRule type="cellIs" dxfId="969" priority="1906" operator="equal">
      <formula>"Inconformidade"</formula>
    </cfRule>
    <cfRule type="cellIs" dxfId="968" priority="1907" operator="equal">
      <formula>"Sugestão"</formula>
    </cfRule>
  </conditionalFormatting>
  <conditionalFormatting sqref="T15">
    <cfRule type="cellIs" dxfId="967" priority="1908" operator="equal">
      <formula>"Cancelado"</formula>
    </cfRule>
    <cfRule type="cellIs" dxfId="966" priority="1909" operator="equal">
      <formula>"N/A"</formula>
    </cfRule>
    <cfRule type="cellIs" dxfId="965" priority="1910" operator="equal">
      <formula>"Falhou"</formula>
    </cfRule>
    <cfRule type="cellIs" dxfId="964" priority="1911" operator="equal">
      <formula>"Passou"</formula>
    </cfRule>
  </conditionalFormatting>
  <conditionalFormatting sqref="R22">
    <cfRule type="cellIs" dxfId="963" priority="1912" operator="equal">
      <formula>"Bloqueado"</formula>
    </cfRule>
  </conditionalFormatting>
  <conditionalFormatting sqref="T15">
    <cfRule type="cellIs" dxfId="962" priority="1913" operator="equal">
      <formula>"Observação"</formula>
    </cfRule>
  </conditionalFormatting>
  <conditionalFormatting sqref="T15">
    <cfRule type="cellIs" dxfId="961" priority="1914" operator="equal">
      <formula>"Inconformidade"</formula>
    </cfRule>
    <cfRule type="cellIs" dxfId="960" priority="1915" operator="equal">
      <formula>"Sugestão"</formula>
    </cfRule>
  </conditionalFormatting>
  <conditionalFormatting sqref="T15">
    <cfRule type="cellIs" dxfId="959" priority="1916" operator="equal">
      <formula>"Bloqueado"</formula>
    </cfRule>
  </conditionalFormatting>
  <conditionalFormatting sqref="T15 R15">
    <cfRule type="cellIs" dxfId="958" priority="1917" operator="equal">
      <formula>"Impedimento"</formula>
    </cfRule>
  </conditionalFormatting>
  <conditionalFormatting sqref="T22">
    <cfRule type="cellIs" dxfId="957" priority="1925" operator="equal">
      <formula>"Cancelado"</formula>
    </cfRule>
    <cfRule type="cellIs" dxfId="956" priority="1926" operator="equal">
      <formula>"N/A"</formula>
    </cfRule>
    <cfRule type="cellIs" dxfId="955" priority="1927" operator="equal">
      <formula>"Falhou"</formula>
    </cfRule>
    <cfRule type="cellIs" dxfId="954" priority="1928" operator="equal">
      <formula>"Passou"</formula>
    </cfRule>
  </conditionalFormatting>
  <conditionalFormatting sqref="T22">
    <cfRule type="cellIs" dxfId="953" priority="1930" operator="equal">
      <formula>"Observação"</formula>
    </cfRule>
  </conditionalFormatting>
  <conditionalFormatting sqref="T22">
    <cfRule type="cellIs" dxfId="952" priority="1931" operator="equal">
      <formula>"Inconformidade"</formula>
    </cfRule>
    <cfRule type="cellIs" dxfId="951" priority="1932" operator="equal">
      <formula>"Sugestão"</formula>
    </cfRule>
  </conditionalFormatting>
  <conditionalFormatting sqref="T22">
    <cfRule type="cellIs" dxfId="950" priority="1933" operator="equal">
      <formula>"Bloqueado"</formula>
    </cfRule>
  </conditionalFormatting>
  <conditionalFormatting sqref="R22 T22">
    <cfRule type="cellIs" dxfId="949" priority="1934" operator="equal">
      <formula>"Impedimento"</formula>
    </cfRule>
  </conditionalFormatting>
  <conditionalFormatting sqref="P11 R11 T11">
    <cfRule type="cellIs" dxfId="948" priority="3074" operator="equal">
      <formula>"Inconformidade"</formula>
    </cfRule>
    <cfRule type="cellIs" dxfId="947" priority="3075" operator="equal">
      <formula>"Sugestão"</formula>
    </cfRule>
  </conditionalFormatting>
  <conditionalFormatting sqref="P11 R11 T11">
    <cfRule type="cellIs" dxfId="946" priority="3076" operator="equal">
      <formula>"Impedimento"</formula>
    </cfRule>
  </conditionalFormatting>
  <conditionalFormatting sqref="R24">
    <cfRule type="cellIs" dxfId="945" priority="3077" operator="equal">
      <formula>"Cancelado"</formula>
    </cfRule>
    <cfRule type="cellIs" dxfId="944" priority="3078" operator="equal">
      <formula>"N/A"</formula>
    </cfRule>
    <cfRule type="cellIs" dxfId="943" priority="3079" operator="equal">
      <formula>"Falhou"</formula>
    </cfRule>
    <cfRule type="cellIs" dxfId="942" priority="3080" operator="equal">
      <formula>"Passou"</formula>
    </cfRule>
  </conditionalFormatting>
  <conditionalFormatting sqref="R24">
    <cfRule type="cellIs" dxfId="941" priority="3081" operator="equal">
      <formula>"Observação"</formula>
    </cfRule>
  </conditionalFormatting>
  <conditionalFormatting sqref="R24">
    <cfRule type="cellIs" dxfId="940" priority="3082" operator="equal">
      <formula>"Inconformidade"</formula>
    </cfRule>
    <cfRule type="cellIs" dxfId="939" priority="3083" operator="equal">
      <formula>"Sugestão"</formula>
    </cfRule>
  </conditionalFormatting>
  <conditionalFormatting sqref="T24">
    <cfRule type="cellIs" dxfId="938" priority="3084" operator="equal">
      <formula>"Cancelado"</formula>
    </cfRule>
    <cfRule type="cellIs" dxfId="937" priority="3085" operator="equal">
      <formula>"N/A"</formula>
    </cfRule>
    <cfRule type="cellIs" dxfId="936" priority="3086" operator="equal">
      <formula>"Falhou"</formula>
    </cfRule>
    <cfRule type="cellIs" dxfId="935" priority="3087" operator="equal">
      <formula>"Passou"</formula>
    </cfRule>
  </conditionalFormatting>
  <conditionalFormatting sqref="R24">
    <cfRule type="cellIs" dxfId="934" priority="3088" operator="equal">
      <formula>"Bloqueado"</formula>
    </cfRule>
  </conditionalFormatting>
  <conditionalFormatting sqref="T24">
    <cfRule type="cellIs" dxfId="933" priority="3089" operator="equal">
      <formula>"Observação"</formula>
    </cfRule>
  </conditionalFormatting>
  <conditionalFormatting sqref="T24">
    <cfRule type="cellIs" dxfId="932" priority="3090" operator="equal">
      <formula>"Inconformidade"</formula>
    </cfRule>
    <cfRule type="cellIs" dxfId="931" priority="3091" operator="equal">
      <formula>"Sugestão"</formula>
    </cfRule>
  </conditionalFormatting>
  <conditionalFormatting sqref="T24">
    <cfRule type="cellIs" dxfId="930" priority="3092" operator="equal">
      <formula>"Bloqueado"</formula>
    </cfRule>
  </conditionalFormatting>
  <conditionalFormatting sqref="T24 R24">
    <cfRule type="cellIs" dxfId="929" priority="3093" operator="equal">
      <formula>"Impedimento"</formula>
    </cfRule>
  </conditionalFormatting>
  <conditionalFormatting sqref="R17">
    <cfRule type="cellIs" dxfId="928" priority="3393" operator="equal">
      <formula>"Cancelado"</formula>
    </cfRule>
    <cfRule type="cellIs" dxfId="927" priority="3394" operator="equal">
      <formula>"N/A"</formula>
    </cfRule>
    <cfRule type="cellIs" dxfId="926" priority="3395" operator="equal">
      <formula>"Falhou"</formula>
    </cfRule>
    <cfRule type="cellIs" dxfId="925" priority="3396" operator="equal">
      <formula>"Passou"</formula>
    </cfRule>
  </conditionalFormatting>
  <conditionalFormatting sqref="R17">
    <cfRule type="cellIs" dxfId="924" priority="3397" operator="equal">
      <formula>"Observação"</formula>
    </cfRule>
  </conditionalFormatting>
  <conditionalFormatting sqref="R17">
    <cfRule type="cellIs" dxfId="923" priority="3398" operator="equal">
      <formula>"Inconformidade"</formula>
    </cfRule>
    <cfRule type="cellIs" dxfId="922" priority="3399" operator="equal">
      <formula>"Sugestão"</formula>
    </cfRule>
  </conditionalFormatting>
  <conditionalFormatting sqref="T17">
    <cfRule type="cellIs" dxfId="921" priority="3400" operator="equal">
      <formula>"Cancelado"</formula>
    </cfRule>
    <cfRule type="cellIs" dxfId="920" priority="3401" operator="equal">
      <formula>"N/A"</formula>
    </cfRule>
    <cfRule type="cellIs" dxfId="919" priority="3402" operator="equal">
      <formula>"Falhou"</formula>
    </cfRule>
    <cfRule type="cellIs" dxfId="918" priority="3403" operator="equal">
      <formula>"Passou"</formula>
    </cfRule>
  </conditionalFormatting>
  <conditionalFormatting sqref="R17">
    <cfRule type="cellIs" dxfId="917" priority="3404" operator="equal">
      <formula>"Bloqueado"</formula>
    </cfRule>
  </conditionalFormatting>
  <conditionalFormatting sqref="T17">
    <cfRule type="cellIs" dxfId="916" priority="3405" operator="equal">
      <formula>"Observação"</formula>
    </cfRule>
  </conditionalFormatting>
  <conditionalFormatting sqref="T17">
    <cfRule type="cellIs" dxfId="915" priority="3406" operator="equal">
      <formula>"Inconformidade"</formula>
    </cfRule>
    <cfRule type="cellIs" dxfId="914" priority="3407" operator="equal">
      <formula>"Sugestão"</formula>
    </cfRule>
  </conditionalFormatting>
  <conditionalFormatting sqref="T17">
    <cfRule type="cellIs" dxfId="913" priority="3408" operator="equal">
      <formula>"Bloqueado"</formula>
    </cfRule>
  </conditionalFormatting>
  <conditionalFormatting sqref="T17 R17">
    <cfRule type="cellIs" dxfId="912" priority="3409" operator="equal">
      <formula>"Impedimento"</formula>
    </cfRule>
  </conditionalFormatting>
  <conditionalFormatting sqref="R14">
    <cfRule type="cellIs" dxfId="911" priority="3410" operator="equal">
      <formula>"Cancelado"</formula>
    </cfRule>
    <cfRule type="cellIs" dxfId="910" priority="3411" operator="equal">
      <formula>"N/A"</formula>
    </cfRule>
    <cfRule type="cellIs" dxfId="909" priority="3412" operator="equal">
      <formula>"Falhou"</formula>
    </cfRule>
    <cfRule type="cellIs" dxfId="908" priority="3413" operator="equal">
      <formula>"Passou"</formula>
    </cfRule>
  </conditionalFormatting>
  <conditionalFormatting sqref="R14">
    <cfRule type="cellIs" dxfId="907" priority="3414" operator="equal">
      <formula>"Observação"</formula>
    </cfRule>
  </conditionalFormatting>
  <conditionalFormatting sqref="R14">
    <cfRule type="cellIs" dxfId="906" priority="3415" operator="equal">
      <formula>"Inconformidade"</formula>
    </cfRule>
    <cfRule type="cellIs" dxfId="905" priority="3416" operator="equal">
      <formula>"Sugestão"</formula>
    </cfRule>
  </conditionalFormatting>
  <conditionalFormatting sqref="T14">
    <cfRule type="cellIs" dxfId="904" priority="3417" operator="equal">
      <formula>"Cancelado"</formula>
    </cfRule>
    <cfRule type="cellIs" dxfId="903" priority="3418" operator="equal">
      <formula>"N/A"</formula>
    </cfRule>
    <cfRule type="cellIs" dxfId="902" priority="3419" operator="equal">
      <formula>"Falhou"</formula>
    </cfRule>
    <cfRule type="cellIs" dxfId="901" priority="3420" operator="equal">
      <formula>"Passou"</formula>
    </cfRule>
  </conditionalFormatting>
  <conditionalFormatting sqref="R14">
    <cfRule type="cellIs" dxfId="900" priority="3421" operator="equal">
      <formula>"Bloqueado"</formula>
    </cfRule>
  </conditionalFormatting>
  <conditionalFormatting sqref="T14">
    <cfRule type="cellIs" dxfId="899" priority="3422" operator="equal">
      <formula>"Observação"</formula>
    </cfRule>
  </conditionalFormatting>
  <conditionalFormatting sqref="T14">
    <cfRule type="cellIs" dxfId="898" priority="3423" operator="equal">
      <formula>"Inconformidade"</formula>
    </cfRule>
    <cfRule type="cellIs" dxfId="897" priority="3424" operator="equal">
      <formula>"Sugestão"</formula>
    </cfRule>
  </conditionalFormatting>
  <conditionalFormatting sqref="T14">
    <cfRule type="cellIs" dxfId="896" priority="3425" operator="equal">
      <formula>"Bloqueado"</formula>
    </cfRule>
  </conditionalFormatting>
  <conditionalFormatting sqref="T14 R14">
    <cfRule type="cellIs" dxfId="895" priority="3426" operator="equal">
      <formula>"Impedimento"</formula>
    </cfRule>
  </conditionalFormatting>
  <conditionalFormatting sqref="R18">
    <cfRule type="cellIs" dxfId="894" priority="3427" operator="equal">
      <formula>"Cancelado"</formula>
    </cfRule>
    <cfRule type="cellIs" dxfId="893" priority="3428" operator="equal">
      <formula>"N/A"</formula>
    </cfRule>
    <cfRule type="cellIs" dxfId="892" priority="3429" operator="equal">
      <formula>"Falhou"</formula>
    </cfRule>
    <cfRule type="cellIs" dxfId="891" priority="3430" operator="equal">
      <formula>"Passou"</formula>
    </cfRule>
  </conditionalFormatting>
  <conditionalFormatting sqref="R18">
    <cfRule type="cellIs" dxfId="890" priority="3431" operator="equal">
      <formula>"Observação"</formula>
    </cfRule>
  </conditionalFormatting>
  <conditionalFormatting sqref="R18">
    <cfRule type="cellIs" dxfId="889" priority="3432" operator="equal">
      <formula>"Inconformidade"</formula>
    </cfRule>
    <cfRule type="cellIs" dxfId="888" priority="3433" operator="equal">
      <formula>"Sugestão"</formula>
    </cfRule>
  </conditionalFormatting>
  <conditionalFormatting sqref="R18">
    <cfRule type="cellIs" dxfId="887" priority="3434" operator="equal">
      <formula>"Bloqueado"</formula>
    </cfRule>
  </conditionalFormatting>
  <conditionalFormatting sqref="R13">
    <cfRule type="cellIs" dxfId="886" priority="3435" operator="equal">
      <formula>"Cancelado"</formula>
    </cfRule>
    <cfRule type="cellIs" dxfId="885" priority="3436" operator="equal">
      <formula>"N/A"</formula>
    </cfRule>
    <cfRule type="cellIs" dxfId="884" priority="3437" operator="equal">
      <formula>"Falhou"</formula>
    </cfRule>
    <cfRule type="cellIs" dxfId="883" priority="3438" operator="equal">
      <formula>"Passou"</formula>
    </cfRule>
  </conditionalFormatting>
  <conditionalFormatting sqref="R13">
    <cfRule type="cellIs" dxfId="882" priority="3439" operator="equal">
      <formula>"Observação"</formula>
    </cfRule>
  </conditionalFormatting>
  <conditionalFormatting sqref="R13">
    <cfRule type="cellIs" dxfId="881" priority="3440" operator="equal">
      <formula>"Inconformidade"</formula>
    </cfRule>
    <cfRule type="cellIs" dxfId="880" priority="3441" operator="equal">
      <formula>"Sugestão"</formula>
    </cfRule>
  </conditionalFormatting>
  <conditionalFormatting sqref="T13">
    <cfRule type="cellIs" dxfId="879" priority="3442" operator="equal">
      <formula>"Cancelado"</formula>
    </cfRule>
    <cfRule type="cellIs" dxfId="878" priority="3443" operator="equal">
      <formula>"N/A"</formula>
    </cfRule>
    <cfRule type="cellIs" dxfId="877" priority="3444" operator="equal">
      <formula>"Falhou"</formula>
    </cfRule>
    <cfRule type="cellIs" dxfId="876" priority="3445" operator="equal">
      <formula>"Passou"</formula>
    </cfRule>
  </conditionalFormatting>
  <conditionalFormatting sqref="R13">
    <cfRule type="cellIs" dxfId="875" priority="3446" operator="equal">
      <formula>"Bloqueado"</formula>
    </cfRule>
  </conditionalFormatting>
  <conditionalFormatting sqref="T13">
    <cfRule type="cellIs" dxfId="874" priority="3447" operator="equal">
      <formula>"Observação"</formula>
    </cfRule>
  </conditionalFormatting>
  <conditionalFormatting sqref="T13">
    <cfRule type="cellIs" dxfId="873" priority="3448" operator="equal">
      <formula>"Inconformidade"</formula>
    </cfRule>
    <cfRule type="cellIs" dxfId="872" priority="3449" operator="equal">
      <formula>"Sugestão"</formula>
    </cfRule>
  </conditionalFormatting>
  <conditionalFormatting sqref="T13">
    <cfRule type="cellIs" dxfId="871" priority="3450" operator="equal">
      <formula>"Bloqueado"</formula>
    </cfRule>
  </conditionalFormatting>
  <conditionalFormatting sqref="T13 R13">
    <cfRule type="cellIs" dxfId="870" priority="3451" operator="equal">
      <formula>"Impedimento"</formula>
    </cfRule>
  </conditionalFormatting>
  <conditionalFormatting sqref="T18">
    <cfRule type="cellIs" dxfId="869" priority="3452" operator="equal">
      <formula>"Cancelado"</formula>
    </cfRule>
    <cfRule type="cellIs" dxfId="868" priority="3453" operator="equal">
      <formula>"N/A"</formula>
    </cfRule>
    <cfRule type="cellIs" dxfId="867" priority="3454" operator="equal">
      <formula>"Falhou"</formula>
    </cfRule>
    <cfRule type="cellIs" dxfId="866" priority="3455" operator="equal">
      <formula>"Passou"</formula>
    </cfRule>
  </conditionalFormatting>
  <conditionalFormatting sqref="T18">
    <cfRule type="cellIs" dxfId="865" priority="3456" operator="equal">
      <formula>"Observação"</formula>
    </cfRule>
  </conditionalFormatting>
  <conditionalFormatting sqref="T18">
    <cfRule type="cellIs" dxfId="864" priority="3457" operator="equal">
      <formula>"Inconformidade"</formula>
    </cfRule>
    <cfRule type="cellIs" dxfId="863" priority="3458" operator="equal">
      <formula>"Sugestão"</formula>
    </cfRule>
  </conditionalFormatting>
  <conditionalFormatting sqref="T18">
    <cfRule type="cellIs" dxfId="862" priority="3459" operator="equal">
      <formula>"Bloqueado"</formula>
    </cfRule>
  </conditionalFormatting>
  <conditionalFormatting sqref="T18 R18">
    <cfRule type="cellIs" dxfId="861" priority="3460" operator="equal">
      <formula>"Impedimento"</formula>
    </cfRule>
  </conditionalFormatting>
  <conditionalFormatting sqref="P13:P18 P21:P24">
    <cfRule type="cellIs" dxfId="860" priority="4746" operator="equal">
      <formula>"Inconformidade"</formula>
    </cfRule>
    <cfRule type="cellIs" dxfId="859" priority="4747" operator="equal">
      <formula>"Sugestão"</formula>
    </cfRule>
  </conditionalFormatting>
  <conditionalFormatting sqref="P13:P18 P21:P24">
    <cfRule type="cellIs" dxfId="858" priority="4748" operator="equal">
      <formula>"Bloqueado"</formula>
    </cfRule>
  </conditionalFormatting>
  <conditionalFormatting sqref="P13:P18 P21:P24">
    <cfRule type="cellIs" dxfId="857" priority="4749" operator="equal">
      <formula>"Impedimento"</formula>
    </cfRule>
  </conditionalFormatting>
  <conditionalFormatting sqref="P13:P18 P21:P24">
    <cfRule type="cellIs" dxfId="856" priority="4750" operator="equal">
      <formula>"Cancelado"</formula>
    </cfRule>
    <cfRule type="cellIs" dxfId="855" priority="4751" operator="equal">
      <formula>"N/A"</formula>
    </cfRule>
    <cfRule type="cellIs" dxfId="854" priority="4752" operator="equal">
      <formula>"Falhou"</formula>
    </cfRule>
    <cfRule type="cellIs" dxfId="853" priority="4753" operator="equal">
      <formula>"Passou"</formula>
    </cfRule>
  </conditionalFormatting>
  <conditionalFormatting sqref="P13:P18 P21:P24">
    <cfRule type="cellIs" dxfId="852" priority="4754" operator="equal">
      <formula>"Cancelado"</formula>
    </cfRule>
    <cfRule type="cellIs" dxfId="851" priority="4755" operator="equal">
      <formula>"N/A"</formula>
    </cfRule>
    <cfRule type="cellIs" dxfId="850" priority="4756" operator="equal">
      <formula>"Falhou"</formula>
    </cfRule>
    <cfRule type="cellIs" dxfId="849" priority="4757" operator="equal">
      <formula>"Passou"</formula>
    </cfRule>
  </conditionalFormatting>
  <conditionalFormatting sqref="P13:P18 P21:P24">
    <cfRule type="cellIs" dxfId="848" priority="4758" operator="equal">
      <formula>"Observação"</formula>
    </cfRule>
  </conditionalFormatting>
  <conditionalFormatting sqref="P13:P18 P21:P24">
    <cfRule type="cellIs" dxfId="847" priority="4759" operator="equal">
      <formula>"Observação"</formula>
    </cfRule>
  </conditionalFormatting>
  <conditionalFormatting sqref="P13:P18 P21:P24">
    <cfRule type="cellIs" dxfId="846" priority="4760" operator="equal">
      <formula>"Inconformidade"</formula>
    </cfRule>
    <cfRule type="cellIs" dxfId="845" priority="4761" operator="equal">
      <formula>"Sugestão"</formula>
    </cfRule>
  </conditionalFormatting>
  <conditionalFormatting sqref="P13:P18 P21:P24">
    <cfRule type="cellIs" dxfId="844" priority="4762" operator="equal">
      <formula>"Bloqueado"</formula>
    </cfRule>
  </conditionalFormatting>
  <conditionalFormatting sqref="P13:P18 P21:P24">
    <cfRule type="cellIs" dxfId="843" priority="4763" operator="equal">
      <formula>"Impedimento"</formula>
    </cfRule>
  </conditionalFormatting>
  <conditionalFormatting sqref="P29:P36">
    <cfRule type="cellIs" dxfId="842" priority="45" operator="equal">
      <formula>"Inconformidade"</formula>
    </cfRule>
    <cfRule type="cellIs" dxfId="841" priority="46" operator="equal">
      <formula>"Sugestão"</formula>
    </cfRule>
  </conditionalFormatting>
  <conditionalFormatting sqref="P29:P36">
    <cfRule type="cellIs" dxfId="840" priority="47" operator="equal">
      <formula>"Bloqueado"</formula>
    </cfRule>
  </conditionalFormatting>
  <conditionalFormatting sqref="P29:P36">
    <cfRule type="cellIs" dxfId="839" priority="48" operator="equal">
      <formula>"Impedimento"</formula>
    </cfRule>
  </conditionalFormatting>
  <conditionalFormatting sqref="P29:P36">
    <cfRule type="cellIs" dxfId="838" priority="49" operator="equal">
      <formula>"Cancelado"</formula>
    </cfRule>
    <cfRule type="cellIs" dxfId="837" priority="50" operator="equal">
      <formula>"N/A"</formula>
    </cfRule>
    <cfRule type="cellIs" dxfId="836" priority="51" operator="equal">
      <formula>"Falhou"</formula>
    </cfRule>
    <cfRule type="cellIs" dxfId="835" priority="52" operator="equal">
      <formula>"Passou"</formula>
    </cfRule>
  </conditionalFormatting>
  <conditionalFormatting sqref="P29:P36">
    <cfRule type="cellIs" dxfId="834" priority="53" operator="equal">
      <formula>"Cancelado"</formula>
    </cfRule>
    <cfRule type="cellIs" dxfId="833" priority="54" operator="equal">
      <formula>"N/A"</formula>
    </cfRule>
    <cfRule type="cellIs" dxfId="832" priority="55" operator="equal">
      <formula>"Falhou"</formula>
    </cfRule>
    <cfRule type="cellIs" dxfId="831" priority="56" operator="equal">
      <formula>"Passou"</formula>
    </cfRule>
  </conditionalFormatting>
  <conditionalFormatting sqref="P29:P36">
    <cfRule type="cellIs" dxfId="830" priority="57" operator="equal">
      <formula>"Observação"</formula>
    </cfRule>
  </conditionalFormatting>
  <conditionalFormatting sqref="P29:P36">
    <cfRule type="cellIs" dxfId="829" priority="58" operator="equal">
      <formula>"Observação"</formula>
    </cfRule>
  </conditionalFormatting>
  <conditionalFormatting sqref="P29:P36">
    <cfRule type="cellIs" dxfId="828" priority="59" operator="equal">
      <formula>"Inconformidade"</formula>
    </cfRule>
    <cfRule type="cellIs" dxfId="827" priority="60" operator="equal">
      <formula>"Sugestão"</formula>
    </cfRule>
  </conditionalFormatting>
  <conditionalFormatting sqref="P29:P36">
    <cfRule type="cellIs" dxfId="826" priority="61" operator="equal">
      <formula>"Bloqueado"</formula>
    </cfRule>
  </conditionalFormatting>
  <conditionalFormatting sqref="P29:P36">
    <cfRule type="cellIs" dxfId="825" priority="62" operator="equal">
      <formula>"Impedimento"</formula>
    </cfRule>
  </conditionalFormatting>
  <conditionalFormatting sqref="R20 T20">
    <cfRule type="cellIs" dxfId="824" priority="1" operator="equal">
      <formula>"Cancelado"</formula>
    </cfRule>
    <cfRule type="cellIs" dxfId="823" priority="2" operator="equal">
      <formula>"N/A"</formula>
    </cfRule>
    <cfRule type="cellIs" dxfId="822" priority="3" operator="equal">
      <formula>"Falhou"</formula>
    </cfRule>
    <cfRule type="cellIs" dxfId="821" priority="4" operator="equal">
      <formula>"Passou"</formula>
    </cfRule>
  </conditionalFormatting>
  <conditionalFormatting sqref="R20 T20">
    <cfRule type="cellIs" dxfId="820" priority="5" operator="equal">
      <formula>"Observação"</formula>
    </cfRule>
  </conditionalFormatting>
  <conditionalFormatting sqref="R20 T20">
    <cfRule type="cellIs" dxfId="819" priority="6" operator="equal">
      <formula>"Inconformidade"</formula>
    </cfRule>
    <cfRule type="cellIs" dxfId="818" priority="7" operator="equal">
      <formula>"Sugestão"</formula>
    </cfRule>
  </conditionalFormatting>
  <conditionalFormatting sqref="R20 T20">
    <cfRule type="cellIs" dxfId="817" priority="8" operator="equal">
      <formula>"Bloqueado"</formula>
    </cfRule>
  </conditionalFormatting>
  <conditionalFormatting sqref="T20 R20">
    <cfRule type="cellIs" dxfId="816" priority="9" operator="equal">
      <formula>"Impedimento"</formula>
    </cfRule>
  </conditionalFormatting>
  <conditionalFormatting sqref="R19">
    <cfRule type="cellIs" dxfId="815" priority="10" operator="equal">
      <formula>"Cancelado"</formula>
    </cfRule>
    <cfRule type="cellIs" dxfId="814" priority="11" operator="equal">
      <formula>"N/A"</formula>
    </cfRule>
    <cfRule type="cellIs" dxfId="813" priority="12" operator="equal">
      <formula>"Falhou"</formula>
    </cfRule>
    <cfRule type="cellIs" dxfId="812" priority="13" operator="equal">
      <formula>"Passou"</formula>
    </cfRule>
  </conditionalFormatting>
  <conditionalFormatting sqref="R19">
    <cfRule type="cellIs" dxfId="811" priority="14" operator="equal">
      <formula>"Observação"</formula>
    </cfRule>
  </conditionalFormatting>
  <conditionalFormatting sqref="R19">
    <cfRule type="cellIs" dxfId="810" priority="15" operator="equal">
      <formula>"Inconformidade"</formula>
    </cfRule>
    <cfRule type="cellIs" dxfId="809" priority="16" operator="equal">
      <formula>"Sugestão"</formula>
    </cfRule>
  </conditionalFormatting>
  <conditionalFormatting sqref="R19">
    <cfRule type="cellIs" dxfId="808" priority="17" operator="equal">
      <formula>"Bloqueado"</formula>
    </cfRule>
  </conditionalFormatting>
  <conditionalFormatting sqref="T19">
    <cfRule type="cellIs" dxfId="807" priority="18" operator="equal">
      <formula>"Cancelado"</formula>
    </cfRule>
    <cfRule type="cellIs" dxfId="806" priority="19" operator="equal">
      <formula>"N/A"</formula>
    </cfRule>
    <cfRule type="cellIs" dxfId="805" priority="20" operator="equal">
      <formula>"Falhou"</formula>
    </cfRule>
    <cfRule type="cellIs" dxfId="804" priority="21" operator="equal">
      <formula>"Passou"</formula>
    </cfRule>
  </conditionalFormatting>
  <conditionalFormatting sqref="T19">
    <cfRule type="cellIs" dxfId="803" priority="22" operator="equal">
      <formula>"Observação"</formula>
    </cfRule>
  </conditionalFormatting>
  <conditionalFormatting sqref="T19">
    <cfRule type="cellIs" dxfId="802" priority="23" operator="equal">
      <formula>"Inconformidade"</formula>
    </cfRule>
    <cfRule type="cellIs" dxfId="801" priority="24" operator="equal">
      <formula>"Sugestão"</formula>
    </cfRule>
  </conditionalFormatting>
  <conditionalFormatting sqref="T19">
    <cfRule type="cellIs" dxfId="800" priority="25" operator="equal">
      <formula>"Bloqueado"</formula>
    </cfRule>
  </conditionalFormatting>
  <conditionalFormatting sqref="R19 T19">
    <cfRule type="cellIs" dxfId="799" priority="26" operator="equal">
      <formula>"Impedimento"</formula>
    </cfRule>
  </conditionalFormatting>
  <conditionalFormatting sqref="P19:P20">
    <cfRule type="cellIs" dxfId="798" priority="27" operator="equal">
      <formula>"Inconformidade"</formula>
    </cfRule>
    <cfRule type="cellIs" dxfId="797" priority="28" operator="equal">
      <formula>"Sugestão"</formula>
    </cfRule>
  </conditionalFormatting>
  <conditionalFormatting sqref="P19:P20">
    <cfRule type="cellIs" dxfId="796" priority="29" operator="equal">
      <formula>"Bloqueado"</formula>
    </cfRule>
  </conditionalFormatting>
  <conditionalFormatting sqref="P19:P20">
    <cfRule type="cellIs" dxfId="795" priority="30" operator="equal">
      <formula>"Impedimento"</formula>
    </cfRule>
  </conditionalFormatting>
  <conditionalFormatting sqref="P19:P20">
    <cfRule type="cellIs" dxfId="794" priority="31" operator="equal">
      <formula>"Cancelado"</formula>
    </cfRule>
    <cfRule type="cellIs" dxfId="793" priority="32" operator="equal">
      <formula>"N/A"</formula>
    </cfRule>
    <cfRule type="cellIs" dxfId="792" priority="33" operator="equal">
      <formula>"Falhou"</formula>
    </cfRule>
    <cfRule type="cellIs" dxfId="791" priority="34" operator="equal">
      <formula>"Passou"</formula>
    </cfRule>
  </conditionalFormatting>
  <conditionalFormatting sqref="P19:P20">
    <cfRule type="cellIs" dxfId="790" priority="35" operator="equal">
      <formula>"Cancelado"</formula>
    </cfRule>
    <cfRule type="cellIs" dxfId="789" priority="36" operator="equal">
      <formula>"N/A"</formula>
    </cfRule>
    <cfRule type="cellIs" dxfId="788" priority="37" operator="equal">
      <formula>"Falhou"</formula>
    </cfRule>
    <cfRule type="cellIs" dxfId="787" priority="38" operator="equal">
      <formula>"Passou"</formula>
    </cfRule>
  </conditionalFormatting>
  <conditionalFormatting sqref="P19:P20">
    <cfRule type="cellIs" dxfId="786" priority="39" operator="equal">
      <formula>"Observação"</formula>
    </cfRule>
  </conditionalFormatting>
  <conditionalFormatting sqref="P19:P20">
    <cfRule type="cellIs" dxfId="785" priority="40" operator="equal">
      <formula>"Observação"</formula>
    </cfRule>
  </conditionalFormatting>
  <conditionalFormatting sqref="P19:P20">
    <cfRule type="cellIs" dxfId="784" priority="41" operator="equal">
      <formula>"Inconformidade"</formula>
    </cfRule>
    <cfRule type="cellIs" dxfId="783" priority="42" operator="equal">
      <formula>"Sugestão"</formula>
    </cfRule>
  </conditionalFormatting>
  <conditionalFormatting sqref="P19:P20">
    <cfRule type="cellIs" dxfId="782" priority="43" operator="equal">
      <formula>"Bloqueado"</formula>
    </cfRule>
  </conditionalFormatting>
  <conditionalFormatting sqref="P19:P20">
    <cfRule type="cellIs" dxfId="781" priority="44" operator="equal">
      <formula>"Impedimento"</formula>
    </cfRule>
  </conditionalFormatting>
  <dataValidations count="2">
    <dataValidation type="list" allowBlank="1" showInputMessage="1" showErrorMessage="1" sqref="P29:P36 P13:P24">
      <formula1>"Passou,Falhou,Inconformidade,Impedimento,Bloqueado,Cancelado,Sugestão,N/A"</formula1>
      <formula2>0</formula2>
    </dataValidation>
    <dataValidation type="list" allowBlank="1" showInputMessage="1" showErrorMessage="1" sqref="P25 R13:R25 T13:T25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8:C18 B11 C15:C16 C17 C14 B15 B17 B21:C23 B19:C19 M3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2"/>
      <c r="O3" s="282"/>
      <c r="P3" s="282"/>
      <c r="Q3" s="282"/>
      <c r="R3" s="282"/>
      <c r="S3" s="282"/>
      <c r="T3" s="28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2"/>
      <c r="N4" s="282"/>
      <c r="O4" s="282"/>
      <c r="P4" s="282"/>
      <c r="Q4" s="282"/>
      <c r="R4" s="282"/>
      <c r="S4" s="282"/>
      <c r="T4" s="28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82"/>
      <c r="N5" s="282"/>
      <c r="O5" s="282"/>
      <c r="P5" s="282"/>
      <c r="Q5" s="282"/>
      <c r="R5" s="282"/>
      <c r="S5" s="282"/>
      <c r="T5" s="28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82"/>
      <c r="N6" s="282"/>
      <c r="O6" s="282"/>
      <c r="P6" s="282"/>
      <c r="Q6" s="282"/>
      <c r="R6" s="282"/>
      <c r="S6" s="282"/>
      <c r="T6" s="28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82"/>
      <c r="N7" s="282"/>
      <c r="O7" s="282"/>
      <c r="P7" s="282"/>
      <c r="Q7" s="282"/>
      <c r="R7" s="282"/>
      <c r="S7" s="282"/>
      <c r="T7" s="28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2"/>
      <c r="N8" s="282"/>
      <c r="O8" s="282"/>
      <c r="P8" s="282"/>
      <c r="Q8" s="282"/>
      <c r="R8" s="282"/>
      <c r="S8" s="282"/>
      <c r="T8" s="28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156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COUNTA(O11:O86)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96" t="s">
        <v>82</v>
      </c>
      <c r="D11" s="96" t="s">
        <v>83</v>
      </c>
      <c r="E11" s="252" t="s">
        <v>84</v>
      </c>
      <c r="F11" s="252"/>
      <c r="G11" s="252"/>
      <c r="H11" s="252"/>
      <c r="I11" s="253" t="s">
        <v>85</v>
      </c>
      <c r="J11" s="253"/>
      <c r="K11" s="253"/>
      <c r="L11" s="271" t="s">
        <v>86</v>
      </c>
      <c r="M11" s="271"/>
      <c r="N11" s="97" t="s">
        <v>87</v>
      </c>
      <c r="O11" s="98" t="s">
        <v>4</v>
      </c>
      <c r="P11" s="98" t="s">
        <v>88</v>
      </c>
      <c r="Q11" s="98" t="s">
        <v>4</v>
      </c>
      <c r="R11" s="98" t="s">
        <v>89</v>
      </c>
      <c r="S11" s="98" t="s">
        <v>4</v>
      </c>
      <c r="T11" s="100" t="s">
        <v>90</v>
      </c>
      <c r="U11" s="78"/>
      <c r="V11" s="78"/>
    </row>
    <row r="12" spans="2:34" s="101" customFormat="1" ht="51" x14ac:dyDescent="0.2">
      <c r="B12" s="102" t="str">
        <f>Cenários!D24</f>
        <v>CEN - 1.2.10</v>
      </c>
      <c r="C12" s="103" t="str">
        <f>Cenários!E$24 &amp; " - " &amp; Cenários!I24</f>
        <v>Página principal da Amazon - Iniciar um brower de sua escolha edigitar na barra de endereços "www.amazon.com.br".</v>
      </c>
      <c r="D12" s="104" t="s">
        <v>91</v>
      </c>
      <c r="E12" s="268"/>
      <c r="F12" s="268"/>
      <c r="G12" s="268"/>
      <c r="H12" s="268"/>
      <c r="I12" s="269"/>
      <c r="J12" s="269"/>
      <c r="K12" s="269"/>
      <c r="L12" s="270"/>
      <c r="M12" s="270"/>
      <c r="N12" s="105" t="s">
        <v>92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94</v>
      </c>
      <c r="E13" s="246"/>
      <c r="F13" s="246"/>
      <c r="G13" s="246"/>
      <c r="H13" s="246"/>
      <c r="I13" s="247"/>
      <c r="J13" s="247"/>
      <c r="K13" s="247"/>
      <c r="L13" s="248"/>
      <c r="M13" s="248"/>
      <c r="N13" s="105" t="s">
        <v>92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96</v>
      </c>
      <c r="E14" s="246"/>
      <c r="F14" s="246"/>
      <c r="G14" s="246"/>
      <c r="H14" s="246"/>
      <c r="I14" s="247"/>
      <c r="J14" s="247"/>
      <c r="K14" s="247"/>
      <c r="L14" s="248"/>
      <c r="M14" s="248"/>
      <c r="N14" s="105" t="s">
        <v>92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98</v>
      </c>
      <c r="E15" s="246"/>
      <c r="F15" s="246"/>
      <c r="G15" s="246"/>
      <c r="H15" s="246"/>
      <c r="I15" s="247"/>
      <c r="J15" s="247"/>
      <c r="K15" s="247"/>
      <c r="L15" s="248"/>
      <c r="M15" s="248"/>
      <c r="N15" s="105" t="s">
        <v>92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100</v>
      </c>
      <c r="E16" s="246"/>
      <c r="F16" s="246"/>
      <c r="G16" s="246"/>
      <c r="H16" s="246"/>
      <c r="I16" s="247"/>
      <c r="J16" s="247"/>
      <c r="K16" s="247"/>
      <c r="L16" s="248"/>
      <c r="M16" s="248"/>
      <c r="N16" s="105" t="s">
        <v>92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102</v>
      </c>
      <c r="E17" s="246"/>
      <c r="F17" s="246"/>
      <c r="G17" s="246"/>
      <c r="H17" s="246"/>
      <c r="I17" s="247"/>
      <c r="J17" s="247"/>
      <c r="K17" s="247"/>
      <c r="L17" s="248"/>
      <c r="M17" s="248"/>
      <c r="N17" s="105" t="s">
        <v>92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104</v>
      </c>
      <c r="E18" s="246"/>
      <c r="F18" s="246"/>
      <c r="G18" s="246"/>
      <c r="H18" s="246"/>
      <c r="I18" s="267"/>
      <c r="J18" s="267"/>
      <c r="K18" s="267"/>
      <c r="L18" s="248"/>
      <c r="M18" s="248"/>
      <c r="N18" s="111" t="s">
        <v>92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106</v>
      </c>
      <c r="E19" s="246"/>
      <c r="F19" s="246"/>
      <c r="G19" s="246"/>
      <c r="H19" s="246"/>
      <c r="I19" s="267"/>
      <c r="J19" s="267"/>
      <c r="K19" s="267"/>
      <c r="L19" s="248"/>
      <c r="M19" s="248"/>
      <c r="N19" s="111" t="s">
        <v>92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107</v>
      </c>
      <c r="E20" s="246"/>
      <c r="F20" s="246"/>
      <c r="G20" s="246"/>
      <c r="H20" s="246"/>
      <c r="I20" s="267"/>
      <c r="J20" s="267"/>
      <c r="K20" s="267"/>
      <c r="L20" s="248"/>
      <c r="M20" s="248"/>
      <c r="N20" s="111" t="s">
        <v>92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108</v>
      </c>
      <c r="E21" s="246"/>
      <c r="F21" s="246"/>
      <c r="G21" s="246"/>
      <c r="H21" s="246"/>
      <c r="I21" s="267"/>
      <c r="J21" s="267"/>
      <c r="K21" s="267"/>
      <c r="L21" s="248"/>
      <c r="M21" s="248"/>
      <c r="N21" s="111" t="s">
        <v>92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64"/>
      <c r="F22" s="264"/>
      <c r="G22" s="264"/>
      <c r="H22" s="264"/>
      <c r="I22" s="265"/>
      <c r="J22" s="265"/>
      <c r="K22" s="265"/>
      <c r="L22" s="266"/>
      <c r="M22" s="266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780" priority="2" operator="equal">
      <formula>"Inconformidade"</formula>
    </cfRule>
    <cfRule type="cellIs" dxfId="779" priority="3" operator="equal">
      <formula>"Sugestão"</formula>
    </cfRule>
  </conditionalFormatting>
  <conditionalFormatting sqref="P24:P1048576 R24:R1048576 T24:T1048576">
    <cfRule type="cellIs" dxfId="778" priority="4" operator="equal">
      <formula>"Impedimento"</formula>
    </cfRule>
  </conditionalFormatting>
  <conditionalFormatting sqref="P16">
    <cfRule type="cellIs" dxfId="777" priority="54" operator="equal">
      <formula>"Cancelado"</formula>
    </cfRule>
    <cfRule type="cellIs" dxfId="776" priority="55" operator="equal">
      <formula>"N/A"</formula>
    </cfRule>
    <cfRule type="cellIs" dxfId="775" priority="56" operator="equal">
      <formula>"Falhou"</formula>
    </cfRule>
    <cfRule type="cellIs" dxfId="774" priority="57" operator="equal">
      <formula>"Passou"</formula>
    </cfRule>
  </conditionalFormatting>
  <conditionalFormatting sqref="P16">
    <cfRule type="cellIs" dxfId="773" priority="58" operator="equal">
      <formula>"Observação"</formula>
    </cfRule>
  </conditionalFormatting>
  <conditionalFormatting sqref="P16">
    <cfRule type="cellIs" dxfId="772" priority="59" operator="equal">
      <formula>"Inconformidade"</formula>
    </cfRule>
    <cfRule type="cellIs" dxfId="771" priority="60" operator="equal">
      <formula>"Sugestão"</formula>
    </cfRule>
  </conditionalFormatting>
  <conditionalFormatting sqref="P16">
    <cfRule type="cellIs" dxfId="770" priority="61" operator="equal">
      <formula>"Bloqueado"</formula>
    </cfRule>
  </conditionalFormatting>
  <conditionalFormatting sqref="P16">
    <cfRule type="cellIs" dxfId="769" priority="62" operator="equal">
      <formula>"Impedimento"</formula>
    </cfRule>
  </conditionalFormatting>
  <conditionalFormatting sqref="P16">
    <cfRule type="cellIs" dxfId="768" priority="72" operator="equal">
      <formula>"Cancelado"</formula>
    </cfRule>
    <cfRule type="cellIs" dxfId="767" priority="73" operator="equal">
      <formula>"N/A"</formula>
    </cfRule>
    <cfRule type="cellIs" dxfId="766" priority="74" operator="equal">
      <formula>"Falhou"</formula>
    </cfRule>
    <cfRule type="cellIs" dxfId="765" priority="75" operator="equal">
      <formula>"Passou"</formula>
    </cfRule>
  </conditionalFormatting>
  <conditionalFormatting sqref="P16">
    <cfRule type="cellIs" dxfId="764" priority="76" operator="equal">
      <formula>"Observação"</formula>
    </cfRule>
  </conditionalFormatting>
  <conditionalFormatting sqref="P16">
    <cfRule type="cellIs" dxfId="763" priority="77" operator="equal">
      <formula>"Inconformidade"</formula>
    </cfRule>
    <cfRule type="cellIs" dxfId="762" priority="78" operator="equal">
      <formula>"Sugestão"</formula>
    </cfRule>
  </conditionalFormatting>
  <conditionalFormatting sqref="P16">
    <cfRule type="cellIs" dxfId="761" priority="79" operator="equal">
      <formula>"Bloqueado"</formula>
    </cfRule>
  </conditionalFormatting>
  <conditionalFormatting sqref="P16">
    <cfRule type="cellIs" dxfId="760" priority="80" operator="equal">
      <formula>"Impedimento"</formula>
    </cfRule>
  </conditionalFormatting>
  <conditionalFormatting sqref="R2 T2 P2">
    <cfRule type="cellIs" dxfId="759" priority="198" operator="equal">
      <formula>"Inconformidade"</formula>
    </cfRule>
    <cfRule type="cellIs" dxfId="758" priority="199" operator="equal">
      <formula>"Sugestão"</formula>
    </cfRule>
  </conditionalFormatting>
  <conditionalFormatting sqref="R1:R2 T1:T2 P1:P2">
    <cfRule type="cellIs" dxfId="757" priority="372" operator="equal">
      <formula>"Impedimento"</formula>
    </cfRule>
  </conditionalFormatting>
  <conditionalFormatting sqref="R16">
    <cfRule type="cellIs" dxfId="756" priority="861" operator="equal">
      <formula>"Cancelado"</formula>
    </cfRule>
    <cfRule type="cellIs" dxfId="755" priority="862" operator="equal">
      <formula>"N/A"</formula>
    </cfRule>
    <cfRule type="cellIs" dxfId="754" priority="863" operator="equal">
      <formula>"Falhou"</formula>
    </cfRule>
    <cfRule type="cellIs" dxfId="753" priority="864" operator="equal">
      <formula>"Passou"</formula>
    </cfRule>
  </conditionalFormatting>
  <conditionalFormatting sqref="R16">
    <cfRule type="cellIs" dxfId="752" priority="865" operator="equal">
      <formula>"Observação"</formula>
    </cfRule>
  </conditionalFormatting>
  <conditionalFormatting sqref="R16">
    <cfRule type="cellIs" dxfId="751" priority="866" operator="equal">
      <formula>"Inconformidade"</formula>
    </cfRule>
    <cfRule type="cellIs" dxfId="750" priority="867" operator="equal">
      <formula>"Sugestão"</formula>
    </cfRule>
  </conditionalFormatting>
  <conditionalFormatting sqref="R16">
    <cfRule type="cellIs" dxfId="749" priority="868" operator="equal">
      <formula>"Bloqueado"</formula>
    </cfRule>
  </conditionalFormatting>
  <conditionalFormatting sqref="T16">
    <cfRule type="cellIs" dxfId="748" priority="869" operator="equal">
      <formula>"Cancelado"</formula>
    </cfRule>
    <cfRule type="cellIs" dxfId="747" priority="870" operator="equal">
      <formula>"N/A"</formula>
    </cfRule>
    <cfRule type="cellIs" dxfId="746" priority="871" operator="equal">
      <formula>"Falhou"</formula>
    </cfRule>
    <cfRule type="cellIs" dxfId="745" priority="872" operator="equal">
      <formula>"Passou"</formula>
    </cfRule>
  </conditionalFormatting>
  <conditionalFormatting sqref="T16">
    <cfRule type="cellIs" dxfId="744" priority="873" operator="equal">
      <formula>"Observação"</formula>
    </cfRule>
  </conditionalFormatting>
  <conditionalFormatting sqref="T16">
    <cfRule type="cellIs" dxfId="743" priority="874" operator="equal">
      <formula>"Inconformidade"</formula>
    </cfRule>
    <cfRule type="cellIs" dxfId="742" priority="875" operator="equal">
      <formula>"Sugestão"</formula>
    </cfRule>
  </conditionalFormatting>
  <conditionalFormatting sqref="T16">
    <cfRule type="cellIs" dxfId="741" priority="876" operator="equal">
      <formula>"Bloqueado"</formula>
    </cfRule>
  </conditionalFormatting>
  <conditionalFormatting sqref="T16 R16">
    <cfRule type="cellIs" dxfId="740" priority="877" operator="equal">
      <formula>"Impedimento"</formula>
    </cfRule>
  </conditionalFormatting>
  <conditionalFormatting sqref="T18">
    <cfRule type="cellIs" dxfId="739" priority="905" operator="equal">
      <formula>"Cancelado"</formula>
    </cfRule>
    <cfRule type="cellIs" dxfId="738" priority="906" operator="equal">
      <formula>"N/A"</formula>
    </cfRule>
    <cfRule type="cellIs" dxfId="737" priority="907" operator="equal">
      <formula>"Falhou"</formula>
    </cfRule>
    <cfRule type="cellIs" dxfId="736" priority="908" operator="equal">
      <formula>"Passou"</formula>
    </cfRule>
  </conditionalFormatting>
  <conditionalFormatting sqref="T18">
    <cfRule type="cellIs" dxfId="735" priority="909" operator="equal">
      <formula>"Observação"</formula>
    </cfRule>
  </conditionalFormatting>
  <conditionalFormatting sqref="T18">
    <cfRule type="cellIs" dxfId="734" priority="910" operator="equal">
      <formula>"Inconformidade"</formula>
    </cfRule>
    <cfRule type="cellIs" dxfId="733" priority="911" operator="equal">
      <formula>"Sugestão"</formula>
    </cfRule>
  </conditionalFormatting>
  <conditionalFormatting sqref="T18">
    <cfRule type="cellIs" dxfId="732" priority="912" operator="equal">
      <formula>"Bloqueado"</formula>
    </cfRule>
  </conditionalFormatting>
  <conditionalFormatting sqref="T18 R18">
    <cfRule type="cellIs" dxfId="731" priority="913" operator="equal">
      <formula>"Impedimento"</formula>
    </cfRule>
  </conditionalFormatting>
  <conditionalFormatting sqref="R18">
    <cfRule type="cellIs" dxfId="730" priority="914" operator="equal">
      <formula>"Cancelado"</formula>
    </cfRule>
    <cfRule type="cellIs" dxfId="729" priority="915" operator="equal">
      <formula>"N/A"</formula>
    </cfRule>
    <cfRule type="cellIs" dxfId="728" priority="916" operator="equal">
      <formula>"Falhou"</formula>
    </cfRule>
    <cfRule type="cellIs" dxfId="727" priority="917" operator="equal">
      <formula>"Passou"</formula>
    </cfRule>
  </conditionalFormatting>
  <conditionalFormatting sqref="R18">
    <cfRule type="cellIs" dxfId="726" priority="918" operator="equal">
      <formula>"Observação"</formula>
    </cfRule>
  </conditionalFormatting>
  <conditionalFormatting sqref="R18">
    <cfRule type="cellIs" dxfId="725" priority="919" operator="equal">
      <formula>"Inconformidade"</formula>
    </cfRule>
    <cfRule type="cellIs" dxfId="724" priority="920" operator="equal">
      <formula>"Sugestão"</formula>
    </cfRule>
  </conditionalFormatting>
  <conditionalFormatting sqref="R18">
    <cfRule type="cellIs" dxfId="723" priority="925" operator="equal">
      <formula>"Bloqueado"</formula>
    </cfRule>
  </conditionalFormatting>
  <conditionalFormatting sqref="P18">
    <cfRule type="cellIs" dxfId="722" priority="940" operator="equal">
      <formula>"Cancelado"</formula>
    </cfRule>
    <cfRule type="cellIs" dxfId="721" priority="941" operator="equal">
      <formula>"N/A"</formula>
    </cfRule>
    <cfRule type="cellIs" dxfId="720" priority="942" operator="equal">
      <formula>"Falhou"</formula>
    </cfRule>
    <cfRule type="cellIs" dxfId="719" priority="943" operator="equal">
      <formula>"Passou"</formula>
    </cfRule>
  </conditionalFormatting>
  <conditionalFormatting sqref="P18">
    <cfRule type="cellIs" dxfId="718" priority="944" operator="equal">
      <formula>"Observação"</formula>
    </cfRule>
  </conditionalFormatting>
  <conditionalFormatting sqref="P18">
    <cfRule type="cellIs" dxfId="717" priority="945" operator="equal">
      <formula>"Inconformidade"</formula>
    </cfRule>
    <cfRule type="cellIs" dxfId="716" priority="946" operator="equal">
      <formula>"Sugestão"</formula>
    </cfRule>
  </conditionalFormatting>
  <conditionalFormatting sqref="P18">
    <cfRule type="cellIs" dxfId="715" priority="947" operator="equal">
      <formula>"Bloqueado"</formula>
    </cfRule>
  </conditionalFormatting>
  <conditionalFormatting sqref="P18">
    <cfRule type="cellIs" dxfId="714" priority="948" operator="equal">
      <formula>"Impedimento"</formula>
    </cfRule>
  </conditionalFormatting>
  <conditionalFormatting sqref="P18">
    <cfRule type="cellIs" dxfId="713" priority="949" operator="equal">
      <formula>"Cancelado"</formula>
    </cfRule>
    <cfRule type="cellIs" dxfId="712" priority="950" operator="equal">
      <formula>"N/A"</formula>
    </cfRule>
    <cfRule type="cellIs" dxfId="711" priority="951" operator="equal">
      <formula>"Falhou"</formula>
    </cfRule>
    <cfRule type="cellIs" dxfId="710" priority="952" operator="equal">
      <formula>"Passou"</formula>
    </cfRule>
  </conditionalFormatting>
  <conditionalFormatting sqref="P18">
    <cfRule type="cellIs" dxfId="709" priority="953" operator="equal">
      <formula>"Observação"</formula>
    </cfRule>
  </conditionalFormatting>
  <conditionalFormatting sqref="P18">
    <cfRule type="cellIs" dxfId="708" priority="954" operator="equal">
      <formula>"Inconformidade"</formula>
    </cfRule>
    <cfRule type="cellIs" dxfId="707" priority="955" operator="equal">
      <formula>"Sugestão"</formula>
    </cfRule>
  </conditionalFormatting>
  <conditionalFormatting sqref="P18">
    <cfRule type="cellIs" dxfId="706" priority="956" operator="equal">
      <formula>"Bloqueado"</formula>
    </cfRule>
  </conditionalFormatting>
  <conditionalFormatting sqref="P18">
    <cfRule type="cellIs" dxfId="705" priority="957" operator="equal">
      <formula>"Impedimento"</formula>
    </cfRule>
  </conditionalFormatting>
  <conditionalFormatting sqref="R15">
    <cfRule type="cellIs" dxfId="704" priority="1307" operator="equal">
      <formula>"Cancelado"</formula>
    </cfRule>
    <cfRule type="cellIs" dxfId="703" priority="1308" operator="equal">
      <formula>"N/A"</formula>
    </cfRule>
    <cfRule type="cellIs" dxfId="702" priority="1309" operator="equal">
      <formula>"Falhou"</formula>
    </cfRule>
    <cfRule type="cellIs" dxfId="701" priority="1310" operator="equal">
      <formula>"Passou"</formula>
    </cfRule>
  </conditionalFormatting>
  <conditionalFormatting sqref="R15">
    <cfRule type="cellIs" dxfId="700" priority="1311" operator="equal">
      <formula>"Observação"</formula>
    </cfRule>
  </conditionalFormatting>
  <conditionalFormatting sqref="R15">
    <cfRule type="cellIs" dxfId="699" priority="1312" operator="equal">
      <formula>"Inconformidade"</formula>
    </cfRule>
    <cfRule type="cellIs" dxfId="698" priority="1313" operator="equal">
      <formula>"Sugestão"</formula>
    </cfRule>
  </conditionalFormatting>
  <conditionalFormatting sqref="R15">
    <cfRule type="cellIs" dxfId="697" priority="1314" operator="equal">
      <formula>"Bloqueado"</formula>
    </cfRule>
  </conditionalFormatting>
  <conditionalFormatting sqref="R13">
    <cfRule type="cellIs" dxfId="696" priority="1354" operator="equal">
      <formula>"Cancelado"</formula>
    </cfRule>
    <cfRule type="cellIs" dxfId="695" priority="1355" operator="equal">
      <formula>"N/A"</formula>
    </cfRule>
    <cfRule type="cellIs" dxfId="694" priority="1356" operator="equal">
      <formula>"Falhou"</formula>
    </cfRule>
    <cfRule type="cellIs" dxfId="693" priority="1357" operator="equal">
      <formula>"Passou"</formula>
    </cfRule>
  </conditionalFormatting>
  <conditionalFormatting sqref="R13">
    <cfRule type="cellIs" dxfId="692" priority="1358" operator="equal">
      <formula>"Observação"</formula>
    </cfRule>
  </conditionalFormatting>
  <conditionalFormatting sqref="R13">
    <cfRule type="cellIs" dxfId="691" priority="1359" operator="equal">
      <formula>"Inconformidade"</formula>
    </cfRule>
    <cfRule type="cellIs" dxfId="690" priority="1360" operator="equal">
      <formula>"Sugestão"</formula>
    </cfRule>
  </conditionalFormatting>
  <conditionalFormatting sqref="T13">
    <cfRule type="cellIs" dxfId="689" priority="1361" operator="equal">
      <formula>"Cancelado"</formula>
    </cfRule>
    <cfRule type="cellIs" dxfId="688" priority="1362" operator="equal">
      <formula>"N/A"</formula>
    </cfRule>
    <cfRule type="cellIs" dxfId="687" priority="1363" operator="equal">
      <formula>"Falhou"</formula>
    </cfRule>
    <cfRule type="cellIs" dxfId="686" priority="1364" operator="equal">
      <formula>"Passou"</formula>
    </cfRule>
  </conditionalFormatting>
  <conditionalFormatting sqref="R13">
    <cfRule type="cellIs" dxfId="685" priority="1365" operator="equal">
      <formula>"Bloqueado"</formula>
    </cfRule>
  </conditionalFormatting>
  <conditionalFormatting sqref="T13">
    <cfRule type="cellIs" dxfId="684" priority="1366" operator="equal">
      <formula>"Observação"</formula>
    </cfRule>
  </conditionalFormatting>
  <conditionalFormatting sqref="T13">
    <cfRule type="cellIs" dxfId="683" priority="1367" operator="equal">
      <formula>"Inconformidade"</formula>
    </cfRule>
    <cfRule type="cellIs" dxfId="682" priority="1368" operator="equal">
      <formula>"Sugestão"</formula>
    </cfRule>
  </conditionalFormatting>
  <conditionalFormatting sqref="T13">
    <cfRule type="cellIs" dxfId="681" priority="1369" operator="equal">
      <formula>"Bloqueado"</formula>
    </cfRule>
  </conditionalFormatting>
  <conditionalFormatting sqref="T13 R13">
    <cfRule type="cellIs" dxfId="680" priority="1370" operator="equal">
      <formula>"Impedimento"</formula>
    </cfRule>
  </conditionalFormatting>
  <conditionalFormatting sqref="P13">
    <cfRule type="cellIs" dxfId="679" priority="1371" operator="equal">
      <formula>"Cancelado"</formula>
    </cfRule>
    <cfRule type="cellIs" dxfId="678" priority="1372" operator="equal">
      <formula>"N/A"</formula>
    </cfRule>
    <cfRule type="cellIs" dxfId="677" priority="1373" operator="equal">
      <formula>"Falhou"</formula>
    </cfRule>
    <cfRule type="cellIs" dxfId="676" priority="1374" operator="equal">
      <formula>"Passou"</formula>
    </cfRule>
  </conditionalFormatting>
  <conditionalFormatting sqref="P13">
    <cfRule type="cellIs" dxfId="675" priority="1375" operator="equal">
      <formula>"Observação"</formula>
    </cfRule>
  </conditionalFormatting>
  <conditionalFormatting sqref="P13">
    <cfRule type="cellIs" dxfId="674" priority="1376" operator="equal">
      <formula>"Inconformidade"</formula>
    </cfRule>
    <cfRule type="cellIs" dxfId="673" priority="1377" operator="equal">
      <formula>"Sugestão"</formula>
    </cfRule>
  </conditionalFormatting>
  <conditionalFormatting sqref="P13">
    <cfRule type="cellIs" dxfId="672" priority="1378" operator="equal">
      <formula>"Bloqueado"</formula>
    </cfRule>
  </conditionalFormatting>
  <conditionalFormatting sqref="P13">
    <cfRule type="cellIs" dxfId="671" priority="1379" operator="equal">
      <formula>"Impedimento"</formula>
    </cfRule>
  </conditionalFormatting>
  <conditionalFormatting sqref="P13">
    <cfRule type="cellIs" dxfId="670" priority="1380" operator="equal">
      <formula>"Cancelado"</formula>
    </cfRule>
    <cfRule type="cellIs" dxfId="669" priority="1381" operator="equal">
      <formula>"N/A"</formula>
    </cfRule>
    <cfRule type="cellIs" dxfId="668" priority="1382" operator="equal">
      <formula>"Falhou"</formula>
    </cfRule>
    <cfRule type="cellIs" dxfId="667" priority="1383" operator="equal">
      <formula>"Passou"</formula>
    </cfRule>
  </conditionalFormatting>
  <conditionalFormatting sqref="P13">
    <cfRule type="cellIs" dxfId="666" priority="1384" operator="equal">
      <formula>"Observação"</formula>
    </cfRule>
  </conditionalFormatting>
  <conditionalFormatting sqref="P13">
    <cfRule type="cellIs" dxfId="665" priority="1385" operator="equal">
      <formula>"Inconformidade"</formula>
    </cfRule>
    <cfRule type="cellIs" dxfId="664" priority="1386" operator="equal">
      <formula>"Sugestão"</formula>
    </cfRule>
  </conditionalFormatting>
  <conditionalFormatting sqref="P13">
    <cfRule type="cellIs" dxfId="663" priority="1387" operator="equal">
      <formula>"Bloqueado"</formula>
    </cfRule>
  </conditionalFormatting>
  <conditionalFormatting sqref="P13">
    <cfRule type="cellIs" dxfId="662" priority="1388" operator="equal">
      <formula>"Impedimento"</formula>
    </cfRule>
  </conditionalFormatting>
  <conditionalFormatting sqref="R14">
    <cfRule type="cellIs" dxfId="661" priority="1389" operator="equal">
      <formula>"Cancelado"</formula>
    </cfRule>
    <cfRule type="cellIs" dxfId="660" priority="1390" operator="equal">
      <formula>"N/A"</formula>
    </cfRule>
    <cfRule type="cellIs" dxfId="659" priority="1391" operator="equal">
      <formula>"Falhou"</formula>
    </cfRule>
    <cfRule type="cellIs" dxfId="658" priority="1392" operator="equal">
      <formula>"Passou"</formula>
    </cfRule>
  </conditionalFormatting>
  <conditionalFormatting sqref="R14">
    <cfRule type="cellIs" dxfId="657" priority="1393" operator="equal">
      <formula>"Observação"</formula>
    </cfRule>
  </conditionalFormatting>
  <conditionalFormatting sqref="R14">
    <cfRule type="cellIs" dxfId="656" priority="1394" operator="equal">
      <formula>"Inconformidade"</formula>
    </cfRule>
    <cfRule type="cellIs" dxfId="655" priority="1395" operator="equal">
      <formula>"Sugestão"</formula>
    </cfRule>
  </conditionalFormatting>
  <conditionalFormatting sqref="T14">
    <cfRule type="cellIs" dxfId="654" priority="1396" operator="equal">
      <formula>"Cancelado"</formula>
    </cfRule>
    <cfRule type="cellIs" dxfId="653" priority="1397" operator="equal">
      <formula>"N/A"</formula>
    </cfRule>
    <cfRule type="cellIs" dxfId="652" priority="1398" operator="equal">
      <formula>"Falhou"</formula>
    </cfRule>
    <cfRule type="cellIs" dxfId="651" priority="1399" operator="equal">
      <formula>"Passou"</formula>
    </cfRule>
  </conditionalFormatting>
  <conditionalFormatting sqref="R14">
    <cfRule type="cellIs" dxfId="650" priority="1400" operator="equal">
      <formula>"Bloqueado"</formula>
    </cfRule>
  </conditionalFormatting>
  <conditionalFormatting sqref="T14">
    <cfRule type="cellIs" dxfId="649" priority="1401" operator="equal">
      <formula>"Observação"</formula>
    </cfRule>
  </conditionalFormatting>
  <conditionalFormatting sqref="T14">
    <cfRule type="cellIs" dxfId="648" priority="1402" operator="equal">
      <formula>"Inconformidade"</formula>
    </cfRule>
    <cfRule type="cellIs" dxfId="647" priority="1403" operator="equal">
      <formula>"Sugestão"</formula>
    </cfRule>
  </conditionalFormatting>
  <conditionalFormatting sqref="T14">
    <cfRule type="cellIs" dxfId="646" priority="1404" operator="equal">
      <formula>"Bloqueado"</formula>
    </cfRule>
  </conditionalFormatting>
  <conditionalFormatting sqref="T14 R14">
    <cfRule type="cellIs" dxfId="645" priority="1405" operator="equal">
      <formula>"Impedimento"</formula>
    </cfRule>
  </conditionalFormatting>
  <conditionalFormatting sqref="T15">
    <cfRule type="cellIs" dxfId="644" priority="1406" operator="equal">
      <formula>"Cancelado"</formula>
    </cfRule>
    <cfRule type="cellIs" dxfId="643" priority="1407" operator="equal">
      <formula>"N/A"</formula>
    </cfRule>
    <cfRule type="cellIs" dxfId="642" priority="1408" operator="equal">
      <formula>"Falhou"</formula>
    </cfRule>
    <cfRule type="cellIs" dxfId="641" priority="1409" operator="equal">
      <formula>"Passou"</formula>
    </cfRule>
  </conditionalFormatting>
  <conditionalFormatting sqref="T15">
    <cfRule type="cellIs" dxfId="640" priority="1410" operator="equal">
      <formula>"Observação"</formula>
    </cfRule>
  </conditionalFormatting>
  <conditionalFormatting sqref="T15">
    <cfRule type="cellIs" dxfId="639" priority="1411" operator="equal">
      <formula>"Inconformidade"</formula>
    </cfRule>
    <cfRule type="cellIs" dxfId="638" priority="1412" operator="equal">
      <formula>"Sugestão"</formula>
    </cfRule>
  </conditionalFormatting>
  <conditionalFormatting sqref="T15">
    <cfRule type="cellIs" dxfId="637" priority="1413" operator="equal">
      <formula>"Bloqueado"</formula>
    </cfRule>
  </conditionalFormatting>
  <conditionalFormatting sqref="T15 R15">
    <cfRule type="cellIs" dxfId="636" priority="1414" operator="equal">
      <formula>"Impedimento"</formula>
    </cfRule>
  </conditionalFormatting>
  <conditionalFormatting sqref="P14:P15">
    <cfRule type="cellIs" dxfId="635" priority="1415" operator="equal">
      <formula>"Cancelado"</formula>
    </cfRule>
    <cfRule type="cellIs" dxfId="634" priority="1416" operator="equal">
      <formula>"N/A"</formula>
    </cfRule>
    <cfRule type="cellIs" dxfId="633" priority="1417" operator="equal">
      <formula>"Falhou"</formula>
    </cfRule>
    <cfRule type="cellIs" dxfId="632" priority="1418" operator="equal">
      <formula>"Passou"</formula>
    </cfRule>
  </conditionalFormatting>
  <conditionalFormatting sqref="P14:P15">
    <cfRule type="cellIs" dxfId="631" priority="1419" operator="equal">
      <formula>"Observação"</formula>
    </cfRule>
  </conditionalFormatting>
  <conditionalFormatting sqref="P14:P15">
    <cfRule type="cellIs" dxfId="630" priority="1420" operator="equal">
      <formula>"Inconformidade"</formula>
    </cfRule>
    <cfRule type="cellIs" dxfId="629" priority="1421" operator="equal">
      <formula>"Sugestão"</formula>
    </cfRule>
  </conditionalFormatting>
  <conditionalFormatting sqref="P14:P15">
    <cfRule type="cellIs" dxfId="628" priority="1422" operator="equal">
      <formula>"Bloqueado"</formula>
    </cfRule>
  </conditionalFormatting>
  <conditionalFormatting sqref="P14:P15">
    <cfRule type="cellIs" dxfId="627" priority="1423" operator="equal">
      <formula>"Impedimento"</formula>
    </cfRule>
  </conditionalFormatting>
  <conditionalFormatting sqref="P14:P15">
    <cfRule type="cellIs" dxfId="626" priority="1424" operator="equal">
      <formula>"Cancelado"</formula>
    </cfRule>
    <cfRule type="cellIs" dxfId="625" priority="1425" operator="equal">
      <formula>"N/A"</formula>
    </cfRule>
    <cfRule type="cellIs" dxfId="624" priority="1426" operator="equal">
      <formula>"Falhou"</formula>
    </cfRule>
    <cfRule type="cellIs" dxfId="623" priority="1427" operator="equal">
      <formula>"Passou"</formula>
    </cfRule>
  </conditionalFormatting>
  <conditionalFormatting sqref="P14:P15">
    <cfRule type="cellIs" dxfId="622" priority="1428" operator="equal">
      <formula>"Observação"</formula>
    </cfRule>
  </conditionalFormatting>
  <conditionalFormatting sqref="P14:P15">
    <cfRule type="cellIs" dxfId="621" priority="1429" operator="equal">
      <formula>"Inconformidade"</formula>
    </cfRule>
    <cfRule type="cellIs" dxfId="620" priority="1430" operator="equal">
      <formula>"Sugestão"</formula>
    </cfRule>
  </conditionalFormatting>
  <conditionalFormatting sqref="P14:P15">
    <cfRule type="cellIs" dxfId="619" priority="1431" operator="equal">
      <formula>"Bloqueado"</formula>
    </cfRule>
  </conditionalFormatting>
  <conditionalFormatting sqref="P14:P15">
    <cfRule type="cellIs" dxfId="618" priority="1432" operator="equal">
      <formula>"Impedimento"</formula>
    </cfRule>
  </conditionalFormatting>
  <conditionalFormatting sqref="R21">
    <cfRule type="cellIs" dxfId="617" priority="1715" operator="equal">
      <formula>"Cancelado"</formula>
    </cfRule>
    <cfRule type="cellIs" dxfId="616" priority="1716" operator="equal">
      <formula>"N/A"</formula>
    </cfRule>
    <cfRule type="cellIs" dxfId="615" priority="1717" operator="equal">
      <formula>"Falhou"</formula>
    </cfRule>
    <cfRule type="cellIs" dxfId="614" priority="1718" operator="equal">
      <formula>"Passou"</formula>
    </cfRule>
  </conditionalFormatting>
  <conditionalFormatting sqref="R21">
    <cfRule type="cellIs" dxfId="613" priority="1719" operator="equal">
      <formula>"Observação"</formula>
    </cfRule>
  </conditionalFormatting>
  <conditionalFormatting sqref="P19">
    <cfRule type="cellIs" dxfId="612" priority="1784" operator="equal">
      <formula>"Cancelado"</formula>
    </cfRule>
    <cfRule type="cellIs" dxfId="611" priority="1785" operator="equal">
      <formula>"N/A"</formula>
    </cfRule>
    <cfRule type="cellIs" dxfId="610" priority="1786" operator="equal">
      <formula>"Falhou"</formula>
    </cfRule>
    <cfRule type="cellIs" dxfId="609" priority="1787" operator="equal">
      <formula>"Passou"</formula>
    </cfRule>
  </conditionalFormatting>
  <conditionalFormatting sqref="P19">
    <cfRule type="cellIs" dxfId="608" priority="1788" operator="equal">
      <formula>"Observação"</formula>
    </cfRule>
  </conditionalFormatting>
  <conditionalFormatting sqref="P19">
    <cfRule type="cellIs" dxfId="607" priority="1789" operator="equal">
      <formula>"Inconformidade"</formula>
    </cfRule>
    <cfRule type="cellIs" dxfId="606" priority="1790" operator="equal">
      <formula>"Sugestão"</formula>
    </cfRule>
  </conditionalFormatting>
  <conditionalFormatting sqref="P19">
    <cfRule type="cellIs" dxfId="605" priority="1791" operator="equal">
      <formula>"Bloqueado"</formula>
    </cfRule>
  </conditionalFormatting>
  <conditionalFormatting sqref="P19">
    <cfRule type="cellIs" dxfId="604" priority="1792" operator="equal">
      <formula>"Impedimento"</formula>
    </cfRule>
  </conditionalFormatting>
  <conditionalFormatting sqref="P19">
    <cfRule type="cellIs" dxfId="603" priority="1793" operator="equal">
      <formula>"Cancelado"</formula>
    </cfRule>
    <cfRule type="cellIs" dxfId="602" priority="1794" operator="equal">
      <formula>"N/A"</formula>
    </cfRule>
    <cfRule type="cellIs" dxfId="601" priority="1795" operator="equal">
      <formula>"Falhou"</formula>
    </cfRule>
    <cfRule type="cellIs" dxfId="600" priority="1796" operator="equal">
      <formula>"Passou"</formula>
    </cfRule>
  </conditionalFormatting>
  <conditionalFormatting sqref="P19">
    <cfRule type="cellIs" dxfId="599" priority="1797" operator="equal">
      <formula>"Observação"</formula>
    </cfRule>
  </conditionalFormatting>
  <conditionalFormatting sqref="P19">
    <cfRule type="cellIs" dxfId="598" priority="1798" operator="equal">
      <formula>"Inconformidade"</formula>
    </cfRule>
    <cfRule type="cellIs" dxfId="597" priority="1799" operator="equal">
      <formula>"Sugestão"</formula>
    </cfRule>
  </conditionalFormatting>
  <conditionalFormatting sqref="P19">
    <cfRule type="cellIs" dxfId="596" priority="1800" operator="equal">
      <formula>"Bloqueado"</formula>
    </cfRule>
  </conditionalFormatting>
  <conditionalFormatting sqref="P19">
    <cfRule type="cellIs" dxfId="595" priority="1801" operator="equal">
      <formula>"Impedimento"</formula>
    </cfRule>
  </conditionalFormatting>
  <conditionalFormatting sqref="T19">
    <cfRule type="cellIs" dxfId="594" priority="1802" operator="equal">
      <formula>"Cancelado"</formula>
    </cfRule>
    <cfRule type="cellIs" dxfId="593" priority="1803" operator="equal">
      <formula>"N/A"</formula>
    </cfRule>
    <cfRule type="cellIs" dxfId="592" priority="1804" operator="equal">
      <formula>"Falhou"</formula>
    </cfRule>
    <cfRule type="cellIs" dxfId="591" priority="1805" operator="equal">
      <formula>"Passou"</formula>
    </cfRule>
  </conditionalFormatting>
  <conditionalFormatting sqref="T19">
    <cfRule type="cellIs" dxfId="590" priority="1806" operator="equal">
      <formula>"Observação"</formula>
    </cfRule>
  </conditionalFormatting>
  <conditionalFormatting sqref="T19">
    <cfRule type="cellIs" dxfId="589" priority="1807" operator="equal">
      <formula>"Inconformidade"</formula>
    </cfRule>
    <cfRule type="cellIs" dxfId="588" priority="1808" operator="equal">
      <formula>"Sugestão"</formula>
    </cfRule>
  </conditionalFormatting>
  <conditionalFormatting sqref="T19">
    <cfRule type="cellIs" dxfId="587" priority="1809" operator="equal">
      <formula>"Bloqueado"</formula>
    </cfRule>
  </conditionalFormatting>
  <conditionalFormatting sqref="R19 T19">
    <cfRule type="cellIs" dxfId="586" priority="1810" operator="equal">
      <formula>"Impedimento"</formula>
    </cfRule>
  </conditionalFormatting>
  <conditionalFormatting sqref="R19">
    <cfRule type="cellIs" dxfId="585" priority="1811" operator="equal">
      <formula>"Cancelado"</formula>
    </cfRule>
    <cfRule type="cellIs" dxfId="584" priority="1812" operator="equal">
      <formula>"N/A"</formula>
    </cfRule>
    <cfRule type="cellIs" dxfId="583" priority="1813" operator="equal">
      <formula>"Falhou"</formula>
    </cfRule>
    <cfRule type="cellIs" dxfId="582" priority="1814" operator="equal">
      <formula>"Passou"</formula>
    </cfRule>
  </conditionalFormatting>
  <conditionalFormatting sqref="R19">
    <cfRule type="cellIs" dxfId="581" priority="1815" operator="equal">
      <formula>"Observação"</formula>
    </cfRule>
  </conditionalFormatting>
  <conditionalFormatting sqref="R19">
    <cfRule type="cellIs" dxfId="580" priority="1816" operator="equal">
      <formula>"Inconformidade"</formula>
    </cfRule>
    <cfRule type="cellIs" dxfId="579" priority="1817" operator="equal">
      <formula>"Sugestão"</formula>
    </cfRule>
  </conditionalFormatting>
  <conditionalFormatting sqref="R19">
    <cfRule type="cellIs" dxfId="578" priority="1818" operator="equal">
      <formula>"Bloqueado"</formula>
    </cfRule>
  </conditionalFormatting>
  <conditionalFormatting sqref="P21">
    <cfRule type="cellIs" dxfId="577" priority="1819" operator="equal">
      <formula>"Cancelado"</formula>
    </cfRule>
    <cfRule type="cellIs" dxfId="576" priority="1820" operator="equal">
      <formula>"N/A"</formula>
    </cfRule>
    <cfRule type="cellIs" dxfId="575" priority="1821" operator="equal">
      <formula>"Falhou"</formula>
    </cfRule>
    <cfRule type="cellIs" dxfId="574" priority="1822" operator="equal">
      <formula>"Passou"</formula>
    </cfRule>
  </conditionalFormatting>
  <conditionalFormatting sqref="P21">
    <cfRule type="cellIs" dxfId="573" priority="1823" operator="equal">
      <formula>"Observação"</formula>
    </cfRule>
  </conditionalFormatting>
  <conditionalFormatting sqref="P21">
    <cfRule type="cellIs" dxfId="572" priority="1824" operator="equal">
      <formula>"Inconformidade"</formula>
    </cfRule>
    <cfRule type="cellIs" dxfId="571" priority="1825" operator="equal">
      <formula>"Sugestão"</formula>
    </cfRule>
  </conditionalFormatting>
  <conditionalFormatting sqref="P21">
    <cfRule type="cellIs" dxfId="570" priority="1826" operator="equal">
      <formula>"Bloqueado"</formula>
    </cfRule>
  </conditionalFormatting>
  <conditionalFormatting sqref="P21">
    <cfRule type="cellIs" dxfId="569" priority="1827" operator="equal">
      <formula>"Impedimento"</formula>
    </cfRule>
  </conditionalFormatting>
  <conditionalFormatting sqref="P21">
    <cfRule type="cellIs" dxfId="568" priority="1828" operator="equal">
      <formula>"Cancelado"</formula>
    </cfRule>
    <cfRule type="cellIs" dxfId="567" priority="1829" operator="equal">
      <formula>"N/A"</formula>
    </cfRule>
    <cfRule type="cellIs" dxfId="566" priority="1830" operator="equal">
      <formula>"Falhou"</formula>
    </cfRule>
    <cfRule type="cellIs" dxfId="565" priority="1831" operator="equal">
      <formula>"Passou"</formula>
    </cfRule>
  </conditionalFormatting>
  <conditionalFormatting sqref="P21">
    <cfRule type="cellIs" dxfId="564" priority="1832" operator="equal">
      <formula>"Observação"</formula>
    </cfRule>
  </conditionalFormatting>
  <conditionalFormatting sqref="P21">
    <cfRule type="cellIs" dxfId="563" priority="1833" operator="equal">
      <formula>"Inconformidade"</formula>
    </cfRule>
    <cfRule type="cellIs" dxfId="562" priority="1834" operator="equal">
      <formula>"Sugestão"</formula>
    </cfRule>
  </conditionalFormatting>
  <conditionalFormatting sqref="P21">
    <cfRule type="cellIs" dxfId="561" priority="1835" operator="equal">
      <formula>"Bloqueado"</formula>
    </cfRule>
  </conditionalFormatting>
  <conditionalFormatting sqref="P21">
    <cfRule type="cellIs" dxfId="560" priority="1836" operator="equal">
      <formula>"Impedimento"</formula>
    </cfRule>
  </conditionalFormatting>
  <conditionalFormatting sqref="T21">
    <cfRule type="cellIs" dxfId="559" priority="1837" operator="equal">
      <formula>"Cancelado"</formula>
    </cfRule>
    <cfRule type="cellIs" dxfId="558" priority="1838" operator="equal">
      <formula>"N/A"</formula>
    </cfRule>
    <cfRule type="cellIs" dxfId="557" priority="1839" operator="equal">
      <formula>"Falhou"</formula>
    </cfRule>
    <cfRule type="cellIs" dxfId="556" priority="1840" operator="equal">
      <formula>"Passou"</formula>
    </cfRule>
  </conditionalFormatting>
  <conditionalFormatting sqref="T21">
    <cfRule type="cellIs" dxfId="555" priority="1841" operator="equal">
      <formula>"Observação"</formula>
    </cfRule>
  </conditionalFormatting>
  <conditionalFormatting sqref="T21">
    <cfRule type="cellIs" dxfId="554" priority="1842" operator="equal">
      <formula>"Inconformidade"</formula>
    </cfRule>
    <cfRule type="cellIs" dxfId="553" priority="1843" operator="equal">
      <formula>"Sugestão"</formula>
    </cfRule>
  </conditionalFormatting>
  <conditionalFormatting sqref="T21">
    <cfRule type="cellIs" dxfId="552" priority="1844" operator="equal">
      <formula>"Bloqueado"</formula>
    </cfRule>
  </conditionalFormatting>
  <conditionalFormatting sqref="R21 T21">
    <cfRule type="cellIs" dxfId="551" priority="1845" operator="equal">
      <formula>"Impedimento"</formula>
    </cfRule>
  </conditionalFormatting>
  <conditionalFormatting sqref="R21">
    <cfRule type="cellIs" dxfId="550" priority="1846" operator="equal">
      <formula>"Inconformidade"</formula>
    </cfRule>
    <cfRule type="cellIs" dxfId="549" priority="1847" operator="equal">
      <formula>"Sugestão"</formula>
    </cfRule>
  </conditionalFormatting>
  <conditionalFormatting sqref="R21">
    <cfRule type="cellIs" dxfId="548" priority="1848" operator="equal">
      <formula>"Bloqueado"</formula>
    </cfRule>
  </conditionalFormatting>
  <conditionalFormatting sqref="T20">
    <cfRule type="cellIs" dxfId="547" priority="1849" operator="equal">
      <formula>"Cancelado"</formula>
    </cfRule>
    <cfRule type="cellIs" dxfId="546" priority="1850" operator="equal">
      <formula>"N/A"</formula>
    </cfRule>
    <cfRule type="cellIs" dxfId="545" priority="1851" operator="equal">
      <formula>"Falhou"</formula>
    </cfRule>
    <cfRule type="cellIs" dxfId="544" priority="1852" operator="equal">
      <formula>"Passou"</formula>
    </cfRule>
  </conditionalFormatting>
  <conditionalFormatting sqref="T20">
    <cfRule type="cellIs" dxfId="543" priority="1853" operator="equal">
      <formula>"Observação"</formula>
    </cfRule>
  </conditionalFormatting>
  <conditionalFormatting sqref="T20">
    <cfRule type="cellIs" dxfId="542" priority="1854" operator="equal">
      <formula>"Inconformidade"</formula>
    </cfRule>
    <cfRule type="cellIs" dxfId="541" priority="1855" operator="equal">
      <formula>"Sugestão"</formula>
    </cfRule>
  </conditionalFormatting>
  <conditionalFormatting sqref="T20">
    <cfRule type="cellIs" dxfId="540" priority="1856" operator="equal">
      <formula>"Bloqueado"</formula>
    </cfRule>
  </conditionalFormatting>
  <conditionalFormatting sqref="R20 T20">
    <cfRule type="cellIs" dxfId="539" priority="1857" operator="equal">
      <formula>"Impedimento"</formula>
    </cfRule>
  </conditionalFormatting>
  <conditionalFormatting sqref="R20">
    <cfRule type="cellIs" dxfId="538" priority="1858" operator="equal">
      <formula>"Cancelado"</formula>
    </cfRule>
    <cfRule type="cellIs" dxfId="537" priority="1859" operator="equal">
      <formula>"N/A"</formula>
    </cfRule>
    <cfRule type="cellIs" dxfId="536" priority="1860" operator="equal">
      <formula>"Falhou"</formula>
    </cfRule>
    <cfRule type="cellIs" dxfId="535" priority="1861" operator="equal">
      <formula>"Passou"</formula>
    </cfRule>
  </conditionalFormatting>
  <conditionalFormatting sqref="R20">
    <cfRule type="cellIs" dxfId="534" priority="1862" operator="equal">
      <formula>"Observação"</formula>
    </cfRule>
  </conditionalFormatting>
  <conditionalFormatting sqref="R20">
    <cfRule type="cellIs" dxfId="533" priority="1863" operator="equal">
      <formula>"Inconformidade"</formula>
    </cfRule>
    <cfRule type="cellIs" dxfId="532" priority="1864" operator="equal">
      <formula>"Sugestão"</formula>
    </cfRule>
  </conditionalFormatting>
  <conditionalFormatting sqref="R20">
    <cfRule type="cellIs" dxfId="531" priority="1865" operator="equal">
      <formula>"Bloqueado"</formula>
    </cfRule>
  </conditionalFormatting>
  <conditionalFormatting sqref="P20">
    <cfRule type="cellIs" dxfId="530" priority="1866" operator="equal">
      <formula>"Cancelado"</formula>
    </cfRule>
    <cfRule type="cellIs" dxfId="529" priority="1867" operator="equal">
      <formula>"N/A"</formula>
    </cfRule>
    <cfRule type="cellIs" dxfId="528" priority="1868" operator="equal">
      <formula>"Falhou"</formula>
    </cfRule>
    <cfRule type="cellIs" dxfId="527" priority="1869" operator="equal">
      <formula>"Passou"</formula>
    </cfRule>
  </conditionalFormatting>
  <conditionalFormatting sqref="P20">
    <cfRule type="cellIs" dxfId="526" priority="1870" operator="equal">
      <formula>"Observação"</formula>
    </cfRule>
  </conditionalFormatting>
  <conditionalFormatting sqref="P20">
    <cfRule type="cellIs" dxfId="525" priority="1871" operator="equal">
      <formula>"Inconformidade"</formula>
    </cfRule>
    <cfRule type="cellIs" dxfId="524" priority="1872" operator="equal">
      <formula>"Sugestão"</formula>
    </cfRule>
  </conditionalFormatting>
  <conditionalFormatting sqref="P20">
    <cfRule type="cellIs" dxfId="523" priority="1873" operator="equal">
      <formula>"Bloqueado"</formula>
    </cfRule>
  </conditionalFormatting>
  <conditionalFormatting sqref="P20">
    <cfRule type="cellIs" dxfId="522" priority="1874" operator="equal">
      <formula>"Impedimento"</formula>
    </cfRule>
  </conditionalFormatting>
  <conditionalFormatting sqref="P20">
    <cfRule type="cellIs" dxfId="521" priority="1875" operator="equal">
      <formula>"Cancelado"</formula>
    </cfRule>
    <cfRule type="cellIs" dxfId="520" priority="1876" operator="equal">
      <formula>"N/A"</formula>
    </cfRule>
    <cfRule type="cellIs" dxfId="519" priority="1877" operator="equal">
      <formula>"Falhou"</formula>
    </cfRule>
    <cfRule type="cellIs" dxfId="518" priority="1878" operator="equal">
      <formula>"Passou"</formula>
    </cfRule>
  </conditionalFormatting>
  <conditionalFormatting sqref="P20">
    <cfRule type="cellIs" dxfId="517" priority="1879" operator="equal">
      <formula>"Observação"</formula>
    </cfRule>
  </conditionalFormatting>
  <conditionalFormatting sqref="P20">
    <cfRule type="cellIs" dxfId="516" priority="1880" operator="equal">
      <formula>"Inconformidade"</formula>
    </cfRule>
    <cfRule type="cellIs" dxfId="515" priority="1881" operator="equal">
      <formula>"Sugestão"</formula>
    </cfRule>
  </conditionalFormatting>
  <conditionalFormatting sqref="P20">
    <cfRule type="cellIs" dxfId="514" priority="1882" operator="equal">
      <formula>"Bloqueado"</formula>
    </cfRule>
  </conditionalFormatting>
  <conditionalFormatting sqref="P20">
    <cfRule type="cellIs" dxfId="513" priority="1883" operator="equal">
      <formula>"Impedimento"</formula>
    </cfRule>
  </conditionalFormatting>
  <conditionalFormatting sqref="P12">
    <cfRule type="cellIs" dxfId="512" priority="2335" operator="equal">
      <formula>"Impedimento"</formula>
    </cfRule>
  </conditionalFormatting>
  <conditionalFormatting sqref="R9 T9 P9">
    <cfRule type="cellIs" dxfId="511" priority="2337" operator="equal">
      <formula>"Inconformidade"</formula>
    </cfRule>
    <cfRule type="cellIs" dxfId="510" priority="2338" operator="equal">
      <formula>"Sugestão"</formula>
    </cfRule>
  </conditionalFormatting>
  <conditionalFormatting sqref="R9 T9 P9">
    <cfRule type="cellIs" dxfId="509" priority="2339" operator="equal">
      <formula>"Impedimento"</formula>
    </cfRule>
  </conditionalFormatting>
  <conditionalFormatting sqref="T23 R23 P23">
    <cfRule type="cellIs" dxfId="508" priority="2375" operator="equal">
      <formula>"Impedimento"</formula>
    </cfRule>
  </conditionalFormatting>
  <conditionalFormatting sqref="R23 T23 P23">
    <cfRule type="cellIs" dxfId="507" priority="2412" operator="equal">
      <formula>"Inconformidade"</formula>
    </cfRule>
    <cfRule type="cellIs" dxfId="506" priority="2413" operator="equal">
      <formula>"Sugestão"</formula>
    </cfRule>
  </conditionalFormatting>
  <conditionalFormatting sqref="R22 T22 P22">
    <cfRule type="cellIs" dxfId="505" priority="2414" operator="equal">
      <formula>"Cancelado"</formula>
    </cfRule>
    <cfRule type="cellIs" dxfId="504" priority="2415" operator="equal">
      <formula>"N/A"</formula>
    </cfRule>
    <cfRule type="cellIs" dxfId="503" priority="2416" operator="equal">
      <formula>"Falhou"</formula>
    </cfRule>
    <cfRule type="cellIs" dxfId="502" priority="2417" operator="equal">
      <formula>"Passou"</formula>
    </cfRule>
  </conditionalFormatting>
  <conditionalFormatting sqref="R22 T22 P22">
    <cfRule type="cellIs" dxfId="501" priority="2418" operator="equal">
      <formula>"Observação"</formula>
    </cfRule>
  </conditionalFormatting>
  <conditionalFormatting sqref="R22 T22 P22">
    <cfRule type="cellIs" dxfId="500" priority="2419" operator="equal">
      <formula>"Inconformidade"</formula>
    </cfRule>
    <cfRule type="cellIs" dxfId="499" priority="2420" operator="equal">
      <formula>"Sugestão"</formula>
    </cfRule>
  </conditionalFormatting>
  <conditionalFormatting sqref="T22 R22 P22">
    <cfRule type="cellIs" dxfId="498" priority="2421" operator="equal">
      <formula>"Bloqueado"</formula>
    </cfRule>
  </conditionalFormatting>
  <conditionalFormatting sqref="T22 R22 P22">
    <cfRule type="cellIs" dxfId="497" priority="2422" operator="equal">
      <formula>"Impedimento"</formula>
    </cfRule>
  </conditionalFormatting>
  <conditionalFormatting sqref="R12">
    <cfRule type="cellIs" dxfId="496" priority="2423" operator="equal">
      <formula>"Cancelado"</formula>
    </cfRule>
    <cfRule type="cellIs" dxfId="495" priority="2424" operator="equal">
      <formula>"N/A"</formula>
    </cfRule>
    <cfRule type="cellIs" dxfId="494" priority="2425" operator="equal">
      <formula>"Falhou"</formula>
    </cfRule>
    <cfRule type="cellIs" dxfId="493" priority="2426" operator="equal">
      <formula>"Passou"</formula>
    </cfRule>
  </conditionalFormatting>
  <conditionalFormatting sqref="R12">
    <cfRule type="cellIs" dxfId="492" priority="2427" operator="equal">
      <formula>"Observação"</formula>
    </cfRule>
  </conditionalFormatting>
  <conditionalFormatting sqref="R12">
    <cfRule type="cellIs" dxfId="491" priority="2428" operator="equal">
      <formula>"Inconformidade"</formula>
    </cfRule>
    <cfRule type="cellIs" dxfId="490" priority="2429" operator="equal">
      <formula>"Sugestão"</formula>
    </cfRule>
  </conditionalFormatting>
  <conditionalFormatting sqref="T12">
    <cfRule type="cellIs" dxfId="489" priority="2430" operator="equal">
      <formula>"Cancelado"</formula>
    </cfRule>
    <cfRule type="cellIs" dxfId="488" priority="2431" operator="equal">
      <formula>"N/A"</formula>
    </cfRule>
    <cfRule type="cellIs" dxfId="487" priority="2432" operator="equal">
      <formula>"Falhou"</formula>
    </cfRule>
    <cfRule type="cellIs" dxfId="486" priority="2433" operator="equal">
      <formula>"Passou"</formula>
    </cfRule>
  </conditionalFormatting>
  <conditionalFormatting sqref="R12">
    <cfRule type="cellIs" dxfId="485" priority="2434" operator="equal">
      <formula>"Bloqueado"</formula>
    </cfRule>
  </conditionalFormatting>
  <conditionalFormatting sqref="T12">
    <cfRule type="cellIs" dxfId="484" priority="2435" operator="equal">
      <formula>"Observação"</formula>
    </cfRule>
  </conditionalFormatting>
  <conditionalFormatting sqref="T12">
    <cfRule type="cellIs" dxfId="483" priority="2436" operator="equal">
      <formula>"Inconformidade"</formula>
    </cfRule>
    <cfRule type="cellIs" dxfId="482" priority="2437" operator="equal">
      <formula>"Sugestão"</formula>
    </cfRule>
  </conditionalFormatting>
  <conditionalFormatting sqref="T12">
    <cfRule type="cellIs" dxfId="481" priority="2438" operator="equal">
      <formula>"Bloqueado"</formula>
    </cfRule>
  </conditionalFormatting>
  <conditionalFormatting sqref="T12 R12">
    <cfRule type="cellIs" dxfId="480" priority="2439" operator="equal">
      <formula>"Impedimento"</formula>
    </cfRule>
  </conditionalFormatting>
  <conditionalFormatting sqref="P12">
    <cfRule type="cellIs" dxfId="479" priority="2440" operator="equal">
      <formula>"Cancelado"</formula>
    </cfRule>
    <cfRule type="cellIs" dxfId="478" priority="2441" operator="equal">
      <formula>"N/A"</formula>
    </cfRule>
    <cfRule type="cellIs" dxfId="477" priority="2442" operator="equal">
      <formula>"Falhou"</formula>
    </cfRule>
    <cfRule type="cellIs" dxfId="476" priority="2443" operator="equal">
      <formula>"Passou"</formula>
    </cfRule>
  </conditionalFormatting>
  <conditionalFormatting sqref="P12">
    <cfRule type="cellIs" dxfId="475" priority="2444" operator="equal">
      <formula>"Observação"</formula>
    </cfRule>
  </conditionalFormatting>
  <conditionalFormatting sqref="P12">
    <cfRule type="cellIs" dxfId="474" priority="2445" operator="equal">
      <formula>"Inconformidade"</formula>
    </cfRule>
    <cfRule type="cellIs" dxfId="473" priority="2446" operator="equal">
      <formula>"Sugestão"</formula>
    </cfRule>
  </conditionalFormatting>
  <conditionalFormatting sqref="P12">
    <cfRule type="cellIs" dxfId="472" priority="2447" operator="equal">
      <formula>"Bloqueado"</formula>
    </cfRule>
  </conditionalFormatting>
  <conditionalFormatting sqref="P12">
    <cfRule type="cellIs" dxfId="471" priority="2448" operator="equal">
      <formula>"Impedimento"</formula>
    </cfRule>
  </conditionalFormatting>
  <conditionalFormatting sqref="P12">
    <cfRule type="cellIs" dxfId="470" priority="2449" operator="equal">
      <formula>"Cancelado"</formula>
    </cfRule>
    <cfRule type="cellIs" dxfId="469" priority="2450" operator="equal">
      <formula>"N/A"</formula>
    </cfRule>
    <cfRule type="cellIs" dxfId="468" priority="2451" operator="equal">
      <formula>"Falhou"</formula>
    </cfRule>
    <cfRule type="cellIs" dxfId="467" priority="2452" operator="equal">
      <formula>"Passou"</formula>
    </cfRule>
  </conditionalFormatting>
  <conditionalFormatting sqref="P12">
    <cfRule type="cellIs" dxfId="466" priority="2453" operator="equal">
      <formula>"Observação"</formula>
    </cfRule>
  </conditionalFormatting>
  <conditionalFormatting sqref="P12">
    <cfRule type="cellIs" dxfId="465" priority="2454" operator="equal">
      <formula>"Inconformidade"</formula>
    </cfRule>
    <cfRule type="cellIs" dxfId="464" priority="2455" operator="equal">
      <formula>"Sugestão"</formula>
    </cfRule>
  </conditionalFormatting>
  <conditionalFormatting sqref="P12">
    <cfRule type="cellIs" dxfId="463" priority="2456" operator="equal">
      <formula>"Bloqueado"</formula>
    </cfRule>
  </conditionalFormatting>
  <conditionalFormatting sqref="P11 R11 T11">
    <cfRule type="cellIs" dxfId="462" priority="2457" operator="equal">
      <formula>"Inconformidade"</formula>
    </cfRule>
    <cfRule type="cellIs" dxfId="461" priority="2458" operator="equal">
      <formula>"Sugestão"</formula>
    </cfRule>
  </conditionalFormatting>
  <conditionalFormatting sqref="P11 R11 T11">
    <cfRule type="cellIs" dxfId="460" priority="2459" operator="equal">
      <formula>"Impedimento"</formula>
    </cfRule>
  </conditionalFormatting>
  <conditionalFormatting sqref="P17">
    <cfRule type="cellIs" dxfId="459" priority="2468" operator="equal">
      <formula>"Cancelado"</formula>
    </cfRule>
    <cfRule type="cellIs" dxfId="458" priority="2469" operator="equal">
      <formula>"N/A"</formula>
    </cfRule>
    <cfRule type="cellIs" dxfId="457" priority="2470" operator="equal">
      <formula>"Falhou"</formula>
    </cfRule>
    <cfRule type="cellIs" dxfId="456" priority="2471" operator="equal">
      <formula>"Passou"</formula>
    </cfRule>
  </conditionalFormatting>
  <conditionalFormatting sqref="P17">
    <cfRule type="cellIs" dxfId="455" priority="2472" operator="equal">
      <formula>"Observação"</formula>
    </cfRule>
  </conditionalFormatting>
  <conditionalFormatting sqref="P17">
    <cfRule type="cellIs" dxfId="454" priority="2473" operator="equal">
      <formula>"Inconformidade"</formula>
    </cfRule>
    <cfRule type="cellIs" dxfId="453" priority="2474" operator="equal">
      <formula>"Sugestão"</formula>
    </cfRule>
  </conditionalFormatting>
  <conditionalFormatting sqref="P17">
    <cfRule type="cellIs" dxfId="452" priority="2475" operator="equal">
      <formula>"Bloqueado"</formula>
    </cfRule>
  </conditionalFormatting>
  <conditionalFormatting sqref="P17">
    <cfRule type="cellIs" dxfId="451" priority="2476" operator="equal">
      <formula>"Impedimento"</formula>
    </cfRule>
  </conditionalFormatting>
  <conditionalFormatting sqref="P17">
    <cfRule type="cellIs" dxfId="450" priority="2477" operator="equal">
      <formula>"Cancelado"</formula>
    </cfRule>
    <cfRule type="cellIs" dxfId="449" priority="2478" operator="equal">
      <formula>"N/A"</formula>
    </cfRule>
    <cfRule type="cellIs" dxfId="448" priority="2479" operator="equal">
      <formula>"Falhou"</formula>
    </cfRule>
    <cfRule type="cellIs" dxfId="447" priority="2480" operator="equal">
      <formula>"Passou"</formula>
    </cfRule>
  </conditionalFormatting>
  <conditionalFormatting sqref="P17">
    <cfRule type="cellIs" dxfId="446" priority="2481" operator="equal">
      <formula>"Observação"</formula>
    </cfRule>
  </conditionalFormatting>
  <conditionalFormatting sqref="P17">
    <cfRule type="cellIs" dxfId="445" priority="2482" operator="equal">
      <formula>"Inconformidade"</formula>
    </cfRule>
    <cfRule type="cellIs" dxfId="444" priority="2483" operator="equal">
      <formula>"Sugestão"</formula>
    </cfRule>
  </conditionalFormatting>
  <conditionalFormatting sqref="P17">
    <cfRule type="cellIs" dxfId="443" priority="2484" operator="equal">
      <formula>"Bloqueado"</formula>
    </cfRule>
  </conditionalFormatting>
  <conditionalFormatting sqref="P17">
    <cfRule type="cellIs" dxfId="442" priority="2485" operator="equal">
      <formula>"Impedimento"</formula>
    </cfRule>
  </conditionalFormatting>
  <conditionalFormatting sqref="R17">
    <cfRule type="cellIs" dxfId="441" priority="2486" operator="equal">
      <formula>"Cancelado"</formula>
    </cfRule>
    <cfRule type="cellIs" dxfId="440" priority="2487" operator="equal">
      <formula>"N/A"</formula>
    </cfRule>
    <cfRule type="cellIs" dxfId="439" priority="2488" operator="equal">
      <formula>"Falhou"</formula>
    </cfRule>
    <cfRule type="cellIs" dxfId="438" priority="2489" operator="equal">
      <formula>"Passou"</formula>
    </cfRule>
  </conditionalFormatting>
  <conditionalFormatting sqref="R17">
    <cfRule type="cellIs" dxfId="437" priority="2490" operator="equal">
      <formula>"Observação"</formula>
    </cfRule>
  </conditionalFormatting>
  <conditionalFormatting sqref="R17">
    <cfRule type="cellIs" dxfId="436" priority="2491" operator="equal">
      <formula>"Inconformidade"</formula>
    </cfRule>
    <cfRule type="cellIs" dxfId="435" priority="2492" operator="equal">
      <formula>"Sugestão"</formula>
    </cfRule>
  </conditionalFormatting>
  <conditionalFormatting sqref="T17">
    <cfRule type="cellIs" dxfId="434" priority="2493" operator="equal">
      <formula>"Cancelado"</formula>
    </cfRule>
    <cfRule type="cellIs" dxfId="433" priority="2494" operator="equal">
      <formula>"N/A"</formula>
    </cfRule>
    <cfRule type="cellIs" dxfId="432" priority="2495" operator="equal">
      <formula>"Falhou"</formula>
    </cfRule>
    <cfRule type="cellIs" dxfId="431" priority="2496" operator="equal">
      <formula>"Passou"</formula>
    </cfRule>
  </conditionalFormatting>
  <conditionalFormatting sqref="R17">
    <cfRule type="cellIs" dxfId="430" priority="2497" operator="equal">
      <formula>"Bloqueado"</formula>
    </cfRule>
  </conditionalFormatting>
  <conditionalFormatting sqref="T17">
    <cfRule type="cellIs" dxfId="429" priority="2498" operator="equal">
      <formula>"Observação"</formula>
    </cfRule>
  </conditionalFormatting>
  <conditionalFormatting sqref="T17">
    <cfRule type="cellIs" dxfId="428" priority="2499" operator="equal">
      <formula>"Inconformidade"</formula>
    </cfRule>
    <cfRule type="cellIs" dxfId="427" priority="2500" operator="equal">
      <formula>"Sugestão"</formula>
    </cfRule>
  </conditionalFormatting>
  <conditionalFormatting sqref="T17">
    <cfRule type="cellIs" dxfId="426" priority="2501" operator="equal">
      <formula>"Bloqueado"</formula>
    </cfRule>
  </conditionalFormatting>
  <conditionalFormatting sqref="T17 R17">
    <cfRule type="cellIs" dxfId="425" priority="2502" operator="equal">
      <formula>"Impedimento"</formula>
    </cfRule>
  </conditionalFormatting>
  <conditionalFormatting sqref="P10 R10 T10">
    <cfRule type="cellIs" dxfId="424" priority="5000" operator="equal">
      <formula>"Inconformidade"</formula>
    </cfRule>
    <cfRule type="cellIs" dxfId="423" priority="5001" operator="equal">
      <formula>"Sugestão"</formula>
    </cfRule>
  </conditionalFormatting>
  <conditionalFormatting sqref="P10 R10 T10">
    <cfRule type="cellIs" dxfId="422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4"/>
      <c r="O3" s="284"/>
      <c r="P3" s="284"/>
      <c r="Q3" s="284"/>
      <c r="R3" s="284"/>
      <c r="S3" s="284"/>
      <c r="T3" s="284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4"/>
      <c r="N4" s="284"/>
      <c r="O4" s="284"/>
      <c r="P4" s="284"/>
      <c r="Q4" s="284"/>
      <c r="R4" s="284"/>
      <c r="S4" s="284"/>
      <c r="T4" s="284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84"/>
      <c r="N5" s="284"/>
      <c r="O5" s="284"/>
      <c r="P5" s="284"/>
      <c r="Q5" s="284"/>
      <c r="R5" s="284"/>
      <c r="S5" s="284"/>
      <c r="T5" s="284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84"/>
      <c r="N6" s="284"/>
      <c r="O6" s="284"/>
      <c r="P6" s="284"/>
      <c r="Q6" s="284"/>
      <c r="R6" s="284"/>
      <c r="S6" s="284"/>
      <c r="T6" s="284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84"/>
      <c r="N7" s="284"/>
      <c r="O7" s="284"/>
      <c r="P7" s="284"/>
      <c r="Q7" s="284"/>
      <c r="R7" s="284"/>
      <c r="S7" s="284"/>
      <c r="T7" s="284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4"/>
      <c r="N8" s="284"/>
      <c r="O8" s="284"/>
      <c r="P8" s="284"/>
      <c r="Q8" s="284"/>
      <c r="R8" s="284"/>
      <c r="S8" s="284"/>
      <c r="T8" s="284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157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COUNTA(O11:O180)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3" t="s">
        <v>84</v>
      </c>
      <c r="F11" s="273"/>
      <c r="G11" s="273"/>
      <c r="H11" s="273"/>
      <c r="I11" s="274" t="s">
        <v>85</v>
      </c>
      <c r="J11" s="274"/>
      <c r="K11" s="274"/>
      <c r="L11" s="275" t="s">
        <v>86</v>
      </c>
      <c r="M11" s="275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x14ac:dyDescent="0.2">
      <c r="B12" s="114" t="str">
        <f>Cenários!D32</f>
        <v>CEN - 1.3.10</v>
      </c>
      <c r="C12" s="114" t="str">
        <f>Cenários!E32</f>
        <v xml:space="preserve">Carregamento da página da Amazon </v>
      </c>
      <c r="D12" s="104" t="s">
        <v>91</v>
      </c>
      <c r="E12" s="246"/>
      <c r="F12" s="246"/>
      <c r="G12" s="246"/>
      <c r="H12" s="246"/>
      <c r="I12" s="269"/>
      <c r="J12" s="269"/>
      <c r="K12" s="269"/>
      <c r="L12" s="268"/>
      <c r="M12" s="268"/>
      <c r="N12" s="105" t="s">
        <v>92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94</v>
      </c>
      <c r="E13" s="246"/>
      <c r="F13" s="246"/>
      <c r="G13" s="246"/>
      <c r="H13" s="246"/>
      <c r="I13" s="247"/>
      <c r="J13" s="247"/>
      <c r="K13" s="247"/>
      <c r="L13" s="246"/>
      <c r="M13" s="246"/>
      <c r="N13" s="111" t="s">
        <v>92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96</v>
      </c>
      <c r="E14" s="246"/>
      <c r="F14" s="246"/>
      <c r="G14" s="246"/>
      <c r="H14" s="246"/>
      <c r="I14" s="247"/>
      <c r="J14" s="247"/>
      <c r="K14" s="247"/>
      <c r="L14" s="246"/>
      <c r="M14" s="246"/>
      <c r="N14" s="111" t="s">
        <v>92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98</v>
      </c>
      <c r="E15" s="246"/>
      <c r="F15" s="246"/>
      <c r="G15" s="246"/>
      <c r="H15" s="246"/>
      <c r="I15" s="247"/>
      <c r="J15" s="247"/>
      <c r="K15" s="247"/>
      <c r="L15" s="246"/>
      <c r="M15" s="246"/>
      <c r="N15" s="111" t="s">
        <v>92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100</v>
      </c>
      <c r="E16" s="246"/>
      <c r="F16" s="246"/>
      <c r="G16" s="246"/>
      <c r="H16" s="246"/>
      <c r="I16" s="247"/>
      <c r="J16" s="247"/>
      <c r="K16" s="247"/>
      <c r="L16" s="246"/>
      <c r="M16" s="246"/>
      <c r="N16" s="111" t="s">
        <v>92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102</v>
      </c>
      <c r="E17" s="246"/>
      <c r="F17" s="246"/>
      <c r="G17" s="246"/>
      <c r="H17" s="246"/>
      <c r="I17" s="247"/>
      <c r="J17" s="247"/>
      <c r="K17" s="247"/>
      <c r="L17" s="246"/>
      <c r="M17" s="246"/>
      <c r="N17" s="111" t="s">
        <v>92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104</v>
      </c>
      <c r="E18" s="246"/>
      <c r="F18" s="246"/>
      <c r="G18" s="246"/>
      <c r="H18" s="246"/>
      <c r="I18" s="247"/>
      <c r="J18" s="247"/>
      <c r="K18" s="247"/>
      <c r="L18" s="246"/>
      <c r="M18" s="246"/>
      <c r="N18" s="111" t="s">
        <v>92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106</v>
      </c>
      <c r="E19" s="246"/>
      <c r="F19" s="246"/>
      <c r="G19" s="246"/>
      <c r="H19" s="246"/>
      <c r="I19" s="247"/>
      <c r="J19" s="247"/>
      <c r="K19" s="247"/>
      <c r="L19" s="246"/>
      <c r="M19" s="246"/>
      <c r="N19" s="111" t="s">
        <v>92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107</v>
      </c>
      <c r="E20" s="246"/>
      <c r="F20" s="246"/>
      <c r="G20" s="246"/>
      <c r="H20" s="246"/>
      <c r="I20" s="247"/>
      <c r="J20" s="247"/>
      <c r="K20" s="247"/>
      <c r="L20" s="246"/>
      <c r="M20" s="246"/>
      <c r="N20" s="111" t="s">
        <v>92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108</v>
      </c>
      <c r="E21" s="246"/>
      <c r="F21" s="246"/>
      <c r="G21" s="246"/>
      <c r="H21" s="246"/>
      <c r="I21" s="247"/>
      <c r="J21" s="247"/>
      <c r="K21" s="247"/>
      <c r="L21" s="246"/>
      <c r="M21" s="246"/>
      <c r="N21" s="111" t="s">
        <v>92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6"/>
      <c r="F22" s="246"/>
      <c r="G22" s="246"/>
      <c r="H22" s="246"/>
      <c r="I22" s="247"/>
      <c r="J22" s="247"/>
      <c r="K22" s="247"/>
      <c r="L22" s="246"/>
      <c r="M22" s="246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4"/>
      <c r="O3" s="284"/>
      <c r="P3" s="284"/>
      <c r="Q3" s="284"/>
      <c r="R3" s="284"/>
      <c r="S3" s="284"/>
      <c r="T3" s="284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4"/>
      <c r="N4" s="284"/>
      <c r="O4" s="284"/>
      <c r="P4" s="284"/>
      <c r="Q4" s="284"/>
      <c r="R4" s="284"/>
      <c r="S4" s="284"/>
      <c r="T4" s="284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84"/>
      <c r="N5" s="284"/>
      <c r="O5" s="284"/>
      <c r="P5" s="284"/>
      <c r="Q5" s="284"/>
      <c r="R5" s="284"/>
      <c r="S5" s="284"/>
      <c r="T5" s="284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84"/>
      <c r="N6" s="284"/>
      <c r="O6" s="284"/>
      <c r="P6" s="284"/>
      <c r="Q6" s="284"/>
      <c r="R6" s="284"/>
      <c r="S6" s="284"/>
      <c r="T6" s="284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84"/>
      <c r="N7" s="284"/>
      <c r="O7" s="284"/>
      <c r="P7" s="284"/>
      <c r="Q7" s="284"/>
      <c r="R7" s="284"/>
      <c r="S7" s="284"/>
      <c r="T7" s="284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4"/>
      <c r="N8" s="284"/>
      <c r="O8" s="284"/>
      <c r="P8" s="284"/>
      <c r="Q8" s="284"/>
      <c r="R8" s="284"/>
      <c r="S8" s="284"/>
      <c r="T8" s="284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158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COUNTA(N12:N149)</f>
        <v>10</v>
      </c>
      <c r="O10" s="251">
        <f t="shared" ref="O10:T10" si="0">COUNTA(O11:O307)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3" t="s">
        <v>84</v>
      </c>
      <c r="F11" s="273"/>
      <c r="G11" s="273"/>
      <c r="H11" s="273"/>
      <c r="I11" s="274" t="s">
        <v>85</v>
      </c>
      <c r="J11" s="274"/>
      <c r="K11" s="274"/>
      <c r="L11" s="275" t="s">
        <v>86</v>
      </c>
      <c r="M11" s="275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ht="51" x14ac:dyDescent="0.2">
      <c r="B12" s="113" t="str">
        <f>Cenários!D32</f>
        <v>CEN - 1.3.10</v>
      </c>
      <c r="C12" s="103" t="str">
        <f>Cenários!$E$32 &amp; " - " &amp; Cenários!I32</f>
        <v>Carregamento da página da Amazon  - Abrir a página "www.amazon.com.br" no brower "FireFox".</v>
      </c>
      <c r="D12" s="104" t="s">
        <v>91</v>
      </c>
      <c r="E12" s="246"/>
      <c r="F12" s="246"/>
      <c r="G12" s="246"/>
      <c r="H12" s="246"/>
      <c r="I12" s="247"/>
      <c r="J12" s="247"/>
      <c r="K12" s="247"/>
      <c r="L12" s="246"/>
      <c r="M12" s="246"/>
      <c r="N12" s="111" t="s">
        <v>92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94</v>
      </c>
      <c r="E13" s="246"/>
      <c r="F13" s="246"/>
      <c r="G13" s="246"/>
      <c r="H13" s="246"/>
      <c r="I13" s="267"/>
      <c r="J13" s="267"/>
      <c r="K13" s="267"/>
      <c r="L13" s="246"/>
      <c r="M13" s="246"/>
      <c r="N13" s="111" t="s">
        <v>92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96</v>
      </c>
      <c r="E14" s="246"/>
      <c r="F14" s="246"/>
      <c r="G14" s="246"/>
      <c r="H14" s="246"/>
      <c r="I14" s="267"/>
      <c r="J14" s="267"/>
      <c r="K14" s="267"/>
      <c r="L14" s="246"/>
      <c r="M14" s="246"/>
      <c r="N14" s="111" t="s">
        <v>92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98</v>
      </c>
      <c r="E15" s="246"/>
      <c r="F15" s="246"/>
      <c r="G15" s="246"/>
      <c r="H15" s="246"/>
      <c r="I15" s="267"/>
      <c r="J15" s="267"/>
      <c r="K15" s="267"/>
      <c r="L15" s="246"/>
      <c r="M15" s="246"/>
      <c r="N15" s="111" t="s">
        <v>92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100</v>
      </c>
      <c r="E16" s="246"/>
      <c r="F16" s="246"/>
      <c r="G16" s="246"/>
      <c r="H16" s="246"/>
      <c r="I16" s="267"/>
      <c r="J16" s="267"/>
      <c r="K16" s="267"/>
      <c r="L16" s="246"/>
      <c r="M16" s="246"/>
      <c r="N16" s="111" t="s">
        <v>92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Cenários!D33</f>
        <v>CEN - 1.3.20</v>
      </c>
      <c r="C17" s="103" t="str">
        <f>Cenários!$E$33 &amp; " - " &amp; Cenários!I33</f>
        <v xml:space="preserve"> - Abrir a página "www.amazon.com.br" no brower "Chrome".</v>
      </c>
      <c r="D17" s="104" t="s">
        <v>102</v>
      </c>
      <c r="E17" s="246"/>
      <c r="F17" s="246"/>
      <c r="G17" s="246"/>
      <c r="H17" s="246"/>
      <c r="I17" s="267"/>
      <c r="J17" s="267"/>
      <c r="K17" s="267"/>
      <c r="L17" s="246"/>
      <c r="M17" s="246"/>
      <c r="N17" s="111" t="s">
        <v>92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104</v>
      </c>
      <c r="E18" s="246"/>
      <c r="F18" s="246"/>
      <c r="G18" s="246"/>
      <c r="H18" s="246"/>
      <c r="I18" s="267"/>
      <c r="J18" s="267"/>
      <c r="K18" s="267"/>
      <c r="L18" s="246"/>
      <c r="M18" s="246"/>
      <c r="N18" s="111" t="s">
        <v>92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106</v>
      </c>
      <c r="E19" s="246"/>
      <c r="F19" s="246"/>
      <c r="G19" s="246"/>
      <c r="H19" s="246"/>
      <c r="I19" s="267"/>
      <c r="J19" s="267"/>
      <c r="K19" s="267"/>
      <c r="L19" s="246"/>
      <c r="M19" s="246"/>
      <c r="N19" s="111" t="s">
        <v>92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107</v>
      </c>
      <c r="E20" s="246"/>
      <c r="F20" s="246"/>
      <c r="G20" s="246"/>
      <c r="H20" s="246"/>
      <c r="I20" s="267"/>
      <c r="J20" s="267"/>
      <c r="K20" s="267"/>
      <c r="L20" s="246"/>
      <c r="M20" s="246"/>
      <c r="N20" s="111" t="s">
        <v>92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108</v>
      </c>
      <c r="E21" s="246"/>
      <c r="F21" s="246"/>
      <c r="G21" s="246"/>
      <c r="H21" s="246"/>
      <c r="I21" s="267"/>
      <c r="J21" s="267"/>
      <c r="K21" s="267"/>
      <c r="L21" s="246"/>
      <c r="M21" s="246"/>
      <c r="N21" s="111" t="s">
        <v>92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6"/>
      <c r="F22" s="276"/>
      <c r="G22" s="276"/>
      <c r="H22" s="276"/>
      <c r="I22" s="247"/>
      <c r="J22" s="247"/>
      <c r="K22" s="247"/>
      <c r="L22" s="276"/>
      <c r="M22" s="276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0" t="s">
        <v>109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</row>
    <row r="2" spans="1:20" s="138" customFormat="1" ht="39" customHeight="1" x14ac:dyDescent="0.2">
      <c r="A2" s="129"/>
      <c r="B2" s="130" t="s">
        <v>110</v>
      </c>
      <c r="C2" s="131" t="s">
        <v>111</v>
      </c>
      <c r="D2" s="131" t="s">
        <v>112</v>
      </c>
      <c r="E2" s="132" t="s">
        <v>84</v>
      </c>
      <c r="F2" s="281" t="s">
        <v>113</v>
      </c>
      <c r="G2" s="281"/>
      <c r="H2" s="131" t="s">
        <v>114</v>
      </c>
      <c r="I2" s="133" t="s">
        <v>115</v>
      </c>
      <c r="J2" s="133" t="s">
        <v>116</v>
      </c>
      <c r="K2" s="133" t="s">
        <v>117</v>
      </c>
      <c r="L2" s="131" t="s">
        <v>118</v>
      </c>
      <c r="M2" s="133" t="s">
        <v>119</v>
      </c>
      <c r="N2" s="134" t="s">
        <v>120</v>
      </c>
      <c r="O2" s="134" t="s">
        <v>121</v>
      </c>
      <c r="P2" s="135" t="s">
        <v>122</v>
      </c>
      <c r="Q2" s="136" t="s">
        <v>123</v>
      </c>
      <c r="R2" s="133" t="s">
        <v>124</v>
      </c>
      <c r="S2" s="133" t="s">
        <v>125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77"/>
      <c r="G3" s="277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77"/>
      <c r="G4" s="277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77"/>
      <c r="G5" s="277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77"/>
      <c r="G6" s="277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79"/>
      <c r="G7" s="279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128</v>
      </c>
      <c r="J10" s="172" t="s">
        <v>163</v>
      </c>
      <c r="M10" s="172"/>
      <c r="P10" s="172" t="s">
        <v>129</v>
      </c>
      <c r="Q10" s="173"/>
      <c r="R10" s="173" t="s">
        <v>130</v>
      </c>
      <c r="S10" s="173" t="s">
        <v>131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132</v>
      </c>
      <c r="J11" s="172" t="s">
        <v>164</v>
      </c>
      <c r="M11" s="172"/>
      <c r="P11" s="172" t="s">
        <v>133</v>
      </c>
      <c r="Q11" s="173"/>
      <c r="R11" s="173" t="s">
        <v>126</v>
      </c>
      <c r="S11" s="173" t="s">
        <v>127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134</v>
      </c>
      <c r="J12" s="172" t="s">
        <v>165</v>
      </c>
      <c r="M12" s="172"/>
      <c r="P12" s="172" t="s">
        <v>135</v>
      </c>
      <c r="Q12" s="173"/>
      <c r="R12" s="173" t="s">
        <v>140</v>
      </c>
      <c r="S12" s="173" t="s">
        <v>136</v>
      </c>
      <c r="T12" s="173"/>
    </row>
    <row r="13" spans="1:20" s="174" customFormat="1" x14ac:dyDescent="0.2">
      <c r="A13" s="173"/>
      <c r="B13" s="173">
        <v>1</v>
      </c>
      <c r="C13" s="173" t="s">
        <v>137</v>
      </c>
      <c r="D13" s="173"/>
      <c r="E13" s="173"/>
      <c r="F13" s="173"/>
      <c r="G13" s="173"/>
      <c r="H13" s="173"/>
      <c r="I13" s="172" t="s">
        <v>138</v>
      </c>
      <c r="J13" s="172" t="s">
        <v>166</v>
      </c>
      <c r="M13" s="172"/>
      <c r="P13" s="172" t="s">
        <v>139</v>
      </c>
      <c r="Q13" s="173"/>
      <c r="R13" s="173" t="s">
        <v>144</v>
      </c>
      <c r="T13" s="173"/>
    </row>
    <row r="14" spans="1:20" s="174" customFormat="1" x14ac:dyDescent="0.2">
      <c r="A14" s="173"/>
      <c r="B14" s="173">
        <v>2</v>
      </c>
      <c r="C14" s="173" t="s">
        <v>141</v>
      </c>
      <c r="D14" s="173"/>
      <c r="E14" s="173"/>
      <c r="F14" s="173"/>
      <c r="G14" s="173"/>
      <c r="H14" s="173"/>
      <c r="I14" s="172" t="s">
        <v>142</v>
      </c>
      <c r="J14" s="172" t="s">
        <v>167</v>
      </c>
      <c r="M14" s="172"/>
      <c r="P14" s="172" t="s">
        <v>143</v>
      </c>
      <c r="Q14" s="173"/>
      <c r="R14" s="173" t="s">
        <v>150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145</v>
      </c>
      <c r="D15" s="173"/>
      <c r="E15" s="173"/>
      <c r="F15" s="173"/>
      <c r="G15" s="173"/>
      <c r="H15" s="173"/>
      <c r="I15" s="172" t="s">
        <v>146</v>
      </c>
      <c r="J15" s="172"/>
      <c r="M15" s="172"/>
      <c r="P15" s="172" t="s">
        <v>147</v>
      </c>
      <c r="Q15" s="173"/>
      <c r="R15" s="173" t="s">
        <v>153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148</v>
      </c>
      <c r="D16" s="173"/>
      <c r="E16" s="173"/>
      <c r="F16" s="173"/>
      <c r="G16" s="173"/>
      <c r="H16" s="173"/>
      <c r="I16" s="172" t="s">
        <v>149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151</v>
      </c>
      <c r="D17" s="173"/>
      <c r="E17" s="173"/>
      <c r="F17" s="173"/>
      <c r="G17" s="173"/>
      <c r="H17" s="173"/>
      <c r="I17" s="172" t="s">
        <v>152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154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2025-03-28T01:15:54Z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