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5" l="1"/>
  <c r="C13" i="5" l="1"/>
  <c r="M3" i="9"/>
  <c r="M3" i="8"/>
  <c r="M3" i="7"/>
  <c r="M3" i="5"/>
  <c r="C15" i="5" l="1"/>
  <c r="B15" i="5"/>
  <c r="C26" i="5"/>
  <c r="B26" i="5"/>
  <c r="C22" i="5"/>
  <c r="B22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5" l="1"/>
  <c r="H8" i="5" s="1"/>
  <c r="K9" i="5"/>
  <c r="L4" i="5" s="1"/>
  <c r="I4" i="5"/>
  <c r="J4" i="5" s="1"/>
  <c r="K8" i="7"/>
  <c r="L4" i="7" s="1"/>
  <c r="I4" i="9"/>
  <c r="G8" i="9"/>
  <c r="H4" i="9" s="1"/>
  <c r="I8" i="9"/>
  <c r="K8" i="9"/>
  <c r="L4" i="9" s="1"/>
  <c r="K8" i="8"/>
  <c r="L4" i="8" s="1"/>
  <c r="I8" i="7"/>
  <c r="J4" i="7" s="1"/>
  <c r="G9" i="5"/>
  <c r="I9" i="5"/>
  <c r="J5" i="5" s="1"/>
  <c r="C5" i="5"/>
  <c r="L8" i="5"/>
  <c r="C2" i="5"/>
  <c r="J5" i="7"/>
  <c r="G8" i="8"/>
  <c r="H4" i="8" s="1"/>
  <c r="H5" i="9"/>
  <c r="C3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L5" i="5" l="1"/>
  <c r="H7" i="5"/>
  <c r="H6" i="5"/>
  <c r="H4" i="5"/>
  <c r="H5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<sst xmlns="http://schemas.openxmlformats.org/spreadsheetml/2006/main" count="495" uniqueCount="231">
  <si>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</si>
  <si>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</si>
  <si>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</si>
  <si>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</si>
  <si>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</si>
  <si>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</si>
  <si>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</si>
  <si>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</si>
  <si>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</si>
  <si>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</si>
  <si>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</si>
  <si>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</si>
  <si>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</si>
  <si>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</si>
  <si>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</si>
  <si>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</si>
  <si>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</si>
  <si>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</si>
  <si>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</si>
  <si>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</si>
  <si>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</si>
  <si>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</si>
  <si>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</si>
  <si>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</si>
  <si>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</si>
  <si>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</si>
  <si>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</si>
  <si>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</si>
  <si>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</si>
  <si>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</si>
  <si>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</si>
  <si>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</si>
  <si>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</si>
  <si>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</si>
  <si>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</si>
  <si>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</si>
  <si>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</si>
  <si>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</si>
  <si>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</si>
  <si>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</si>
  <si>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</si>
  <si>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</si>
  <si>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</si>
  <si>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</si>
  <si>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</si>
  <si>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</si>
  <si>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</si>
  <si>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</si>
  <si>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</si>
  <si>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</si>
  <si>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</si>
  <si>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</si>
  <si>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</si>
  <si>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</si>
  <si>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</si>
  <si>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</si>
  <si>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</si>
  <si>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</si>
  <si>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</si>
  <si>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</si>
  <si>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</si>
  <si>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</si>
  <si>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</si>
  <si>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</si>
  <si>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</si>
  <si>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</si>
  <si>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</si>
  <si>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</si>
  <si>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</si>
  <si>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</si>
  <si>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</si>
  <si>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</si>
  <si>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</si>
  <si>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</si>
  <si>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</si>
  <si>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</si>
  <si>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</si>
  <si>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</si>
  <si>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</si>
  <si>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</si>
  <si>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</si>
  <si>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</si>
  <si>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</si>
  <si>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</si>
  <si>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</si>
  <si>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</si>
  <si>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</si>
  <si>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</si>
  <si>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</si>
  <si>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</si>
  <si>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</si>
  <si>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</si>
  <si>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</si>
  <si>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</si>
  <si>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</si>
  <si>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</si>
  <si>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</si>
  <si>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</si>
  <si>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</si>
  <si>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</si>
  <si>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</si>
  <si>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</si>
  <si>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</si>
  <si>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</si>
  <si>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</si>
  <si>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</si>
  <si>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</si>
  <si>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</si>
  <si>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</si>
  <si>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</si>
  <si>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</si>
  <si>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</si>
  <si>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</si>
  <si>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</si>
  <si>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</si>
  <si>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</si>
  <si>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</si>
  <si>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</si>
  <si>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</si>
  <si>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</si>
  <si>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</si>
  <si>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</si>
  <si>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</si>
  <si>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</si>
  <si>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</si>
  <si>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</si>
  <si>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</si>
  <si>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</si>
  <si>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</si>
  <si>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</si>
  <si>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</si>
  <si>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</si>
  <si>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</si>
  <si>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</si>
  <si>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</si>
  <si>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</si>
  <si>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</si>
  <si>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</si>
  <si>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</si>
  <si>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</si>
  <si>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</si>
  <si>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</si>
  <si>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</si>
  <si>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</si>
  <si>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</si>
  <si>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</si>
  <si>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</si>
  <si>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</si>
  <si>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</si>
  <si>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</si>
  <si>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</si>
  <si>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</si>
  <si>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</si>
  <si>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</si>
  <si>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</si>
  <si>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</si>
  <si>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</si>
  <si>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</si>
  <si>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</si>
  <si>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</si>
  <si>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</si>
  <si>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</si>
  <si>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</si>
  <si>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</si>
  <si>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</si>
  <si>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</si>
  <si>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</si>
  <si>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</si>
  <si>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</si>
  <si>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</si>
  <si>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</si>
  <si>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</si>
  <si>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</si>
  <si>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</si>
  <si>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</si>
  <si>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</si>
  <si>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</si>
  <si>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</si>
  <si>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</si>
  <si>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</si>
  <si>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</si>
  <si>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</si>
  <si>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</si>
  <si>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</si>
  <si>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</si>
  <si>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</si>
  <si>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</si>
  <si>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</si>
  <si>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Clicar nos itens horizontais de menu apresentados.</t>
  </si>
  <si>
    <t>Verificar a navegação para o item selecionado.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</si>
  <si>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</si>
  <si>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</si>
  <si>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</si>
  <si>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</si>
  <si>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</si>
  <si>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</si>
  <si>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</si>
  <si>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</si>
  <si>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</si>
  <si>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</si>
  <si>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</si>
  <si>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</si>
  <si>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</si>
  <si>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</si>
  <si>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</si>
  <si>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</si>
  <si>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</si>
  <si>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</si>
  <si>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</si>
  <si>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</si>
  <si>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</si>
  <si>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</si>
  <si>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</si>
  <si>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</si>
  <si>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</si>
  <si>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</si>
  <si>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</si>
  <si>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</si>
  <si>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</si>
  <si>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</si>
  <si>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</si>
  <si>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Layout Página</t>
  </si>
  <si>
    <t>Resposividade</t>
  </si>
  <si>
    <t>Utilizar ou simular um PCDesktop e acessar a página da Amazon.com.br</t>
  </si>
  <si>
    <t>Utilizar ou simular um Tablet e acessar a página da Amazon.com.br</t>
  </si>
  <si>
    <t>Utilizar ou simular um Celular e acessar a página da Amazon.com.br</t>
  </si>
  <si>
    <t>Verificar a apresentação do campo de pesquisa</t>
  </si>
  <si>
    <t>O campo de pesquisa deve estar visível.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</si>
  <si>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</si>
  <si>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Pesquisa com palavras inteiras tipo "iphone" no campo de pesquisa.</t>
  </si>
  <si>
    <t>Verificar as sugestões apresentadas pelo sistema iniciados com a palavra "iphone".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</si>
</sst>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12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29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157</v>
      </c>
      <c r="F2" s="19"/>
      <c r="G2" s="20"/>
    </row>
    <row r="3" spans="2:7" x14ac:dyDescent="0.2">
      <c r="B3" s="15"/>
      <c r="C3" s="21"/>
      <c r="D3" s="17" t="s">
        <v>16</v>
      </c>
      <c r="E3" s="22" t="s">
        <v>156</v>
      </c>
      <c r="F3" s="23"/>
      <c r="G3" s="20"/>
    </row>
    <row r="4" spans="2:7" x14ac:dyDescent="0.2">
      <c r="B4" s="15"/>
      <c r="C4" s="24"/>
      <c r="D4" s="17" t="s">
        <v>17</v>
      </c>
      <c r="E4" s="22" t="s">
        <v>158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159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5"/>
  <sheetViews>
    <sheetView showGridLines="0" topLeftCell="B1" zoomScaleNormal="100" workbookViewId="0">
      <selection activeCell="B8" sqref="B8:Q8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35" t="str">
        <f>Organização!E2</f>
        <v>CODE GROUP</v>
      </c>
      <c r="D2" s="235"/>
      <c r="E2" s="235"/>
      <c r="F2" s="236" t="s">
        <v>228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8" t="str">
        <f>Organização!E3</f>
        <v>Nuclea</v>
      </c>
      <c r="D3" s="238"/>
      <c r="E3" s="238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8" t="str">
        <f>Organização!E4</f>
        <v>Página inicial da www.amazon.com.br</v>
      </c>
      <c r="D4" s="238"/>
      <c r="E4" s="238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8" t="str">
        <f>Organização!D8</f>
        <v>Juliano J. Vilar</v>
      </c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9">
        <f>Organização!C8</f>
        <v>45734</v>
      </c>
      <c r="D6" s="239"/>
      <c r="E6" s="239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40">
        <f ca="1">TODAY()</f>
        <v>45744</v>
      </c>
      <c r="D7" s="240"/>
      <c r="E7" s="240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41" t="s">
        <v>31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</row>
    <row r="9" spans="1:1025" s="50" customFormat="1" x14ac:dyDescent="0.2">
      <c r="B9" s="187"/>
      <c r="C9" s="51"/>
      <c r="D9" s="51">
        <f>COUNTA(D13:D43)</f>
        <v>23</v>
      </c>
      <c r="E9" s="51">
        <f>COUNTA(E13:E43)</f>
        <v>10</v>
      </c>
      <c r="H9" s="51"/>
      <c r="I9" s="51">
        <f>COUNTA(I13:I43)</f>
        <v>18</v>
      </c>
      <c r="J9" s="51"/>
      <c r="K9" s="51"/>
      <c r="L9" s="51"/>
      <c r="M9" s="51"/>
      <c r="N9" s="51"/>
      <c r="O9" s="51">
        <f>COUNTA(O13:O43)</f>
        <v>18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42" t="s">
        <v>35</v>
      </c>
      <c r="F10" s="242"/>
      <c r="G10" s="242"/>
      <c r="H10" s="242"/>
      <c r="I10" s="243" t="s">
        <v>36</v>
      </c>
      <c r="J10" s="243"/>
      <c r="K10" s="243"/>
      <c r="L10" s="243"/>
      <c r="M10" s="243"/>
      <c r="N10" s="54" t="s">
        <v>180</v>
      </c>
      <c r="O10" s="244" t="s">
        <v>37</v>
      </c>
      <c r="P10" s="244"/>
      <c r="Q10" s="244"/>
    </row>
    <row r="11" spans="1:1025" s="53" customFormat="1" ht="13.5" customHeight="1" x14ac:dyDescent="0.2">
      <c r="B11" s="230" t="s">
        <v>165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025" s="55" customFormat="1" ht="12.75" customHeight="1" x14ac:dyDescent="0.2">
      <c r="B12" s="189" t="s">
        <v>168</v>
      </c>
      <c r="C12" s="56" t="s">
        <v>38</v>
      </c>
      <c r="D12" s="57" t="s">
        <v>39</v>
      </c>
      <c r="E12" s="234" t="s">
        <v>174</v>
      </c>
      <c r="F12" s="234"/>
      <c r="G12" s="234"/>
      <c r="H12" s="234"/>
      <c r="I12" s="228" t="s">
        <v>199</v>
      </c>
      <c r="J12" s="228"/>
      <c r="K12" s="228"/>
      <c r="L12" s="228"/>
      <c r="M12" s="228"/>
      <c r="N12" s="58" t="s">
        <v>44</v>
      </c>
      <c r="O12" s="233" t="s">
        <v>200</v>
      </c>
      <c r="P12" s="233"/>
      <c r="Q12" s="233"/>
    </row>
    <row r="13" spans="1:1025" s="59" customFormat="1" ht="12.75" customHeight="1" x14ac:dyDescent="0.2">
      <c r="B13" s="189" t="s">
        <v>168</v>
      </c>
      <c r="C13" s="56" t="s">
        <v>38</v>
      </c>
      <c r="D13" s="57" t="s">
        <v>41</v>
      </c>
      <c r="E13" s="234" t="s">
        <v>175</v>
      </c>
      <c r="F13" s="234"/>
      <c r="G13" s="234"/>
      <c r="H13" s="234"/>
      <c r="I13" s="228" t="s">
        <v>205</v>
      </c>
      <c r="J13" s="228"/>
      <c r="K13" s="228"/>
      <c r="L13" s="228"/>
      <c r="M13" s="228"/>
      <c r="N13" s="58" t="s">
        <v>44</v>
      </c>
      <c r="O13" s="229" t="s">
        <v>176</v>
      </c>
      <c r="P13" s="229"/>
      <c r="Q13" s="229"/>
    </row>
    <row r="14" spans="1:1025" s="59" customFormat="1" x14ac:dyDescent="0.2">
      <c r="B14" s="189" t="s">
        <v>168</v>
      </c>
      <c r="C14" s="56" t="s">
        <v>38</v>
      </c>
      <c r="D14" s="57" t="s">
        <v>42</v>
      </c>
      <c r="E14" s="227" t="s">
        <v>204</v>
      </c>
      <c r="F14" s="227"/>
      <c r="G14" s="227"/>
      <c r="H14" s="227"/>
      <c r="I14" s="228" t="s">
        <v>206</v>
      </c>
      <c r="J14" s="228"/>
      <c r="K14" s="228"/>
      <c r="L14" s="228"/>
      <c r="M14" s="228"/>
      <c r="N14" s="58" t="s">
        <v>44</v>
      </c>
      <c r="O14" s="229" t="s">
        <v>179</v>
      </c>
      <c r="P14" s="229"/>
      <c r="Q14" s="229"/>
    </row>
    <row r="15" spans="1:1025" s="59" customFormat="1" ht="24" customHeight="1" x14ac:dyDescent="0.2">
      <c r="B15" s="189" t="s">
        <v>168</v>
      </c>
      <c r="C15" s="60" t="s">
        <v>38</v>
      </c>
      <c r="D15" s="57" t="s">
        <v>43</v>
      </c>
      <c r="E15" s="227" t="s">
        <v>214</v>
      </c>
      <c r="F15" s="227"/>
      <c r="G15" s="227"/>
      <c r="H15" s="227"/>
      <c r="I15" s="228" t="s">
        <v>217</v>
      </c>
      <c r="J15" s="228"/>
      <c r="K15" s="228"/>
      <c r="L15" s="228"/>
      <c r="M15" s="228"/>
      <c r="N15" s="58" t="s">
        <v>44</v>
      </c>
      <c r="O15" s="229" t="s">
        <v>219</v>
      </c>
      <c r="P15" s="229"/>
      <c r="Q15" s="229"/>
    </row>
    <row r="16" spans="1:1025" s="59" customFormat="1" ht="24" customHeight="1" x14ac:dyDescent="0.2">
      <c r="B16" s="189" t="s">
        <v>168</v>
      </c>
      <c r="C16" s="56" t="s">
        <v>38</v>
      </c>
      <c r="D16" s="57" t="s">
        <v>45</v>
      </c>
      <c r="E16" s="227"/>
      <c r="F16" s="227"/>
      <c r="G16" s="227"/>
      <c r="H16" s="227"/>
      <c r="I16" s="228" t="s">
        <v>218</v>
      </c>
      <c r="J16" s="228"/>
      <c r="K16" s="228"/>
      <c r="L16" s="228"/>
      <c r="M16" s="228"/>
      <c r="N16" s="58" t="s">
        <v>44</v>
      </c>
      <c r="O16" s="229" t="s">
        <v>177</v>
      </c>
      <c r="P16" s="229"/>
      <c r="Q16" s="229"/>
    </row>
    <row r="17" spans="2:17" s="59" customFormat="1" ht="24" customHeight="1" x14ac:dyDescent="0.2">
      <c r="B17" s="189" t="s">
        <v>168</v>
      </c>
      <c r="C17" s="60" t="s">
        <v>38</v>
      </c>
      <c r="D17" s="57" t="s">
        <v>46</v>
      </c>
      <c r="E17" s="227" t="s">
        <v>182</v>
      </c>
      <c r="F17" s="227"/>
      <c r="G17" s="227"/>
      <c r="H17" s="227"/>
      <c r="I17" s="228" t="s">
        <v>209</v>
      </c>
      <c r="J17" s="228"/>
      <c r="K17" s="228"/>
      <c r="L17" s="228"/>
      <c r="M17" s="228"/>
      <c r="N17" s="58" t="s">
        <v>44</v>
      </c>
      <c r="O17" s="229" t="s">
        <v>178</v>
      </c>
      <c r="P17" s="229"/>
      <c r="Q17" s="229"/>
    </row>
    <row r="18" spans="2:17" s="59" customFormat="1" ht="24" customHeight="1" x14ac:dyDescent="0.2">
      <c r="B18" s="189" t="s">
        <v>168</v>
      </c>
      <c r="C18" s="56" t="s">
        <v>38</v>
      </c>
      <c r="D18" s="57" t="s">
        <v>47</v>
      </c>
      <c r="E18" s="227" t="s">
        <v>183</v>
      </c>
      <c r="F18" s="227"/>
      <c r="G18" s="227"/>
      <c r="H18" s="227"/>
      <c r="I18" s="228" t="s">
        <v>184</v>
      </c>
      <c r="J18" s="228"/>
      <c r="K18" s="228"/>
      <c r="L18" s="228"/>
      <c r="M18" s="228"/>
      <c r="N18" s="58" t="s">
        <v>44</v>
      </c>
      <c r="O18" s="229" t="s">
        <v>185</v>
      </c>
      <c r="P18" s="229"/>
      <c r="Q18" s="229"/>
    </row>
    <row r="19" spans="2:17" s="59" customFormat="1" ht="12.75" customHeight="1" x14ac:dyDescent="0.2">
      <c r="B19" s="190"/>
      <c r="C19" s="60"/>
      <c r="D19" s="57"/>
      <c r="E19" s="227"/>
      <c r="F19" s="227"/>
      <c r="G19" s="227"/>
      <c r="H19" s="227"/>
      <c r="I19" s="228"/>
      <c r="J19" s="228"/>
      <c r="K19" s="228"/>
      <c r="L19" s="228"/>
      <c r="M19" s="228"/>
      <c r="N19" s="58"/>
      <c r="O19" s="229"/>
      <c r="P19" s="229"/>
      <c r="Q19" s="229"/>
    </row>
    <row r="20" spans="2:17" s="53" customFormat="1" ht="13.5" customHeight="1" x14ac:dyDescent="0.2">
      <c r="B20" s="230" t="s">
        <v>166</v>
      </c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</row>
    <row r="21" spans="2:17" s="59" customFormat="1" ht="12.75" customHeight="1" x14ac:dyDescent="0.2">
      <c r="B21" s="190" t="s">
        <v>169</v>
      </c>
      <c r="C21" s="60" t="s">
        <v>38</v>
      </c>
      <c r="D21" s="57" t="s">
        <v>48</v>
      </c>
      <c r="E21" s="234" t="s">
        <v>174</v>
      </c>
      <c r="F21" s="234"/>
      <c r="G21" s="234"/>
      <c r="H21" s="234"/>
      <c r="I21" s="228" t="s">
        <v>172</v>
      </c>
      <c r="J21" s="228"/>
      <c r="K21" s="228"/>
      <c r="L21" s="228"/>
      <c r="M21" s="228"/>
      <c r="N21" s="58" t="s">
        <v>44</v>
      </c>
      <c r="O21" s="233" t="s">
        <v>173</v>
      </c>
      <c r="P21" s="233"/>
      <c r="Q21" s="233"/>
    </row>
    <row r="22" spans="2:17" s="59" customFormat="1" ht="12.75" customHeight="1" x14ac:dyDescent="0.2">
      <c r="B22" s="190" t="s">
        <v>169</v>
      </c>
      <c r="C22" s="61" t="s">
        <v>38</v>
      </c>
      <c r="D22" s="57" t="s">
        <v>49</v>
      </c>
      <c r="E22" s="227" t="s">
        <v>221</v>
      </c>
      <c r="F22" s="227"/>
      <c r="G22" s="227"/>
      <c r="H22" s="227"/>
      <c r="I22" s="228" t="s">
        <v>186</v>
      </c>
      <c r="J22" s="228"/>
      <c r="K22" s="228"/>
      <c r="L22" s="228"/>
      <c r="M22" s="228"/>
      <c r="N22" s="58" t="s">
        <v>44</v>
      </c>
      <c r="O22" s="233" t="s">
        <v>187</v>
      </c>
      <c r="P22" s="233"/>
      <c r="Q22" s="233"/>
    </row>
    <row r="23" spans="2:17" s="59" customFormat="1" ht="12.75" customHeight="1" x14ac:dyDescent="0.2">
      <c r="B23" s="190" t="s">
        <v>169</v>
      </c>
      <c r="C23" s="60" t="s">
        <v>38</v>
      </c>
      <c r="D23" s="57" t="s">
        <v>50</v>
      </c>
      <c r="E23" s="227" t="s">
        <v>182</v>
      </c>
      <c r="F23" s="227"/>
      <c r="G23" s="227"/>
      <c r="H23" s="227"/>
      <c r="I23" s="228" t="s">
        <v>188</v>
      </c>
      <c r="J23" s="228"/>
      <c r="K23" s="228"/>
      <c r="L23" s="228"/>
      <c r="M23" s="228"/>
      <c r="N23" s="58" t="s">
        <v>44</v>
      </c>
      <c r="O23" s="229" t="s">
        <v>189</v>
      </c>
      <c r="P23" s="229"/>
      <c r="Q23" s="229"/>
    </row>
    <row r="24" spans="2:17" s="59" customFormat="1" ht="12.75" customHeight="1" x14ac:dyDescent="0.2">
      <c r="B24" s="190" t="s">
        <v>169</v>
      </c>
      <c r="C24" s="60" t="s">
        <v>38</v>
      </c>
      <c r="D24" s="57" t="s">
        <v>51</v>
      </c>
      <c r="E24" s="227" t="s">
        <v>222</v>
      </c>
      <c r="F24" s="227"/>
      <c r="G24" s="227"/>
      <c r="H24" s="227"/>
      <c r="I24" s="228" t="s">
        <v>223</v>
      </c>
      <c r="J24" s="228"/>
      <c r="K24" s="228"/>
      <c r="L24" s="228"/>
      <c r="M24" s="228"/>
      <c r="N24" s="58" t="s">
        <v>44</v>
      </c>
      <c r="O24" s="233" t="s">
        <v>190</v>
      </c>
      <c r="P24" s="233"/>
      <c r="Q24" s="233"/>
    </row>
    <row r="25" spans="2:17" s="59" customFormat="1" ht="12.75" customHeight="1" x14ac:dyDescent="0.2">
      <c r="B25" s="190" t="s">
        <v>169</v>
      </c>
      <c r="C25" s="60" t="s">
        <v>38</v>
      </c>
      <c r="D25" s="57" t="s">
        <v>52</v>
      </c>
      <c r="E25" s="227"/>
      <c r="F25" s="227"/>
      <c r="G25" s="227"/>
      <c r="H25" s="227"/>
      <c r="I25" s="228" t="s">
        <v>224</v>
      </c>
      <c r="J25" s="228"/>
      <c r="K25" s="228"/>
      <c r="L25" s="228"/>
      <c r="M25" s="228"/>
      <c r="N25" s="58" t="s">
        <v>44</v>
      </c>
      <c r="O25" s="233" t="s">
        <v>190</v>
      </c>
      <c r="P25" s="233"/>
      <c r="Q25" s="233"/>
    </row>
    <row r="26" spans="2:17" s="59" customFormat="1" ht="12.75" customHeight="1" x14ac:dyDescent="0.2">
      <c r="B26" s="190" t="s">
        <v>169</v>
      </c>
      <c r="C26" s="60" t="s">
        <v>38</v>
      </c>
      <c r="D26" s="57" t="s">
        <v>53</v>
      </c>
      <c r="E26" s="234"/>
      <c r="F26" s="234"/>
      <c r="G26" s="234"/>
      <c r="H26" s="234"/>
      <c r="I26" s="228" t="s">
        <v>225</v>
      </c>
      <c r="J26" s="228"/>
      <c r="K26" s="228"/>
      <c r="L26" s="228"/>
      <c r="M26" s="228"/>
      <c r="N26" s="58" t="s">
        <v>44</v>
      </c>
      <c r="O26" s="233" t="s">
        <v>190</v>
      </c>
      <c r="P26" s="233"/>
      <c r="Q26" s="233"/>
    </row>
    <row r="27" spans="2:17" s="59" customFormat="1" ht="12.75" customHeight="1" x14ac:dyDescent="0.2">
      <c r="B27" s="190"/>
      <c r="C27" s="60"/>
      <c r="D27" s="57"/>
      <c r="E27" s="227"/>
      <c r="F27" s="227"/>
      <c r="G27" s="227"/>
      <c r="H27" s="227"/>
      <c r="I27" s="228"/>
      <c r="J27" s="228"/>
      <c r="K27" s="228"/>
      <c r="L27" s="228"/>
      <c r="M27" s="228"/>
      <c r="N27" s="58"/>
      <c r="O27" s="229"/>
      <c r="P27" s="229"/>
      <c r="Q27" s="229"/>
    </row>
    <row r="28" spans="2:17" s="53" customFormat="1" ht="13.5" customHeight="1" x14ac:dyDescent="0.2">
      <c r="B28" s="230" t="s">
        <v>167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</row>
    <row r="29" spans="2:17" s="55" customFormat="1" ht="25.5" x14ac:dyDescent="0.2">
      <c r="B29" s="190" t="s">
        <v>170</v>
      </c>
      <c r="C29" s="56" t="s">
        <v>38</v>
      </c>
      <c r="D29" s="57" t="s">
        <v>54</v>
      </c>
      <c r="E29" s="234" t="s">
        <v>198</v>
      </c>
      <c r="F29" s="234"/>
      <c r="G29" s="234"/>
      <c r="H29" s="234"/>
      <c r="I29" s="228" t="s">
        <v>191</v>
      </c>
      <c r="J29" s="228"/>
      <c r="K29" s="228"/>
      <c r="L29" s="228"/>
      <c r="M29" s="228"/>
      <c r="N29" s="58" t="s">
        <v>44</v>
      </c>
      <c r="O29" s="233" t="s">
        <v>192</v>
      </c>
      <c r="P29" s="233"/>
      <c r="Q29" s="233"/>
    </row>
    <row r="30" spans="2:17" s="59" customFormat="1" ht="25.5" x14ac:dyDescent="0.2">
      <c r="B30" s="190" t="s">
        <v>170</v>
      </c>
      <c r="C30" s="60" t="s">
        <v>38</v>
      </c>
      <c r="D30" s="57" t="s">
        <v>55</v>
      </c>
      <c r="E30" s="227"/>
      <c r="F30" s="227"/>
      <c r="G30" s="227"/>
      <c r="H30" s="227"/>
      <c r="I30" s="228" t="s">
        <v>193</v>
      </c>
      <c r="J30" s="228"/>
      <c r="K30" s="228"/>
      <c r="L30" s="228"/>
      <c r="M30" s="228"/>
      <c r="N30" s="58" t="s">
        <v>44</v>
      </c>
      <c r="O30" s="233" t="s">
        <v>192</v>
      </c>
      <c r="P30" s="233"/>
      <c r="Q30" s="233"/>
    </row>
    <row r="31" spans="2:17" s="59" customFormat="1" ht="25.5" x14ac:dyDescent="0.2">
      <c r="B31" s="190" t="s">
        <v>170</v>
      </c>
      <c r="C31" s="60" t="s">
        <v>38</v>
      </c>
      <c r="D31" s="57" t="s">
        <v>56</v>
      </c>
      <c r="E31" s="227"/>
      <c r="F31" s="227"/>
      <c r="G31" s="227"/>
      <c r="H31" s="227"/>
      <c r="I31" s="228" t="s">
        <v>194</v>
      </c>
      <c r="J31" s="228"/>
      <c r="K31" s="228"/>
      <c r="L31" s="228"/>
      <c r="M31" s="228"/>
      <c r="N31" s="58" t="s">
        <v>44</v>
      </c>
      <c r="O31" s="233" t="s">
        <v>192</v>
      </c>
      <c r="P31" s="233"/>
      <c r="Q31" s="233"/>
    </row>
    <row r="32" spans="2:17" s="59" customFormat="1" ht="25.5" x14ac:dyDescent="0.2">
      <c r="B32" s="190" t="s">
        <v>170</v>
      </c>
      <c r="C32" s="60" t="s">
        <v>38</v>
      </c>
      <c r="D32" s="57" t="s">
        <v>57</v>
      </c>
      <c r="E32" s="227"/>
      <c r="F32" s="227"/>
      <c r="G32" s="227"/>
      <c r="H32" s="227"/>
      <c r="I32" s="228" t="s">
        <v>195</v>
      </c>
      <c r="J32" s="228"/>
      <c r="K32" s="228"/>
      <c r="L32" s="228"/>
      <c r="M32" s="228"/>
      <c r="N32" s="58" t="s">
        <v>44</v>
      </c>
      <c r="O32" s="233" t="s">
        <v>192</v>
      </c>
      <c r="P32" s="233"/>
      <c r="Q32" s="233"/>
    </row>
    <row r="33" spans="2:17" s="59" customFormat="1" ht="25.5" x14ac:dyDescent="0.2">
      <c r="B33" s="190" t="s">
        <v>170</v>
      </c>
      <c r="C33" s="60" t="s">
        <v>38</v>
      </c>
      <c r="D33" s="57" t="s">
        <v>58</v>
      </c>
      <c r="E33" s="227"/>
      <c r="F33" s="227"/>
      <c r="G33" s="227"/>
      <c r="H33" s="227"/>
      <c r="I33" s="228" t="s">
        <v>196</v>
      </c>
      <c r="J33" s="228"/>
      <c r="K33" s="228"/>
      <c r="L33" s="228"/>
      <c r="M33" s="228"/>
      <c r="N33" s="58" t="s">
        <v>44</v>
      </c>
      <c r="O33" s="233" t="s">
        <v>192</v>
      </c>
      <c r="P33" s="233"/>
      <c r="Q33" s="233"/>
    </row>
    <row r="34" spans="2:17" s="59" customFormat="1" ht="25.5" x14ac:dyDescent="0.2">
      <c r="B34" s="190" t="s">
        <v>170</v>
      </c>
      <c r="C34" s="60" t="s">
        <v>38</v>
      </c>
      <c r="D34" s="57" t="s">
        <v>59</v>
      </c>
      <c r="E34" s="227"/>
      <c r="F34" s="227"/>
      <c r="G34" s="227"/>
      <c r="H34" s="227"/>
      <c r="I34" s="228" t="s">
        <v>197</v>
      </c>
      <c r="J34" s="228"/>
      <c r="K34" s="228"/>
      <c r="L34" s="228"/>
      <c r="M34" s="228"/>
      <c r="N34" s="58" t="s">
        <v>44</v>
      </c>
      <c r="O34" s="233" t="s">
        <v>192</v>
      </c>
      <c r="P34" s="233"/>
      <c r="Q34" s="233"/>
    </row>
    <row r="35" spans="2:17" s="59" customFormat="1" ht="12.75" customHeight="1" x14ac:dyDescent="0.2">
      <c r="B35" s="190"/>
      <c r="C35" s="60"/>
      <c r="D35" s="57"/>
      <c r="E35" s="227"/>
      <c r="F35" s="227"/>
      <c r="G35" s="227"/>
      <c r="H35" s="227"/>
      <c r="I35" s="228"/>
      <c r="J35" s="228"/>
      <c r="K35" s="228"/>
      <c r="L35" s="228"/>
      <c r="M35" s="228"/>
      <c r="N35" s="58"/>
      <c r="O35" s="229"/>
      <c r="P35" s="229"/>
      <c r="Q35" s="229"/>
    </row>
    <row r="36" spans="2:17" s="53" customFormat="1" ht="13.5" customHeight="1" x14ac:dyDescent="0.2">
      <c r="B36" s="230" t="s">
        <v>171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</row>
    <row r="37" spans="2:17" s="59" customFormat="1" ht="12.75" customHeight="1" x14ac:dyDescent="0.2">
      <c r="B37" s="190" t="s">
        <v>171</v>
      </c>
      <c r="C37" s="60" t="s">
        <v>38</v>
      </c>
      <c r="D37" s="57" t="s">
        <v>60</v>
      </c>
      <c r="E37" s="231"/>
      <c r="F37" s="231"/>
      <c r="G37" s="231"/>
      <c r="H37" s="231"/>
      <c r="I37" s="228"/>
      <c r="J37" s="228"/>
      <c r="K37" s="228"/>
      <c r="L37" s="228"/>
      <c r="M37" s="228"/>
      <c r="N37" s="58"/>
      <c r="O37" s="232"/>
      <c r="P37" s="232"/>
      <c r="Q37" s="232"/>
    </row>
    <row r="38" spans="2:17" s="59" customFormat="1" ht="12.75" customHeight="1" x14ac:dyDescent="0.2">
      <c r="B38" s="190" t="s">
        <v>171</v>
      </c>
      <c r="C38" s="60" t="s">
        <v>38</v>
      </c>
      <c r="D38" s="57" t="s">
        <v>61</v>
      </c>
      <c r="E38" s="227"/>
      <c r="F38" s="227"/>
      <c r="G38" s="227"/>
      <c r="H38" s="227"/>
      <c r="I38" s="228"/>
      <c r="J38" s="228"/>
      <c r="K38" s="228"/>
      <c r="L38" s="228"/>
      <c r="M38" s="228"/>
      <c r="N38" s="58"/>
      <c r="O38" s="229"/>
      <c r="P38" s="229"/>
      <c r="Q38" s="229"/>
    </row>
    <row r="39" spans="2:17" s="59" customFormat="1" ht="12.75" customHeight="1" x14ac:dyDescent="0.2">
      <c r="B39" s="190" t="s">
        <v>171</v>
      </c>
      <c r="C39" s="60" t="s">
        <v>38</v>
      </c>
      <c r="D39" s="57" t="s">
        <v>62</v>
      </c>
      <c r="E39" s="227"/>
      <c r="F39" s="227"/>
      <c r="G39" s="227"/>
      <c r="H39" s="227"/>
      <c r="I39" s="228"/>
      <c r="J39" s="228"/>
      <c r="K39" s="228"/>
      <c r="L39" s="228"/>
      <c r="M39" s="228"/>
      <c r="N39" s="58"/>
      <c r="O39" s="229"/>
      <c r="P39" s="229"/>
      <c r="Q39" s="229"/>
    </row>
    <row r="40" spans="2:17" s="59" customFormat="1" ht="12.75" customHeight="1" x14ac:dyDescent="0.2">
      <c r="B40" s="190" t="s">
        <v>171</v>
      </c>
      <c r="C40" s="60" t="s">
        <v>38</v>
      </c>
      <c r="D40" s="57" t="s">
        <v>63</v>
      </c>
      <c r="E40" s="227"/>
      <c r="F40" s="227"/>
      <c r="G40" s="227"/>
      <c r="H40" s="227"/>
      <c r="I40" s="228"/>
      <c r="J40" s="228"/>
      <c r="K40" s="228"/>
      <c r="L40" s="228"/>
      <c r="M40" s="228"/>
      <c r="N40" s="58"/>
      <c r="O40" s="229"/>
      <c r="P40" s="229"/>
      <c r="Q40" s="229"/>
    </row>
    <row r="41" spans="2:17" s="59" customFormat="1" ht="12.75" customHeight="1" x14ac:dyDescent="0.2">
      <c r="B41" s="190" t="s">
        <v>171</v>
      </c>
      <c r="C41" s="60" t="s">
        <v>38</v>
      </c>
      <c r="D41" s="57" t="s">
        <v>64</v>
      </c>
      <c r="E41" s="62"/>
      <c r="F41" s="63"/>
      <c r="G41" s="63"/>
      <c r="H41" s="64"/>
      <c r="I41" s="228"/>
      <c r="J41" s="228"/>
      <c r="K41" s="228"/>
      <c r="L41" s="228"/>
      <c r="M41" s="228"/>
      <c r="N41" s="58"/>
      <c r="O41" s="229"/>
      <c r="P41" s="229"/>
      <c r="Q41" s="229"/>
    </row>
    <row r="42" spans="2:17" s="59" customFormat="1" ht="12.75" customHeight="1" x14ac:dyDescent="0.2">
      <c r="B42" s="190"/>
      <c r="C42" s="60"/>
      <c r="D42" s="57"/>
      <c r="E42" s="227"/>
      <c r="F42" s="227"/>
      <c r="G42" s="227"/>
      <c r="H42" s="227"/>
      <c r="I42" s="228"/>
      <c r="J42" s="228"/>
      <c r="K42" s="228"/>
      <c r="L42" s="228"/>
      <c r="M42" s="228"/>
      <c r="N42" s="58"/>
      <c r="O42" s="229"/>
      <c r="P42" s="229"/>
      <c r="Q42" s="229"/>
    </row>
    <row r="43" spans="2:17" s="59" customFormat="1" ht="12.75" customHeight="1" x14ac:dyDescent="0.2">
      <c r="B43" s="190"/>
      <c r="C43" s="65"/>
      <c r="D43" s="57"/>
      <c r="E43" s="227"/>
      <c r="F43" s="227"/>
      <c r="G43" s="227"/>
      <c r="H43" s="227"/>
      <c r="I43" s="228"/>
      <c r="J43" s="228"/>
      <c r="K43" s="228"/>
      <c r="L43" s="228"/>
      <c r="M43" s="228"/>
      <c r="N43" s="58"/>
      <c r="O43" s="229"/>
      <c r="P43" s="229"/>
      <c r="Q43" s="229"/>
    </row>
    <row r="44" spans="2:17" s="66" customFormat="1" x14ac:dyDescent="0.2"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</row>
    <row r="45" spans="2:17" s="179" customFormat="1" x14ac:dyDescent="0.2">
      <c r="B45" s="191"/>
      <c r="C45" s="178"/>
    </row>
    <row r="46" spans="2:17" s="179" customFormat="1" x14ac:dyDescent="0.2">
      <c r="B46" s="192" t="s">
        <v>168</v>
      </c>
      <c r="C46" s="178"/>
    </row>
    <row r="47" spans="2:17" s="179" customFormat="1" x14ac:dyDescent="0.2">
      <c r="B47" s="192" t="s">
        <v>169</v>
      </c>
      <c r="C47" s="178"/>
    </row>
    <row r="48" spans="2:17" s="179" customFormat="1" ht="25.5" x14ac:dyDescent="0.2">
      <c r="B48" s="192" t="s">
        <v>170</v>
      </c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3"/>
      <c r="C50" s="178"/>
    </row>
    <row r="51" spans="1:1025" s="179" customFormat="1" x14ac:dyDescent="0.2">
      <c r="B51" s="191"/>
      <c r="C51" s="178"/>
    </row>
    <row r="52" spans="1:1025" s="179" customFormat="1" x14ac:dyDescent="0.2">
      <c r="B52" s="194"/>
      <c r="C52" s="178"/>
    </row>
    <row r="53" spans="1:1025" s="179" customFormat="1" x14ac:dyDescent="0.2">
      <c r="B53" s="194"/>
      <c r="C53" s="178"/>
    </row>
    <row r="54" spans="1:1025" s="179" customFormat="1" x14ac:dyDescent="0.2">
      <c r="B54" s="194"/>
      <c r="C54" s="178"/>
    </row>
    <row r="55" spans="1:1025" s="182" customFormat="1" x14ac:dyDescent="0.2">
      <c r="A55" s="177"/>
      <c r="B55" s="195"/>
      <c r="C55" s="180"/>
      <c r="D55" s="181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177"/>
      <c r="GN55" s="177"/>
      <c r="GO55" s="177"/>
      <c r="GP55" s="177"/>
      <c r="GQ55" s="177"/>
      <c r="GR55" s="177"/>
      <c r="GS55" s="177"/>
      <c r="GT55" s="177"/>
      <c r="GU55" s="177"/>
      <c r="GV55" s="177"/>
      <c r="GW55" s="177"/>
      <c r="GX55" s="177"/>
      <c r="GY55" s="177"/>
      <c r="GZ55" s="177"/>
      <c r="HA55" s="177"/>
      <c r="HB55" s="177"/>
      <c r="HC55" s="177"/>
      <c r="HD55" s="177"/>
      <c r="HE55" s="177"/>
      <c r="HF55" s="177"/>
      <c r="HG55" s="177"/>
      <c r="HH55" s="177"/>
      <c r="HI55" s="177"/>
      <c r="HJ55" s="177"/>
      <c r="HK55" s="177"/>
      <c r="HL55" s="177"/>
      <c r="HM55" s="177"/>
      <c r="HN55" s="177"/>
      <c r="HO55" s="177"/>
      <c r="HP55" s="177"/>
      <c r="HQ55" s="177"/>
      <c r="HR55" s="177"/>
      <c r="HS55" s="177"/>
      <c r="HT55" s="177"/>
      <c r="HU55" s="177"/>
      <c r="HV55" s="177"/>
      <c r="HW55" s="177"/>
      <c r="HX55" s="177"/>
      <c r="HY55" s="177"/>
      <c r="HZ55" s="177"/>
      <c r="IA55" s="177"/>
      <c r="IB55" s="177"/>
      <c r="IC55" s="177"/>
      <c r="ID55" s="177"/>
      <c r="IE55" s="177"/>
      <c r="IF55" s="177"/>
      <c r="IG55" s="177"/>
      <c r="IH55" s="177"/>
      <c r="II55" s="177"/>
      <c r="IJ55" s="177"/>
      <c r="IK55" s="177"/>
      <c r="IL55" s="177"/>
      <c r="IM55" s="177"/>
      <c r="IN55" s="177"/>
      <c r="IO55" s="177"/>
      <c r="IP55" s="177"/>
      <c r="IQ55" s="177"/>
      <c r="IR55" s="177"/>
      <c r="IS55" s="177"/>
      <c r="IT55" s="177"/>
      <c r="IU55" s="177"/>
      <c r="IV55" s="177"/>
      <c r="IW55" s="177"/>
      <c r="IX55" s="177"/>
      <c r="IY55" s="177"/>
      <c r="IZ55" s="177"/>
      <c r="JA55" s="177"/>
      <c r="JB55" s="177"/>
      <c r="JC55" s="177"/>
      <c r="JD55" s="177"/>
      <c r="JE55" s="177"/>
      <c r="JF55" s="177"/>
      <c r="JG55" s="177"/>
      <c r="JH55" s="177"/>
      <c r="JI55" s="177"/>
      <c r="JJ55" s="177"/>
      <c r="JK55" s="177"/>
      <c r="JL55" s="177"/>
      <c r="JM55" s="177"/>
      <c r="JN55" s="177"/>
      <c r="JO55" s="177"/>
      <c r="JP55" s="177"/>
      <c r="JQ55" s="177"/>
      <c r="JR55" s="177"/>
      <c r="JS55" s="177"/>
      <c r="JT55" s="177"/>
      <c r="JU55" s="177"/>
      <c r="JV55" s="177"/>
      <c r="JW55" s="177"/>
      <c r="JX55" s="177"/>
      <c r="JY55" s="177"/>
      <c r="JZ55" s="177"/>
      <c r="KA55" s="177"/>
      <c r="KB55" s="177"/>
      <c r="KC55" s="177"/>
      <c r="KD55" s="177"/>
      <c r="KE55" s="177"/>
      <c r="KF55" s="177"/>
      <c r="KG55" s="177"/>
      <c r="KH55" s="177"/>
      <c r="KI55" s="177"/>
      <c r="KJ55" s="177"/>
      <c r="KK55" s="177"/>
      <c r="KL55" s="177"/>
      <c r="KM55" s="177"/>
      <c r="KN55" s="177"/>
      <c r="KO55" s="177"/>
      <c r="KP55" s="177"/>
      <c r="KQ55" s="177"/>
      <c r="KR55" s="177"/>
      <c r="KS55" s="177"/>
      <c r="KT55" s="177"/>
      <c r="KU55" s="177"/>
      <c r="KV55" s="177"/>
      <c r="KW55" s="177"/>
      <c r="KX55" s="177"/>
      <c r="KY55" s="177"/>
      <c r="KZ55" s="177"/>
      <c r="LA55" s="177"/>
      <c r="LB55" s="177"/>
      <c r="LC55" s="177"/>
      <c r="LD55" s="177"/>
      <c r="LE55" s="177"/>
      <c r="LF55" s="177"/>
      <c r="LG55" s="177"/>
      <c r="LH55" s="177"/>
      <c r="LI55" s="177"/>
      <c r="LJ55" s="177"/>
      <c r="LK55" s="177"/>
      <c r="LL55" s="177"/>
      <c r="LM55" s="177"/>
      <c r="LN55" s="177"/>
      <c r="LO55" s="177"/>
      <c r="LP55" s="177"/>
      <c r="LQ55" s="177"/>
      <c r="LR55" s="177"/>
      <c r="LS55" s="177"/>
      <c r="LT55" s="177"/>
      <c r="LU55" s="177"/>
      <c r="LV55" s="177"/>
      <c r="LW55" s="177"/>
      <c r="LX55" s="177"/>
      <c r="LY55" s="177"/>
      <c r="LZ55" s="177"/>
      <c r="MA55" s="177"/>
      <c r="MB55" s="177"/>
      <c r="MC55" s="177"/>
      <c r="MD55" s="177"/>
      <c r="ME55" s="177"/>
      <c r="MF55" s="177"/>
      <c r="MG55" s="177"/>
      <c r="MH55" s="177"/>
      <c r="MI55" s="177"/>
      <c r="MJ55" s="177"/>
      <c r="MK55" s="177"/>
      <c r="ML55" s="177"/>
      <c r="MM55" s="177"/>
      <c r="MN55" s="177"/>
      <c r="MO55" s="177"/>
      <c r="MP55" s="177"/>
      <c r="MQ55" s="177"/>
      <c r="MR55" s="177"/>
      <c r="MS55" s="177"/>
      <c r="MT55" s="177"/>
      <c r="MU55" s="177"/>
      <c r="MV55" s="177"/>
      <c r="MW55" s="177"/>
      <c r="MX55" s="177"/>
      <c r="MY55" s="177"/>
      <c r="MZ55" s="177"/>
      <c r="NA55" s="177"/>
      <c r="NB55" s="177"/>
      <c r="NC55" s="177"/>
      <c r="ND55" s="177"/>
      <c r="NE55" s="177"/>
      <c r="NF55" s="177"/>
      <c r="NG55" s="177"/>
      <c r="NH55" s="177"/>
      <c r="NI55" s="177"/>
      <c r="NJ55" s="177"/>
      <c r="NK55" s="177"/>
      <c r="NL55" s="177"/>
      <c r="NM55" s="177"/>
      <c r="NN55" s="177"/>
      <c r="NO55" s="177"/>
      <c r="NP55" s="177"/>
      <c r="NQ55" s="177"/>
      <c r="NR55" s="177"/>
      <c r="NS55" s="177"/>
      <c r="NT55" s="177"/>
      <c r="NU55" s="177"/>
      <c r="NV55" s="177"/>
      <c r="NW55" s="177"/>
      <c r="NX55" s="177"/>
      <c r="NY55" s="177"/>
      <c r="NZ55" s="177"/>
      <c r="OA55" s="177"/>
      <c r="OB55" s="177"/>
      <c r="OC55" s="177"/>
      <c r="OD55" s="177"/>
      <c r="OE55" s="177"/>
      <c r="OF55" s="177"/>
      <c r="OG55" s="177"/>
      <c r="OH55" s="177"/>
      <c r="OI55" s="177"/>
      <c r="OJ55" s="177"/>
      <c r="OK55" s="177"/>
      <c r="OL55" s="177"/>
      <c r="OM55" s="177"/>
      <c r="ON55" s="177"/>
      <c r="OO55" s="177"/>
      <c r="OP55" s="177"/>
      <c r="OQ55" s="177"/>
      <c r="OR55" s="177"/>
      <c r="OS55" s="177"/>
      <c r="OT55" s="177"/>
      <c r="OU55" s="177"/>
      <c r="OV55" s="177"/>
      <c r="OW55" s="177"/>
      <c r="OX55" s="177"/>
      <c r="OY55" s="177"/>
      <c r="OZ55" s="177"/>
      <c r="PA55" s="177"/>
      <c r="PB55" s="177"/>
      <c r="PC55" s="177"/>
      <c r="PD55" s="177"/>
      <c r="PE55" s="177"/>
      <c r="PF55" s="177"/>
      <c r="PG55" s="177"/>
      <c r="PH55" s="177"/>
      <c r="PI55" s="177"/>
      <c r="PJ55" s="177"/>
      <c r="PK55" s="177"/>
      <c r="PL55" s="177"/>
      <c r="PM55" s="177"/>
      <c r="PN55" s="177"/>
      <c r="PO55" s="177"/>
      <c r="PP55" s="177"/>
      <c r="PQ55" s="177"/>
      <c r="PR55" s="177"/>
      <c r="PS55" s="177"/>
      <c r="PT55" s="177"/>
      <c r="PU55" s="177"/>
      <c r="PV55" s="177"/>
      <c r="PW55" s="177"/>
      <c r="PX55" s="177"/>
      <c r="PY55" s="177"/>
      <c r="PZ55" s="177"/>
      <c r="QA55" s="177"/>
      <c r="QB55" s="177"/>
      <c r="QC55" s="177"/>
      <c r="QD55" s="177"/>
      <c r="QE55" s="177"/>
      <c r="QF55" s="177"/>
      <c r="QG55" s="177"/>
      <c r="QH55" s="177"/>
      <c r="QI55" s="177"/>
      <c r="QJ55" s="177"/>
      <c r="QK55" s="177"/>
      <c r="QL55" s="177"/>
      <c r="QM55" s="177"/>
      <c r="QN55" s="177"/>
      <c r="QO55" s="177"/>
      <c r="QP55" s="177"/>
      <c r="QQ55" s="177"/>
      <c r="QR55" s="177"/>
      <c r="QS55" s="177"/>
      <c r="QT55" s="177"/>
      <c r="QU55" s="177"/>
      <c r="QV55" s="177"/>
      <c r="QW55" s="177"/>
      <c r="QX55" s="177"/>
      <c r="QY55" s="177"/>
      <c r="QZ55" s="177"/>
      <c r="RA55" s="177"/>
      <c r="RB55" s="177"/>
      <c r="RC55" s="177"/>
      <c r="RD55" s="177"/>
      <c r="RE55" s="177"/>
      <c r="RF55" s="177"/>
      <c r="RG55" s="177"/>
      <c r="RH55" s="177"/>
      <c r="RI55" s="177"/>
      <c r="RJ55" s="177"/>
      <c r="RK55" s="177"/>
      <c r="RL55" s="177"/>
      <c r="RM55" s="177"/>
      <c r="RN55" s="177"/>
      <c r="RO55" s="177"/>
      <c r="RP55" s="177"/>
      <c r="RQ55" s="177"/>
      <c r="RR55" s="177"/>
      <c r="RS55" s="177"/>
      <c r="RT55" s="177"/>
      <c r="RU55" s="177"/>
      <c r="RV55" s="177"/>
      <c r="RW55" s="177"/>
      <c r="RX55" s="177"/>
      <c r="RY55" s="177"/>
      <c r="RZ55" s="177"/>
      <c r="SA55" s="177"/>
      <c r="SB55" s="177"/>
      <c r="SC55" s="177"/>
      <c r="SD55" s="177"/>
      <c r="SE55" s="177"/>
      <c r="SF55" s="177"/>
      <c r="SG55" s="177"/>
      <c r="SH55" s="177"/>
      <c r="SI55" s="177"/>
      <c r="SJ55" s="177"/>
      <c r="SK55" s="177"/>
      <c r="SL55" s="177"/>
      <c r="SM55" s="177"/>
      <c r="SN55" s="177"/>
      <c r="SO55" s="177"/>
      <c r="SP55" s="177"/>
      <c r="SQ55" s="177"/>
      <c r="SR55" s="177"/>
      <c r="SS55" s="177"/>
      <c r="ST55" s="177"/>
      <c r="SU55" s="177"/>
      <c r="SV55" s="177"/>
      <c r="SW55" s="177"/>
      <c r="SX55" s="177"/>
      <c r="SY55" s="177"/>
      <c r="SZ55" s="177"/>
      <c r="TA55" s="177"/>
      <c r="TB55" s="177"/>
      <c r="TC55" s="177"/>
      <c r="TD55" s="177"/>
      <c r="TE55" s="177"/>
      <c r="TF55" s="177"/>
      <c r="TG55" s="177"/>
      <c r="TH55" s="177"/>
      <c r="TI55" s="177"/>
      <c r="TJ55" s="177"/>
      <c r="TK55" s="177"/>
      <c r="TL55" s="177"/>
      <c r="TM55" s="177"/>
      <c r="TN55" s="177"/>
      <c r="TO55" s="177"/>
      <c r="TP55" s="177"/>
      <c r="TQ55" s="177"/>
      <c r="TR55" s="177"/>
      <c r="TS55" s="177"/>
      <c r="TT55" s="177"/>
      <c r="TU55" s="177"/>
      <c r="TV55" s="177"/>
      <c r="TW55" s="177"/>
      <c r="TX55" s="177"/>
      <c r="TY55" s="177"/>
      <c r="TZ55" s="177"/>
      <c r="UA55" s="177"/>
      <c r="UB55" s="177"/>
      <c r="UC55" s="177"/>
      <c r="UD55" s="177"/>
      <c r="UE55" s="177"/>
      <c r="UF55" s="177"/>
      <c r="UG55" s="177"/>
      <c r="UH55" s="177"/>
      <c r="UI55" s="177"/>
      <c r="UJ55" s="177"/>
      <c r="UK55" s="177"/>
      <c r="UL55" s="177"/>
      <c r="UM55" s="177"/>
      <c r="UN55" s="177"/>
      <c r="UO55" s="177"/>
      <c r="UP55" s="177"/>
      <c r="UQ55" s="177"/>
      <c r="UR55" s="177"/>
      <c r="US55" s="177"/>
      <c r="UT55" s="177"/>
      <c r="UU55" s="177"/>
      <c r="UV55" s="177"/>
      <c r="UW55" s="177"/>
      <c r="UX55" s="177"/>
      <c r="UY55" s="177"/>
      <c r="UZ55" s="177"/>
      <c r="VA55" s="177"/>
      <c r="VB55" s="177"/>
      <c r="VC55" s="177"/>
      <c r="VD55" s="177"/>
      <c r="VE55" s="177"/>
      <c r="VF55" s="177"/>
      <c r="VG55" s="177"/>
      <c r="VH55" s="177"/>
      <c r="VI55" s="177"/>
      <c r="VJ55" s="177"/>
      <c r="VK55" s="177"/>
      <c r="VL55" s="177"/>
      <c r="VM55" s="177"/>
      <c r="VN55" s="177"/>
      <c r="VO55" s="177"/>
      <c r="VP55" s="177"/>
      <c r="VQ55" s="177"/>
      <c r="VR55" s="177"/>
      <c r="VS55" s="177"/>
      <c r="VT55" s="177"/>
      <c r="VU55" s="177"/>
      <c r="VV55" s="177"/>
      <c r="VW55" s="177"/>
      <c r="VX55" s="177"/>
      <c r="VY55" s="177"/>
      <c r="VZ55" s="177"/>
      <c r="WA55" s="177"/>
      <c r="WB55" s="177"/>
      <c r="WC55" s="177"/>
      <c r="WD55" s="177"/>
      <c r="WE55" s="177"/>
      <c r="WF55" s="177"/>
      <c r="WG55" s="177"/>
      <c r="WH55" s="177"/>
      <c r="WI55" s="177"/>
      <c r="WJ55" s="177"/>
      <c r="WK55" s="177"/>
      <c r="WL55" s="177"/>
      <c r="WM55" s="177"/>
      <c r="WN55" s="177"/>
      <c r="WO55" s="177"/>
      <c r="WP55" s="177"/>
      <c r="WQ55" s="177"/>
      <c r="WR55" s="177"/>
      <c r="WS55" s="177"/>
      <c r="WT55" s="177"/>
      <c r="WU55" s="177"/>
      <c r="WV55" s="177"/>
      <c r="WW55" s="177"/>
      <c r="WX55" s="177"/>
      <c r="WY55" s="177"/>
      <c r="WZ55" s="177"/>
      <c r="XA55" s="177"/>
      <c r="XB55" s="177"/>
      <c r="XC55" s="177"/>
      <c r="XD55" s="177"/>
      <c r="XE55" s="177"/>
      <c r="XF55" s="177"/>
      <c r="XG55" s="177"/>
      <c r="XH55" s="177"/>
      <c r="XI55" s="177"/>
      <c r="XJ55" s="177"/>
      <c r="XK55" s="177"/>
      <c r="XL55" s="177"/>
      <c r="XM55" s="177"/>
      <c r="XN55" s="177"/>
      <c r="XO55" s="177"/>
      <c r="XP55" s="177"/>
      <c r="XQ55" s="177"/>
      <c r="XR55" s="177"/>
      <c r="XS55" s="177"/>
      <c r="XT55" s="177"/>
      <c r="XU55" s="177"/>
      <c r="XV55" s="177"/>
      <c r="XW55" s="177"/>
      <c r="XX55" s="177"/>
      <c r="XY55" s="177"/>
      <c r="XZ55" s="177"/>
      <c r="YA55" s="177"/>
      <c r="YB55" s="177"/>
      <c r="YC55" s="177"/>
      <c r="YD55" s="177"/>
      <c r="YE55" s="177"/>
      <c r="YF55" s="177"/>
      <c r="YG55" s="177"/>
      <c r="YH55" s="177"/>
      <c r="YI55" s="177"/>
      <c r="YJ55" s="177"/>
      <c r="YK55" s="177"/>
      <c r="YL55" s="177"/>
      <c r="YM55" s="177"/>
      <c r="YN55" s="177"/>
      <c r="YO55" s="177"/>
      <c r="YP55" s="177"/>
      <c r="YQ55" s="177"/>
      <c r="YR55" s="177"/>
      <c r="YS55" s="177"/>
      <c r="YT55" s="177"/>
      <c r="YU55" s="177"/>
      <c r="YV55" s="177"/>
      <c r="YW55" s="177"/>
      <c r="YX55" s="177"/>
      <c r="YY55" s="177"/>
      <c r="YZ55" s="177"/>
      <c r="ZA55" s="177"/>
      <c r="ZB55" s="177"/>
      <c r="ZC55" s="177"/>
      <c r="ZD55" s="177"/>
      <c r="ZE55" s="177"/>
      <c r="ZF55" s="177"/>
      <c r="ZG55" s="177"/>
      <c r="ZH55" s="177"/>
      <c r="ZI55" s="177"/>
      <c r="ZJ55" s="177"/>
      <c r="ZK55" s="177"/>
      <c r="ZL55" s="177"/>
      <c r="ZM55" s="177"/>
      <c r="ZN55" s="177"/>
      <c r="ZO55" s="177"/>
      <c r="ZP55" s="177"/>
      <c r="ZQ55" s="177"/>
      <c r="ZR55" s="177"/>
      <c r="ZS55" s="177"/>
      <c r="ZT55" s="177"/>
      <c r="ZU55" s="177"/>
      <c r="ZV55" s="177"/>
      <c r="ZW55" s="177"/>
      <c r="ZX55" s="177"/>
      <c r="ZY55" s="177"/>
      <c r="ZZ55" s="177"/>
      <c r="AAA55" s="177"/>
      <c r="AAB55" s="177"/>
      <c r="AAC55" s="177"/>
      <c r="AAD55" s="177"/>
      <c r="AAE55" s="177"/>
      <c r="AAF55" s="177"/>
      <c r="AAG55" s="177"/>
      <c r="AAH55" s="177"/>
      <c r="AAI55" s="177"/>
      <c r="AAJ55" s="177"/>
      <c r="AAK55" s="177"/>
      <c r="AAL55" s="177"/>
      <c r="AAM55" s="177"/>
      <c r="AAN55" s="177"/>
      <c r="AAO55" s="177"/>
      <c r="AAP55" s="177"/>
      <c r="AAQ55" s="177"/>
      <c r="AAR55" s="177"/>
      <c r="AAS55" s="177"/>
      <c r="AAT55" s="177"/>
      <c r="AAU55" s="177"/>
      <c r="AAV55" s="177"/>
      <c r="AAW55" s="177"/>
      <c r="AAX55" s="177"/>
      <c r="AAY55" s="177"/>
      <c r="AAZ55" s="177"/>
      <c r="ABA55" s="177"/>
      <c r="ABB55" s="177"/>
      <c r="ABC55" s="177"/>
      <c r="ABD55" s="177"/>
      <c r="ABE55" s="177"/>
      <c r="ABF55" s="177"/>
      <c r="ABG55" s="177"/>
      <c r="ABH55" s="177"/>
      <c r="ABI55" s="177"/>
      <c r="ABJ55" s="177"/>
      <c r="ABK55" s="177"/>
      <c r="ABL55" s="177"/>
      <c r="ABM55" s="177"/>
      <c r="ABN55" s="177"/>
      <c r="ABO55" s="177"/>
      <c r="ABP55" s="177"/>
      <c r="ABQ55" s="177"/>
      <c r="ABR55" s="177"/>
      <c r="ABS55" s="177"/>
      <c r="ABT55" s="177"/>
      <c r="ABU55" s="177"/>
      <c r="ABV55" s="177"/>
      <c r="ABW55" s="177"/>
      <c r="ABX55" s="177"/>
      <c r="ABY55" s="177"/>
      <c r="ABZ55" s="177"/>
      <c r="ACA55" s="177"/>
      <c r="ACB55" s="177"/>
      <c r="ACC55" s="177"/>
      <c r="ACD55" s="177"/>
      <c r="ACE55" s="177"/>
      <c r="ACF55" s="177"/>
      <c r="ACG55" s="177"/>
      <c r="ACH55" s="177"/>
      <c r="ACI55" s="177"/>
      <c r="ACJ55" s="177"/>
      <c r="ACK55" s="177"/>
      <c r="ACL55" s="177"/>
      <c r="ACM55" s="177"/>
      <c r="ACN55" s="177"/>
      <c r="ACO55" s="177"/>
      <c r="ACP55" s="177"/>
      <c r="ACQ55" s="177"/>
      <c r="ACR55" s="177"/>
      <c r="ACS55" s="177"/>
      <c r="ACT55" s="177"/>
      <c r="ACU55" s="177"/>
      <c r="ACV55" s="177"/>
      <c r="ACW55" s="177"/>
      <c r="ACX55" s="177"/>
      <c r="ACY55" s="177"/>
      <c r="ACZ55" s="177"/>
      <c r="ADA55" s="177"/>
      <c r="ADB55" s="177"/>
      <c r="ADC55" s="177"/>
      <c r="ADD55" s="177"/>
      <c r="ADE55" s="177"/>
      <c r="ADF55" s="177"/>
      <c r="ADG55" s="177"/>
      <c r="ADH55" s="177"/>
      <c r="ADI55" s="177"/>
      <c r="ADJ55" s="177"/>
      <c r="ADK55" s="177"/>
      <c r="ADL55" s="177"/>
      <c r="ADM55" s="177"/>
      <c r="ADN55" s="177"/>
      <c r="ADO55" s="177"/>
      <c r="ADP55" s="177"/>
      <c r="ADQ55" s="177"/>
      <c r="ADR55" s="177"/>
      <c r="ADS55" s="177"/>
      <c r="ADT55" s="177"/>
      <c r="ADU55" s="177"/>
      <c r="ADV55" s="177"/>
      <c r="ADW55" s="177"/>
      <c r="ADX55" s="177"/>
      <c r="ADY55" s="177"/>
      <c r="ADZ55" s="177"/>
      <c r="AEA55" s="177"/>
      <c r="AEB55" s="177"/>
      <c r="AEC55" s="177"/>
      <c r="AED55" s="177"/>
      <c r="AEE55" s="177"/>
      <c r="AEF55" s="177"/>
      <c r="AEG55" s="177"/>
      <c r="AEH55" s="177"/>
      <c r="AEI55" s="177"/>
      <c r="AEJ55" s="177"/>
      <c r="AEK55" s="177"/>
      <c r="AEL55" s="177"/>
      <c r="AEM55" s="177"/>
      <c r="AEN55" s="177"/>
      <c r="AEO55" s="177"/>
      <c r="AEP55" s="177"/>
      <c r="AEQ55" s="177"/>
      <c r="AER55" s="177"/>
      <c r="AES55" s="177"/>
      <c r="AET55" s="177"/>
      <c r="AEU55" s="177"/>
      <c r="AEV55" s="177"/>
      <c r="AEW55" s="177"/>
      <c r="AEX55" s="177"/>
      <c r="AEY55" s="177"/>
      <c r="AEZ55" s="177"/>
      <c r="AFA55" s="177"/>
      <c r="AFB55" s="177"/>
      <c r="AFC55" s="177"/>
      <c r="AFD55" s="177"/>
      <c r="AFE55" s="177"/>
      <c r="AFF55" s="177"/>
      <c r="AFG55" s="177"/>
      <c r="AFH55" s="177"/>
      <c r="AFI55" s="177"/>
      <c r="AFJ55" s="177"/>
      <c r="AFK55" s="177"/>
      <c r="AFL55" s="177"/>
      <c r="AFM55" s="177"/>
      <c r="AFN55" s="177"/>
      <c r="AFO55" s="177"/>
      <c r="AFP55" s="177"/>
      <c r="AFQ55" s="177"/>
      <c r="AFR55" s="177"/>
      <c r="AFS55" s="177"/>
      <c r="AFT55" s="177"/>
      <c r="AFU55" s="177"/>
      <c r="AFV55" s="177"/>
      <c r="AFW55" s="177"/>
      <c r="AFX55" s="177"/>
      <c r="AFY55" s="177"/>
      <c r="AFZ55" s="177"/>
      <c r="AGA55" s="177"/>
      <c r="AGB55" s="177"/>
      <c r="AGC55" s="177"/>
      <c r="AGD55" s="177"/>
      <c r="AGE55" s="177"/>
      <c r="AGF55" s="177"/>
      <c r="AGG55" s="177"/>
      <c r="AGH55" s="177"/>
      <c r="AGI55" s="177"/>
      <c r="AGJ55" s="177"/>
      <c r="AGK55" s="177"/>
      <c r="AGL55" s="177"/>
      <c r="AGM55" s="177"/>
      <c r="AGN55" s="177"/>
      <c r="AGO55" s="177"/>
      <c r="AGP55" s="177"/>
      <c r="AGQ55" s="177"/>
      <c r="AGR55" s="177"/>
      <c r="AGS55" s="177"/>
      <c r="AGT55" s="177"/>
      <c r="AGU55" s="177"/>
      <c r="AGV55" s="177"/>
      <c r="AGW55" s="177"/>
      <c r="AGX55" s="177"/>
      <c r="AGY55" s="177"/>
      <c r="AGZ55" s="177"/>
      <c r="AHA55" s="177"/>
      <c r="AHB55" s="177"/>
      <c r="AHC55" s="177"/>
      <c r="AHD55" s="177"/>
      <c r="AHE55" s="177"/>
      <c r="AHF55" s="177"/>
      <c r="AHG55" s="177"/>
      <c r="AHH55" s="177"/>
      <c r="AHI55" s="177"/>
      <c r="AHJ55" s="177"/>
      <c r="AHK55" s="177"/>
      <c r="AHL55" s="177"/>
      <c r="AHM55" s="177"/>
      <c r="AHN55" s="177"/>
      <c r="AHO55" s="177"/>
      <c r="AHP55" s="177"/>
      <c r="AHQ55" s="177"/>
      <c r="AHR55" s="177"/>
      <c r="AHS55" s="177"/>
      <c r="AHT55" s="177"/>
      <c r="AHU55" s="177"/>
      <c r="AHV55" s="177"/>
      <c r="AHW55" s="177"/>
      <c r="AHX55" s="177"/>
      <c r="AHY55" s="177"/>
      <c r="AHZ55" s="177"/>
      <c r="AIA55" s="177"/>
      <c r="AIB55" s="177"/>
      <c r="AIC55" s="177"/>
      <c r="AID55" s="177"/>
      <c r="AIE55" s="177"/>
      <c r="AIF55" s="177"/>
      <c r="AIG55" s="177"/>
      <c r="AIH55" s="177"/>
      <c r="AII55" s="177"/>
      <c r="AIJ55" s="177"/>
      <c r="AIK55" s="177"/>
      <c r="AIL55" s="177"/>
      <c r="AIM55" s="177"/>
      <c r="AIN55" s="177"/>
      <c r="AIO55" s="177"/>
      <c r="AIP55" s="177"/>
      <c r="AIQ55" s="177"/>
      <c r="AIR55" s="177"/>
      <c r="AIS55" s="177"/>
      <c r="AIT55" s="177"/>
      <c r="AIU55" s="177"/>
      <c r="AIV55" s="177"/>
      <c r="AIW55" s="177"/>
      <c r="AIX55" s="177"/>
      <c r="AIY55" s="177"/>
      <c r="AIZ55" s="177"/>
      <c r="AJA55" s="177"/>
      <c r="AJB55" s="177"/>
      <c r="AJC55" s="177"/>
      <c r="AJD55" s="177"/>
      <c r="AJE55" s="177"/>
      <c r="AJF55" s="177"/>
      <c r="AJG55" s="177"/>
      <c r="AJH55" s="177"/>
      <c r="AJI55" s="177"/>
      <c r="AJJ55" s="177"/>
      <c r="AJK55" s="177"/>
      <c r="AJL55" s="177"/>
      <c r="AJM55" s="177"/>
      <c r="AJN55" s="177"/>
      <c r="AJO55" s="177"/>
      <c r="AJP55" s="177"/>
      <c r="AJQ55" s="177"/>
      <c r="AJR55" s="177"/>
      <c r="AJS55" s="177"/>
      <c r="AJT55" s="177"/>
      <c r="AJU55" s="177"/>
      <c r="AJV55" s="177"/>
      <c r="AJW55" s="177"/>
      <c r="AJX55" s="177"/>
      <c r="AJY55" s="177"/>
      <c r="AJZ55" s="177"/>
      <c r="AKA55" s="177"/>
      <c r="AKB55" s="177"/>
      <c r="AKC55" s="177"/>
      <c r="AKD55" s="177"/>
      <c r="AKE55" s="177"/>
      <c r="AKF55" s="177"/>
      <c r="AKG55" s="177"/>
      <c r="AKH55" s="177"/>
      <c r="AKI55" s="177"/>
      <c r="AKJ55" s="177"/>
      <c r="AKK55" s="177"/>
      <c r="AKL55" s="177"/>
      <c r="AKM55" s="177"/>
      <c r="AKN55" s="177"/>
      <c r="AKO55" s="177"/>
      <c r="AKP55" s="177"/>
      <c r="AKQ55" s="177"/>
      <c r="AKR55" s="177"/>
      <c r="AKS55" s="177"/>
      <c r="AKT55" s="177"/>
      <c r="AKU55" s="177"/>
      <c r="AKV55" s="177"/>
      <c r="AKW55" s="177"/>
      <c r="AKX55" s="177"/>
      <c r="AKY55" s="177"/>
      <c r="AKZ55" s="177"/>
      <c r="ALA55" s="177"/>
      <c r="ALB55" s="177"/>
      <c r="ALC55" s="177"/>
      <c r="ALD55" s="177"/>
      <c r="ALE55" s="177"/>
      <c r="ALF55" s="177"/>
      <c r="ALG55" s="177"/>
      <c r="ALH55" s="177"/>
      <c r="ALI55" s="177"/>
      <c r="ALJ55" s="177"/>
      <c r="ALK55" s="177"/>
      <c r="ALL55" s="177"/>
      <c r="ALM55" s="177"/>
      <c r="ALN55" s="177"/>
      <c r="ALO55" s="177"/>
      <c r="ALP55" s="177"/>
      <c r="ALQ55" s="177"/>
      <c r="ALR55" s="177"/>
      <c r="ALS55" s="177"/>
      <c r="ALT55" s="177"/>
      <c r="ALU55" s="177"/>
      <c r="ALV55" s="177"/>
      <c r="ALW55" s="177"/>
      <c r="ALX55" s="177"/>
      <c r="ALY55" s="177"/>
      <c r="ALZ55" s="177"/>
      <c r="AMA55" s="177"/>
      <c r="AMB55" s="177"/>
      <c r="AMC55" s="177"/>
      <c r="AMD55" s="177"/>
      <c r="AME55" s="177"/>
      <c r="AMF55" s="177"/>
      <c r="AMG55" s="177"/>
      <c r="AMH55" s="177"/>
      <c r="AMI55" s="177"/>
      <c r="AMJ55" s="177"/>
      <c r="AMK55" s="177"/>
    </row>
    <row r="56" spans="1:1025" s="182" customFormat="1" x14ac:dyDescent="0.2">
      <c r="A56" s="177"/>
      <c r="B56" s="195"/>
      <c r="C56" s="180"/>
      <c r="D56" s="183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77"/>
      <c r="DG56" s="177"/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177"/>
      <c r="EW56" s="177"/>
      <c r="EX56" s="177"/>
      <c r="EY56" s="177"/>
      <c r="EZ56" s="177"/>
      <c r="FA56" s="177"/>
      <c r="FB56" s="177"/>
      <c r="FC56" s="177"/>
      <c r="FD56" s="177"/>
      <c r="FE56" s="177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77"/>
      <c r="HD56" s="177"/>
      <c r="HE56" s="177"/>
      <c r="HF56" s="177"/>
      <c r="HG56" s="177"/>
      <c r="HH56" s="177"/>
      <c r="HI56" s="177"/>
      <c r="HJ56" s="177"/>
      <c r="HK56" s="177"/>
      <c r="HL56" s="177"/>
      <c r="HM56" s="177"/>
      <c r="HN56" s="177"/>
      <c r="HO56" s="177"/>
      <c r="HP56" s="177"/>
      <c r="HQ56" s="177"/>
      <c r="HR56" s="177"/>
      <c r="HS56" s="177"/>
      <c r="HT56" s="177"/>
      <c r="HU56" s="177"/>
      <c r="HV56" s="177"/>
      <c r="HW56" s="177"/>
      <c r="HX56" s="177"/>
      <c r="HY56" s="177"/>
      <c r="HZ56" s="177"/>
      <c r="IA56" s="177"/>
      <c r="IB56" s="177"/>
      <c r="IC56" s="177"/>
      <c r="ID56" s="177"/>
      <c r="IE56" s="177"/>
      <c r="IF56" s="177"/>
      <c r="IG56" s="177"/>
      <c r="IH56" s="177"/>
      <c r="II56" s="177"/>
      <c r="IJ56" s="177"/>
      <c r="IK56" s="177"/>
      <c r="IL56" s="177"/>
      <c r="IM56" s="177"/>
      <c r="IN56" s="177"/>
      <c r="IO56" s="177"/>
      <c r="IP56" s="177"/>
      <c r="IQ56" s="177"/>
      <c r="IR56" s="177"/>
      <c r="IS56" s="177"/>
      <c r="IT56" s="177"/>
      <c r="IU56" s="177"/>
      <c r="IV56" s="177"/>
      <c r="IW56" s="177"/>
      <c r="IX56" s="177"/>
      <c r="IY56" s="177"/>
      <c r="IZ56" s="177"/>
      <c r="JA56" s="177"/>
      <c r="JB56" s="177"/>
      <c r="JC56" s="177"/>
      <c r="JD56" s="177"/>
      <c r="JE56" s="177"/>
      <c r="JF56" s="177"/>
      <c r="JG56" s="177"/>
      <c r="JH56" s="177"/>
      <c r="JI56" s="177"/>
      <c r="JJ56" s="177"/>
      <c r="JK56" s="177"/>
      <c r="JL56" s="177"/>
      <c r="JM56" s="177"/>
      <c r="JN56" s="177"/>
      <c r="JO56" s="177"/>
      <c r="JP56" s="177"/>
      <c r="JQ56" s="177"/>
      <c r="JR56" s="177"/>
      <c r="JS56" s="177"/>
      <c r="JT56" s="177"/>
      <c r="JU56" s="177"/>
      <c r="JV56" s="177"/>
      <c r="JW56" s="177"/>
      <c r="JX56" s="177"/>
      <c r="JY56" s="177"/>
      <c r="JZ56" s="177"/>
      <c r="KA56" s="177"/>
      <c r="KB56" s="177"/>
      <c r="KC56" s="177"/>
      <c r="KD56" s="177"/>
      <c r="KE56" s="177"/>
      <c r="KF56" s="177"/>
      <c r="KG56" s="177"/>
      <c r="KH56" s="177"/>
      <c r="KI56" s="177"/>
      <c r="KJ56" s="177"/>
      <c r="KK56" s="177"/>
      <c r="KL56" s="177"/>
      <c r="KM56" s="177"/>
      <c r="KN56" s="177"/>
      <c r="KO56" s="177"/>
      <c r="KP56" s="177"/>
      <c r="KQ56" s="177"/>
      <c r="KR56" s="177"/>
      <c r="KS56" s="177"/>
      <c r="KT56" s="177"/>
      <c r="KU56" s="177"/>
      <c r="KV56" s="177"/>
      <c r="KW56" s="177"/>
      <c r="KX56" s="177"/>
      <c r="KY56" s="177"/>
      <c r="KZ56" s="177"/>
      <c r="LA56" s="177"/>
      <c r="LB56" s="177"/>
      <c r="LC56" s="177"/>
      <c r="LD56" s="177"/>
      <c r="LE56" s="177"/>
      <c r="LF56" s="177"/>
      <c r="LG56" s="177"/>
      <c r="LH56" s="177"/>
      <c r="LI56" s="177"/>
      <c r="LJ56" s="177"/>
      <c r="LK56" s="177"/>
      <c r="LL56" s="177"/>
      <c r="LM56" s="177"/>
      <c r="LN56" s="177"/>
      <c r="LO56" s="177"/>
      <c r="LP56" s="177"/>
      <c r="LQ56" s="177"/>
      <c r="LR56" s="177"/>
      <c r="LS56" s="177"/>
      <c r="LT56" s="177"/>
      <c r="LU56" s="177"/>
      <c r="LV56" s="177"/>
      <c r="LW56" s="177"/>
      <c r="LX56" s="177"/>
      <c r="LY56" s="177"/>
      <c r="LZ56" s="177"/>
      <c r="MA56" s="177"/>
      <c r="MB56" s="177"/>
      <c r="MC56" s="177"/>
      <c r="MD56" s="177"/>
      <c r="ME56" s="177"/>
      <c r="MF56" s="177"/>
      <c r="MG56" s="177"/>
      <c r="MH56" s="177"/>
      <c r="MI56" s="177"/>
      <c r="MJ56" s="177"/>
      <c r="MK56" s="177"/>
      <c r="ML56" s="177"/>
      <c r="MM56" s="177"/>
      <c r="MN56" s="177"/>
      <c r="MO56" s="177"/>
      <c r="MP56" s="177"/>
      <c r="MQ56" s="177"/>
      <c r="MR56" s="177"/>
      <c r="MS56" s="177"/>
      <c r="MT56" s="177"/>
      <c r="MU56" s="177"/>
      <c r="MV56" s="177"/>
      <c r="MW56" s="177"/>
      <c r="MX56" s="177"/>
      <c r="MY56" s="177"/>
      <c r="MZ56" s="177"/>
      <c r="NA56" s="177"/>
      <c r="NB56" s="177"/>
      <c r="NC56" s="177"/>
      <c r="ND56" s="177"/>
      <c r="NE56" s="177"/>
      <c r="NF56" s="177"/>
      <c r="NG56" s="177"/>
      <c r="NH56" s="177"/>
      <c r="NI56" s="177"/>
      <c r="NJ56" s="177"/>
      <c r="NK56" s="177"/>
      <c r="NL56" s="177"/>
      <c r="NM56" s="177"/>
      <c r="NN56" s="177"/>
      <c r="NO56" s="177"/>
      <c r="NP56" s="177"/>
      <c r="NQ56" s="177"/>
      <c r="NR56" s="177"/>
      <c r="NS56" s="177"/>
      <c r="NT56" s="177"/>
      <c r="NU56" s="177"/>
      <c r="NV56" s="177"/>
      <c r="NW56" s="177"/>
      <c r="NX56" s="177"/>
      <c r="NY56" s="177"/>
      <c r="NZ56" s="177"/>
      <c r="OA56" s="177"/>
      <c r="OB56" s="177"/>
      <c r="OC56" s="177"/>
      <c r="OD56" s="177"/>
      <c r="OE56" s="177"/>
      <c r="OF56" s="177"/>
      <c r="OG56" s="177"/>
      <c r="OH56" s="177"/>
      <c r="OI56" s="177"/>
      <c r="OJ56" s="177"/>
      <c r="OK56" s="177"/>
      <c r="OL56" s="177"/>
      <c r="OM56" s="177"/>
      <c r="ON56" s="177"/>
      <c r="OO56" s="177"/>
      <c r="OP56" s="177"/>
      <c r="OQ56" s="177"/>
      <c r="OR56" s="177"/>
      <c r="OS56" s="177"/>
      <c r="OT56" s="177"/>
      <c r="OU56" s="177"/>
      <c r="OV56" s="177"/>
      <c r="OW56" s="177"/>
      <c r="OX56" s="177"/>
      <c r="OY56" s="177"/>
      <c r="OZ56" s="177"/>
      <c r="PA56" s="177"/>
      <c r="PB56" s="177"/>
      <c r="PC56" s="177"/>
      <c r="PD56" s="177"/>
      <c r="PE56" s="177"/>
      <c r="PF56" s="177"/>
      <c r="PG56" s="177"/>
      <c r="PH56" s="177"/>
      <c r="PI56" s="177"/>
      <c r="PJ56" s="177"/>
      <c r="PK56" s="177"/>
      <c r="PL56" s="177"/>
      <c r="PM56" s="177"/>
      <c r="PN56" s="177"/>
      <c r="PO56" s="177"/>
      <c r="PP56" s="177"/>
      <c r="PQ56" s="177"/>
      <c r="PR56" s="177"/>
      <c r="PS56" s="177"/>
      <c r="PT56" s="177"/>
      <c r="PU56" s="177"/>
      <c r="PV56" s="177"/>
      <c r="PW56" s="177"/>
      <c r="PX56" s="177"/>
      <c r="PY56" s="177"/>
      <c r="PZ56" s="177"/>
      <c r="QA56" s="177"/>
      <c r="QB56" s="177"/>
      <c r="QC56" s="177"/>
      <c r="QD56" s="177"/>
      <c r="QE56" s="177"/>
      <c r="QF56" s="177"/>
      <c r="QG56" s="177"/>
      <c r="QH56" s="177"/>
      <c r="QI56" s="177"/>
      <c r="QJ56" s="177"/>
      <c r="QK56" s="177"/>
      <c r="QL56" s="177"/>
      <c r="QM56" s="177"/>
      <c r="QN56" s="177"/>
      <c r="QO56" s="177"/>
      <c r="QP56" s="177"/>
      <c r="QQ56" s="177"/>
      <c r="QR56" s="177"/>
      <c r="QS56" s="177"/>
      <c r="QT56" s="177"/>
      <c r="QU56" s="177"/>
      <c r="QV56" s="177"/>
      <c r="QW56" s="177"/>
      <c r="QX56" s="177"/>
      <c r="QY56" s="177"/>
      <c r="QZ56" s="177"/>
      <c r="RA56" s="177"/>
      <c r="RB56" s="177"/>
      <c r="RC56" s="177"/>
      <c r="RD56" s="177"/>
      <c r="RE56" s="177"/>
      <c r="RF56" s="177"/>
      <c r="RG56" s="177"/>
      <c r="RH56" s="177"/>
      <c r="RI56" s="177"/>
      <c r="RJ56" s="177"/>
      <c r="RK56" s="177"/>
      <c r="RL56" s="177"/>
      <c r="RM56" s="177"/>
      <c r="RN56" s="177"/>
      <c r="RO56" s="177"/>
      <c r="RP56" s="177"/>
      <c r="RQ56" s="177"/>
      <c r="RR56" s="177"/>
      <c r="RS56" s="177"/>
      <c r="RT56" s="177"/>
      <c r="RU56" s="177"/>
      <c r="RV56" s="177"/>
      <c r="RW56" s="177"/>
      <c r="RX56" s="177"/>
      <c r="RY56" s="177"/>
      <c r="RZ56" s="177"/>
      <c r="SA56" s="177"/>
      <c r="SB56" s="177"/>
      <c r="SC56" s="177"/>
      <c r="SD56" s="177"/>
      <c r="SE56" s="177"/>
      <c r="SF56" s="177"/>
      <c r="SG56" s="177"/>
      <c r="SH56" s="177"/>
      <c r="SI56" s="177"/>
      <c r="SJ56" s="177"/>
      <c r="SK56" s="177"/>
      <c r="SL56" s="177"/>
      <c r="SM56" s="177"/>
      <c r="SN56" s="177"/>
      <c r="SO56" s="177"/>
      <c r="SP56" s="177"/>
      <c r="SQ56" s="177"/>
      <c r="SR56" s="177"/>
      <c r="SS56" s="177"/>
      <c r="ST56" s="177"/>
      <c r="SU56" s="177"/>
      <c r="SV56" s="177"/>
      <c r="SW56" s="177"/>
      <c r="SX56" s="177"/>
      <c r="SY56" s="177"/>
      <c r="SZ56" s="177"/>
      <c r="TA56" s="177"/>
      <c r="TB56" s="177"/>
      <c r="TC56" s="177"/>
      <c r="TD56" s="177"/>
      <c r="TE56" s="177"/>
      <c r="TF56" s="177"/>
      <c r="TG56" s="177"/>
      <c r="TH56" s="177"/>
      <c r="TI56" s="177"/>
      <c r="TJ56" s="177"/>
      <c r="TK56" s="177"/>
      <c r="TL56" s="177"/>
      <c r="TM56" s="177"/>
      <c r="TN56" s="177"/>
      <c r="TO56" s="177"/>
      <c r="TP56" s="177"/>
      <c r="TQ56" s="177"/>
      <c r="TR56" s="177"/>
      <c r="TS56" s="177"/>
      <c r="TT56" s="177"/>
      <c r="TU56" s="177"/>
      <c r="TV56" s="177"/>
      <c r="TW56" s="177"/>
      <c r="TX56" s="177"/>
      <c r="TY56" s="177"/>
      <c r="TZ56" s="177"/>
      <c r="UA56" s="177"/>
      <c r="UB56" s="177"/>
      <c r="UC56" s="177"/>
      <c r="UD56" s="177"/>
      <c r="UE56" s="177"/>
      <c r="UF56" s="177"/>
      <c r="UG56" s="177"/>
      <c r="UH56" s="177"/>
      <c r="UI56" s="177"/>
      <c r="UJ56" s="177"/>
      <c r="UK56" s="177"/>
      <c r="UL56" s="177"/>
      <c r="UM56" s="177"/>
      <c r="UN56" s="177"/>
      <c r="UO56" s="177"/>
      <c r="UP56" s="177"/>
      <c r="UQ56" s="177"/>
      <c r="UR56" s="177"/>
      <c r="US56" s="177"/>
      <c r="UT56" s="177"/>
      <c r="UU56" s="177"/>
      <c r="UV56" s="177"/>
      <c r="UW56" s="177"/>
      <c r="UX56" s="177"/>
      <c r="UY56" s="177"/>
      <c r="UZ56" s="177"/>
      <c r="VA56" s="177"/>
      <c r="VB56" s="177"/>
      <c r="VC56" s="177"/>
      <c r="VD56" s="177"/>
      <c r="VE56" s="177"/>
      <c r="VF56" s="177"/>
      <c r="VG56" s="177"/>
      <c r="VH56" s="177"/>
      <c r="VI56" s="177"/>
      <c r="VJ56" s="177"/>
      <c r="VK56" s="177"/>
      <c r="VL56" s="177"/>
      <c r="VM56" s="177"/>
      <c r="VN56" s="177"/>
      <c r="VO56" s="177"/>
      <c r="VP56" s="177"/>
      <c r="VQ56" s="177"/>
      <c r="VR56" s="177"/>
      <c r="VS56" s="177"/>
      <c r="VT56" s="177"/>
      <c r="VU56" s="177"/>
      <c r="VV56" s="177"/>
      <c r="VW56" s="177"/>
      <c r="VX56" s="177"/>
      <c r="VY56" s="177"/>
      <c r="VZ56" s="177"/>
      <c r="WA56" s="177"/>
      <c r="WB56" s="177"/>
      <c r="WC56" s="177"/>
      <c r="WD56" s="177"/>
      <c r="WE56" s="177"/>
      <c r="WF56" s="177"/>
      <c r="WG56" s="177"/>
      <c r="WH56" s="177"/>
      <c r="WI56" s="177"/>
      <c r="WJ56" s="177"/>
      <c r="WK56" s="177"/>
      <c r="WL56" s="177"/>
      <c r="WM56" s="177"/>
      <c r="WN56" s="177"/>
      <c r="WO56" s="177"/>
      <c r="WP56" s="177"/>
      <c r="WQ56" s="177"/>
      <c r="WR56" s="177"/>
      <c r="WS56" s="177"/>
      <c r="WT56" s="177"/>
      <c r="WU56" s="177"/>
      <c r="WV56" s="177"/>
      <c r="WW56" s="177"/>
      <c r="WX56" s="177"/>
      <c r="WY56" s="177"/>
      <c r="WZ56" s="177"/>
      <c r="XA56" s="177"/>
      <c r="XB56" s="177"/>
      <c r="XC56" s="177"/>
      <c r="XD56" s="177"/>
      <c r="XE56" s="177"/>
      <c r="XF56" s="177"/>
      <c r="XG56" s="177"/>
      <c r="XH56" s="177"/>
      <c r="XI56" s="177"/>
      <c r="XJ56" s="177"/>
      <c r="XK56" s="177"/>
      <c r="XL56" s="177"/>
      <c r="XM56" s="177"/>
      <c r="XN56" s="177"/>
      <c r="XO56" s="177"/>
      <c r="XP56" s="177"/>
      <c r="XQ56" s="177"/>
      <c r="XR56" s="177"/>
      <c r="XS56" s="177"/>
      <c r="XT56" s="177"/>
      <c r="XU56" s="177"/>
      <c r="XV56" s="177"/>
      <c r="XW56" s="177"/>
      <c r="XX56" s="177"/>
      <c r="XY56" s="177"/>
      <c r="XZ56" s="177"/>
      <c r="YA56" s="177"/>
      <c r="YB56" s="177"/>
      <c r="YC56" s="177"/>
      <c r="YD56" s="177"/>
      <c r="YE56" s="177"/>
      <c r="YF56" s="177"/>
      <c r="YG56" s="177"/>
      <c r="YH56" s="177"/>
      <c r="YI56" s="177"/>
      <c r="YJ56" s="177"/>
      <c r="YK56" s="177"/>
      <c r="YL56" s="177"/>
      <c r="YM56" s="177"/>
      <c r="YN56" s="177"/>
      <c r="YO56" s="177"/>
      <c r="YP56" s="177"/>
      <c r="YQ56" s="177"/>
      <c r="YR56" s="177"/>
      <c r="YS56" s="177"/>
      <c r="YT56" s="177"/>
      <c r="YU56" s="177"/>
      <c r="YV56" s="177"/>
      <c r="YW56" s="177"/>
      <c r="YX56" s="177"/>
      <c r="YY56" s="177"/>
      <c r="YZ56" s="177"/>
      <c r="ZA56" s="177"/>
      <c r="ZB56" s="177"/>
      <c r="ZC56" s="177"/>
      <c r="ZD56" s="177"/>
      <c r="ZE56" s="177"/>
      <c r="ZF56" s="177"/>
      <c r="ZG56" s="177"/>
      <c r="ZH56" s="177"/>
      <c r="ZI56" s="177"/>
      <c r="ZJ56" s="177"/>
      <c r="ZK56" s="177"/>
      <c r="ZL56" s="177"/>
      <c r="ZM56" s="177"/>
      <c r="ZN56" s="177"/>
      <c r="ZO56" s="177"/>
      <c r="ZP56" s="177"/>
      <c r="ZQ56" s="177"/>
      <c r="ZR56" s="177"/>
      <c r="ZS56" s="177"/>
      <c r="ZT56" s="177"/>
      <c r="ZU56" s="177"/>
      <c r="ZV56" s="177"/>
      <c r="ZW56" s="177"/>
      <c r="ZX56" s="177"/>
      <c r="ZY56" s="177"/>
      <c r="ZZ56" s="177"/>
      <c r="AAA56" s="177"/>
      <c r="AAB56" s="177"/>
      <c r="AAC56" s="177"/>
      <c r="AAD56" s="177"/>
      <c r="AAE56" s="177"/>
      <c r="AAF56" s="177"/>
      <c r="AAG56" s="177"/>
      <c r="AAH56" s="177"/>
      <c r="AAI56" s="177"/>
      <c r="AAJ56" s="177"/>
      <c r="AAK56" s="177"/>
      <c r="AAL56" s="177"/>
      <c r="AAM56" s="177"/>
      <c r="AAN56" s="177"/>
      <c r="AAO56" s="177"/>
      <c r="AAP56" s="177"/>
      <c r="AAQ56" s="177"/>
      <c r="AAR56" s="177"/>
      <c r="AAS56" s="177"/>
      <c r="AAT56" s="177"/>
      <c r="AAU56" s="177"/>
      <c r="AAV56" s="177"/>
      <c r="AAW56" s="177"/>
      <c r="AAX56" s="177"/>
      <c r="AAY56" s="177"/>
      <c r="AAZ56" s="177"/>
      <c r="ABA56" s="177"/>
      <c r="ABB56" s="177"/>
      <c r="ABC56" s="177"/>
      <c r="ABD56" s="177"/>
      <c r="ABE56" s="177"/>
      <c r="ABF56" s="177"/>
      <c r="ABG56" s="177"/>
      <c r="ABH56" s="177"/>
      <c r="ABI56" s="177"/>
      <c r="ABJ56" s="177"/>
      <c r="ABK56" s="177"/>
      <c r="ABL56" s="177"/>
      <c r="ABM56" s="177"/>
      <c r="ABN56" s="177"/>
      <c r="ABO56" s="177"/>
      <c r="ABP56" s="177"/>
      <c r="ABQ56" s="177"/>
      <c r="ABR56" s="177"/>
      <c r="ABS56" s="177"/>
      <c r="ABT56" s="177"/>
      <c r="ABU56" s="177"/>
      <c r="ABV56" s="177"/>
      <c r="ABW56" s="177"/>
      <c r="ABX56" s="177"/>
      <c r="ABY56" s="177"/>
      <c r="ABZ56" s="177"/>
      <c r="ACA56" s="177"/>
      <c r="ACB56" s="177"/>
      <c r="ACC56" s="177"/>
      <c r="ACD56" s="177"/>
      <c r="ACE56" s="177"/>
      <c r="ACF56" s="177"/>
      <c r="ACG56" s="177"/>
      <c r="ACH56" s="177"/>
      <c r="ACI56" s="177"/>
      <c r="ACJ56" s="177"/>
      <c r="ACK56" s="177"/>
      <c r="ACL56" s="177"/>
      <c r="ACM56" s="177"/>
      <c r="ACN56" s="177"/>
      <c r="ACO56" s="177"/>
      <c r="ACP56" s="177"/>
      <c r="ACQ56" s="177"/>
      <c r="ACR56" s="177"/>
      <c r="ACS56" s="177"/>
      <c r="ACT56" s="177"/>
      <c r="ACU56" s="177"/>
      <c r="ACV56" s="177"/>
      <c r="ACW56" s="177"/>
      <c r="ACX56" s="177"/>
      <c r="ACY56" s="177"/>
      <c r="ACZ56" s="177"/>
      <c r="ADA56" s="177"/>
      <c r="ADB56" s="177"/>
      <c r="ADC56" s="177"/>
      <c r="ADD56" s="177"/>
      <c r="ADE56" s="177"/>
      <c r="ADF56" s="177"/>
      <c r="ADG56" s="177"/>
      <c r="ADH56" s="177"/>
      <c r="ADI56" s="177"/>
      <c r="ADJ56" s="177"/>
      <c r="ADK56" s="177"/>
      <c r="ADL56" s="177"/>
      <c r="ADM56" s="177"/>
      <c r="ADN56" s="177"/>
      <c r="ADO56" s="177"/>
      <c r="ADP56" s="177"/>
      <c r="ADQ56" s="177"/>
      <c r="ADR56" s="177"/>
      <c r="ADS56" s="177"/>
      <c r="ADT56" s="177"/>
      <c r="ADU56" s="177"/>
      <c r="ADV56" s="177"/>
      <c r="ADW56" s="177"/>
      <c r="ADX56" s="177"/>
      <c r="ADY56" s="177"/>
      <c r="ADZ56" s="177"/>
      <c r="AEA56" s="177"/>
      <c r="AEB56" s="177"/>
      <c r="AEC56" s="177"/>
      <c r="AED56" s="177"/>
      <c r="AEE56" s="177"/>
      <c r="AEF56" s="177"/>
      <c r="AEG56" s="177"/>
      <c r="AEH56" s="177"/>
      <c r="AEI56" s="177"/>
      <c r="AEJ56" s="177"/>
      <c r="AEK56" s="177"/>
      <c r="AEL56" s="177"/>
      <c r="AEM56" s="177"/>
      <c r="AEN56" s="177"/>
      <c r="AEO56" s="177"/>
      <c r="AEP56" s="177"/>
      <c r="AEQ56" s="177"/>
      <c r="AER56" s="177"/>
      <c r="AES56" s="177"/>
      <c r="AET56" s="177"/>
      <c r="AEU56" s="177"/>
      <c r="AEV56" s="177"/>
      <c r="AEW56" s="177"/>
      <c r="AEX56" s="177"/>
      <c r="AEY56" s="177"/>
      <c r="AEZ56" s="177"/>
      <c r="AFA56" s="177"/>
      <c r="AFB56" s="177"/>
      <c r="AFC56" s="177"/>
      <c r="AFD56" s="177"/>
      <c r="AFE56" s="177"/>
      <c r="AFF56" s="177"/>
      <c r="AFG56" s="177"/>
      <c r="AFH56" s="177"/>
      <c r="AFI56" s="177"/>
      <c r="AFJ56" s="177"/>
      <c r="AFK56" s="177"/>
      <c r="AFL56" s="177"/>
      <c r="AFM56" s="177"/>
      <c r="AFN56" s="177"/>
      <c r="AFO56" s="177"/>
      <c r="AFP56" s="177"/>
      <c r="AFQ56" s="177"/>
      <c r="AFR56" s="177"/>
      <c r="AFS56" s="177"/>
      <c r="AFT56" s="177"/>
      <c r="AFU56" s="177"/>
      <c r="AFV56" s="177"/>
      <c r="AFW56" s="177"/>
      <c r="AFX56" s="177"/>
      <c r="AFY56" s="177"/>
      <c r="AFZ56" s="177"/>
      <c r="AGA56" s="177"/>
      <c r="AGB56" s="177"/>
      <c r="AGC56" s="177"/>
      <c r="AGD56" s="177"/>
      <c r="AGE56" s="177"/>
      <c r="AGF56" s="177"/>
      <c r="AGG56" s="177"/>
      <c r="AGH56" s="177"/>
      <c r="AGI56" s="177"/>
      <c r="AGJ56" s="177"/>
      <c r="AGK56" s="177"/>
      <c r="AGL56" s="177"/>
      <c r="AGM56" s="177"/>
      <c r="AGN56" s="177"/>
      <c r="AGO56" s="177"/>
      <c r="AGP56" s="177"/>
      <c r="AGQ56" s="177"/>
      <c r="AGR56" s="177"/>
      <c r="AGS56" s="177"/>
      <c r="AGT56" s="177"/>
      <c r="AGU56" s="177"/>
      <c r="AGV56" s="177"/>
      <c r="AGW56" s="177"/>
      <c r="AGX56" s="177"/>
      <c r="AGY56" s="177"/>
      <c r="AGZ56" s="177"/>
      <c r="AHA56" s="177"/>
      <c r="AHB56" s="177"/>
      <c r="AHC56" s="177"/>
      <c r="AHD56" s="177"/>
      <c r="AHE56" s="177"/>
      <c r="AHF56" s="177"/>
      <c r="AHG56" s="177"/>
      <c r="AHH56" s="177"/>
      <c r="AHI56" s="177"/>
      <c r="AHJ56" s="177"/>
      <c r="AHK56" s="177"/>
      <c r="AHL56" s="177"/>
      <c r="AHM56" s="177"/>
      <c r="AHN56" s="177"/>
      <c r="AHO56" s="177"/>
      <c r="AHP56" s="177"/>
      <c r="AHQ56" s="177"/>
      <c r="AHR56" s="177"/>
      <c r="AHS56" s="177"/>
      <c r="AHT56" s="177"/>
      <c r="AHU56" s="177"/>
      <c r="AHV56" s="177"/>
      <c r="AHW56" s="177"/>
      <c r="AHX56" s="177"/>
      <c r="AHY56" s="177"/>
      <c r="AHZ56" s="177"/>
      <c r="AIA56" s="177"/>
      <c r="AIB56" s="177"/>
      <c r="AIC56" s="177"/>
      <c r="AID56" s="177"/>
      <c r="AIE56" s="177"/>
      <c r="AIF56" s="177"/>
      <c r="AIG56" s="177"/>
      <c r="AIH56" s="177"/>
      <c r="AII56" s="177"/>
      <c r="AIJ56" s="177"/>
      <c r="AIK56" s="177"/>
      <c r="AIL56" s="177"/>
      <c r="AIM56" s="177"/>
      <c r="AIN56" s="177"/>
      <c r="AIO56" s="177"/>
      <c r="AIP56" s="177"/>
      <c r="AIQ56" s="177"/>
      <c r="AIR56" s="177"/>
      <c r="AIS56" s="177"/>
      <c r="AIT56" s="177"/>
      <c r="AIU56" s="177"/>
      <c r="AIV56" s="177"/>
      <c r="AIW56" s="177"/>
      <c r="AIX56" s="177"/>
      <c r="AIY56" s="177"/>
      <c r="AIZ56" s="177"/>
      <c r="AJA56" s="177"/>
      <c r="AJB56" s="177"/>
      <c r="AJC56" s="177"/>
      <c r="AJD56" s="177"/>
      <c r="AJE56" s="177"/>
      <c r="AJF56" s="177"/>
      <c r="AJG56" s="177"/>
      <c r="AJH56" s="177"/>
      <c r="AJI56" s="177"/>
      <c r="AJJ56" s="177"/>
      <c r="AJK56" s="177"/>
      <c r="AJL56" s="177"/>
      <c r="AJM56" s="177"/>
      <c r="AJN56" s="177"/>
      <c r="AJO56" s="177"/>
      <c r="AJP56" s="177"/>
      <c r="AJQ56" s="177"/>
      <c r="AJR56" s="177"/>
      <c r="AJS56" s="177"/>
      <c r="AJT56" s="177"/>
      <c r="AJU56" s="177"/>
      <c r="AJV56" s="177"/>
      <c r="AJW56" s="177"/>
      <c r="AJX56" s="177"/>
      <c r="AJY56" s="177"/>
      <c r="AJZ56" s="177"/>
      <c r="AKA56" s="177"/>
      <c r="AKB56" s="177"/>
      <c r="AKC56" s="177"/>
      <c r="AKD56" s="177"/>
      <c r="AKE56" s="177"/>
      <c r="AKF56" s="177"/>
      <c r="AKG56" s="177"/>
      <c r="AKH56" s="177"/>
      <c r="AKI56" s="177"/>
      <c r="AKJ56" s="177"/>
      <c r="AKK56" s="177"/>
      <c r="AKL56" s="177"/>
      <c r="AKM56" s="177"/>
      <c r="AKN56" s="177"/>
      <c r="AKO56" s="177"/>
      <c r="AKP56" s="177"/>
      <c r="AKQ56" s="177"/>
      <c r="AKR56" s="177"/>
      <c r="AKS56" s="177"/>
      <c r="AKT56" s="177"/>
      <c r="AKU56" s="177"/>
      <c r="AKV56" s="177"/>
      <c r="AKW56" s="177"/>
      <c r="AKX56" s="177"/>
      <c r="AKY56" s="177"/>
      <c r="AKZ56" s="177"/>
      <c r="ALA56" s="177"/>
      <c r="ALB56" s="177"/>
      <c r="ALC56" s="177"/>
      <c r="ALD56" s="177"/>
      <c r="ALE56" s="177"/>
      <c r="ALF56" s="177"/>
      <c r="ALG56" s="177"/>
      <c r="ALH56" s="177"/>
      <c r="ALI56" s="177"/>
      <c r="ALJ56" s="177"/>
      <c r="ALK56" s="177"/>
      <c r="ALL56" s="177"/>
      <c r="ALM56" s="177"/>
      <c r="ALN56" s="177"/>
      <c r="ALO56" s="177"/>
      <c r="ALP56" s="177"/>
      <c r="ALQ56" s="177"/>
      <c r="ALR56" s="177"/>
      <c r="ALS56" s="177"/>
      <c r="ALT56" s="177"/>
      <c r="ALU56" s="177"/>
      <c r="ALV56" s="177"/>
      <c r="ALW56" s="177"/>
      <c r="ALX56" s="177"/>
      <c r="ALY56" s="177"/>
      <c r="ALZ56" s="177"/>
      <c r="AMA56" s="177"/>
      <c r="AMB56" s="177"/>
      <c r="AMC56" s="177"/>
      <c r="AMD56" s="177"/>
      <c r="AME56" s="177"/>
      <c r="AMF56" s="177"/>
      <c r="AMG56" s="177"/>
      <c r="AMH56" s="177"/>
      <c r="AMI56" s="177"/>
      <c r="AMJ56" s="177"/>
      <c r="AMK56" s="177"/>
    </row>
    <row r="57" spans="1:1025" s="182" customFormat="1" x14ac:dyDescent="0.2">
      <c r="A57" s="177"/>
      <c r="B57" s="195"/>
      <c r="C57" s="180"/>
      <c r="D57" s="183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7"/>
      <c r="DC57" s="177"/>
      <c r="DD57" s="177"/>
      <c r="DE57" s="177"/>
      <c r="DF57" s="177"/>
      <c r="DG57" s="177"/>
      <c r="DH57" s="177"/>
      <c r="DI57" s="177"/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7"/>
      <c r="ET57" s="177"/>
      <c r="EU57" s="177"/>
      <c r="EV57" s="177"/>
      <c r="EW57" s="177"/>
      <c r="EX57" s="177"/>
      <c r="EY57" s="177"/>
      <c r="EZ57" s="177"/>
      <c r="FA57" s="177"/>
      <c r="FB57" s="177"/>
      <c r="FC57" s="177"/>
      <c r="FD57" s="177"/>
      <c r="FE57" s="177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177"/>
      <c r="GN57" s="177"/>
      <c r="GO57" s="177"/>
      <c r="GP57" s="177"/>
      <c r="GQ57" s="177"/>
      <c r="GR57" s="177"/>
      <c r="GS57" s="177"/>
      <c r="GT57" s="177"/>
      <c r="GU57" s="177"/>
      <c r="GV57" s="177"/>
      <c r="GW57" s="177"/>
      <c r="GX57" s="177"/>
      <c r="GY57" s="177"/>
      <c r="GZ57" s="177"/>
      <c r="HA57" s="177"/>
      <c r="HB57" s="177"/>
      <c r="HC57" s="177"/>
      <c r="HD57" s="177"/>
      <c r="HE57" s="177"/>
      <c r="HF57" s="177"/>
      <c r="HG57" s="177"/>
      <c r="HH57" s="177"/>
      <c r="HI57" s="177"/>
      <c r="HJ57" s="177"/>
      <c r="HK57" s="177"/>
      <c r="HL57" s="177"/>
      <c r="HM57" s="177"/>
      <c r="HN57" s="177"/>
      <c r="HO57" s="177"/>
      <c r="HP57" s="177"/>
      <c r="HQ57" s="177"/>
      <c r="HR57" s="177"/>
      <c r="HS57" s="177"/>
      <c r="HT57" s="177"/>
      <c r="HU57" s="177"/>
      <c r="HV57" s="177"/>
      <c r="HW57" s="177"/>
      <c r="HX57" s="177"/>
      <c r="HY57" s="177"/>
      <c r="HZ57" s="177"/>
      <c r="IA57" s="177"/>
      <c r="IB57" s="177"/>
      <c r="IC57" s="177"/>
      <c r="ID57" s="177"/>
      <c r="IE57" s="177"/>
      <c r="IF57" s="177"/>
      <c r="IG57" s="177"/>
      <c r="IH57" s="177"/>
      <c r="II57" s="177"/>
      <c r="IJ57" s="177"/>
      <c r="IK57" s="177"/>
      <c r="IL57" s="177"/>
      <c r="IM57" s="177"/>
      <c r="IN57" s="177"/>
      <c r="IO57" s="177"/>
      <c r="IP57" s="177"/>
      <c r="IQ57" s="177"/>
      <c r="IR57" s="177"/>
      <c r="IS57" s="177"/>
      <c r="IT57" s="177"/>
      <c r="IU57" s="177"/>
      <c r="IV57" s="177"/>
      <c r="IW57" s="177"/>
      <c r="IX57" s="177"/>
      <c r="IY57" s="177"/>
      <c r="IZ57" s="177"/>
      <c r="JA57" s="177"/>
      <c r="JB57" s="177"/>
      <c r="JC57" s="177"/>
      <c r="JD57" s="177"/>
      <c r="JE57" s="177"/>
      <c r="JF57" s="177"/>
      <c r="JG57" s="177"/>
      <c r="JH57" s="177"/>
      <c r="JI57" s="177"/>
      <c r="JJ57" s="177"/>
      <c r="JK57" s="177"/>
      <c r="JL57" s="177"/>
      <c r="JM57" s="177"/>
      <c r="JN57" s="177"/>
      <c r="JO57" s="177"/>
      <c r="JP57" s="177"/>
      <c r="JQ57" s="177"/>
      <c r="JR57" s="177"/>
      <c r="JS57" s="177"/>
      <c r="JT57" s="177"/>
      <c r="JU57" s="177"/>
      <c r="JV57" s="177"/>
      <c r="JW57" s="177"/>
      <c r="JX57" s="177"/>
      <c r="JY57" s="177"/>
      <c r="JZ57" s="177"/>
      <c r="KA57" s="177"/>
      <c r="KB57" s="177"/>
      <c r="KC57" s="177"/>
      <c r="KD57" s="177"/>
      <c r="KE57" s="177"/>
      <c r="KF57" s="177"/>
      <c r="KG57" s="177"/>
      <c r="KH57" s="177"/>
      <c r="KI57" s="177"/>
      <c r="KJ57" s="177"/>
      <c r="KK57" s="177"/>
      <c r="KL57" s="177"/>
      <c r="KM57" s="177"/>
      <c r="KN57" s="177"/>
      <c r="KO57" s="177"/>
      <c r="KP57" s="177"/>
      <c r="KQ57" s="177"/>
      <c r="KR57" s="177"/>
      <c r="KS57" s="177"/>
      <c r="KT57" s="177"/>
      <c r="KU57" s="177"/>
      <c r="KV57" s="177"/>
      <c r="KW57" s="177"/>
      <c r="KX57" s="177"/>
      <c r="KY57" s="177"/>
      <c r="KZ57" s="177"/>
      <c r="LA57" s="177"/>
      <c r="LB57" s="177"/>
      <c r="LC57" s="177"/>
      <c r="LD57" s="177"/>
      <c r="LE57" s="177"/>
      <c r="LF57" s="177"/>
      <c r="LG57" s="177"/>
      <c r="LH57" s="177"/>
      <c r="LI57" s="177"/>
      <c r="LJ57" s="177"/>
      <c r="LK57" s="177"/>
      <c r="LL57" s="177"/>
      <c r="LM57" s="177"/>
      <c r="LN57" s="177"/>
      <c r="LO57" s="177"/>
      <c r="LP57" s="177"/>
      <c r="LQ57" s="177"/>
      <c r="LR57" s="177"/>
      <c r="LS57" s="177"/>
      <c r="LT57" s="177"/>
      <c r="LU57" s="177"/>
      <c r="LV57" s="177"/>
      <c r="LW57" s="177"/>
      <c r="LX57" s="177"/>
      <c r="LY57" s="177"/>
      <c r="LZ57" s="177"/>
      <c r="MA57" s="177"/>
      <c r="MB57" s="177"/>
      <c r="MC57" s="177"/>
      <c r="MD57" s="177"/>
      <c r="ME57" s="177"/>
      <c r="MF57" s="177"/>
      <c r="MG57" s="177"/>
      <c r="MH57" s="177"/>
      <c r="MI57" s="177"/>
      <c r="MJ57" s="177"/>
      <c r="MK57" s="177"/>
      <c r="ML57" s="177"/>
      <c r="MM57" s="177"/>
      <c r="MN57" s="177"/>
      <c r="MO57" s="177"/>
      <c r="MP57" s="177"/>
      <c r="MQ57" s="177"/>
      <c r="MR57" s="177"/>
      <c r="MS57" s="177"/>
      <c r="MT57" s="177"/>
      <c r="MU57" s="177"/>
      <c r="MV57" s="177"/>
      <c r="MW57" s="177"/>
      <c r="MX57" s="177"/>
      <c r="MY57" s="177"/>
      <c r="MZ57" s="177"/>
      <c r="NA57" s="177"/>
      <c r="NB57" s="177"/>
      <c r="NC57" s="177"/>
      <c r="ND57" s="177"/>
      <c r="NE57" s="177"/>
      <c r="NF57" s="177"/>
      <c r="NG57" s="177"/>
      <c r="NH57" s="177"/>
      <c r="NI57" s="177"/>
      <c r="NJ57" s="177"/>
      <c r="NK57" s="177"/>
      <c r="NL57" s="177"/>
      <c r="NM57" s="177"/>
      <c r="NN57" s="177"/>
      <c r="NO57" s="177"/>
      <c r="NP57" s="177"/>
      <c r="NQ57" s="177"/>
      <c r="NR57" s="177"/>
      <c r="NS57" s="177"/>
      <c r="NT57" s="177"/>
      <c r="NU57" s="177"/>
      <c r="NV57" s="177"/>
      <c r="NW57" s="177"/>
      <c r="NX57" s="177"/>
      <c r="NY57" s="177"/>
      <c r="NZ57" s="177"/>
      <c r="OA57" s="177"/>
      <c r="OB57" s="177"/>
      <c r="OC57" s="177"/>
      <c r="OD57" s="177"/>
      <c r="OE57" s="177"/>
      <c r="OF57" s="177"/>
      <c r="OG57" s="177"/>
      <c r="OH57" s="177"/>
      <c r="OI57" s="177"/>
      <c r="OJ57" s="177"/>
      <c r="OK57" s="177"/>
      <c r="OL57" s="177"/>
      <c r="OM57" s="177"/>
      <c r="ON57" s="177"/>
      <c r="OO57" s="177"/>
      <c r="OP57" s="177"/>
      <c r="OQ57" s="177"/>
      <c r="OR57" s="177"/>
      <c r="OS57" s="177"/>
      <c r="OT57" s="177"/>
      <c r="OU57" s="177"/>
      <c r="OV57" s="177"/>
      <c r="OW57" s="177"/>
      <c r="OX57" s="177"/>
      <c r="OY57" s="177"/>
      <c r="OZ57" s="177"/>
      <c r="PA57" s="177"/>
      <c r="PB57" s="177"/>
      <c r="PC57" s="177"/>
      <c r="PD57" s="177"/>
      <c r="PE57" s="177"/>
      <c r="PF57" s="177"/>
      <c r="PG57" s="177"/>
      <c r="PH57" s="177"/>
      <c r="PI57" s="177"/>
      <c r="PJ57" s="177"/>
      <c r="PK57" s="177"/>
      <c r="PL57" s="177"/>
      <c r="PM57" s="177"/>
      <c r="PN57" s="177"/>
      <c r="PO57" s="177"/>
      <c r="PP57" s="177"/>
      <c r="PQ57" s="177"/>
      <c r="PR57" s="177"/>
      <c r="PS57" s="177"/>
      <c r="PT57" s="177"/>
      <c r="PU57" s="177"/>
      <c r="PV57" s="177"/>
      <c r="PW57" s="177"/>
      <c r="PX57" s="177"/>
      <c r="PY57" s="177"/>
      <c r="PZ57" s="177"/>
      <c r="QA57" s="177"/>
      <c r="QB57" s="177"/>
      <c r="QC57" s="177"/>
      <c r="QD57" s="177"/>
      <c r="QE57" s="177"/>
      <c r="QF57" s="177"/>
      <c r="QG57" s="177"/>
      <c r="QH57" s="177"/>
      <c r="QI57" s="177"/>
      <c r="QJ57" s="177"/>
      <c r="QK57" s="177"/>
      <c r="QL57" s="177"/>
      <c r="QM57" s="177"/>
      <c r="QN57" s="177"/>
      <c r="QO57" s="177"/>
      <c r="QP57" s="177"/>
      <c r="QQ57" s="177"/>
      <c r="QR57" s="177"/>
      <c r="QS57" s="177"/>
      <c r="QT57" s="177"/>
      <c r="QU57" s="177"/>
      <c r="QV57" s="177"/>
      <c r="QW57" s="177"/>
      <c r="QX57" s="177"/>
      <c r="QY57" s="177"/>
      <c r="QZ57" s="177"/>
      <c r="RA57" s="177"/>
      <c r="RB57" s="177"/>
      <c r="RC57" s="177"/>
      <c r="RD57" s="177"/>
      <c r="RE57" s="177"/>
      <c r="RF57" s="177"/>
      <c r="RG57" s="177"/>
      <c r="RH57" s="177"/>
      <c r="RI57" s="177"/>
      <c r="RJ57" s="177"/>
      <c r="RK57" s="177"/>
      <c r="RL57" s="177"/>
      <c r="RM57" s="177"/>
      <c r="RN57" s="177"/>
      <c r="RO57" s="177"/>
      <c r="RP57" s="177"/>
      <c r="RQ57" s="177"/>
      <c r="RR57" s="177"/>
      <c r="RS57" s="177"/>
      <c r="RT57" s="177"/>
      <c r="RU57" s="177"/>
      <c r="RV57" s="177"/>
      <c r="RW57" s="177"/>
      <c r="RX57" s="177"/>
      <c r="RY57" s="177"/>
      <c r="RZ57" s="177"/>
      <c r="SA57" s="177"/>
      <c r="SB57" s="177"/>
      <c r="SC57" s="177"/>
      <c r="SD57" s="177"/>
      <c r="SE57" s="177"/>
      <c r="SF57" s="177"/>
      <c r="SG57" s="177"/>
      <c r="SH57" s="177"/>
      <c r="SI57" s="177"/>
      <c r="SJ57" s="177"/>
      <c r="SK57" s="177"/>
      <c r="SL57" s="177"/>
      <c r="SM57" s="177"/>
      <c r="SN57" s="177"/>
      <c r="SO57" s="177"/>
      <c r="SP57" s="177"/>
      <c r="SQ57" s="177"/>
      <c r="SR57" s="177"/>
      <c r="SS57" s="177"/>
      <c r="ST57" s="177"/>
      <c r="SU57" s="177"/>
      <c r="SV57" s="177"/>
      <c r="SW57" s="177"/>
      <c r="SX57" s="177"/>
      <c r="SY57" s="177"/>
      <c r="SZ57" s="177"/>
      <c r="TA57" s="177"/>
      <c r="TB57" s="177"/>
      <c r="TC57" s="177"/>
      <c r="TD57" s="177"/>
      <c r="TE57" s="177"/>
      <c r="TF57" s="177"/>
      <c r="TG57" s="177"/>
      <c r="TH57" s="177"/>
      <c r="TI57" s="177"/>
      <c r="TJ57" s="177"/>
      <c r="TK57" s="177"/>
      <c r="TL57" s="177"/>
      <c r="TM57" s="177"/>
      <c r="TN57" s="177"/>
      <c r="TO57" s="177"/>
      <c r="TP57" s="177"/>
      <c r="TQ57" s="177"/>
      <c r="TR57" s="177"/>
      <c r="TS57" s="177"/>
      <c r="TT57" s="177"/>
      <c r="TU57" s="177"/>
      <c r="TV57" s="177"/>
      <c r="TW57" s="177"/>
      <c r="TX57" s="177"/>
      <c r="TY57" s="177"/>
      <c r="TZ57" s="177"/>
      <c r="UA57" s="177"/>
      <c r="UB57" s="177"/>
      <c r="UC57" s="177"/>
      <c r="UD57" s="177"/>
      <c r="UE57" s="177"/>
      <c r="UF57" s="177"/>
      <c r="UG57" s="177"/>
      <c r="UH57" s="177"/>
      <c r="UI57" s="177"/>
      <c r="UJ57" s="177"/>
      <c r="UK57" s="177"/>
      <c r="UL57" s="177"/>
      <c r="UM57" s="177"/>
      <c r="UN57" s="177"/>
      <c r="UO57" s="177"/>
      <c r="UP57" s="177"/>
      <c r="UQ57" s="177"/>
      <c r="UR57" s="177"/>
      <c r="US57" s="177"/>
      <c r="UT57" s="177"/>
      <c r="UU57" s="177"/>
      <c r="UV57" s="177"/>
      <c r="UW57" s="177"/>
      <c r="UX57" s="177"/>
      <c r="UY57" s="177"/>
      <c r="UZ57" s="177"/>
      <c r="VA57" s="177"/>
      <c r="VB57" s="177"/>
      <c r="VC57" s="177"/>
      <c r="VD57" s="177"/>
      <c r="VE57" s="177"/>
      <c r="VF57" s="177"/>
      <c r="VG57" s="177"/>
      <c r="VH57" s="177"/>
      <c r="VI57" s="177"/>
      <c r="VJ57" s="177"/>
      <c r="VK57" s="177"/>
      <c r="VL57" s="177"/>
      <c r="VM57" s="177"/>
      <c r="VN57" s="177"/>
      <c r="VO57" s="177"/>
      <c r="VP57" s="177"/>
      <c r="VQ57" s="177"/>
      <c r="VR57" s="177"/>
      <c r="VS57" s="177"/>
      <c r="VT57" s="177"/>
      <c r="VU57" s="177"/>
      <c r="VV57" s="177"/>
      <c r="VW57" s="177"/>
      <c r="VX57" s="177"/>
      <c r="VY57" s="177"/>
      <c r="VZ57" s="177"/>
      <c r="WA57" s="177"/>
      <c r="WB57" s="177"/>
      <c r="WC57" s="177"/>
      <c r="WD57" s="177"/>
      <c r="WE57" s="177"/>
      <c r="WF57" s="177"/>
      <c r="WG57" s="177"/>
      <c r="WH57" s="177"/>
      <c r="WI57" s="177"/>
      <c r="WJ57" s="177"/>
      <c r="WK57" s="177"/>
      <c r="WL57" s="177"/>
      <c r="WM57" s="177"/>
      <c r="WN57" s="177"/>
      <c r="WO57" s="177"/>
      <c r="WP57" s="177"/>
      <c r="WQ57" s="177"/>
      <c r="WR57" s="177"/>
      <c r="WS57" s="177"/>
      <c r="WT57" s="177"/>
      <c r="WU57" s="177"/>
      <c r="WV57" s="177"/>
      <c r="WW57" s="177"/>
      <c r="WX57" s="177"/>
      <c r="WY57" s="177"/>
      <c r="WZ57" s="177"/>
      <c r="XA57" s="177"/>
      <c r="XB57" s="177"/>
      <c r="XC57" s="177"/>
      <c r="XD57" s="177"/>
      <c r="XE57" s="177"/>
      <c r="XF57" s="177"/>
      <c r="XG57" s="177"/>
      <c r="XH57" s="177"/>
      <c r="XI57" s="177"/>
      <c r="XJ57" s="177"/>
      <c r="XK57" s="177"/>
      <c r="XL57" s="177"/>
      <c r="XM57" s="177"/>
      <c r="XN57" s="177"/>
      <c r="XO57" s="177"/>
      <c r="XP57" s="177"/>
      <c r="XQ57" s="177"/>
      <c r="XR57" s="177"/>
      <c r="XS57" s="177"/>
      <c r="XT57" s="177"/>
      <c r="XU57" s="177"/>
      <c r="XV57" s="177"/>
      <c r="XW57" s="177"/>
      <c r="XX57" s="177"/>
      <c r="XY57" s="177"/>
      <c r="XZ57" s="177"/>
      <c r="YA57" s="177"/>
      <c r="YB57" s="177"/>
      <c r="YC57" s="177"/>
      <c r="YD57" s="177"/>
      <c r="YE57" s="177"/>
      <c r="YF57" s="177"/>
      <c r="YG57" s="177"/>
      <c r="YH57" s="177"/>
      <c r="YI57" s="177"/>
      <c r="YJ57" s="177"/>
      <c r="YK57" s="177"/>
      <c r="YL57" s="177"/>
      <c r="YM57" s="177"/>
      <c r="YN57" s="177"/>
      <c r="YO57" s="177"/>
      <c r="YP57" s="177"/>
      <c r="YQ57" s="177"/>
      <c r="YR57" s="177"/>
      <c r="YS57" s="177"/>
      <c r="YT57" s="177"/>
      <c r="YU57" s="177"/>
      <c r="YV57" s="177"/>
      <c r="YW57" s="177"/>
      <c r="YX57" s="177"/>
      <c r="YY57" s="177"/>
      <c r="YZ57" s="177"/>
      <c r="ZA57" s="177"/>
      <c r="ZB57" s="177"/>
      <c r="ZC57" s="177"/>
      <c r="ZD57" s="177"/>
      <c r="ZE57" s="177"/>
      <c r="ZF57" s="177"/>
      <c r="ZG57" s="177"/>
      <c r="ZH57" s="177"/>
      <c r="ZI57" s="177"/>
      <c r="ZJ57" s="177"/>
      <c r="ZK57" s="177"/>
      <c r="ZL57" s="177"/>
      <c r="ZM57" s="177"/>
      <c r="ZN57" s="177"/>
      <c r="ZO57" s="177"/>
      <c r="ZP57" s="177"/>
      <c r="ZQ57" s="177"/>
      <c r="ZR57" s="177"/>
      <c r="ZS57" s="177"/>
      <c r="ZT57" s="177"/>
      <c r="ZU57" s="177"/>
      <c r="ZV57" s="177"/>
      <c r="ZW57" s="177"/>
      <c r="ZX57" s="177"/>
      <c r="ZY57" s="177"/>
      <c r="ZZ57" s="177"/>
      <c r="AAA57" s="177"/>
      <c r="AAB57" s="177"/>
      <c r="AAC57" s="177"/>
      <c r="AAD57" s="177"/>
      <c r="AAE57" s="177"/>
      <c r="AAF57" s="177"/>
      <c r="AAG57" s="177"/>
      <c r="AAH57" s="177"/>
      <c r="AAI57" s="177"/>
      <c r="AAJ57" s="177"/>
      <c r="AAK57" s="177"/>
      <c r="AAL57" s="177"/>
      <c r="AAM57" s="177"/>
      <c r="AAN57" s="177"/>
      <c r="AAO57" s="177"/>
      <c r="AAP57" s="177"/>
      <c r="AAQ57" s="177"/>
      <c r="AAR57" s="177"/>
      <c r="AAS57" s="177"/>
      <c r="AAT57" s="177"/>
      <c r="AAU57" s="177"/>
      <c r="AAV57" s="177"/>
      <c r="AAW57" s="177"/>
      <c r="AAX57" s="177"/>
      <c r="AAY57" s="177"/>
      <c r="AAZ57" s="177"/>
      <c r="ABA57" s="177"/>
      <c r="ABB57" s="177"/>
      <c r="ABC57" s="177"/>
      <c r="ABD57" s="177"/>
      <c r="ABE57" s="177"/>
      <c r="ABF57" s="177"/>
      <c r="ABG57" s="177"/>
      <c r="ABH57" s="177"/>
      <c r="ABI57" s="177"/>
      <c r="ABJ57" s="177"/>
      <c r="ABK57" s="177"/>
      <c r="ABL57" s="177"/>
      <c r="ABM57" s="177"/>
      <c r="ABN57" s="177"/>
      <c r="ABO57" s="177"/>
      <c r="ABP57" s="177"/>
      <c r="ABQ57" s="177"/>
      <c r="ABR57" s="177"/>
      <c r="ABS57" s="177"/>
      <c r="ABT57" s="177"/>
      <c r="ABU57" s="177"/>
      <c r="ABV57" s="177"/>
      <c r="ABW57" s="177"/>
      <c r="ABX57" s="177"/>
      <c r="ABY57" s="177"/>
      <c r="ABZ57" s="177"/>
      <c r="ACA57" s="177"/>
      <c r="ACB57" s="177"/>
      <c r="ACC57" s="177"/>
      <c r="ACD57" s="177"/>
      <c r="ACE57" s="177"/>
      <c r="ACF57" s="177"/>
      <c r="ACG57" s="177"/>
      <c r="ACH57" s="177"/>
      <c r="ACI57" s="177"/>
      <c r="ACJ57" s="177"/>
      <c r="ACK57" s="177"/>
      <c r="ACL57" s="177"/>
      <c r="ACM57" s="177"/>
      <c r="ACN57" s="177"/>
      <c r="ACO57" s="177"/>
      <c r="ACP57" s="177"/>
      <c r="ACQ57" s="177"/>
      <c r="ACR57" s="177"/>
      <c r="ACS57" s="177"/>
      <c r="ACT57" s="177"/>
      <c r="ACU57" s="177"/>
      <c r="ACV57" s="177"/>
      <c r="ACW57" s="177"/>
      <c r="ACX57" s="177"/>
      <c r="ACY57" s="177"/>
      <c r="ACZ57" s="177"/>
      <c r="ADA57" s="177"/>
      <c r="ADB57" s="177"/>
      <c r="ADC57" s="177"/>
      <c r="ADD57" s="177"/>
      <c r="ADE57" s="177"/>
      <c r="ADF57" s="177"/>
      <c r="ADG57" s="177"/>
      <c r="ADH57" s="177"/>
      <c r="ADI57" s="177"/>
      <c r="ADJ57" s="177"/>
      <c r="ADK57" s="177"/>
      <c r="ADL57" s="177"/>
      <c r="ADM57" s="177"/>
      <c r="ADN57" s="177"/>
      <c r="ADO57" s="177"/>
      <c r="ADP57" s="177"/>
      <c r="ADQ57" s="177"/>
      <c r="ADR57" s="177"/>
      <c r="ADS57" s="177"/>
      <c r="ADT57" s="177"/>
      <c r="ADU57" s="177"/>
      <c r="ADV57" s="177"/>
      <c r="ADW57" s="177"/>
      <c r="ADX57" s="177"/>
      <c r="ADY57" s="177"/>
      <c r="ADZ57" s="177"/>
      <c r="AEA57" s="177"/>
      <c r="AEB57" s="177"/>
      <c r="AEC57" s="177"/>
      <c r="AED57" s="177"/>
      <c r="AEE57" s="177"/>
      <c r="AEF57" s="177"/>
      <c r="AEG57" s="177"/>
      <c r="AEH57" s="177"/>
      <c r="AEI57" s="177"/>
      <c r="AEJ57" s="177"/>
      <c r="AEK57" s="177"/>
      <c r="AEL57" s="177"/>
      <c r="AEM57" s="177"/>
      <c r="AEN57" s="177"/>
      <c r="AEO57" s="177"/>
      <c r="AEP57" s="177"/>
      <c r="AEQ57" s="177"/>
      <c r="AER57" s="177"/>
      <c r="AES57" s="177"/>
      <c r="AET57" s="177"/>
      <c r="AEU57" s="177"/>
      <c r="AEV57" s="177"/>
      <c r="AEW57" s="177"/>
      <c r="AEX57" s="177"/>
      <c r="AEY57" s="177"/>
      <c r="AEZ57" s="177"/>
      <c r="AFA57" s="177"/>
      <c r="AFB57" s="177"/>
      <c r="AFC57" s="177"/>
      <c r="AFD57" s="177"/>
      <c r="AFE57" s="177"/>
      <c r="AFF57" s="177"/>
      <c r="AFG57" s="177"/>
      <c r="AFH57" s="177"/>
      <c r="AFI57" s="177"/>
      <c r="AFJ57" s="177"/>
      <c r="AFK57" s="177"/>
      <c r="AFL57" s="177"/>
      <c r="AFM57" s="177"/>
      <c r="AFN57" s="177"/>
      <c r="AFO57" s="177"/>
      <c r="AFP57" s="177"/>
      <c r="AFQ57" s="177"/>
      <c r="AFR57" s="177"/>
      <c r="AFS57" s="177"/>
      <c r="AFT57" s="177"/>
      <c r="AFU57" s="177"/>
      <c r="AFV57" s="177"/>
      <c r="AFW57" s="177"/>
      <c r="AFX57" s="177"/>
      <c r="AFY57" s="177"/>
      <c r="AFZ57" s="177"/>
      <c r="AGA57" s="177"/>
      <c r="AGB57" s="177"/>
      <c r="AGC57" s="177"/>
      <c r="AGD57" s="177"/>
      <c r="AGE57" s="177"/>
      <c r="AGF57" s="177"/>
      <c r="AGG57" s="177"/>
      <c r="AGH57" s="177"/>
      <c r="AGI57" s="177"/>
      <c r="AGJ57" s="177"/>
      <c r="AGK57" s="177"/>
      <c r="AGL57" s="177"/>
      <c r="AGM57" s="177"/>
      <c r="AGN57" s="177"/>
      <c r="AGO57" s="177"/>
      <c r="AGP57" s="177"/>
      <c r="AGQ57" s="177"/>
      <c r="AGR57" s="177"/>
      <c r="AGS57" s="177"/>
      <c r="AGT57" s="177"/>
      <c r="AGU57" s="177"/>
      <c r="AGV57" s="177"/>
      <c r="AGW57" s="177"/>
      <c r="AGX57" s="177"/>
      <c r="AGY57" s="177"/>
      <c r="AGZ57" s="177"/>
      <c r="AHA57" s="177"/>
      <c r="AHB57" s="177"/>
      <c r="AHC57" s="177"/>
      <c r="AHD57" s="177"/>
      <c r="AHE57" s="177"/>
      <c r="AHF57" s="177"/>
      <c r="AHG57" s="177"/>
      <c r="AHH57" s="177"/>
      <c r="AHI57" s="177"/>
      <c r="AHJ57" s="177"/>
      <c r="AHK57" s="177"/>
      <c r="AHL57" s="177"/>
      <c r="AHM57" s="177"/>
      <c r="AHN57" s="177"/>
      <c r="AHO57" s="177"/>
      <c r="AHP57" s="177"/>
      <c r="AHQ57" s="177"/>
      <c r="AHR57" s="177"/>
      <c r="AHS57" s="177"/>
      <c r="AHT57" s="177"/>
      <c r="AHU57" s="177"/>
      <c r="AHV57" s="177"/>
      <c r="AHW57" s="177"/>
      <c r="AHX57" s="177"/>
      <c r="AHY57" s="177"/>
      <c r="AHZ57" s="177"/>
      <c r="AIA57" s="177"/>
      <c r="AIB57" s="177"/>
      <c r="AIC57" s="177"/>
      <c r="AID57" s="177"/>
      <c r="AIE57" s="177"/>
      <c r="AIF57" s="177"/>
      <c r="AIG57" s="177"/>
      <c r="AIH57" s="177"/>
      <c r="AII57" s="177"/>
      <c r="AIJ57" s="177"/>
      <c r="AIK57" s="177"/>
      <c r="AIL57" s="177"/>
      <c r="AIM57" s="177"/>
      <c r="AIN57" s="177"/>
      <c r="AIO57" s="177"/>
      <c r="AIP57" s="177"/>
      <c r="AIQ57" s="177"/>
      <c r="AIR57" s="177"/>
      <c r="AIS57" s="177"/>
      <c r="AIT57" s="177"/>
      <c r="AIU57" s="177"/>
      <c r="AIV57" s="177"/>
      <c r="AIW57" s="177"/>
      <c r="AIX57" s="177"/>
      <c r="AIY57" s="177"/>
      <c r="AIZ57" s="177"/>
      <c r="AJA57" s="177"/>
      <c r="AJB57" s="177"/>
      <c r="AJC57" s="177"/>
      <c r="AJD57" s="177"/>
      <c r="AJE57" s="177"/>
      <c r="AJF57" s="177"/>
      <c r="AJG57" s="177"/>
      <c r="AJH57" s="177"/>
      <c r="AJI57" s="177"/>
      <c r="AJJ57" s="177"/>
      <c r="AJK57" s="177"/>
      <c r="AJL57" s="177"/>
      <c r="AJM57" s="177"/>
      <c r="AJN57" s="177"/>
      <c r="AJO57" s="177"/>
      <c r="AJP57" s="177"/>
      <c r="AJQ57" s="177"/>
      <c r="AJR57" s="177"/>
      <c r="AJS57" s="177"/>
      <c r="AJT57" s="177"/>
      <c r="AJU57" s="177"/>
      <c r="AJV57" s="177"/>
      <c r="AJW57" s="177"/>
      <c r="AJX57" s="177"/>
      <c r="AJY57" s="177"/>
      <c r="AJZ57" s="177"/>
      <c r="AKA57" s="177"/>
      <c r="AKB57" s="177"/>
      <c r="AKC57" s="177"/>
      <c r="AKD57" s="177"/>
      <c r="AKE57" s="177"/>
      <c r="AKF57" s="177"/>
      <c r="AKG57" s="177"/>
      <c r="AKH57" s="177"/>
      <c r="AKI57" s="177"/>
      <c r="AKJ57" s="177"/>
      <c r="AKK57" s="177"/>
      <c r="AKL57" s="177"/>
      <c r="AKM57" s="177"/>
      <c r="AKN57" s="177"/>
      <c r="AKO57" s="177"/>
      <c r="AKP57" s="177"/>
      <c r="AKQ57" s="177"/>
      <c r="AKR57" s="177"/>
      <c r="AKS57" s="177"/>
      <c r="AKT57" s="177"/>
      <c r="AKU57" s="177"/>
      <c r="AKV57" s="177"/>
      <c r="AKW57" s="177"/>
      <c r="AKX57" s="177"/>
      <c r="AKY57" s="177"/>
      <c r="AKZ57" s="177"/>
      <c r="ALA57" s="177"/>
      <c r="ALB57" s="177"/>
      <c r="ALC57" s="177"/>
      <c r="ALD57" s="177"/>
      <c r="ALE57" s="177"/>
      <c r="ALF57" s="177"/>
      <c r="ALG57" s="177"/>
      <c r="ALH57" s="177"/>
      <c r="ALI57" s="177"/>
      <c r="ALJ57" s="177"/>
      <c r="ALK57" s="177"/>
      <c r="ALL57" s="177"/>
      <c r="ALM57" s="177"/>
      <c r="ALN57" s="177"/>
      <c r="ALO57" s="177"/>
      <c r="ALP57" s="177"/>
      <c r="ALQ57" s="177"/>
      <c r="ALR57" s="177"/>
      <c r="ALS57" s="177"/>
      <c r="ALT57" s="177"/>
      <c r="ALU57" s="177"/>
      <c r="ALV57" s="177"/>
      <c r="ALW57" s="177"/>
      <c r="ALX57" s="177"/>
      <c r="ALY57" s="177"/>
      <c r="ALZ57" s="177"/>
      <c r="AMA57" s="177"/>
      <c r="AMB57" s="177"/>
      <c r="AMC57" s="177"/>
      <c r="AMD57" s="177"/>
      <c r="AME57" s="177"/>
      <c r="AMF57" s="177"/>
      <c r="AMG57" s="177"/>
      <c r="AMH57" s="177"/>
      <c r="AMI57" s="177"/>
      <c r="AMJ57" s="177"/>
      <c r="AMK57" s="177"/>
    </row>
    <row r="58" spans="1:1025" s="182" customFormat="1" x14ac:dyDescent="0.2">
      <c r="A58" s="177"/>
      <c r="B58" s="191"/>
      <c r="C58" s="180"/>
      <c r="D58" s="183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1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1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x14ac:dyDescent="0.2">
      <c r="D67" s="67"/>
    </row>
    <row r="68" spans="1:1025" x14ac:dyDescent="0.2">
      <c r="D68" s="67"/>
    </row>
    <row r="69" spans="1:1025" x14ac:dyDescent="0.2">
      <c r="D69" s="6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8"/>
    </row>
  </sheetData>
  <mergeCells count="102">
    <mergeCell ref="E17:H17"/>
    <mergeCell ref="I17:M17"/>
    <mergeCell ref="O17:Q17"/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8:H18"/>
    <mergeCell ref="I18:M18"/>
    <mergeCell ref="O18:Q18"/>
    <mergeCell ref="E21:H21"/>
    <mergeCell ref="I21:M21"/>
    <mergeCell ref="O21:Q21"/>
    <mergeCell ref="I22:M22"/>
    <mergeCell ref="O22:Q22"/>
    <mergeCell ref="I25:M25"/>
    <mergeCell ref="O25:Q25"/>
    <mergeCell ref="I26:M26"/>
    <mergeCell ref="O26:Q26"/>
    <mergeCell ref="E19:H19"/>
    <mergeCell ref="I19:M19"/>
    <mergeCell ref="O19:Q19"/>
    <mergeCell ref="B20:Q20"/>
    <mergeCell ref="E22:H22"/>
    <mergeCell ref="E23:H23"/>
    <mergeCell ref="I23:M23"/>
    <mergeCell ref="O23:Q23"/>
    <mergeCell ref="E24:H24"/>
    <mergeCell ref="I24:M24"/>
    <mergeCell ref="O24:Q24"/>
    <mergeCell ref="E25:H25"/>
    <mergeCell ref="E26:H26"/>
    <mergeCell ref="I33:M33"/>
    <mergeCell ref="O33:Q33"/>
    <mergeCell ref="E34:H34"/>
    <mergeCell ref="I34:M34"/>
    <mergeCell ref="O34:Q34"/>
    <mergeCell ref="E27:H27"/>
    <mergeCell ref="I27:M27"/>
    <mergeCell ref="O27:Q27"/>
    <mergeCell ref="B28:Q28"/>
    <mergeCell ref="E31:H31"/>
    <mergeCell ref="E32:H32"/>
    <mergeCell ref="E33:H33"/>
    <mergeCell ref="E29:H29"/>
    <mergeCell ref="I29:M29"/>
    <mergeCell ref="O29:Q29"/>
    <mergeCell ref="E30:H30"/>
    <mergeCell ref="I30:M30"/>
    <mergeCell ref="O30:Q30"/>
    <mergeCell ref="I31:M31"/>
    <mergeCell ref="O31:Q31"/>
    <mergeCell ref="I32:M32"/>
    <mergeCell ref="O32:Q32"/>
    <mergeCell ref="E35:H35"/>
    <mergeCell ref="I35:M35"/>
    <mergeCell ref="O35:Q35"/>
    <mergeCell ref="B36:Q36"/>
    <mergeCell ref="E37:H37"/>
    <mergeCell ref="I37:M37"/>
    <mergeCell ref="O37:Q37"/>
    <mergeCell ref="E38:H38"/>
    <mergeCell ref="I38:M38"/>
    <mergeCell ref="O38:Q38"/>
    <mergeCell ref="B44:Q44"/>
    <mergeCell ref="E43:H43"/>
    <mergeCell ref="I43:M43"/>
    <mergeCell ref="O43:Q43"/>
    <mergeCell ref="E39:H39"/>
    <mergeCell ref="I39:M39"/>
    <mergeCell ref="O39:Q39"/>
    <mergeCell ref="E40:H40"/>
    <mergeCell ref="I40:M40"/>
    <mergeCell ref="O40:Q40"/>
    <mergeCell ref="I41:M41"/>
    <mergeCell ref="O41:Q41"/>
    <mergeCell ref="E42:H42"/>
    <mergeCell ref="I42:M42"/>
    <mergeCell ref="O42:Q42"/>
  </mergeCells>
  <conditionalFormatting sqref="N37:N42 N19 N35 N24:N27 N12:N17">
    <cfRule type="cellIs" dxfId="1120" priority="74" operator="equal">
      <formula>"CANCELADO"</formula>
    </cfRule>
    <cfRule type="cellIs" dxfId="1119" priority="75" operator="equal">
      <formula>"N/A"</formula>
    </cfRule>
    <cfRule type="cellIs" dxfId="1118" priority="76" operator="equal">
      <formula>"NÃO"</formula>
    </cfRule>
    <cfRule type="cellIs" dxfId="1117" priority="77" operator="equal">
      <formula>"SIM"</formula>
    </cfRule>
  </conditionalFormatting>
  <conditionalFormatting sqref="N10">
    <cfRule type="cellIs" dxfId="1116" priority="78" operator="equal">
      <formula>"CANCELADO"</formula>
    </cfRule>
    <cfRule type="cellIs" dxfId="1115" priority="79" operator="equal">
      <formula>"N/A"</formula>
    </cfRule>
    <cfRule type="cellIs" dxfId="1114" priority="80" operator="equal">
      <formula>"NÃO"</formula>
    </cfRule>
    <cfRule type="cellIs" dxfId="1113" priority="81" operator="equal">
      <formula>"SIM"</formula>
    </cfRule>
  </conditionalFormatting>
  <conditionalFormatting sqref="N43">
    <cfRule type="cellIs" dxfId="1112" priority="90" operator="equal">
      <formula>"CANCELADO"</formula>
    </cfRule>
    <cfRule type="cellIs" dxfId="1111" priority="91" operator="equal">
      <formula>"N/A"</formula>
    </cfRule>
    <cfRule type="cellIs" dxfId="1110" priority="92" operator="equal">
      <formula>"NÃO"</formula>
    </cfRule>
    <cfRule type="cellIs" dxfId="1109" priority="93" operator="equal">
      <formula>"SIM"</formula>
    </cfRule>
  </conditionalFormatting>
  <conditionalFormatting sqref="N29">
    <cfRule type="cellIs" dxfId="1108" priority="21" operator="equal">
      <formula>"CANCELADO"</formula>
    </cfRule>
    <cfRule type="cellIs" dxfId="1107" priority="22" operator="equal">
      <formula>"N/A"</formula>
    </cfRule>
    <cfRule type="cellIs" dxfId="1106" priority="23" operator="equal">
      <formula>"NÃO"</formula>
    </cfRule>
    <cfRule type="cellIs" dxfId="1105" priority="24" operator="equal">
      <formula>"SIM"</formula>
    </cfRule>
  </conditionalFormatting>
  <conditionalFormatting sqref="N31">
    <cfRule type="cellIs" dxfId="1104" priority="13" operator="equal">
      <formula>"CANCELADO"</formula>
    </cfRule>
    <cfRule type="cellIs" dxfId="1103" priority="14" operator="equal">
      <formula>"N/A"</formula>
    </cfRule>
    <cfRule type="cellIs" dxfId="1102" priority="15" operator="equal">
      <formula>"NÃO"</formula>
    </cfRule>
    <cfRule type="cellIs" dxfId="1101" priority="16" operator="equal">
      <formula>"SIM"</formula>
    </cfRule>
  </conditionalFormatting>
  <conditionalFormatting sqref="N23">
    <cfRule type="cellIs" dxfId="1100" priority="25" operator="equal">
      <formula>"CANCELADO"</formula>
    </cfRule>
    <cfRule type="cellIs" dxfId="1099" priority="26" operator="equal">
      <formula>"N/A"</formula>
    </cfRule>
    <cfRule type="cellIs" dxfId="1098" priority="27" operator="equal">
      <formula>"NÃO"</formula>
    </cfRule>
    <cfRule type="cellIs" dxfId="1097" priority="28" operator="equal">
      <formula>"SIM"</formula>
    </cfRule>
  </conditionalFormatting>
  <conditionalFormatting sqref="N30">
    <cfRule type="cellIs" dxfId="1096" priority="17" operator="equal">
      <formula>"CANCELADO"</formula>
    </cfRule>
    <cfRule type="cellIs" dxfId="1095" priority="18" operator="equal">
      <formula>"N/A"</formula>
    </cfRule>
    <cfRule type="cellIs" dxfId="1094" priority="19" operator="equal">
      <formula>"NÃO"</formula>
    </cfRule>
    <cfRule type="cellIs" dxfId="1093" priority="20" operator="equal">
      <formula>"SIM"</formula>
    </cfRule>
  </conditionalFormatting>
  <conditionalFormatting sqref="N32">
    <cfRule type="cellIs" dxfId="1092" priority="9" operator="equal">
      <formula>"CANCELADO"</formula>
    </cfRule>
    <cfRule type="cellIs" dxfId="1091" priority="10" operator="equal">
      <formula>"N/A"</formula>
    </cfRule>
    <cfRule type="cellIs" dxfId="1090" priority="11" operator="equal">
      <formula>"NÃO"</formula>
    </cfRule>
    <cfRule type="cellIs" dxfId="1089" priority="12" operator="equal">
      <formula>"SIM"</formula>
    </cfRule>
  </conditionalFormatting>
  <conditionalFormatting sqref="N33:N34">
    <cfRule type="cellIs" dxfId="1088" priority="1" operator="equal">
      <formula>"CANCELADO"</formula>
    </cfRule>
    <cfRule type="cellIs" dxfId="1087" priority="2" operator="equal">
      <formula>"N/A"</formula>
    </cfRule>
    <cfRule type="cellIs" dxfId="1086" priority="3" operator="equal">
      <formula>"NÃO"</formula>
    </cfRule>
    <cfRule type="cellIs" dxfId="1085" priority="4" operator="equal">
      <formula>"SIM"</formula>
    </cfRule>
  </conditionalFormatting>
  <conditionalFormatting sqref="N18">
    <cfRule type="cellIs" dxfId="1084" priority="37" operator="equal">
      <formula>"CANCELADO"</formula>
    </cfRule>
    <cfRule type="cellIs" dxfId="1083" priority="38" operator="equal">
      <formula>"N/A"</formula>
    </cfRule>
    <cfRule type="cellIs" dxfId="1082" priority="39" operator="equal">
      <formula>"NÃO"</formula>
    </cfRule>
    <cfRule type="cellIs" dxfId="1081" priority="40" operator="equal">
      <formula>"SIM"</formula>
    </cfRule>
  </conditionalFormatting>
  <conditionalFormatting sqref="N21">
    <cfRule type="cellIs" dxfId="1080" priority="33" operator="equal">
      <formula>"CANCELADO"</formula>
    </cfRule>
    <cfRule type="cellIs" dxfId="1079" priority="34" operator="equal">
      <formula>"N/A"</formula>
    </cfRule>
    <cfRule type="cellIs" dxfId="1078" priority="35" operator="equal">
      <formula>"NÃO"</formula>
    </cfRule>
    <cfRule type="cellIs" dxfId="1077" priority="36" operator="equal">
      <formula>"SIM"</formula>
    </cfRule>
  </conditionalFormatting>
  <conditionalFormatting sqref="N22">
    <cfRule type="cellIs" dxfId="1076" priority="29" operator="equal">
      <formula>"CANCELADO"</formula>
    </cfRule>
    <cfRule type="cellIs" dxfId="1075" priority="30" operator="equal">
      <formula>"N/A"</formula>
    </cfRule>
    <cfRule type="cellIs" dxfId="1074" priority="31" operator="equal">
      <formula>"NÃO"</formula>
    </cfRule>
    <cfRule type="cellIs" dxfId="1073" priority="32" operator="equal">
      <formula>"SIM"</formula>
    </cfRule>
  </conditionalFormatting>
  <dataValidations count="3">
    <dataValidation type="list" allowBlank="1" showInputMessage="1" showErrorMessage="1" sqref="C37:C43 C29:C35 C21:C27 C12:C19">
      <formula1>"Cx-Preta,Cx-Branca"</formula1>
      <formula2>0</formula2>
    </dataValidation>
    <dataValidation type="list" allowBlank="1" showInputMessage="1" showErrorMessage="1" sqref="B37:B43 B29:B35 B21:B27 B12:B19">
      <formula1>$B$46:$B$50</formula1>
      <formula2>0</formula2>
    </dataValidation>
    <dataValidation type="list" allowBlank="1" showInputMessage="1" showErrorMessage="1" sqref="N37:N43 N29:N35 N21:N27 N12:N19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60"/>
  <sheetViews>
    <sheetView tabSelected="1" topLeftCell="C1" zoomScale="80" zoomScaleNormal="80" workbookViewId="0">
      <selection activeCell="E17" sqref="E17:H17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33.14062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81.4257812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60" t="s">
        <v>69</v>
      </c>
      <c r="J3" s="260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$N11</f>
        <v>10</v>
      </c>
      <c r="H4" s="83">
        <f>IF(G4=0,0,IF(G2=0,0,G4/G9))</f>
        <v>0</v>
      </c>
      <c r="I4" s="82">
        <f>$N11</f>
        <v>10</v>
      </c>
      <c r="J4" s="83">
        <f>IF(I4=0,0,IF(I2=0,0,I4/I9))</f>
        <v>0</v>
      </c>
      <c r="K4" s="82">
        <f>$N11</f>
        <v>10</v>
      </c>
      <c r="L4" s="84">
        <f>IF(K4=0,0,IF(K9=0,0,K4/K9))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COUNTIF(P13:P31,"Passou")</f>
        <v>6</v>
      </c>
      <c r="H5" s="83">
        <f>IF(G$4=0,0,IF(G9=0,0,G8/G$9))</f>
        <v>0</v>
      </c>
      <c r="I5" s="86">
        <f>COUNTIF(R13:R31,"Passou")</f>
        <v>0</v>
      </c>
      <c r="J5" s="83">
        <f>IF(I$4=0,0,IF(I9=0,0,I8/I$9))</f>
        <v>0</v>
      </c>
      <c r="K5" s="86">
        <f>COUNTIF(T13:T31,"Passou")</f>
        <v>0</v>
      </c>
      <c r="L5" s="83">
        <f>IF(K$4=0,0,IF(K9=0,0,K8/K$9))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COUNTIF(P13:P31,"Inconformidade") + COUNTIF(P13:P31,"Falhou")</f>
        <v>1</v>
      </c>
      <c r="H6" s="83">
        <f>IF(G$4=0,0,IF(G9=0,0,G6/G$9))</f>
        <v>0.14285714285714285</v>
      </c>
      <c r="I6" s="86">
        <f>COUNTIF(R13:R31,"Inconformidade") + COUNTIF(R13:R31,"Falhou")</f>
        <v>0</v>
      </c>
      <c r="J6" s="83">
        <f>IF(I6=0,0,IF(I4=0,0,I6/I9))</f>
        <v>0</v>
      </c>
      <c r="K6" s="86">
        <f>COUNTIF(T13:T31,"Inconformidade") + COUNTIF(T13:T31,"Falhou")</f>
        <v>0</v>
      </c>
      <c r="L6" s="83">
        <f>IF(K6=0,0,IF(K4=0,0,K6/K9))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COUNTIF(P13:P31,"Bloqueado")</f>
        <v>0</v>
      </c>
      <c r="H7" s="83">
        <f>IF(G$4=0,0,IF(G10=0,0,G10/G$9))</f>
        <v>0</v>
      </c>
      <c r="I7" s="86">
        <f>COUNTIF(R13:R31,"Bloqueado") + COUNTIF(R13:R31,"N/E")</f>
        <v>0</v>
      </c>
      <c r="J7" s="83">
        <f>IF(I7=0,0,IF(I5=0,0,I7/I9))</f>
        <v>0</v>
      </c>
      <c r="K7" s="86">
        <f>COUNTIF(T13:T31,"Bloqueado") + COUNTIF(T13:T31,"N/E")</f>
        <v>0</v>
      </c>
      <c r="L7" s="83">
        <f>IF(K7=0,0,IF(K5=0,0,K7/K9))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75</v>
      </c>
      <c r="G8" s="86">
        <f>COUNTIF(P14:P32,"N/E")</f>
        <v>0</v>
      </c>
      <c r="H8" s="83">
        <f>IF(G$4=0,0,IF(G11=0,0,G11/G$9))</f>
        <v>0</v>
      </c>
      <c r="I8" s="86">
        <f>COUNTIF(R14:R32,"N/E")</f>
        <v>0</v>
      </c>
      <c r="J8" s="83">
        <f>IF(I$4=0,0,IF(I11=0,0,I11/I$9))</f>
        <v>0</v>
      </c>
      <c r="K8" s="86">
        <f>COUNTIF(T14:T32,"N/E")</f>
        <v>0</v>
      </c>
      <c r="L8" s="83">
        <f>IF(K$4=0,0,IF(K11=0,0,K11/K$9))</f>
        <v>0</v>
      </c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5"/>
      <c r="C9" s="265"/>
      <c r="D9" s="265"/>
      <c r="E9" s="265"/>
      <c r="F9" s="88" t="s">
        <v>76</v>
      </c>
      <c r="G9" s="170">
        <f>SUM(G5:G7)</f>
        <v>7</v>
      </c>
      <c r="H9" s="171"/>
      <c r="I9" s="170">
        <f>SUM(I5:I8)</f>
        <v>0</v>
      </c>
      <c r="J9" s="171"/>
      <c r="K9" s="170">
        <f>SUM(K5:K8)</f>
        <v>0</v>
      </c>
      <c r="L9" s="171"/>
      <c r="M9" s="262"/>
      <c r="N9" s="262"/>
      <c r="O9" s="262"/>
      <c r="P9" s="262"/>
      <c r="Q9" s="262"/>
      <c r="R9" s="262"/>
      <c r="S9" s="262"/>
      <c r="T9" s="262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9" t="s">
        <v>77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COUNTA(N13:N31)</f>
        <v>10</v>
      </c>
      <c r="O11" s="251">
        <f t="shared" ref="O11:T11" si="0">COUNTA(O12:O95)</f>
        <v>1</v>
      </c>
      <c r="P11" s="251">
        <f t="shared" si="0"/>
        <v>16</v>
      </c>
      <c r="Q11" s="251">
        <f t="shared" si="0"/>
        <v>1</v>
      </c>
      <c r="R11" s="251">
        <f t="shared" si="0"/>
        <v>1</v>
      </c>
      <c r="S11" s="251">
        <f t="shared" si="0"/>
        <v>1</v>
      </c>
      <c r="T11" s="251">
        <f t="shared" si="0"/>
        <v>1</v>
      </c>
      <c r="U11" s="78">
        <f>COUNTA(U30:U32)</f>
        <v>0</v>
      </c>
      <c r="V11" s="78">
        <f>COUNTA(V30:V32)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78</v>
      </c>
      <c r="C12" s="96" t="s">
        <v>79</v>
      </c>
      <c r="D12" s="96" t="s">
        <v>80</v>
      </c>
      <c r="E12" s="252" t="s">
        <v>81</v>
      </c>
      <c r="F12" s="252"/>
      <c r="G12" s="252"/>
      <c r="H12" s="252"/>
      <c r="I12" s="253" t="s">
        <v>82</v>
      </c>
      <c r="J12" s="253"/>
      <c r="K12" s="253"/>
      <c r="L12" s="254" t="s">
        <v>83</v>
      </c>
      <c r="M12" s="254"/>
      <c r="N12" s="200" t="s">
        <v>84</v>
      </c>
      <c r="O12" s="97" t="s">
        <v>4</v>
      </c>
      <c r="P12" s="100" t="s">
        <v>85</v>
      </c>
      <c r="Q12" s="203" t="s">
        <v>4</v>
      </c>
      <c r="R12" s="98" t="s">
        <v>86</v>
      </c>
      <c r="S12" s="99" t="s">
        <v>4</v>
      </c>
      <c r="T12" s="100" t="s">
        <v>87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88</v>
      </c>
      <c r="E13" s="246" t="s">
        <v>201</v>
      </c>
      <c r="F13" s="246"/>
      <c r="G13" s="246"/>
      <c r="H13" s="246"/>
      <c r="I13" s="247" t="s">
        <v>202</v>
      </c>
      <c r="J13" s="247"/>
      <c r="K13" s="247"/>
      <c r="L13" s="248" t="s">
        <v>203</v>
      </c>
      <c r="M13" s="248"/>
      <c r="N13" s="201" t="s">
        <v>89</v>
      </c>
      <c r="O13" s="204"/>
      <c r="P13" s="205" t="s">
        <v>90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91</v>
      </c>
      <c r="E14" s="246" t="s">
        <v>226</v>
      </c>
      <c r="F14" s="246"/>
      <c r="G14" s="246"/>
      <c r="H14" s="246"/>
      <c r="I14" s="247"/>
      <c r="J14" s="247"/>
      <c r="K14" s="247"/>
      <c r="L14" s="248" t="s">
        <v>227</v>
      </c>
      <c r="M14" s="248"/>
      <c r="N14" s="201" t="s">
        <v>89</v>
      </c>
      <c r="O14" s="204"/>
      <c r="P14" s="205" t="s">
        <v>90</v>
      </c>
      <c r="Q14" s="209"/>
      <c r="R14" s="205"/>
      <c r="S14" s="209"/>
      <c r="T14" s="205"/>
      <c r="U14" s="78"/>
      <c r="V14" s="78"/>
    </row>
    <row r="15" spans="2:34" s="101" customFormat="1" x14ac:dyDescent="0.2">
      <c r="B15" s="102" t="str">
        <f>Cenários!D15</f>
        <v>CEN - 1.1.40</v>
      </c>
      <c r="C15" s="103" t="str">
        <f>Cenários!E15</f>
        <v>Autocomplete</v>
      </c>
      <c r="D15" s="104" t="s">
        <v>93</v>
      </c>
      <c r="E15" s="246" t="s">
        <v>181</v>
      </c>
      <c r="F15" s="246"/>
      <c r="G15" s="246"/>
      <c r="H15" s="246"/>
      <c r="I15" s="247"/>
      <c r="J15" s="247"/>
      <c r="K15" s="247"/>
      <c r="L15" s="248" t="s">
        <v>220</v>
      </c>
      <c r="M15" s="248"/>
      <c r="N15" s="201" t="s">
        <v>89</v>
      </c>
      <c r="O15" s="204"/>
      <c r="P15" s="205" t="s">
        <v>90</v>
      </c>
      <c r="Q15" s="209"/>
      <c r="R15" s="205"/>
      <c r="S15" s="209"/>
      <c r="T15" s="205"/>
    </row>
    <row r="16" spans="2:34" s="101" customFormat="1" x14ac:dyDescent="0.2">
      <c r="B16" s="110"/>
      <c r="C16" s="103"/>
      <c r="D16" s="104" t="s">
        <v>95</v>
      </c>
      <c r="E16" s="246" t="s">
        <v>229</v>
      </c>
      <c r="F16" s="246"/>
      <c r="G16" s="246"/>
      <c r="H16" s="246"/>
      <c r="I16" s="247"/>
      <c r="J16" s="247"/>
      <c r="K16" s="247"/>
      <c r="L16" s="248" t="s">
        <v>230</v>
      </c>
      <c r="M16" s="248"/>
      <c r="N16" s="202" t="s">
        <v>89</v>
      </c>
      <c r="O16" s="204"/>
      <c r="P16" s="205" t="s">
        <v>90</v>
      </c>
      <c r="Q16" s="210"/>
      <c r="R16" s="165"/>
      <c r="S16" s="210"/>
      <c r="T16" s="165"/>
    </row>
    <row r="17" spans="2:30" s="101" customFormat="1" x14ac:dyDescent="0.2">
      <c r="B17" s="102"/>
      <c r="C17" s="103"/>
      <c r="D17" s="104"/>
      <c r="E17" s="246"/>
      <c r="F17" s="246"/>
      <c r="G17" s="246"/>
      <c r="H17" s="246"/>
      <c r="I17" s="247"/>
      <c r="J17" s="247"/>
      <c r="K17" s="247"/>
      <c r="L17" s="248"/>
      <c r="M17" s="248"/>
      <c r="N17" s="201"/>
      <c r="O17" s="204"/>
      <c r="P17" s="205"/>
      <c r="Q17" s="209"/>
      <c r="R17" s="205"/>
      <c r="S17" s="209"/>
      <c r="T17" s="205"/>
    </row>
    <row r="18" spans="2:30" s="101" customFormat="1" x14ac:dyDescent="0.2">
      <c r="B18" s="102"/>
      <c r="C18" s="103"/>
      <c r="D18" s="104"/>
      <c r="E18" s="246"/>
      <c r="F18" s="246"/>
      <c r="G18" s="246"/>
      <c r="H18" s="246"/>
      <c r="I18" s="247"/>
      <c r="J18" s="247"/>
      <c r="K18" s="247"/>
      <c r="L18" s="248"/>
      <c r="M18" s="248"/>
      <c r="N18" s="201"/>
      <c r="O18" s="204"/>
      <c r="P18" s="205"/>
      <c r="Q18" s="209"/>
      <c r="R18" s="205"/>
      <c r="S18" s="209"/>
      <c r="T18" s="205"/>
    </row>
    <row r="19" spans="2:30" s="101" customFormat="1" x14ac:dyDescent="0.2">
      <c r="B19" s="102"/>
      <c r="C19" s="103"/>
      <c r="D19" s="104"/>
      <c r="E19" s="246"/>
      <c r="F19" s="246"/>
      <c r="G19" s="246"/>
      <c r="H19" s="246"/>
      <c r="I19" s="247"/>
      <c r="J19" s="247"/>
      <c r="K19" s="247"/>
      <c r="L19" s="248"/>
      <c r="M19" s="248"/>
      <c r="N19" s="201"/>
      <c r="O19" s="204"/>
      <c r="P19" s="205"/>
      <c r="Q19" s="209"/>
      <c r="R19" s="205"/>
      <c r="S19" s="209"/>
      <c r="T19" s="205"/>
    </row>
    <row r="20" spans="2:30" s="101" customFormat="1" x14ac:dyDescent="0.2">
      <c r="B20" s="102"/>
      <c r="C20" s="103"/>
      <c r="D20" s="104"/>
      <c r="E20" s="246"/>
      <c r="F20" s="246"/>
      <c r="G20" s="246"/>
      <c r="H20" s="246"/>
      <c r="I20" s="247"/>
      <c r="J20" s="247"/>
      <c r="K20" s="247"/>
      <c r="L20" s="248"/>
      <c r="M20" s="248"/>
      <c r="N20" s="201"/>
      <c r="O20" s="204"/>
      <c r="P20" s="205"/>
      <c r="Q20" s="209"/>
      <c r="R20" s="205"/>
      <c r="S20" s="209"/>
      <c r="T20" s="205"/>
    </row>
    <row r="21" spans="2:30" s="101" customFormat="1" x14ac:dyDescent="0.2">
      <c r="B21" s="102"/>
      <c r="C21" s="103"/>
      <c r="D21" s="104"/>
      <c r="E21" s="246"/>
      <c r="F21" s="246"/>
      <c r="G21" s="246"/>
      <c r="H21" s="246"/>
      <c r="I21" s="247"/>
      <c r="J21" s="247"/>
      <c r="K21" s="247"/>
      <c r="L21" s="248"/>
      <c r="M21" s="248"/>
      <c r="N21" s="201"/>
      <c r="O21" s="204"/>
      <c r="P21" s="205"/>
      <c r="Q21" s="209"/>
      <c r="R21" s="205"/>
      <c r="S21" s="209"/>
      <c r="T21" s="205"/>
    </row>
    <row r="22" spans="2:30" s="101" customFormat="1" x14ac:dyDescent="0.2">
      <c r="B22" s="102" t="e">
        <f>Cenários!#REF!</f>
        <v>#REF!</v>
      </c>
      <c r="C22" s="103" t="str">
        <f>Cenários!E14</f>
        <v>Selecionar Deparamento específico</v>
      </c>
      <c r="D22" s="104" t="s">
        <v>97</v>
      </c>
      <c r="E22" s="246" t="s">
        <v>207</v>
      </c>
      <c r="F22" s="246"/>
      <c r="G22" s="246"/>
      <c r="H22" s="246"/>
      <c r="I22" s="247"/>
      <c r="J22" s="247"/>
      <c r="K22" s="247"/>
      <c r="L22" s="248" t="s">
        <v>208</v>
      </c>
      <c r="M22" s="248"/>
      <c r="N22" s="201" t="s">
        <v>89</v>
      </c>
      <c r="O22" s="204"/>
      <c r="P22" s="205" t="s">
        <v>90</v>
      </c>
      <c r="Q22" s="209"/>
      <c r="R22" s="205"/>
      <c r="S22" s="209"/>
      <c r="T22" s="205"/>
    </row>
    <row r="23" spans="2:30" s="101" customFormat="1" x14ac:dyDescent="0.2">
      <c r="B23" s="102"/>
      <c r="C23" s="103"/>
      <c r="D23" s="104" t="s">
        <v>99</v>
      </c>
      <c r="E23" s="246" t="s">
        <v>212</v>
      </c>
      <c r="F23" s="246"/>
      <c r="G23" s="246"/>
      <c r="H23" s="246"/>
      <c r="I23" s="247"/>
      <c r="J23" s="247"/>
      <c r="K23" s="247"/>
      <c r="L23" s="248" t="s">
        <v>213</v>
      </c>
      <c r="M23" s="248"/>
      <c r="N23" s="201" t="s">
        <v>89</v>
      </c>
      <c r="O23" s="204"/>
      <c r="P23" s="205" t="s">
        <v>92</v>
      </c>
      <c r="Q23" s="209"/>
      <c r="R23" s="205"/>
      <c r="S23" s="209"/>
      <c r="T23" s="205"/>
      <c r="U23" s="78"/>
      <c r="V23" s="78"/>
    </row>
    <row r="26" spans="2:30" s="101" customFormat="1" ht="26.25" customHeight="1" x14ac:dyDescent="0.2">
      <c r="B26" s="212" t="str">
        <f>Cenários!D17</f>
        <v>CEN - 1.1.60</v>
      </c>
      <c r="C26" s="103" t="str">
        <f>Cenários!E17 &amp; " - " &amp; Cenários!I17</f>
        <v>Usabilidade - Teclas de navegação.</v>
      </c>
      <c r="D26" s="104" t="s">
        <v>104</v>
      </c>
      <c r="E26" s="246" t="s">
        <v>210</v>
      </c>
      <c r="F26" s="246"/>
      <c r="G26" s="246"/>
      <c r="H26" s="246"/>
      <c r="I26" s="247"/>
      <c r="J26" s="247"/>
      <c r="K26" s="247"/>
      <c r="L26" s="248" t="s">
        <v>211</v>
      </c>
      <c r="M26" s="248"/>
      <c r="N26" s="201" t="s">
        <v>89</v>
      </c>
      <c r="O26" s="204"/>
      <c r="P26" s="205" t="s">
        <v>90</v>
      </c>
      <c r="Q26" s="209"/>
      <c r="R26" s="205"/>
      <c r="S26" s="209"/>
      <c r="T26" s="205"/>
    </row>
    <row r="27" spans="2:30" s="101" customFormat="1" x14ac:dyDescent="0.2">
      <c r="B27" s="110"/>
      <c r="C27" s="103"/>
      <c r="D27" s="104" t="s">
        <v>105</v>
      </c>
      <c r="E27" s="246"/>
      <c r="F27" s="246"/>
      <c r="G27" s="246"/>
      <c r="H27" s="246"/>
      <c r="I27" s="247"/>
      <c r="J27" s="247"/>
      <c r="K27" s="247"/>
      <c r="L27" s="248"/>
      <c r="M27" s="248"/>
      <c r="N27" s="201" t="s">
        <v>89</v>
      </c>
      <c r="O27" s="204"/>
      <c r="P27" s="205"/>
      <c r="Q27" s="209"/>
      <c r="R27" s="205"/>
      <c r="S27" s="209"/>
      <c r="T27" s="205"/>
    </row>
    <row r="28" spans="2:30" s="101" customFormat="1" x14ac:dyDescent="0.2">
      <c r="B28" s="110"/>
      <c r="C28" s="103"/>
      <c r="D28" s="104" t="s">
        <v>215</v>
      </c>
      <c r="E28" s="246"/>
      <c r="F28" s="246"/>
      <c r="G28" s="246"/>
      <c r="H28" s="246"/>
      <c r="I28" s="247"/>
      <c r="J28" s="247"/>
      <c r="K28" s="247"/>
      <c r="L28" s="248"/>
      <c r="M28" s="248"/>
      <c r="N28" s="202" t="s">
        <v>89</v>
      </c>
      <c r="O28" s="204"/>
      <c r="P28" s="205"/>
      <c r="Q28" s="210"/>
      <c r="R28" s="165"/>
      <c r="S28" s="210"/>
      <c r="T28" s="165"/>
    </row>
    <row r="29" spans="2:30" s="101" customFormat="1" x14ac:dyDescent="0.2">
      <c r="B29" s="112"/>
      <c r="C29" s="103"/>
      <c r="D29" s="104" t="s">
        <v>216</v>
      </c>
      <c r="E29" s="246"/>
      <c r="F29" s="246"/>
      <c r="G29" s="246"/>
      <c r="H29" s="246"/>
      <c r="I29" s="247"/>
      <c r="J29" s="247"/>
      <c r="K29" s="247"/>
      <c r="L29" s="248"/>
      <c r="M29" s="248"/>
      <c r="N29" s="202" t="s">
        <v>89</v>
      </c>
      <c r="O29" s="204"/>
      <c r="P29" s="205"/>
      <c r="Q29" s="210"/>
      <c r="R29" s="165"/>
      <c r="S29" s="210"/>
      <c r="T29" s="165"/>
    </row>
    <row r="30" spans="2:30" s="101" customFormat="1" ht="13.5" thickBot="1" x14ac:dyDescent="0.25">
      <c r="B30" s="113"/>
      <c r="C30" s="103"/>
      <c r="D30" s="104"/>
      <c r="E30" s="246"/>
      <c r="F30" s="246"/>
      <c r="G30" s="246"/>
      <c r="H30" s="246"/>
      <c r="I30" s="247"/>
      <c r="J30" s="247"/>
      <c r="K30" s="247"/>
      <c r="L30" s="248"/>
      <c r="M30" s="248"/>
      <c r="N30" s="202"/>
      <c r="O30" s="206"/>
      <c r="P30" s="169"/>
      <c r="Q30" s="211"/>
      <c r="R30" s="169"/>
      <c r="S30" s="211"/>
      <c r="T30" s="169"/>
    </row>
    <row r="31" spans="2:30" s="76" customFormat="1" ht="15" customHeight="1" thickBot="1" x14ac:dyDescent="0.25">
      <c r="B31" s="245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22"/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ht="13.5" thickBot="1" x14ac:dyDescent="0.25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22"/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97" t="s">
        <v>90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98" t="s">
        <v>92</v>
      </c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x14ac:dyDescent="0.2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98" t="s">
        <v>94</v>
      </c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98" t="s">
        <v>96</v>
      </c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98" t="s">
        <v>98</v>
      </c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98" t="s">
        <v>100</v>
      </c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98" t="s">
        <v>102</v>
      </c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ht="13.5" thickBot="1" x14ac:dyDescent="0.25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99" t="s">
        <v>40</v>
      </c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14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B46" s="117"/>
      <c r="C46" s="118"/>
      <c r="D46" s="118"/>
      <c r="E46" s="214"/>
      <c r="F46" s="118"/>
      <c r="G46" s="118"/>
      <c r="H46" s="118"/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B47" s="117"/>
      <c r="C47" s="118"/>
      <c r="D47" s="118"/>
      <c r="E47" s="214"/>
      <c r="F47" s="118"/>
      <c r="G47" s="118"/>
      <c r="H47" s="118"/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B48" s="117"/>
      <c r="C48" s="118"/>
      <c r="D48" s="118"/>
      <c r="E48" s="214"/>
      <c r="F48" s="118"/>
      <c r="G48" s="118"/>
      <c r="H48" s="118"/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2:30" x14ac:dyDescent="0.2">
      <c r="B49" s="117"/>
      <c r="C49" s="118"/>
      <c r="D49" s="118"/>
      <c r="E49" s="214"/>
      <c r="F49" s="118"/>
      <c r="G49" s="118"/>
      <c r="H49" s="118"/>
      <c r="I49" s="118"/>
      <c r="J49" s="119"/>
      <c r="K49" s="119"/>
      <c r="L49" s="120"/>
      <c r="M49" s="120"/>
      <c r="N49" s="121"/>
      <c r="O49" s="121"/>
      <c r="P49" s="122"/>
      <c r="Q49" s="123"/>
      <c r="R49" s="122"/>
      <c r="S49" s="123"/>
      <c r="T49" s="122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2:30" x14ac:dyDescent="0.2">
      <c r="B50" s="117"/>
      <c r="C50" s="118"/>
      <c r="D50" s="118"/>
      <c r="E50" s="214"/>
      <c r="F50" s="118"/>
      <c r="G50" s="118"/>
      <c r="H50" s="118"/>
      <c r="I50" s="118"/>
      <c r="J50" s="119"/>
      <c r="K50" s="119"/>
      <c r="L50" s="120"/>
      <c r="M50" s="120"/>
      <c r="N50" s="121"/>
      <c r="O50" s="121"/>
      <c r="P50" s="122"/>
      <c r="Q50" s="123"/>
      <c r="R50" s="122"/>
      <c r="S50" s="123"/>
      <c r="T50" s="122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2:30" x14ac:dyDescent="0.2">
      <c r="B51" s="117"/>
      <c r="C51" s="118"/>
      <c r="D51" s="118"/>
      <c r="E51" s="214"/>
      <c r="F51" s="118"/>
      <c r="G51" s="118"/>
      <c r="H51" s="118"/>
      <c r="I51" s="118"/>
      <c r="J51" s="119"/>
      <c r="K51" s="119"/>
      <c r="L51" s="120"/>
      <c r="M51" s="120"/>
      <c r="N51" s="121"/>
      <c r="O51" s="121"/>
      <c r="P51" s="122"/>
      <c r="Q51" s="123"/>
      <c r="R51" s="122"/>
      <c r="S51" s="123"/>
      <c r="T51" s="122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2:30" x14ac:dyDescent="0.2">
      <c r="B52" s="117"/>
      <c r="C52" s="118"/>
      <c r="D52" s="118"/>
      <c r="E52" s="214"/>
      <c r="F52" s="118"/>
      <c r="G52" s="118"/>
      <c r="H52" s="118"/>
      <c r="I52" s="118"/>
      <c r="J52" s="119"/>
      <c r="K52" s="119"/>
      <c r="L52" s="120"/>
      <c r="M52" s="120"/>
      <c r="N52" s="121"/>
      <c r="O52" s="121"/>
      <c r="P52" s="122"/>
      <c r="Q52" s="123"/>
      <c r="R52" s="122"/>
      <c r="S52" s="123"/>
      <c r="T52" s="122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2:30" x14ac:dyDescent="0.2">
      <c r="I53" s="118"/>
      <c r="J53" s="119"/>
      <c r="K53" s="119"/>
      <c r="L53" s="120"/>
      <c r="M53" s="120"/>
      <c r="N53" s="121"/>
      <c r="O53" s="121"/>
      <c r="P53" s="122"/>
      <c r="Q53" s="123"/>
      <c r="R53" s="122"/>
      <c r="S53" s="123"/>
      <c r="T53" s="122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2:30" x14ac:dyDescent="0.2">
      <c r="I54" s="118"/>
      <c r="J54" s="119"/>
      <c r="K54" s="119"/>
      <c r="L54" s="120"/>
      <c r="M54" s="120"/>
      <c r="N54" s="121"/>
      <c r="O54" s="121"/>
      <c r="P54" s="122"/>
      <c r="Q54" s="123"/>
      <c r="R54" s="122"/>
      <c r="S54" s="123"/>
      <c r="T54" s="122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2:30" x14ac:dyDescent="0.2">
      <c r="I55" s="118"/>
      <c r="J55" s="119"/>
      <c r="K55" s="119"/>
      <c r="L55" s="120"/>
      <c r="M55" s="120"/>
      <c r="N55" s="121"/>
      <c r="O55" s="121"/>
      <c r="P55" s="122"/>
      <c r="Q55" s="123"/>
      <c r="R55" s="122"/>
      <c r="S55" s="123"/>
      <c r="T55" s="122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  <row r="56" spans="2:30" x14ac:dyDescent="0.2"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</row>
    <row r="57" spans="2:30" x14ac:dyDescent="0.2"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</row>
    <row r="58" spans="2:30" x14ac:dyDescent="0.2"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</row>
    <row r="59" spans="2:30" x14ac:dyDescent="0.2"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</row>
    <row r="60" spans="2:30" x14ac:dyDescent="0.2"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</row>
  </sheetData>
  <mergeCells count="68">
    <mergeCell ref="E21:H21"/>
    <mergeCell ref="I21:K21"/>
    <mergeCell ref="L21:M21"/>
    <mergeCell ref="E19:H19"/>
    <mergeCell ref="I19:K19"/>
    <mergeCell ref="L19:M19"/>
    <mergeCell ref="E20:H20"/>
    <mergeCell ref="I20:K20"/>
    <mergeCell ref="L20:M20"/>
    <mergeCell ref="E17:H17"/>
    <mergeCell ref="I17:K17"/>
    <mergeCell ref="L17:M17"/>
    <mergeCell ref="E18:H18"/>
    <mergeCell ref="I18:K18"/>
    <mergeCell ref="L18:M18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22:H22"/>
    <mergeCell ref="I22:K22"/>
    <mergeCell ref="L22:M22"/>
    <mergeCell ref="E23:H23"/>
    <mergeCell ref="I23:K23"/>
    <mergeCell ref="L23:M23"/>
    <mergeCell ref="E26:H26"/>
    <mergeCell ref="I26:K26"/>
    <mergeCell ref="L26:M26"/>
    <mergeCell ref="E27:H27"/>
    <mergeCell ref="I27:K27"/>
    <mergeCell ref="L27:M27"/>
    <mergeCell ref="B31:T31"/>
    <mergeCell ref="E30:H30"/>
    <mergeCell ref="I30:K30"/>
    <mergeCell ref="L30:M30"/>
    <mergeCell ref="E15:H15"/>
    <mergeCell ref="I15:K15"/>
    <mergeCell ref="L15:M15"/>
    <mergeCell ref="E16:H16"/>
    <mergeCell ref="I16:K16"/>
    <mergeCell ref="L16:M16"/>
    <mergeCell ref="E28:H28"/>
    <mergeCell ref="I28:K28"/>
    <mergeCell ref="L28:M28"/>
    <mergeCell ref="E29:H29"/>
    <mergeCell ref="I29:K29"/>
    <mergeCell ref="L29:M29"/>
  </mergeCells>
  <conditionalFormatting sqref="R30 T30 P30 R28 T28 P22:P23 P13:P14">
    <cfRule type="cellIs" dxfId="1072" priority="142" operator="equal">
      <formula>"Cancelado"</formula>
    </cfRule>
    <cfRule type="cellIs" dxfId="1071" priority="143" operator="equal">
      <formula>"N/A"</formula>
    </cfRule>
    <cfRule type="cellIs" dxfId="1070" priority="144" operator="equal">
      <formula>"Falhou"</formula>
    </cfRule>
    <cfRule type="cellIs" dxfId="1069" priority="145" operator="equal">
      <formula>"Passou"</formula>
    </cfRule>
  </conditionalFormatting>
  <conditionalFormatting sqref="R30 T30 P30 R28 T28 P22:P23 P13:P14">
    <cfRule type="cellIs" dxfId="1068" priority="150" operator="equal">
      <formula>"Observação"</formula>
    </cfRule>
  </conditionalFormatting>
  <conditionalFormatting sqref="R2 T2 P2 R12 T12 R30:R1048576 T30:T1048576 P30:P33 R28 T28 P42:P1048576 P22:P23 P12:P14">
    <cfRule type="cellIs" dxfId="1067" priority="151" operator="equal">
      <formula>"Inconformidade"</formula>
    </cfRule>
    <cfRule type="cellIs" dxfId="1066" priority="152" operator="equal">
      <formula>"Sugestão"</formula>
    </cfRule>
  </conditionalFormatting>
  <conditionalFormatting sqref="T30 R30 P30 R28 T28 P22:P23 P13:P14">
    <cfRule type="cellIs" dxfId="1065" priority="174" operator="equal">
      <formula>"Bloqueado"</formula>
    </cfRule>
  </conditionalFormatting>
  <conditionalFormatting sqref="R1:R2 T1:T2 P1:P2 R12 T12 T30:T1048576 R30:R1048576 P30:P33 T28 R28 P42:P1048576 P22:P23 P12:P14">
    <cfRule type="cellIs" dxfId="1064" priority="460" operator="equal">
      <formula>"Impedimento"</formula>
    </cfRule>
  </conditionalFormatting>
  <conditionalFormatting sqref="R10 T10 P10">
    <cfRule type="cellIs" dxfId="1063" priority="461" operator="equal">
      <formula>"Inconformidade"</formula>
    </cfRule>
    <cfRule type="cellIs" dxfId="1062" priority="462" operator="equal">
      <formula>"Sugestão"</formula>
    </cfRule>
  </conditionalFormatting>
  <conditionalFormatting sqref="R10 T10 P10">
    <cfRule type="cellIs" dxfId="1061" priority="463" operator="equal">
      <formula>"Impedimento"</formula>
    </cfRule>
  </conditionalFormatting>
  <conditionalFormatting sqref="R26">
    <cfRule type="cellIs" dxfId="1060" priority="1146" operator="equal">
      <formula>"Cancelado"</formula>
    </cfRule>
    <cfRule type="cellIs" dxfId="1059" priority="1147" operator="equal">
      <formula>"N/A"</formula>
    </cfRule>
    <cfRule type="cellIs" dxfId="1058" priority="1148" operator="equal">
      <formula>"Falhou"</formula>
    </cfRule>
    <cfRule type="cellIs" dxfId="1057" priority="1149" operator="equal">
      <formula>"Passou"</formula>
    </cfRule>
  </conditionalFormatting>
  <conditionalFormatting sqref="R26">
    <cfRule type="cellIs" dxfId="1056" priority="1150" operator="equal">
      <formula>"Observação"</formula>
    </cfRule>
  </conditionalFormatting>
  <conditionalFormatting sqref="R26">
    <cfRule type="cellIs" dxfId="1055" priority="1151" operator="equal">
      <formula>"Inconformidade"</formula>
    </cfRule>
    <cfRule type="cellIs" dxfId="1054" priority="1152" operator="equal">
      <formula>"Sugestão"</formula>
    </cfRule>
  </conditionalFormatting>
  <conditionalFormatting sqref="T26">
    <cfRule type="cellIs" dxfId="1053" priority="1153" operator="equal">
      <formula>"Cancelado"</formula>
    </cfRule>
    <cfRule type="cellIs" dxfId="1052" priority="1154" operator="equal">
      <formula>"N/A"</formula>
    </cfRule>
    <cfRule type="cellIs" dxfId="1051" priority="1155" operator="equal">
      <formula>"Falhou"</formula>
    </cfRule>
    <cfRule type="cellIs" dxfId="1050" priority="1156" operator="equal">
      <formula>"Passou"</formula>
    </cfRule>
  </conditionalFormatting>
  <conditionalFormatting sqref="R26">
    <cfRule type="cellIs" dxfId="1049" priority="1157" operator="equal">
      <formula>"Bloqueado"</formula>
    </cfRule>
  </conditionalFormatting>
  <conditionalFormatting sqref="T26">
    <cfRule type="cellIs" dxfId="1048" priority="1158" operator="equal">
      <formula>"Observação"</formula>
    </cfRule>
  </conditionalFormatting>
  <conditionalFormatting sqref="T26">
    <cfRule type="cellIs" dxfId="1047" priority="1159" operator="equal">
      <formula>"Inconformidade"</formula>
    </cfRule>
    <cfRule type="cellIs" dxfId="1046" priority="1160" operator="equal">
      <formula>"Sugestão"</formula>
    </cfRule>
  </conditionalFormatting>
  <conditionalFormatting sqref="T26">
    <cfRule type="cellIs" dxfId="1045" priority="1161" operator="equal">
      <formula>"Bloqueado"</formula>
    </cfRule>
  </conditionalFormatting>
  <conditionalFormatting sqref="R26 T26">
    <cfRule type="cellIs" dxfId="1044" priority="1162" operator="equal">
      <formula>"Impedimento"</formula>
    </cfRule>
  </conditionalFormatting>
  <conditionalFormatting sqref="R27">
    <cfRule type="cellIs" dxfId="1043" priority="1979" operator="equal">
      <formula>"Cancelado"</formula>
    </cfRule>
    <cfRule type="cellIs" dxfId="1042" priority="1980" operator="equal">
      <formula>"N/A"</formula>
    </cfRule>
    <cfRule type="cellIs" dxfId="1041" priority="1981" operator="equal">
      <formula>"Falhou"</formula>
    </cfRule>
    <cfRule type="cellIs" dxfId="1040" priority="1982" operator="equal">
      <formula>"Passou"</formula>
    </cfRule>
  </conditionalFormatting>
  <conditionalFormatting sqref="R27">
    <cfRule type="cellIs" dxfId="1039" priority="1983" operator="equal">
      <formula>"Observação"</formula>
    </cfRule>
  </conditionalFormatting>
  <conditionalFormatting sqref="R27">
    <cfRule type="cellIs" dxfId="1038" priority="1984" operator="equal">
      <formula>"Inconformidade"</formula>
    </cfRule>
    <cfRule type="cellIs" dxfId="1037" priority="1985" operator="equal">
      <formula>"Sugestão"</formula>
    </cfRule>
  </conditionalFormatting>
  <conditionalFormatting sqref="R27">
    <cfRule type="cellIs" dxfId="1036" priority="1990" operator="equal">
      <formula>"Bloqueado"</formula>
    </cfRule>
  </conditionalFormatting>
  <conditionalFormatting sqref="T27">
    <cfRule type="cellIs" dxfId="1035" priority="2003" operator="equal">
      <formula>"Cancelado"</formula>
    </cfRule>
    <cfRule type="cellIs" dxfId="1034" priority="2004" operator="equal">
      <formula>"N/A"</formula>
    </cfRule>
    <cfRule type="cellIs" dxfId="1033" priority="2005" operator="equal">
      <formula>"Falhou"</formula>
    </cfRule>
    <cfRule type="cellIs" dxfId="1032" priority="2006" operator="equal">
      <formula>"Passou"</formula>
    </cfRule>
  </conditionalFormatting>
  <conditionalFormatting sqref="T27">
    <cfRule type="cellIs" dxfId="1031" priority="2008" operator="equal">
      <formula>"Observação"</formula>
    </cfRule>
  </conditionalFormatting>
  <conditionalFormatting sqref="T27">
    <cfRule type="cellIs" dxfId="1030" priority="2009" operator="equal">
      <formula>"Inconformidade"</formula>
    </cfRule>
    <cfRule type="cellIs" dxfId="1029" priority="2010" operator="equal">
      <formula>"Sugestão"</formula>
    </cfRule>
  </conditionalFormatting>
  <conditionalFormatting sqref="T27">
    <cfRule type="cellIs" dxfId="1028" priority="2011" operator="equal">
      <formula>"Bloqueado"</formula>
    </cfRule>
  </conditionalFormatting>
  <conditionalFormatting sqref="R27 T27">
    <cfRule type="cellIs" dxfId="1027" priority="2012" operator="equal">
      <formula>"Impedimento"</formula>
    </cfRule>
  </conditionalFormatting>
  <conditionalFormatting sqref="P11 R11 T11">
    <cfRule type="cellIs" dxfId="1026" priority="3152" operator="equal">
      <formula>"Inconformidade"</formula>
    </cfRule>
    <cfRule type="cellIs" dxfId="1025" priority="3153" operator="equal">
      <formula>"Sugestão"</formula>
    </cfRule>
  </conditionalFormatting>
  <conditionalFormatting sqref="P11 R11 T11">
    <cfRule type="cellIs" dxfId="1024" priority="3154" operator="equal">
      <formula>"Impedimento"</formula>
    </cfRule>
  </conditionalFormatting>
  <conditionalFormatting sqref="R29">
    <cfRule type="cellIs" dxfId="1023" priority="3155" operator="equal">
      <formula>"Cancelado"</formula>
    </cfRule>
    <cfRule type="cellIs" dxfId="1022" priority="3156" operator="equal">
      <formula>"N/A"</formula>
    </cfRule>
    <cfRule type="cellIs" dxfId="1021" priority="3157" operator="equal">
      <formula>"Falhou"</formula>
    </cfRule>
    <cfRule type="cellIs" dxfId="1020" priority="3158" operator="equal">
      <formula>"Passou"</formula>
    </cfRule>
  </conditionalFormatting>
  <conditionalFormatting sqref="R29">
    <cfRule type="cellIs" dxfId="1019" priority="3159" operator="equal">
      <formula>"Observação"</formula>
    </cfRule>
  </conditionalFormatting>
  <conditionalFormatting sqref="R29">
    <cfRule type="cellIs" dxfId="1018" priority="3160" operator="equal">
      <formula>"Inconformidade"</formula>
    </cfRule>
    <cfRule type="cellIs" dxfId="1017" priority="3161" operator="equal">
      <formula>"Sugestão"</formula>
    </cfRule>
  </conditionalFormatting>
  <conditionalFormatting sqref="T29">
    <cfRule type="cellIs" dxfId="1016" priority="3162" operator="equal">
      <formula>"Cancelado"</formula>
    </cfRule>
    <cfRule type="cellIs" dxfId="1015" priority="3163" operator="equal">
      <formula>"N/A"</formula>
    </cfRule>
    <cfRule type="cellIs" dxfId="1014" priority="3164" operator="equal">
      <formula>"Falhou"</formula>
    </cfRule>
    <cfRule type="cellIs" dxfId="1013" priority="3165" operator="equal">
      <formula>"Passou"</formula>
    </cfRule>
  </conditionalFormatting>
  <conditionalFormatting sqref="R29">
    <cfRule type="cellIs" dxfId="1012" priority="3166" operator="equal">
      <formula>"Bloqueado"</formula>
    </cfRule>
  </conditionalFormatting>
  <conditionalFormatting sqref="T29">
    <cfRule type="cellIs" dxfId="1011" priority="3167" operator="equal">
      <formula>"Observação"</formula>
    </cfRule>
  </conditionalFormatting>
  <conditionalFormatting sqref="T29">
    <cfRule type="cellIs" dxfId="1010" priority="3168" operator="equal">
      <formula>"Inconformidade"</formula>
    </cfRule>
    <cfRule type="cellIs" dxfId="1009" priority="3169" operator="equal">
      <formula>"Sugestão"</formula>
    </cfRule>
  </conditionalFormatting>
  <conditionalFormatting sqref="T29">
    <cfRule type="cellIs" dxfId="1008" priority="3170" operator="equal">
      <formula>"Bloqueado"</formula>
    </cfRule>
  </conditionalFormatting>
  <conditionalFormatting sqref="T29 R29">
    <cfRule type="cellIs" dxfId="1007" priority="3171" operator="equal">
      <formula>"Impedimento"</formula>
    </cfRule>
  </conditionalFormatting>
  <conditionalFormatting sqref="R22">
    <cfRule type="cellIs" dxfId="1006" priority="3471" operator="equal">
      <formula>"Cancelado"</formula>
    </cfRule>
    <cfRule type="cellIs" dxfId="1005" priority="3472" operator="equal">
      <formula>"N/A"</formula>
    </cfRule>
    <cfRule type="cellIs" dxfId="1004" priority="3473" operator="equal">
      <formula>"Falhou"</formula>
    </cfRule>
    <cfRule type="cellIs" dxfId="1003" priority="3474" operator="equal">
      <formula>"Passou"</formula>
    </cfRule>
  </conditionalFormatting>
  <conditionalFormatting sqref="R22">
    <cfRule type="cellIs" dxfId="1002" priority="3475" operator="equal">
      <formula>"Observação"</formula>
    </cfRule>
  </conditionalFormatting>
  <conditionalFormatting sqref="R22">
    <cfRule type="cellIs" dxfId="1001" priority="3476" operator="equal">
      <formula>"Inconformidade"</formula>
    </cfRule>
    <cfRule type="cellIs" dxfId="1000" priority="3477" operator="equal">
      <formula>"Sugestão"</formula>
    </cfRule>
  </conditionalFormatting>
  <conditionalFormatting sqref="T22">
    <cfRule type="cellIs" dxfId="999" priority="3478" operator="equal">
      <formula>"Cancelado"</formula>
    </cfRule>
    <cfRule type="cellIs" dxfId="998" priority="3479" operator="equal">
      <formula>"N/A"</formula>
    </cfRule>
    <cfRule type="cellIs" dxfId="997" priority="3480" operator="equal">
      <formula>"Falhou"</formula>
    </cfRule>
    <cfRule type="cellIs" dxfId="996" priority="3481" operator="equal">
      <formula>"Passou"</formula>
    </cfRule>
  </conditionalFormatting>
  <conditionalFormatting sqref="R22">
    <cfRule type="cellIs" dxfId="995" priority="3482" operator="equal">
      <formula>"Bloqueado"</formula>
    </cfRule>
  </conditionalFormatting>
  <conditionalFormatting sqref="T22">
    <cfRule type="cellIs" dxfId="994" priority="3483" operator="equal">
      <formula>"Observação"</formula>
    </cfRule>
  </conditionalFormatting>
  <conditionalFormatting sqref="T22">
    <cfRule type="cellIs" dxfId="993" priority="3484" operator="equal">
      <formula>"Inconformidade"</formula>
    </cfRule>
    <cfRule type="cellIs" dxfId="992" priority="3485" operator="equal">
      <formula>"Sugestão"</formula>
    </cfRule>
  </conditionalFormatting>
  <conditionalFormatting sqref="T22">
    <cfRule type="cellIs" dxfId="991" priority="3486" operator="equal">
      <formula>"Bloqueado"</formula>
    </cfRule>
  </conditionalFormatting>
  <conditionalFormatting sqref="T22 R22">
    <cfRule type="cellIs" dxfId="990" priority="3487" operator="equal">
      <formula>"Impedimento"</formula>
    </cfRule>
  </conditionalFormatting>
  <conditionalFormatting sqref="R14">
    <cfRule type="cellIs" dxfId="989" priority="3488" operator="equal">
      <formula>"Cancelado"</formula>
    </cfRule>
    <cfRule type="cellIs" dxfId="988" priority="3489" operator="equal">
      <formula>"N/A"</formula>
    </cfRule>
    <cfRule type="cellIs" dxfId="987" priority="3490" operator="equal">
      <formula>"Falhou"</formula>
    </cfRule>
    <cfRule type="cellIs" dxfId="986" priority="3491" operator="equal">
      <formula>"Passou"</formula>
    </cfRule>
  </conditionalFormatting>
  <conditionalFormatting sqref="R14">
    <cfRule type="cellIs" dxfId="985" priority="3492" operator="equal">
      <formula>"Observação"</formula>
    </cfRule>
  </conditionalFormatting>
  <conditionalFormatting sqref="R14">
    <cfRule type="cellIs" dxfId="984" priority="3493" operator="equal">
      <formula>"Inconformidade"</formula>
    </cfRule>
    <cfRule type="cellIs" dxfId="983" priority="3494" operator="equal">
      <formula>"Sugestão"</formula>
    </cfRule>
  </conditionalFormatting>
  <conditionalFormatting sqref="T14">
    <cfRule type="cellIs" dxfId="982" priority="3495" operator="equal">
      <formula>"Cancelado"</formula>
    </cfRule>
    <cfRule type="cellIs" dxfId="981" priority="3496" operator="equal">
      <formula>"N/A"</formula>
    </cfRule>
    <cfRule type="cellIs" dxfId="980" priority="3497" operator="equal">
      <formula>"Falhou"</formula>
    </cfRule>
    <cfRule type="cellIs" dxfId="979" priority="3498" operator="equal">
      <formula>"Passou"</formula>
    </cfRule>
  </conditionalFormatting>
  <conditionalFormatting sqref="R14">
    <cfRule type="cellIs" dxfId="978" priority="3499" operator="equal">
      <formula>"Bloqueado"</formula>
    </cfRule>
  </conditionalFormatting>
  <conditionalFormatting sqref="T14">
    <cfRule type="cellIs" dxfId="977" priority="3500" operator="equal">
      <formula>"Observação"</formula>
    </cfRule>
  </conditionalFormatting>
  <conditionalFormatting sqref="T14">
    <cfRule type="cellIs" dxfId="976" priority="3501" operator="equal">
      <formula>"Inconformidade"</formula>
    </cfRule>
    <cfRule type="cellIs" dxfId="975" priority="3502" operator="equal">
      <formula>"Sugestão"</formula>
    </cfRule>
  </conditionalFormatting>
  <conditionalFormatting sqref="T14">
    <cfRule type="cellIs" dxfId="974" priority="3503" operator="equal">
      <formula>"Bloqueado"</formula>
    </cfRule>
  </conditionalFormatting>
  <conditionalFormatting sqref="T14 R14">
    <cfRule type="cellIs" dxfId="973" priority="3504" operator="equal">
      <formula>"Impedimento"</formula>
    </cfRule>
  </conditionalFormatting>
  <conditionalFormatting sqref="R23">
    <cfRule type="cellIs" dxfId="972" priority="3505" operator="equal">
      <formula>"Cancelado"</formula>
    </cfRule>
    <cfRule type="cellIs" dxfId="971" priority="3506" operator="equal">
      <formula>"N/A"</formula>
    </cfRule>
    <cfRule type="cellIs" dxfId="970" priority="3507" operator="equal">
      <formula>"Falhou"</formula>
    </cfRule>
    <cfRule type="cellIs" dxfId="969" priority="3508" operator="equal">
      <formula>"Passou"</formula>
    </cfRule>
  </conditionalFormatting>
  <conditionalFormatting sqref="R23">
    <cfRule type="cellIs" dxfId="968" priority="3509" operator="equal">
      <formula>"Observação"</formula>
    </cfRule>
  </conditionalFormatting>
  <conditionalFormatting sqref="R23">
    <cfRule type="cellIs" dxfId="967" priority="3510" operator="equal">
      <formula>"Inconformidade"</formula>
    </cfRule>
    <cfRule type="cellIs" dxfId="966" priority="3511" operator="equal">
      <formula>"Sugestão"</formula>
    </cfRule>
  </conditionalFormatting>
  <conditionalFormatting sqref="R23">
    <cfRule type="cellIs" dxfId="965" priority="3512" operator="equal">
      <formula>"Bloqueado"</formula>
    </cfRule>
  </conditionalFormatting>
  <conditionalFormatting sqref="R13">
    <cfRule type="cellIs" dxfId="964" priority="3513" operator="equal">
      <formula>"Cancelado"</formula>
    </cfRule>
    <cfRule type="cellIs" dxfId="963" priority="3514" operator="equal">
      <formula>"N/A"</formula>
    </cfRule>
    <cfRule type="cellIs" dxfId="962" priority="3515" operator="equal">
      <formula>"Falhou"</formula>
    </cfRule>
    <cfRule type="cellIs" dxfId="961" priority="3516" operator="equal">
      <formula>"Passou"</formula>
    </cfRule>
  </conditionalFormatting>
  <conditionalFormatting sqref="R13">
    <cfRule type="cellIs" dxfId="960" priority="3517" operator="equal">
      <formula>"Observação"</formula>
    </cfRule>
  </conditionalFormatting>
  <conditionalFormatting sqref="R13">
    <cfRule type="cellIs" dxfId="959" priority="3518" operator="equal">
      <formula>"Inconformidade"</formula>
    </cfRule>
    <cfRule type="cellIs" dxfId="958" priority="3519" operator="equal">
      <formula>"Sugestão"</formula>
    </cfRule>
  </conditionalFormatting>
  <conditionalFormatting sqref="T13">
    <cfRule type="cellIs" dxfId="957" priority="3520" operator="equal">
      <formula>"Cancelado"</formula>
    </cfRule>
    <cfRule type="cellIs" dxfId="956" priority="3521" operator="equal">
      <formula>"N/A"</formula>
    </cfRule>
    <cfRule type="cellIs" dxfId="955" priority="3522" operator="equal">
      <formula>"Falhou"</formula>
    </cfRule>
    <cfRule type="cellIs" dxfId="954" priority="3523" operator="equal">
      <formula>"Passou"</formula>
    </cfRule>
  </conditionalFormatting>
  <conditionalFormatting sqref="R13">
    <cfRule type="cellIs" dxfId="953" priority="3524" operator="equal">
      <formula>"Bloqueado"</formula>
    </cfRule>
  </conditionalFormatting>
  <conditionalFormatting sqref="T13">
    <cfRule type="cellIs" dxfId="952" priority="3525" operator="equal">
      <formula>"Observação"</formula>
    </cfRule>
  </conditionalFormatting>
  <conditionalFormatting sqref="T13">
    <cfRule type="cellIs" dxfId="951" priority="3526" operator="equal">
      <formula>"Inconformidade"</formula>
    </cfRule>
    <cfRule type="cellIs" dxfId="950" priority="3527" operator="equal">
      <formula>"Sugestão"</formula>
    </cfRule>
  </conditionalFormatting>
  <conditionalFormatting sqref="T13">
    <cfRule type="cellIs" dxfId="949" priority="3528" operator="equal">
      <formula>"Bloqueado"</formula>
    </cfRule>
  </conditionalFormatting>
  <conditionalFormatting sqref="T13 R13">
    <cfRule type="cellIs" dxfId="948" priority="3529" operator="equal">
      <formula>"Impedimento"</formula>
    </cfRule>
  </conditionalFormatting>
  <conditionalFormatting sqref="T23">
    <cfRule type="cellIs" dxfId="947" priority="3530" operator="equal">
      <formula>"Cancelado"</formula>
    </cfRule>
    <cfRule type="cellIs" dxfId="946" priority="3531" operator="equal">
      <formula>"N/A"</formula>
    </cfRule>
    <cfRule type="cellIs" dxfId="945" priority="3532" operator="equal">
      <formula>"Falhou"</formula>
    </cfRule>
    <cfRule type="cellIs" dxfId="944" priority="3533" operator="equal">
      <formula>"Passou"</formula>
    </cfRule>
  </conditionalFormatting>
  <conditionalFormatting sqref="T23">
    <cfRule type="cellIs" dxfId="943" priority="3534" operator="equal">
      <formula>"Observação"</formula>
    </cfRule>
  </conditionalFormatting>
  <conditionalFormatting sqref="T23">
    <cfRule type="cellIs" dxfId="942" priority="3535" operator="equal">
      <formula>"Inconformidade"</formula>
    </cfRule>
    <cfRule type="cellIs" dxfId="941" priority="3536" operator="equal">
      <formula>"Sugestão"</formula>
    </cfRule>
  </conditionalFormatting>
  <conditionalFormatting sqref="T23">
    <cfRule type="cellIs" dxfId="940" priority="3537" operator="equal">
      <formula>"Bloqueado"</formula>
    </cfRule>
  </conditionalFormatting>
  <conditionalFormatting sqref="T23 R23">
    <cfRule type="cellIs" dxfId="939" priority="3538" operator="equal">
      <formula>"Impedimento"</formula>
    </cfRule>
  </conditionalFormatting>
  <conditionalFormatting sqref="P26:P29">
    <cfRule type="cellIs" dxfId="938" priority="4824" operator="equal">
      <formula>"Inconformidade"</formula>
    </cfRule>
    <cfRule type="cellIs" dxfId="937" priority="4825" operator="equal">
      <formula>"Sugestão"</formula>
    </cfRule>
  </conditionalFormatting>
  <conditionalFormatting sqref="P26:P29">
    <cfRule type="cellIs" dxfId="936" priority="4826" operator="equal">
      <formula>"Bloqueado"</formula>
    </cfRule>
  </conditionalFormatting>
  <conditionalFormatting sqref="P26:P29">
    <cfRule type="cellIs" dxfId="935" priority="4827" operator="equal">
      <formula>"Impedimento"</formula>
    </cfRule>
  </conditionalFormatting>
  <conditionalFormatting sqref="P26:P29">
    <cfRule type="cellIs" dxfId="934" priority="4828" operator="equal">
      <formula>"Cancelado"</formula>
    </cfRule>
    <cfRule type="cellIs" dxfId="933" priority="4829" operator="equal">
      <formula>"N/A"</formula>
    </cfRule>
    <cfRule type="cellIs" dxfId="932" priority="4830" operator="equal">
      <formula>"Falhou"</formula>
    </cfRule>
    <cfRule type="cellIs" dxfId="931" priority="4831" operator="equal">
      <formula>"Passou"</formula>
    </cfRule>
  </conditionalFormatting>
  <conditionalFormatting sqref="P26:P29">
    <cfRule type="cellIs" dxfId="930" priority="4832" operator="equal">
      <formula>"Cancelado"</formula>
    </cfRule>
    <cfRule type="cellIs" dxfId="929" priority="4833" operator="equal">
      <formula>"N/A"</formula>
    </cfRule>
    <cfRule type="cellIs" dxfId="928" priority="4834" operator="equal">
      <formula>"Falhou"</formula>
    </cfRule>
    <cfRule type="cellIs" dxfId="927" priority="4835" operator="equal">
      <formula>"Passou"</formula>
    </cfRule>
  </conditionalFormatting>
  <conditionalFormatting sqref="P26:P29">
    <cfRule type="cellIs" dxfId="926" priority="4836" operator="equal">
      <formula>"Observação"</formula>
    </cfRule>
  </conditionalFormatting>
  <conditionalFormatting sqref="P26:P29">
    <cfRule type="cellIs" dxfId="925" priority="4837" operator="equal">
      <formula>"Observação"</formula>
    </cfRule>
  </conditionalFormatting>
  <conditionalFormatting sqref="P26:P29">
    <cfRule type="cellIs" dxfId="924" priority="4838" operator="equal">
      <formula>"Inconformidade"</formula>
    </cfRule>
    <cfRule type="cellIs" dxfId="923" priority="4839" operator="equal">
      <formula>"Sugestão"</formula>
    </cfRule>
  </conditionalFormatting>
  <conditionalFormatting sqref="P26:P29">
    <cfRule type="cellIs" dxfId="922" priority="4840" operator="equal">
      <formula>"Bloqueado"</formula>
    </cfRule>
  </conditionalFormatting>
  <conditionalFormatting sqref="P26:P29">
    <cfRule type="cellIs" dxfId="921" priority="4841" operator="equal">
      <formula>"Impedimento"</formula>
    </cfRule>
  </conditionalFormatting>
  <conditionalFormatting sqref="P34:P41">
    <cfRule type="cellIs" dxfId="920" priority="123" operator="equal">
      <formula>"Inconformidade"</formula>
    </cfRule>
    <cfRule type="cellIs" dxfId="919" priority="124" operator="equal">
      <formula>"Sugestão"</formula>
    </cfRule>
  </conditionalFormatting>
  <conditionalFormatting sqref="P34:P41">
    <cfRule type="cellIs" dxfId="918" priority="125" operator="equal">
      <formula>"Bloqueado"</formula>
    </cfRule>
  </conditionalFormatting>
  <conditionalFormatting sqref="P34:P41">
    <cfRule type="cellIs" dxfId="917" priority="126" operator="equal">
      <formula>"Impedimento"</formula>
    </cfRule>
  </conditionalFormatting>
  <conditionalFormatting sqref="P34:P41">
    <cfRule type="cellIs" dxfId="916" priority="127" operator="equal">
      <formula>"Cancelado"</formula>
    </cfRule>
    <cfRule type="cellIs" dxfId="915" priority="128" operator="equal">
      <formula>"N/A"</formula>
    </cfRule>
    <cfRule type="cellIs" dxfId="914" priority="129" operator="equal">
      <formula>"Falhou"</formula>
    </cfRule>
    <cfRule type="cellIs" dxfId="913" priority="130" operator="equal">
      <formula>"Passou"</formula>
    </cfRule>
  </conditionalFormatting>
  <conditionalFormatting sqref="P34:P41">
    <cfRule type="cellIs" dxfId="912" priority="131" operator="equal">
      <formula>"Cancelado"</formula>
    </cfRule>
    <cfRule type="cellIs" dxfId="911" priority="132" operator="equal">
      <formula>"N/A"</formula>
    </cfRule>
    <cfRule type="cellIs" dxfId="910" priority="133" operator="equal">
      <formula>"Falhou"</formula>
    </cfRule>
    <cfRule type="cellIs" dxfId="909" priority="134" operator="equal">
      <formula>"Passou"</formula>
    </cfRule>
  </conditionalFormatting>
  <conditionalFormatting sqref="P34:P41">
    <cfRule type="cellIs" dxfId="908" priority="135" operator="equal">
      <formula>"Observação"</formula>
    </cfRule>
  </conditionalFormatting>
  <conditionalFormatting sqref="P34:P41">
    <cfRule type="cellIs" dxfId="907" priority="136" operator="equal">
      <formula>"Observação"</formula>
    </cfRule>
  </conditionalFormatting>
  <conditionalFormatting sqref="P34:P41">
    <cfRule type="cellIs" dxfId="906" priority="137" operator="equal">
      <formula>"Inconformidade"</formula>
    </cfRule>
    <cfRule type="cellIs" dxfId="905" priority="138" operator="equal">
      <formula>"Sugestão"</formula>
    </cfRule>
  </conditionalFormatting>
  <conditionalFormatting sqref="P34:P41">
    <cfRule type="cellIs" dxfId="904" priority="139" operator="equal">
      <formula>"Bloqueado"</formula>
    </cfRule>
  </conditionalFormatting>
  <conditionalFormatting sqref="P34:P41">
    <cfRule type="cellIs" dxfId="903" priority="140" operator="equal">
      <formula>"Impedimento"</formula>
    </cfRule>
  </conditionalFormatting>
  <conditionalFormatting sqref="R16 T16">
    <cfRule type="cellIs" dxfId="902" priority="79" operator="equal">
      <formula>"Cancelado"</formula>
    </cfRule>
    <cfRule type="cellIs" dxfId="901" priority="80" operator="equal">
      <formula>"N/A"</formula>
    </cfRule>
    <cfRule type="cellIs" dxfId="900" priority="81" operator="equal">
      <formula>"Falhou"</formula>
    </cfRule>
    <cfRule type="cellIs" dxfId="899" priority="82" operator="equal">
      <formula>"Passou"</formula>
    </cfRule>
  </conditionalFormatting>
  <conditionalFormatting sqref="R16 T16">
    <cfRule type="cellIs" dxfId="898" priority="83" operator="equal">
      <formula>"Observação"</formula>
    </cfRule>
  </conditionalFormatting>
  <conditionalFormatting sqref="R16 T16">
    <cfRule type="cellIs" dxfId="897" priority="84" operator="equal">
      <formula>"Inconformidade"</formula>
    </cfRule>
    <cfRule type="cellIs" dxfId="896" priority="85" operator="equal">
      <formula>"Sugestão"</formula>
    </cfRule>
  </conditionalFormatting>
  <conditionalFormatting sqref="R16 T16">
    <cfRule type="cellIs" dxfId="895" priority="86" operator="equal">
      <formula>"Bloqueado"</formula>
    </cfRule>
  </conditionalFormatting>
  <conditionalFormatting sqref="T16 R16">
    <cfRule type="cellIs" dxfId="894" priority="87" operator="equal">
      <formula>"Impedimento"</formula>
    </cfRule>
  </conditionalFormatting>
  <conditionalFormatting sqref="R15">
    <cfRule type="cellIs" dxfId="893" priority="88" operator="equal">
      <formula>"Cancelado"</formula>
    </cfRule>
    <cfRule type="cellIs" dxfId="892" priority="89" operator="equal">
      <formula>"N/A"</formula>
    </cfRule>
    <cfRule type="cellIs" dxfId="891" priority="90" operator="equal">
      <formula>"Falhou"</formula>
    </cfRule>
    <cfRule type="cellIs" dxfId="890" priority="91" operator="equal">
      <formula>"Passou"</formula>
    </cfRule>
  </conditionalFormatting>
  <conditionalFormatting sqref="R15">
    <cfRule type="cellIs" dxfId="889" priority="92" operator="equal">
      <formula>"Observação"</formula>
    </cfRule>
  </conditionalFormatting>
  <conditionalFormatting sqref="R15">
    <cfRule type="cellIs" dxfId="888" priority="93" operator="equal">
      <formula>"Inconformidade"</formula>
    </cfRule>
    <cfRule type="cellIs" dxfId="887" priority="94" operator="equal">
      <formula>"Sugestão"</formula>
    </cfRule>
  </conditionalFormatting>
  <conditionalFormatting sqref="R15">
    <cfRule type="cellIs" dxfId="886" priority="95" operator="equal">
      <formula>"Bloqueado"</formula>
    </cfRule>
  </conditionalFormatting>
  <conditionalFormatting sqref="T15">
    <cfRule type="cellIs" dxfId="885" priority="96" operator="equal">
      <formula>"Cancelado"</formula>
    </cfRule>
    <cfRule type="cellIs" dxfId="884" priority="97" operator="equal">
      <formula>"N/A"</formula>
    </cfRule>
    <cfRule type="cellIs" dxfId="883" priority="98" operator="equal">
      <formula>"Falhou"</formula>
    </cfRule>
    <cfRule type="cellIs" dxfId="882" priority="99" operator="equal">
      <formula>"Passou"</formula>
    </cfRule>
  </conditionalFormatting>
  <conditionalFormatting sqref="T15">
    <cfRule type="cellIs" dxfId="881" priority="100" operator="equal">
      <formula>"Observação"</formula>
    </cfRule>
  </conditionalFormatting>
  <conditionalFormatting sqref="T15">
    <cfRule type="cellIs" dxfId="880" priority="101" operator="equal">
      <formula>"Inconformidade"</formula>
    </cfRule>
    <cfRule type="cellIs" dxfId="879" priority="102" operator="equal">
      <formula>"Sugestão"</formula>
    </cfRule>
  </conditionalFormatting>
  <conditionalFormatting sqref="T15">
    <cfRule type="cellIs" dxfId="878" priority="103" operator="equal">
      <formula>"Bloqueado"</formula>
    </cfRule>
  </conditionalFormatting>
  <conditionalFormatting sqref="R15 T15">
    <cfRule type="cellIs" dxfId="877" priority="104" operator="equal">
      <formula>"Impedimento"</formula>
    </cfRule>
  </conditionalFormatting>
  <conditionalFormatting sqref="P15:P16">
    <cfRule type="cellIs" dxfId="876" priority="105" operator="equal">
      <formula>"Inconformidade"</formula>
    </cfRule>
    <cfRule type="cellIs" dxfId="875" priority="106" operator="equal">
      <formula>"Sugestão"</formula>
    </cfRule>
  </conditionalFormatting>
  <conditionalFormatting sqref="P15:P16">
    <cfRule type="cellIs" dxfId="874" priority="107" operator="equal">
      <formula>"Bloqueado"</formula>
    </cfRule>
  </conditionalFormatting>
  <conditionalFormatting sqref="P15:P16">
    <cfRule type="cellIs" dxfId="873" priority="108" operator="equal">
      <formula>"Impedimento"</formula>
    </cfRule>
  </conditionalFormatting>
  <conditionalFormatting sqref="P15:P16">
    <cfRule type="cellIs" dxfId="872" priority="109" operator="equal">
      <formula>"Cancelado"</formula>
    </cfRule>
    <cfRule type="cellIs" dxfId="871" priority="110" operator="equal">
      <formula>"N/A"</formula>
    </cfRule>
    <cfRule type="cellIs" dxfId="870" priority="111" operator="equal">
      <formula>"Falhou"</formula>
    </cfRule>
    <cfRule type="cellIs" dxfId="869" priority="112" operator="equal">
      <formula>"Passou"</formula>
    </cfRule>
  </conditionalFormatting>
  <conditionalFormatting sqref="P15:P16">
    <cfRule type="cellIs" dxfId="868" priority="113" operator="equal">
      <formula>"Cancelado"</formula>
    </cfRule>
    <cfRule type="cellIs" dxfId="867" priority="114" operator="equal">
      <formula>"N/A"</formula>
    </cfRule>
    <cfRule type="cellIs" dxfId="866" priority="115" operator="equal">
      <formula>"Falhou"</formula>
    </cfRule>
    <cfRule type="cellIs" dxfId="865" priority="116" operator="equal">
      <formula>"Passou"</formula>
    </cfRule>
  </conditionalFormatting>
  <conditionalFormatting sqref="P15:P16">
    <cfRule type="cellIs" dxfId="864" priority="117" operator="equal">
      <formula>"Observação"</formula>
    </cfRule>
  </conditionalFormatting>
  <conditionalFormatting sqref="P15:P16">
    <cfRule type="cellIs" dxfId="863" priority="118" operator="equal">
      <formula>"Observação"</formula>
    </cfRule>
  </conditionalFormatting>
  <conditionalFormatting sqref="P15:P16">
    <cfRule type="cellIs" dxfId="862" priority="119" operator="equal">
      <formula>"Inconformidade"</formula>
    </cfRule>
    <cfRule type="cellIs" dxfId="861" priority="120" operator="equal">
      <formula>"Sugestão"</formula>
    </cfRule>
  </conditionalFormatting>
  <conditionalFormatting sqref="P15:P16">
    <cfRule type="cellIs" dxfId="860" priority="121" operator="equal">
      <formula>"Bloqueado"</formula>
    </cfRule>
  </conditionalFormatting>
  <conditionalFormatting sqref="P15:P16">
    <cfRule type="cellIs" dxfId="859" priority="122" operator="equal">
      <formula>"Impedimento"</formula>
    </cfRule>
  </conditionalFormatting>
  <conditionalFormatting sqref="P17:P21">
    <cfRule type="cellIs" dxfId="858" priority="53" operator="equal">
      <formula>"Cancelado"</formula>
    </cfRule>
    <cfRule type="cellIs" dxfId="857" priority="54" operator="equal">
      <formula>"N/A"</formula>
    </cfRule>
    <cfRule type="cellIs" dxfId="856" priority="55" operator="equal">
      <formula>"Falhou"</formula>
    </cfRule>
    <cfRule type="cellIs" dxfId="855" priority="56" operator="equal">
      <formula>"Passou"</formula>
    </cfRule>
  </conditionalFormatting>
  <conditionalFormatting sqref="P17:P21">
    <cfRule type="cellIs" dxfId="854" priority="57" operator="equal">
      <formula>"Observação"</formula>
    </cfRule>
  </conditionalFormatting>
  <conditionalFormatting sqref="P17:P21">
    <cfRule type="cellIs" dxfId="853" priority="58" operator="equal">
      <formula>"Inconformidade"</formula>
    </cfRule>
    <cfRule type="cellIs" dxfId="852" priority="59" operator="equal">
      <formula>"Sugestão"</formula>
    </cfRule>
  </conditionalFormatting>
  <conditionalFormatting sqref="P17:P21">
    <cfRule type="cellIs" dxfId="851" priority="60" operator="equal">
      <formula>"Bloqueado"</formula>
    </cfRule>
  </conditionalFormatting>
  <conditionalFormatting sqref="P17:P21">
    <cfRule type="cellIs" dxfId="850" priority="61" operator="equal">
      <formula>"Impedimento"</formula>
    </cfRule>
  </conditionalFormatting>
  <conditionalFormatting sqref="R17:R21">
    <cfRule type="cellIs" dxfId="849" priority="62" operator="equal">
      <formula>"Cancelado"</formula>
    </cfRule>
    <cfRule type="cellIs" dxfId="848" priority="63" operator="equal">
      <formula>"N/A"</formula>
    </cfRule>
    <cfRule type="cellIs" dxfId="847" priority="64" operator="equal">
      <formula>"Falhou"</formula>
    </cfRule>
    <cfRule type="cellIs" dxfId="846" priority="65" operator="equal">
      <formula>"Passou"</formula>
    </cfRule>
  </conditionalFormatting>
  <conditionalFormatting sqref="R17:R21">
    <cfRule type="cellIs" dxfId="845" priority="66" operator="equal">
      <formula>"Observação"</formula>
    </cfRule>
  </conditionalFormatting>
  <conditionalFormatting sqref="R17:R21">
    <cfRule type="cellIs" dxfId="844" priority="67" operator="equal">
      <formula>"Inconformidade"</formula>
    </cfRule>
    <cfRule type="cellIs" dxfId="843" priority="68" operator="equal">
      <formula>"Sugestão"</formula>
    </cfRule>
  </conditionalFormatting>
  <conditionalFormatting sqref="T17:T21">
    <cfRule type="cellIs" dxfId="842" priority="69" operator="equal">
      <formula>"Cancelado"</formula>
    </cfRule>
    <cfRule type="cellIs" dxfId="841" priority="70" operator="equal">
      <formula>"N/A"</formula>
    </cfRule>
    <cfRule type="cellIs" dxfId="840" priority="71" operator="equal">
      <formula>"Falhou"</formula>
    </cfRule>
    <cfRule type="cellIs" dxfId="839" priority="72" operator="equal">
      <formula>"Passou"</formula>
    </cfRule>
  </conditionalFormatting>
  <conditionalFormatting sqref="R17:R21">
    <cfRule type="cellIs" dxfId="838" priority="73" operator="equal">
      <formula>"Bloqueado"</formula>
    </cfRule>
  </conditionalFormatting>
  <conditionalFormatting sqref="T17:T21">
    <cfRule type="cellIs" dxfId="837" priority="74" operator="equal">
      <formula>"Observação"</formula>
    </cfRule>
  </conditionalFormatting>
  <conditionalFormatting sqref="T17:T21">
    <cfRule type="cellIs" dxfId="836" priority="75" operator="equal">
      <formula>"Inconformidade"</formula>
    </cfRule>
    <cfRule type="cellIs" dxfId="835" priority="76" operator="equal">
      <formula>"Sugestão"</formula>
    </cfRule>
  </conditionalFormatting>
  <conditionalFormatting sqref="T17:T21">
    <cfRule type="cellIs" dxfId="834" priority="77" operator="equal">
      <formula>"Bloqueado"</formula>
    </cfRule>
  </conditionalFormatting>
  <conditionalFormatting sqref="T17:T21 R17:R21">
    <cfRule type="cellIs" dxfId="833" priority="78" operator="equal">
      <formula>"Impedimento"</formula>
    </cfRule>
  </conditionalFormatting>
  <dataValidations count="2">
    <dataValidation type="list" allowBlank="1" showInputMessage="1" showErrorMessage="1" sqref="P34:P41 P13:P23 P26:P29">
      <formula1>"Passou,Falhou,Inconformidade,Impedimento,Bloqueado,Cancelado,Sugestão,N/A"</formula1>
      <formula2>0</formula2>
    </dataValidation>
    <dataValidation type="list" allowBlank="1" showInputMessage="1" showErrorMessage="1" sqref="P30 T13:T23 T26:T30 R13:R23 R26:R30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23:C23 B11 C22 B22 B26:C28 M3 A15:C16 C14 E15:XFD15 F16:K16 M16:XFD16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153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COUNTA(O11:O86)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96" t="s">
        <v>79</v>
      </c>
      <c r="D11" s="96" t="s">
        <v>80</v>
      </c>
      <c r="E11" s="252" t="s">
        <v>81</v>
      </c>
      <c r="F11" s="252"/>
      <c r="G11" s="252"/>
      <c r="H11" s="252"/>
      <c r="I11" s="253" t="s">
        <v>82</v>
      </c>
      <c r="J11" s="253"/>
      <c r="K11" s="253"/>
      <c r="L11" s="273" t="s">
        <v>83</v>
      </c>
      <c r="M11" s="273"/>
      <c r="N11" s="97" t="s">
        <v>84</v>
      </c>
      <c r="O11" s="98" t="s">
        <v>4</v>
      </c>
      <c r="P11" s="98" t="s">
        <v>85</v>
      </c>
      <c r="Q11" s="98" t="s">
        <v>4</v>
      </c>
      <c r="R11" s="98" t="s">
        <v>86</v>
      </c>
      <c r="S11" s="98" t="s">
        <v>4</v>
      </c>
      <c r="T11" s="100" t="s">
        <v>87</v>
      </c>
      <c r="U11" s="78"/>
      <c r="V11" s="78"/>
    </row>
    <row r="12" spans="2:34" s="101" customFormat="1" ht="51" x14ac:dyDescent="0.2">
      <c r="B12" s="102" t="str">
        <f>Cenários!D21</f>
        <v>CEN - 1.2.10</v>
      </c>
      <c r="C12" s="103" t="str">
        <f>Cenários!E$21 &amp; " - " &amp; Cenários!I21</f>
        <v>Página principal da Amazon - Iniciar um brower de sua escolha edigitar na barra de endereços "www.amazon.com.br".</v>
      </c>
      <c r="D12" s="104" t="s">
        <v>88</v>
      </c>
      <c r="E12" s="270"/>
      <c r="F12" s="270"/>
      <c r="G12" s="270"/>
      <c r="H12" s="270"/>
      <c r="I12" s="271"/>
      <c r="J12" s="271"/>
      <c r="K12" s="271"/>
      <c r="L12" s="272"/>
      <c r="M12" s="272"/>
      <c r="N12" s="105" t="s">
        <v>89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8"/>
      <c r="M13" s="248"/>
      <c r="N13" s="105" t="s">
        <v>89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8"/>
      <c r="M14" s="248"/>
      <c r="N14" s="105" t="s">
        <v>89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8"/>
      <c r="M15" s="248"/>
      <c r="N15" s="105" t="s">
        <v>89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8"/>
      <c r="M16" s="248"/>
      <c r="N16" s="105" t="s">
        <v>89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8"/>
      <c r="M17" s="248"/>
      <c r="N17" s="105" t="s">
        <v>89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8"/>
      <c r="M18" s="248"/>
      <c r="N18" s="111" t="s">
        <v>89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8"/>
      <c r="M19" s="248"/>
      <c r="N19" s="111" t="s">
        <v>89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8"/>
      <c r="M20" s="248"/>
      <c r="N20" s="111" t="s">
        <v>89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8"/>
      <c r="M21" s="248"/>
      <c r="N21" s="111" t="s">
        <v>89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66"/>
      <c r="F22" s="266"/>
      <c r="G22" s="266"/>
      <c r="H22" s="266"/>
      <c r="I22" s="267"/>
      <c r="J22" s="267"/>
      <c r="K22" s="267"/>
      <c r="L22" s="268"/>
      <c r="M22" s="268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780" priority="2" operator="equal">
      <formula>"Inconformidade"</formula>
    </cfRule>
    <cfRule type="cellIs" dxfId="779" priority="3" operator="equal">
      <formula>"Sugestão"</formula>
    </cfRule>
  </conditionalFormatting>
  <conditionalFormatting sqref="P24:P1048576 R24:R1048576 T24:T1048576">
    <cfRule type="cellIs" dxfId="778" priority="4" operator="equal">
      <formula>"Impedimento"</formula>
    </cfRule>
  </conditionalFormatting>
  <conditionalFormatting sqref="P16">
    <cfRule type="cellIs" dxfId="777" priority="54" operator="equal">
      <formula>"Cancelado"</formula>
    </cfRule>
    <cfRule type="cellIs" dxfId="776" priority="55" operator="equal">
      <formula>"N/A"</formula>
    </cfRule>
    <cfRule type="cellIs" dxfId="775" priority="56" operator="equal">
      <formula>"Falhou"</formula>
    </cfRule>
    <cfRule type="cellIs" dxfId="774" priority="57" operator="equal">
      <formula>"Passou"</formula>
    </cfRule>
  </conditionalFormatting>
  <conditionalFormatting sqref="P16">
    <cfRule type="cellIs" dxfId="773" priority="58" operator="equal">
      <formula>"Observação"</formula>
    </cfRule>
  </conditionalFormatting>
  <conditionalFormatting sqref="P16">
    <cfRule type="cellIs" dxfId="772" priority="59" operator="equal">
      <formula>"Inconformidade"</formula>
    </cfRule>
    <cfRule type="cellIs" dxfId="771" priority="60" operator="equal">
      <formula>"Sugestão"</formula>
    </cfRule>
  </conditionalFormatting>
  <conditionalFormatting sqref="P16">
    <cfRule type="cellIs" dxfId="770" priority="61" operator="equal">
      <formula>"Bloqueado"</formula>
    </cfRule>
  </conditionalFormatting>
  <conditionalFormatting sqref="P16">
    <cfRule type="cellIs" dxfId="769" priority="62" operator="equal">
      <formula>"Impedimento"</formula>
    </cfRule>
  </conditionalFormatting>
  <conditionalFormatting sqref="P16">
    <cfRule type="cellIs" dxfId="768" priority="72" operator="equal">
      <formula>"Cancelado"</formula>
    </cfRule>
    <cfRule type="cellIs" dxfId="767" priority="73" operator="equal">
      <formula>"N/A"</formula>
    </cfRule>
    <cfRule type="cellIs" dxfId="766" priority="74" operator="equal">
      <formula>"Falhou"</formula>
    </cfRule>
    <cfRule type="cellIs" dxfId="765" priority="75" operator="equal">
      <formula>"Passou"</formula>
    </cfRule>
  </conditionalFormatting>
  <conditionalFormatting sqref="P16">
    <cfRule type="cellIs" dxfId="764" priority="76" operator="equal">
      <formula>"Observação"</formula>
    </cfRule>
  </conditionalFormatting>
  <conditionalFormatting sqref="P16">
    <cfRule type="cellIs" dxfId="763" priority="77" operator="equal">
      <formula>"Inconformidade"</formula>
    </cfRule>
    <cfRule type="cellIs" dxfId="762" priority="78" operator="equal">
      <formula>"Sugestão"</formula>
    </cfRule>
  </conditionalFormatting>
  <conditionalFormatting sqref="P16">
    <cfRule type="cellIs" dxfId="761" priority="79" operator="equal">
      <formula>"Bloqueado"</formula>
    </cfRule>
  </conditionalFormatting>
  <conditionalFormatting sqref="P16">
    <cfRule type="cellIs" dxfId="760" priority="80" operator="equal">
      <formula>"Impedimento"</formula>
    </cfRule>
  </conditionalFormatting>
  <conditionalFormatting sqref="R2 T2 P2">
    <cfRule type="cellIs" dxfId="759" priority="198" operator="equal">
      <formula>"Inconformidade"</formula>
    </cfRule>
    <cfRule type="cellIs" dxfId="758" priority="199" operator="equal">
      <formula>"Sugestão"</formula>
    </cfRule>
  </conditionalFormatting>
  <conditionalFormatting sqref="R1:R2 T1:T2 P1:P2">
    <cfRule type="cellIs" dxfId="757" priority="372" operator="equal">
      <formula>"Impedimento"</formula>
    </cfRule>
  </conditionalFormatting>
  <conditionalFormatting sqref="R16">
    <cfRule type="cellIs" dxfId="756" priority="861" operator="equal">
      <formula>"Cancelado"</formula>
    </cfRule>
    <cfRule type="cellIs" dxfId="755" priority="862" operator="equal">
      <formula>"N/A"</formula>
    </cfRule>
    <cfRule type="cellIs" dxfId="754" priority="863" operator="equal">
      <formula>"Falhou"</formula>
    </cfRule>
    <cfRule type="cellIs" dxfId="753" priority="864" operator="equal">
      <formula>"Passou"</formula>
    </cfRule>
  </conditionalFormatting>
  <conditionalFormatting sqref="R16">
    <cfRule type="cellIs" dxfId="752" priority="865" operator="equal">
      <formula>"Observação"</formula>
    </cfRule>
  </conditionalFormatting>
  <conditionalFormatting sqref="R16">
    <cfRule type="cellIs" dxfId="751" priority="866" operator="equal">
      <formula>"Inconformidade"</formula>
    </cfRule>
    <cfRule type="cellIs" dxfId="750" priority="867" operator="equal">
      <formula>"Sugestão"</formula>
    </cfRule>
  </conditionalFormatting>
  <conditionalFormatting sqref="R16">
    <cfRule type="cellIs" dxfId="749" priority="868" operator="equal">
      <formula>"Bloqueado"</formula>
    </cfRule>
  </conditionalFormatting>
  <conditionalFormatting sqref="T16">
    <cfRule type="cellIs" dxfId="748" priority="869" operator="equal">
      <formula>"Cancelado"</formula>
    </cfRule>
    <cfRule type="cellIs" dxfId="747" priority="870" operator="equal">
      <formula>"N/A"</formula>
    </cfRule>
    <cfRule type="cellIs" dxfId="746" priority="871" operator="equal">
      <formula>"Falhou"</formula>
    </cfRule>
    <cfRule type="cellIs" dxfId="745" priority="872" operator="equal">
      <formula>"Passou"</formula>
    </cfRule>
  </conditionalFormatting>
  <conditionalFormatting sqref="T16">
    <cfRule type="cellIs" dxfId="744" priority="873" operator="equal">
      <formula>"Observação"</formula>
    </cfRule>
  </conditionalFormatting>
  <conditionalFormatting sqref="T16">
    <cfRule type="cellIs" dxfId="743" priority="874" operator="equal">
      <formula>"Inconformidade"</formula>
    </cfRule>
    <cfRule type="cellIs" dxfId="742" priority="875" operator="equal">
      <formula>"Sugestão"</formula>
    </cfRule>
  </conditionalFormatting>
  <conditionalFormatting sqref="T16">
    <cfRule type="cellIs" dxfId="741" priority="876" operator="equal">
      <formula>"Bloqueado"</formula>
    </cfRule>
  </conditionalFormatting>
  <conditionalFormatting sqref="T16 R16">
    <cfRule type="cellIs" dxfId="740" priority="877" operator="equal">
      <formula>"Impedimento"</formula>
    </cfRule>
  </conditionalFormatting>
  <conditionalFormatting sqref="T18">
    <cfRule type="cellIs" dxfId="739" priority="905" operator="equal">
      <formula>"Cancelado"</formula>
    </cfRule>
    <cfRule type="cellIs" dxfId="738" priority="906" operator="equal">
      <formula>"N/A"</formula>
    </cfRule>
    <cfRule type="cellIs" dxfId="737" priority="907" operator="equal">
      <formula>"Falhou"</formula>
    </cfRule>
    <cfRule type="cellIs" dxfId="736" priority="908" operator="equal">
      <formula>"Passou"</formula>
    </cfRule>
  </conditionalFormatting>
  <conditionalFormatting sqref="T18">
    <cfRule type="cellIs" dxfId="735" priority="909" operator="equal">
      <formula>"Observação"</formula>
    </cfRule>
  </conditionalFormatting>
  <conditionalFormatting sqref="T18">
    <cfRule type="cellIs" dxfId="734" priority="910" operator="equal">
      <formula>"Inconformidade"</formula>
    </cfRule>
    <cfRule type="cellIs" dxfId="733" priority="911" operator="equal">
      <formula>"Sugestão"</formula>
    </cfRule>
  </conditionalFormatting>
  <conditionalFormatting sqref="T18">
    <cfRule type="cellIs" dxfId="732" priority="912" operator="equal">
      <formula>"Bloqueado"</formula>
    </cfRule>
  </conditionalFormatting>
  <conditionalFormatting sqref="T18 R18">
    <cfRule type="cellIs" dxfId="731" priority="913" operator="equal">
      <formula>"Impedimento"</formula>
    </cfRule>
  </conditionalFormatting>
  <conditionalFormatting sqref="R18">
    <cfRule type="cellIs" dxfId="730" priority="914" operator="equal">
      <formula>"Cancelado"</formula>
    </cfRule>
    <cfRule type="cellIs" dxfId="729" priority="915" operator="equal">
      <formula>"N/A"</formula>
    </cfRule>
    <cfRule type="cellIs" dxfId="728" priority="916" operator="equal">
      <formula>"Falhou"</formula>
    </cfRule>
    <cfRule type="cellIs" dxfId="727" priority="917" operator="equal">
      <formula>"Passou"</formula>
    </cfRule>
  </conditionalFormatting>
  <conditionalFormatting sqref="R18">
    <cfRule type="cellIs" dxfId="726" priority="918" operator="equal">
      <formula>"Observação"</formula>
    </cfRule>
  </conditionalFormatting>
  <conditionalFormatting sqref="R18">
    <cfRule type="cellIs" dxfId="725" priority="919" operator="equal">
      <formula>"Inconformidade"</formula>
    </cfRule>
    <cfRule type="cellIs" dxfId="724" priority="920" operator="equal">
      <formula>"Sugestão"</formula>
    </cfRule>
  </conditionalFormatting>
  <conditionalFormatting sqref="R18">
    <cfRule type="cellIs" dxfId="723" priority="925" operator="equal">
      <formula>"Bloqueado"</formula>
    </cfRule>
  </conditionalFormatting>
  <conditionalFormatting sqref="P18">
    <cfRule type="cellIs" dxfId="722" priority="940" operator="equal">
      <formula>"Cancelado"</formula>
    </cfRule>
    <cfRule type="cellIs" dxfId="721" priority="941" operator="equal">
      <formula>"N/A"</formula>
    </cfRule>
    <cfRule type="cellIs" dxfId="720" priority="942" operator="equal">
      <formula>"Falhou"</formula>
    </cfRule>
    <cfRule type="cellIs" dxfId="719" priority="943" operator="equal">
      <formula>"Passou"</formula>
    </cfRule>
  </conditionalFormatting>
  <conditionalFormatting sqref="P18">
    <cfRule type="cellIs" dxfId="718" priority="944" operator="equal">
      <formula>"Observação"</formula>
    </cfRule>
  </conditionalFormatting>
  <conditionalFormatting sqref="P18">
    <cfRule type="cellIs" dxfId="717" priority="945" operator="equal">
      <formula>"Inconformidade"</formula>
    </cfRule>
    <cfRule type="cellIs" dxfId="716" priority="946" operator="equal">
      <formula>"Sugestão"</formula>
    </cfRule>
  </conditionalFormatting>
  <conditionalFormatting sqref="P18">
    <cfRule type="cellIs" dxfId="715" priority="947" operator="equal">
      <formula>"Bloqueado"</formula>
    </cfRule>
  </conditionalFormatting>
  <conditionalFormatting sqref="P18">
    <cfRule type="cellIs" dxfId="714" priority="948" operator="equal">
      <formula>"Impedimento"</formula>
    </cfRule>
  </conditionalFormatting>
  <conditionalFormatting sqref="P18">
    <cfRule type="cellIs" dxfId="713" priority="949" operator="equal">
      <formula>"Cancelado"</formula>
    </cfRule>
    <cfRule type="cellIs" dxfId="712" priority="950" operator="equal">
      <formula>"N/A"</formula>
    </cfRule>
    <cfRule type="cellIs" dxfId="711" priority="951" operator="equal">
      <formula>"Falhou"</formula>
    </cfRule>
    <cfRule type="cellIs" dxfId="710" priority="952" operator="equal">
      <formula>"Passou"</formula>
    </cfRule>
  </conditionalFormatting>
  <conditionalFormatting sqref="P18">
    <cfRule type="cellIs" dxfId="709" priority="953" operator="equal">
      <formula>"Observação"</formula>
    </cfRule>
  </conditionalFormatting>
  <conditionalFormatting sqref="P18">
    <cfRule type="cellIs" dxfId="708" priority="954" operator="equal">
      <formula>"Inconformidade"</formula>
    </cfRule>
    <cfRule type="cellIs" dxfId="707" priority="955" operator="equal">
      <formula>"Sugestão"</formula>
    </cfRule>
  </conditionalFormatting>
  <conditionalFormatting sqref="P18">
    <cfRule type="cellIs" dxfId="706" priority="956" operator="equal">
      <formula>"Bloqueado"</formula>
    </cfRule>
  </conditionalFormatting>
  <conditionalFormatting sqref="P18">
    <cfRule type="cellIs" dxfId="705" priority="957" operator="equal">
      <formula>"Impedimento"</formula>
    </cfRule>
  </conditionalFormatting>
  <conditionalFormatting sqref="R15">
    <cfRule type="cellIs" dxfId="704" priority="1307" operator="equal">
      <formula>"Cancelado"</formula>
    </cfRule>
    <cfRule type="cellIs" dxfId="703" priority="1308" operator="equal">
      <formula>"N/A"</formula>
    </cfRule>
    <cfRule type="cellIs" dxfId="702" priority="1309" operator="equal">
      <formula>"Falhou"</formula>
    </cfRule>
    <cfRule type="cellIs" dxfId="701" priority="1310" operator="equal">
      <formula>"Passou"</formula>
    </cfRule>
  </conditionalFormatting>
  <conditionalFormatting sqref="R15">
    <cfRule type="cellIs" dxfId="700" priority="1311" operator="equal">
      <formula>"Observação"</formula>
    </cfRule>
  </conditionalFormatting>
  <conditionalFormatting sqref="R15">
    <cfRule type="cellIs" dxfId="699" priority="1312" operator="equal">
      <formula>"Inconformidade"</formula>
    </cfRule>
    <cfRule type="cellIs" dxfId="698" priority="1313" operator="equal">
      <formula>"Sugestão"</formula>
    </cfRule>
  </conditionalFormatting>
  <conditionalFormatting sqref="R15">
    <cfRule type="cellIs" dxfId="697" priority="1314" operator="equal">
      <formula>"Bloqueado"</formula>
    </cfRule>
  </conditionalFormatting>
  <conditionalFormatting sqref="R13">
    <cfRule type="cellIs" dxfId="696" priority="1354" operator="equal">
      <formula>"Cancelado"</formula>
    </cfRule>
    <cfRule type="cellIs" dxfId="695" priority="1355" operator="equal">
      <formula>"N/A"</formula>
    </cfRule>
    <cfRule type="cellIs" dxfId="694" priority="1356" operator="equal">
      <formula>"Falhou"</formula>
    </cfRule>
    <cfRule type="cellIs" dxfId="693" priority="1357" operator="equal">
      <formula>"Passou"</formula>
    </cfRule>
  </conditionalFormatting>
  <conditionalFormatting sqref="R13">
    <cfRule type="cellIs" dxfId="692" priority="1358" operator="equal">
      <formula>"Observação"</formula>
    </cfRule>
  </conditionalFormatting>
  <conditionalFormatting sqref="R13">
    <cfRule type="cellIs" dxfId="691" priority="1359" operator="equal">
      <formula>"Inconformidade"</formula>
    </cfRule>
    <cfRule type="cellIs" dxfId="690" priority="1360" operator="equal">
      <formula>"Sugestão"</formula>
    </cfRule>
  </conditionalFormatting>
  <conditionalFormatting sqref="T13">
    <cfRule type="cellIs" dxfId="689" priority="1361" operator="equal">
      <formula>"Cancelado"</formula>
    </cfRule>
    <cfRule type="cellIs" dxfId="688" priority="1362" operator="equal">
      <formula>"N/A"</formula>
    </cfRule>
    <cfRule type="cellIs" dxfId="687" priority="1363" operator="equal">
      <formula>"Falhou"</formula>
    </cfRule>
    <cfRule type="cellIs" dxfId="686" priority="1364" operator="equal">
      <formula>"Passou"</formula>
    </cfRule>
  </conditionalFormatting>
  <conditionalFormatting sqref="R13">
    <cfRule type="cellIs" dxfId="685" priority="1365" operator="equal">
      <formula>"Bloqueado"</formula>
    </cfRule>
  </conditionalFormatting>
  <conditionalFormatting sqref="T13">
    <cfRule type="cellIs" dxfId="684" priority="1366" operator="equal">
      <formula>"Observação"</formula>
    </cfRule>
  </conditionalFormatting>
  <conditionalFormatting sqref="T13">
    <cfRule type="cellIs" dxfId="683" priority="1367" operator="equal">
      <formula>"Inconformidade"</formula>
    </cfRule>
    <cfRule type="cellIs" dxfId="682" priority="1368" operator="equal">
      <formula>"Sugestão"</formula>
    </cfRule>
  </conditionalFormatting>
  <conditionalFormatting sqref="T13">
    <cfRule type="cellIs" dxfId="681" priority="1369" operator="equal">
      <formula>"Bloqueado"</formula>
    </cfRule>
  </conditionalFormatting>
  <conditionalFormatting sqref="T13 R13">
    <cfRule type="cellIs" dxfId="680" priority="1370" operator="equal">
      <formula>"Impedimento"</formula>
    </cfRule>
  </conditionalFormatting>
  <conditionalFormatting sqref="P13">
    <cfRule type="cellIs" dxfId="679" priority="1371" operator="equal">
      <formula>"Cancelado"</formula>
    </cfRule>
    <cfRule type="cellIs" dxfId="678" priority="1372" operator="equal">
      <formula>"N/A"</formula>
    </cfRule>
    <cfRule type="cellIs" dxfId="677" priority="1373" operator="equal">
      <formula>"Falhou"</formula>
    </cfRule>
    <cfRule type="cellIs" dxfId="676" priority="1374" operator="equal">
      <formula>"Passou"</formula>
    </cfRule>
  </conditionalFormatting>
  <conditionalFormatting sqref="P13">
    <cfRule type="cellIs" dxfId="675" priority="1375" operator="equal">
      <formula>"Observação"</formula>
    </cfRule>
  </conditionalFormatting>
  <conditionalFormatting sqref="P13">
    <cfRule type="cellIs" dxfId="674" priority="1376" operator="equal">
      <formula>"Inconformidade"</formula>
    </cfRule>
    <cfRule type="cellIs" dxfId="673" priority="1377" operator="equal">
      <formula>"Sugestão"</formula>
    </cfRule>
  </conditionalFormatting>
  <conditionalFormatting sqref="P13">
    <cfRule type="cellIs" dxfId="672" priority="1378" operator="equal">
      <formula>"Bloqueado"</formula>
    </cfRule>
  </conditionalFormatting>
  <conditionalFormatting sqref="P13">
    <cfRule type="cellIs" dxfId="671" priority="1379" operator="equal">
      <formula>"Impedimento"</formula>
    </cfRule>
  </conditionalFormatting>
  <conditionalFormatting sqref="P13">
    <cfRule type="cellIs" dxfId="670" priority="1380" operator="equal">
      <formula>"Cancelado"</formula>
    </cfRule>
    <cfRule type="cellIs" dxfId="669" priority="1381" operator="equal">
      <formula>"N/A"</formula>
    </cfRule>
    <cfRule type="cellIs" dxfId="668" priority="1382" operator="equal">
      <formula>"Falhou"</formula>
    </cfRule>
    <cfRule type="cellIs" dxfId="667" priority="1383" operator="equal">
      <formula>"Passou"</formula>
    </cfRule>
  </conditionalFormatting>
  <conditionalFormatting sqref="P13">
    <cfRule type="cellIs" dxfId="666" priority="1384" operator="equal">
      <formula>"Observação"</formula>
    </cfRule>
  </conditionalFormatting>
  <conditionalFormatting sqref="P13">
    <cfRule type="cellIs" dxfId="665" priority="1385" operator="equal">
      <formula>"Inconformidade"</formula>
    </cfRule>
    <cfRule type="cellIs" dxfId="664" priority="1386" operator="equal">
      <formula>"Sugestão"</formula>
    </cfRule>
  </conditionalFormatting>
  <conditionalFormatting sqref="P13">
    <cfRule type="cellIs" dxfId="663" priority="1387" operator="equal">
      <formula>"Bloqueado"</formula>
    </cfRule>
  </conditionalFormatting>
  <conditionalFormatting sqref="P13">
    <cfRule type="cellIs" dxfId="662" priority="1388" operator="equal">
      <formula>"Impedimento"</formula>
    </cfRule>
  </conditionalFormatting>
  <conditionalFormatting sqref="R14">
    <cfRule type="cellIs" dxfId="661" priority="1389" operator="equal">
      <formula>"Cancelado"</formula>
    </cfRule>
    <cfRule type="cellIs" dxfId="660" priority="1390" operator="equal">
      <formula>"N/A"</formula>
    </cfRule>
    <cfRule type="cellIs" dxfId="659" priority="1391" operator="equal">
      <formula>"Falhou"</formula>
    </cfRule>
    <cfRule type="cellIs" dxfId="658" priority="1392" operator="equal">
      <formula>"Passou"</formula>
    </cfRule>
  </conditionalFormatting>
  <conditionalFormatting sqref="R14">
    <cfRule type="cellIs" dxfId="657" priority="1393" operator="equal">
      <formula>"Observação"</formula>
    </cfRule>
  </conditionalFormatting>
  <conditionalFormatting sqref="R14">
    <cfRule type="cellIs" dxfId="656" priority="1394" operator="equal">
      <formula>"Inconformidade"</formula>
    </cfRule>
    <cfRule type="cellIs" dxfId="655" priority="1395" operator="equal">
      <formula>"Sugestão"</formula>
    </cfRule>
  </conditionalFormatting>
  <conditionalFormatting sqref="T14">
    <cfRule type="cellIs" dxfId="654" priority="1396" operator="equal">
      <formula>"Cancelado"</formula>
    </cfRule>
    <cfRule type="cellIs" dxfId="653" priority="1397" operator="equal">
      <formula>"N/A"</formula>
    </cfRule>
    <cfRule type="cellIs" dxfId="652" priority="1398" operator="equal">
      <formula>"Falhou"</formula>
    </cfRule>
    <cfRule type="cellIs" dxfId="651" priority="1399" operator="equal">
      <formula>"Passou"</formula>
    </cfRule>
  </conditionalFormatting>
  <conditionalFormatting sqref="R14">
    <cfRule type="cellIs" dxfId="650" priority="1400" operator="equal">
      <formula>"Bloqueado"</formula>
    </cfRule>
  </conditionalFormatting>
  <conditionalFormatting sqref="T14">
    <cfRule type="cellIs" dxfId="649" priority="1401" operator="equal">
      <formula>"Observação"</formula>
    </cfRule>
  </conditionalFormatting>
  <conditionalFormatting sqref="T14">
    <cfRule type="cellIs" dxfId="648" priority="1402" operator="equal">
      <formula>"Inconformidade"</formula>
    </cfRule>
    <cfRule type="cellIs" dxfId="647" priority="1403" operator="equal">
      <formula>"Sugestão"</formula>
    </cfRule>
  </conditionalFormatting>
  <conditionalFormatting sqref="T14">
    <cfRule type="cellIs" dxfId="646" priority="1404" operator="equal">
      <formula>"Bloqueado"</formula>
    </cfRule>
  </conditionalFormatting>
  <conditionalFormatting sqref="T14 R14">
    <cfRule type="cellIs" dxfId="645" priority="1405" operator="equal">
      <formula>"Impedimento"</formula>
    </cfRule>
  </conditionalFormatting>
  <conditionalFormatting sqref="T15">
    <cfRule type="cellIs" dxfId="644" priority="1406" operator="equal">
      <formula>"Cancelado"</formula>
    </cfRule>
    <cfRule type="cellIs" dxfId="643" priority="1407" operator="equal">
      <formula>"N/A"</formula>
    </cfRule>
    <cfRule type="cellIs" dxfId="642" priority="1408" operator="equal">
      <formula>"Falhou"</formula>
    </cfRule>
    <cfRule type="cellIs" dxfId="641" priority="1409" operator="equal">
      <formula>"Passou"</formula>
    </cfRule>
  </conditionalFormatting>
  <conditionalFormatting sqref="T15">
    <cfRule type="cellIs" dxfId="640" priority="1410" operator="equal">
      <formula>"Observação"</formula>
    </cfRule>
  </conditionalFormatting>
  <conditionalFormatting sqref="T15">
    <cfRule type="cellIs" dxfId="639" priority="1411" operator="equal">
      <formula>"Inconformidade"</formula>
    </cfRule>
    <cfRule type="cellIs" dxfId="638" priority="1412" operator="equal">
      <formula>"Sugestão"</formula>
    </cfRule>
  </conditionalFormatting>
  <conditionalFormatting sqref="T15">
    <cfRule type="cellIs" dxfId="637" priority="1413" operator="equal">
      <formula>"Bloqueado"</formula>
    </cfRule>
  </conditionalFormatting>
  <conditionalFormatting sqref="T15 R15">
    <cfRule type="cellIs" dxfId="636" priority="1414" operator="equal">
      <formula>"Impedimento"</formula>
    </cfRule>
  </conditionalFormatting>
  <conditionalFormatting sqref="P14:P15">
    <cfRule type="cellIs" dxfId="635" priority="1415" operator="equal">
      <formula>"Cancelado"</formula>
    </cfRule>
    <cfRule type="cellIs" dxfId="634" priority="1416" operator="equal">
      <formula>"N/A"</formula>
    </cfRule>
    <cfRule type="cellIs" dxfId="633" priority="1417" operator="equal">
      <formula>"Falhou"</formula>
    </cfRule>
    <cfRule type="cellIs" dxfId="632" priority="1418" operator="equal">
      <formula>"Passou"</formula>
    </cfRule>
  </conditionalFormatting>
  <conditionalFormatting sqref="P14:P15">
    <cfRule type="cellIs" dxfId="631" priority="1419" operator="equal">
      <formula>"Observação"</formula>
    </cfRule>
  </conditionalFormatting>
  <conditionalFormatting sqref="P14:P15">
    <cfRule type="cellIs" dxfId="630" priority="1420" operator="equal">
      <formula>"Inconformidade"</formula>
    </cfRule>
    <cfRule type="cellIs" dxfId="629" priority="1421" operator="equal">
      <formula>"Sugestão"</formula>
    </cfRule>
  </conditionalFormatting>
  <conditionalFormatting sqref="P14:P15">
    <cfRule type="cellIs" dxfId="628" priority="1422" operator="equal">
      <formula>"Bloqueado"</formula>
    </cfRule>
  </conditionalFormatting>
  <conditionalFormatting sqref="P14:P15">
    <cfRule type="cellIs" dxfId="627" priority="1423" operator="equal">
      <formula>"Impedimento"</formula>
    </cfRule>
  </conditionalFormatting>
  <conditionalFormatting sqref="P14:P15">
    <cfRule type="cellIs" dxfId="626" priority="1424" operator="equal">
      <formula>"Cancelado"</formula>
    </cfRule>
    <cfRule type="cellIs" dxfId="625" priority="1425" operator="equal">
      <formula>"N/A"</formula>
    </cfRule>
    <cfRule type="cellIs" dxfId="624" priority="1426" operator="equal">
      <formula>"Falhou"</formula>
    </cfRule>
    <cfRule type="cellIs" dxfId="623" priority="1427" operator="equal">
      <formula>"Passou"</formula>
    </cfRule>
  </conditionalFormatting>
  <conditionalFormatting sqref="P14:P15">
    <cfRule type="cellIs" dxfId="622" priority="1428" operator="equal">
      <formula>"Observação"</formula>
    </cfRule>
  </conditionalFormatting>
  <conditionalFormatting sqref="P14:P15">
    <cfRule type="cellIs" dxfId="621" priority="1429" operator="equal">
      <formula>"Inconformidade"</formula>
    </cfRule>
    <cfRule type="cellIs" dxfId="620" priority="1430" operator="equal">
      <formula>"Sugestão"</formula>
    </cfRule>
  </conditionalFormatting>
  <conditionalFormatting sqref="P14:P15">
    <cfRule type="cellIs" dxfId="619" priority="1431" operator="equal">
      <formula>"Bloqueado"</formula>
    </cfRule>
  </conditionalFormatting>
  <conditionalFormatting sqref="P14:P15">
    <cfRule type="cellIs" dxfId="618" priority="1432" operator="equal">
      <formula>"Impedimento"</formula>
    </cfRule>
  </conditionalFormatting>
  <conditionalFormatting sqref="R21">
    <cfRule type="cellIs" dxfId="617" priority="1715" operator="equal">
      <formula>"Cancelado"</formula>
    </cfRule>
    <cfRule type="cellIs" dxfId="616" priority="1716" operator="equal">
      <formula>"N/A"</formula>
    </cfRule>
    <cfRule type="cellIs" dxfId="615" priority="1717" operator="equal">
      <formula>"Falhou"</formula>
    </cfRule>
    <cfRule type="cellIs" dxfId="614" priority="1718" operator="equal">
      <formula>"Passou"</formula>
    </cfRule>
  </conditionalFormatting>
  <conditionalFormatting sqref="R21">
    <cfRule type="cellIs" dxfId="613" priority="1719" operator="equal">
      <formula>"Observação"</formula>
    </cfRule>
  </conditionalFormatting>
  <conditionalFormatting sqref="P19">
    <cfRule type="cellIs" dxfId="612" priority="1784" operator="equal">
      <formula>"Cancelado"</formula>
    </cfRule>
    <cfRule type="cellIs" dxfId="611" priority="1785" operator="equal">
      <formula>"N/A"</formula>
    </cfRule>
    <cfRule type="cellIs" dxfId="610" priority="1786" operator="equal">
      <formula>"Falhou"</formula>
    </cfRule>
    <cfRule type="cellIs" dxfId="609" priority="1787" operator="equal">
      <formula>"Passou"</formula>
    </cfRule>
  </conditionalFormatting>
  <conditionalFormatting sqref="P19">
    <cfRule type="cellIs" dxfId="608" priority="1788" operator="equal">
      <formula>"Observação"</formula>
    </cfRule>
  </conditionalFormatting>
  <conditionalFormatting sqref="P19">
    <cfRule type="cellIs" dxfId="607" priority="1789" operator="equal">
      <formula>"Inconformidade"</formula>
    </cfRule>
    <cfRule type="cellIs" dxfId="606" priority="1790" operator="equal">
      <formula>"Sugestão"</formula>
    </cfRule>
  </conditionalFormatting>
  <conditionalFormatting sqref="P19">
    <cfRule type="cellIs" dxfId="605" priority="1791" operator="equal">
      <formula>"Bloqueado"</formula>
    </cfRule>
  </conditionalFormatting>
  <conditionalFormatting sqref="P19">
    <cfRule type="cellIs" dxfId="604" priority="1792" operator="equal">
      <formula>"Impedimento"</formula>
    </cfRule>
  </conditionalFormatting>
  <conditionalFormatting sqref="P19">
    <cfRule type="cellIs" dxfId="603" priority="1793" operator="equal">
      <formula>"Cancelado"</formula>
    </cfRule>
    <cfRule type="cellIs" dxfId="602" priority="1794" operator="equal">
      <formula>"N/A"</formula>
    </cfRule>
    <cfRule type="cellIs" dxfId="601" priority="1795" operator="equal">
      <formula>"Falhou"</formula>
    </cfRule>
    <cfRule type="cellIs" dxfId="600" priority="1796" operator="equal">
      <formula>"Passou"</formula>
    </cfRule>
  </conditionalFormatting>
  <conditionalFormatting sqref="P19">
    <cfRule type="cellIs" dxfId="599" priority="1797" operator="equal">
      <formula>"Observação"</formula>
    </cfRule>
  </conditionalFormatting>
  <conditionalFormatting sqref="P19">
    <cfRule type="cellIs" dxfId="598" priority="1798" operator="equal">
      <formula>"Inconformidade"</formula>
    </cfRule>
    <cfRule type="cellIs" dxfId="597" priority="1799" operator="equal">
      <formula>"Sugestão"</formula>
    </cfRule>
  </conditionalFormatting>
  <conditionalFormatting sqref="P19">
    <cfRule type="cellIs" dxfId="596" priority="1800" operator="equal">
      <formula>"Bloqueado"</formula>
    </cfRule>
  </conditionalFormatting>
  <conditionalFormatting sqref="P19">
    <cfRule type="cellIs" dxfId="595" priority="1801" operator="equal">
      <formula>"Impedimento"</formula>
    </cfRule>
  </conditionalFormatting>
  <conditionalFormatting sqref="T19">
    <cfRule type="cellIs" dxfId="594" priority="1802" operator="equal">
      <formula>"Cancelado"</formula>
    </cfRule>
    <cfRule type="cellIs" dxfId="593" priority="1803" operator="equal">
      <formula>"N/A"</formula>
    </cfRule>
    <cfRule type="cellIs" dxfId="592" priority="1804" operator="equal">
      <formula>"Falhou"</formula>
    </cfRule>
    <cfRule type="cellIs" dxfId="591" priority="1805" operator="equal">
      <formula>"Passou"</formula>
    </cfRule>
  </conditionalFormatting>
  <conditionalFormatting sqref="T19">
    <cfRule type="cellIs" dxfId="590" priority="1806" operator="equal">
      <formula>"Observação"</formula>
    </cfRule>
  </conditionalFormatting>
  <conditionalFormatting sqref="T19">
    <cfRule type="cellIs" dxfId="589" priority="1807" operator="equal">
      <formula>"Inconformidade"</formula>
    </cfRule>
    <cfRule type="cellIs" dxfId="588" priority="1808" operator="equal">
      <formula>"Sugestão"</formula>
    </cfRule>
  </conditionalFormatting>
  <conditionalFormatting sqref="T19">
    <cfRule type="cellIs" dxfId="587" priority="1809" operator="equal">
      <formula>"Bloqueado"</formula>
    </cfRule>
  </conditionalFormatting>
  <conditionalFormatting sqref="R19 T19">
    <cfRule type="cellIs" dxfId="586" priority="1810" operator="equal">
      <formula>"Impedimento"</formula>
    </cfRule>
  </conditionalFormatting>
  <conditionalFormatting sqref="R19">
    <cfRule type="cellIs" dxfId="585" priority="1811" operator="equal">
      <formula>"Cancelado"</formula>
    </cfRule>
    <cfRule type="cellIs" dxfId="584" priority="1812" operator="equal">
      <formula>"N/A"</formula>
    </cfRule>
    <cfRule type="cellIs" dxfId="583" priority="1813" operator="equal">
      <formula>"Falhou"</formula>
    </cfRule>
    <cfRule type="cellIs" dxfId="582" priority="1814" operator="equal">
      <formula>"Passou"</formula>
    </cfRule>
  </conditionalFormatting>
  <conditionalFormatting sqref="R19">
    <cfRule type="cellIs" dxfId="581" priority="1815" operator="equal">
      <formula>"Observação"</formula>
    </cfRule>
  </conditionalFormatting>
  <conditionalFormatting sqref="R19">
    <cfRule type="cellIs" dxfId="580" priority="1816" operator="equal">
      <formula>"Inconformidade"</formula>
    </cfRule>
    <cfRule type="cellIs" dxfId="579" priority="1817" operator="equal">
      <formula>"Sugestão"</formula>
    </cfRule>
  </conditionalFormatting>
  <conditionalFormatting sqref="R19">
    <cfRule type="cellIs" dxfId="578" priority="1818" operator="equal">
      <formula>"Bloqueado"</formula>
    </cfRule>
  </conditionalFormatting>
  <conditionalFormatting sqref="P21">
    <cfRule type="cellIs" dxfId="577" priority="1819" operator="equal">
      <formula>"Cancelado"</formula>
    </cfRule>
    <cfRule type="cellIs" dxfId="576" priority="1820" operator="equal">
      <formula>"N/A"</formula>
    </cfRule>
    <cfRule type="cellIs" dxfId="575" priority="1821" operator="equal">
      <formula>"Falhou"</formula>
    </cfRule>
    <cfRule type="cellIs" dxfId="574" priority="1822" operator="equal">
      <formula>"Passou"</formula>
    </cfRule>
  </conditionalFormatting>
  <conditionalFormatting sqref="P21">
    <cfRule type="cellIs" dxfId="573" priority="1823" operator="equal">
      <formula>"Observação"</formula>
    </cfRule>
  </conditionalFormatting>
  <conditionalFormatting sqref="P21">
    <cfRule type="cellIs" dxfId="572" priority="1824" operator="equal">
      <formula>"Inconformidade"</formula>
    </cfRule>
    <cfRule type="cellIs" dxfId="571" priority="1825" operator="equal">
      <formula>"Sugestão"</formula>
    </cfRule>
  </conditionalFormatting>
  <conditionalFormatting sqref="P21">
    <cfRule type="cellIs" dxfId="570" priority="1826" operator="equal">
      <formula>"Bloqueado"</formula>
    </cfRule>
  </conditionalFormatting>
  <conditionalFormatting sqref="P21">
    <cfRule type="cellIs" dxfId="569" priority="1827" operator="equal">
      <formula>"Impedimento"</formula>
    </cfRule>
  </conditionalFormatting>
  <conditionalFormatting sqref="P21">
    <cfRule type="cellIs" dxfId="568" priority="1828" operator="equal">
      <formula>"Cancelado"</formula>
    </cfRule>
    <cfRule type="cellIs" dxfId="567" priority="1829" operator="equal">
      <formula>"N/A"</formula>
    </cfRule>
    <cfRule type="cellIs" dxfId="566" priority="1830" operator="equal">
      <formula>"Falhou"</formula>
    </cfRule>
    <cfRule type="cellIs" dxfId="565" priority="1831" operator="equal">
      <formula>"Passou"</formula>
    </cfRule>
  </conditionalFormatting>
  <conditionalFormatting sqref="P21">
    <cfRule type="cellIs" dxfId="564" priority="1832" operator="equal">
      <formula>"Observação"</formula>
    </cfRule>
  </conditionalFormatting>
  <conditionalFormatting sqref="P21">
    <cfRule type="cellIs" dxfId="563" priority="1833" operator="equal">
      <formula>"Inconformidade"</formula>
    </cfRule>
    <cfRule type="cellIs" dxfId="562" priority="1834" operator="equal">
      <formula>"Sugestão"</formula>
    </cfRule>
  </conditionalFormatting>
  <conditionalFormatting sqref="P21">
    <cfRule type="cellIs" dxfId="561" priority="1835" operator="equal">
      <formula>"Bloqueado"</formula>
    </cfRule>
  </conditionalFormatting>
  <conditionalFormatting sqref="P21">
    <cfRule type="cellIs" dxfId="560" priority="1836" operator="equal">
      <formula>"Impedimento"</formula>
    </cfRule>
  </conditionalFormatting>
  <conditionalFormatting sqref="T21">
    <cfRule type="cellIs" dxfId="559" priority="1837" operator="equal">
      <formula>"Cancelado"</formula>
    </cfRule>
    <cfRule type="cellIs" dxfId="558" priority="1838" operator="equal">
      <formula>"N/A"</formula>
    </cfRule>
    <cfRule type="cellIs" dxfId="557" priority="1839" operator="equal">
      <formula>"Falhou"</formula>
    </cfRule>
    <cfRule type="cellIs" dxfId="556" priority="1840" operator="equal">
      <formula>"Passou"</formula>
    </cfRule>
  </conditionalFormatting>
  <conditionalFormatting sqref="T21">
    <cfRule type="cellIs" dxfId="555" priority="1841" operator="equal">
      <formula>"Observação"</formula>
    </cfRule>
  </conditionalFormatting>
  <conditionalFormatting sqref="T21">
    <cfRule type="cellIs" dxfId="554" priority="1842" operator="equal">
      <formula>"Inconformidade"</formula>
    </cfRule>
    <cfRule type="cellIs" dxfId="553" priority="1843" operator="equal">
      <formula>"Sugestão"</formula>
    </cfRule>
  </conditionalFormatting>
  <conditionalFormatting sqref="T21">
    <cfRule type="cellIs" dxfId="552" priority="1844" operator="equal">
      <formula>"Bloqueado"</formula>
    </cfRule>
  </conditionalFormatting>
  <conditionalFormatting sqref="R21 T21">
    <cfRule type="cellIs" dxfId="551" priority="1845" operator="equal">
      <formula>"Impedimento"</formula>
    </cfRule>
  </conditionalFormatting>
  <conditionalFormatting sqref="R21">
    <cfRule type="cellIs" dxfId="550" priority="1846" operator="equal">
      <formula>"Inconformidade"</formula>
    </cfRule>
    <cfRule type="cellIs" dxfId="549" priority="1847" operator="equal">
      <formula>"Sugestão"</formula>
    </cfRule>
  </conditionalFormatting>
  <conditionalFormatting sqref="R21">
    <cfRule type="cellIs" dxfId="548" priority="1848" operator="equal">
      <formula>"Bloqueado"</formula>
    </cfRule>
  </conditionalFormatting>
  <conditionalFormatting sqref="T20">
    <cfRule type="cellIs" dxfId="547" priority="1849" operator="equal">
      <formula>"Cancelado"</formula>
    </cfRule>
    <cfRule type="cellIs" dxfId="546" priority="1850" operator="equal">
      <formula>"N/A"</formula>
    </cfRule>
    <cfRule type="cellIs" dxfId="545" priority="1851" operator="equal">
      <formula>"Falhou"</formula>
    </cfRule>
    <cfRule type="cellIs" dxfId="544" priority="1852" operator="equal">
      <formula>"Passou"</formula>
    </cfRule>
  </conditionalFormatting>
  <conditionalFormatting sqref="T20">
    <cfRule type="cellIs" dxfId="543" priority="1853" operator="equal">
      <formula>"Observação"</formula>
    </cfRule>
  </conditionalFormatting>
  <conditionalFormatting sqref="T20">
    <cfRule type="cellIs" dxfId="542" priority="1854" operator="equal">
      <formula>"Inconformidade"</formula>
    </cfRule>
    <cfRule type="cellIs" dxfId="541" priority="1855" operator="equal">
      <formula>"Sugestão"</formula>
    </cfRule>
  </conditionalFormatting>
  <conditionalFormatting sqref="T20">
    <cfRule type="cellIs" dxfId="540" priority="1856" operator="equal">
      <formula>"Bloqueado"</formula>
    </cfRule>
  </conditionalFormatting>
  <conditionalFormatting sqref="R20 T20">
    <cfRule type="cellIs" dxfId="539" priority="1857" operator="equal">
      <formula>"Impedimento"</formula>
    </cfRule>
  </conditionalFormatting>
  <conditionalFormatting sqref="R20">
    <cfRule type="cellIs" dxfId="538" priority="1858" operator="equal">
      <formula>"Cancelado"</formula>
    </cfRule>
    <cfRule type="cellIs" dxfId="537" priority="1859" operator="equal">
      <formula>"N/A"</formula>
    </cfRule>
    <cfRule type="cellIs" dxfId="536" priority="1860" operator="equal">
      <formula>"Falhou"</formula>
    </cfRule>
    <cfRule type="cellIs" dxfId="535" priority="1861" operator="equal">
      <formula>"Passou"</formula>
    </cfRule>
  </conditionalFormatting>
  <conditionalFormatting sqref="R20">
    <cfRule type="cellIs" dxfId="534" priority="1862" operator="equal">
      <formula>"Observação"</formula>
    </cfRule>
  </conditionalFormatting>
  <conditionalFormatting sqref="R20">
    <cfRule type="cellIs" dxfId="533" priority="1863" operator="equal">
      <formula>"Inconformidade"</formula>
    </cfRule>
    <cfRule type="cellIs" dxfId="532" priority="1864" operator="equal">
      <formula>"Sugestão"</formula>
    </cfRule>
  </conditionalFormatting>
  <conditionalFormatting sqref="R20">
    <cfRule type="cellIs" dxfId="531" priority="1865" operator="equal">
      <formula>"Bloqueado"</formula>
    </cfRule>
  </conditionalFormatting>
  <conditionalFormatting sqref="P20">
    <cfRule type="cellIs" dxfId="530" priority="1866" operator="equal">
      <formula>"Cancelado"</formula>
    </cfRule>
    <cfRule type="cellIs" dxfId="529" priority="1867" operator="equal">
      <formula>"N/A"</formula>
    </cfRule>
    <cfRule type="cellIs" dxfId="528" priority="1868" operator="equal">
      <formula>"Falhou"</formula>
    </cfRule>
    <cfRule type="cellIs" dxfId="527" priority="1869" operator="equal">
      <formula>"Passou"</formula>
    </cfRule>
  </conditionalFormatting>
  <conditionalFormatting sqref="P20">
    <cfRule type="cellIs" dxfId="526" priority="1870" operator="equal">
      <formula>"Observação"</formula>
    </cfRule>
  </conditionalFormatting>
  <conditionalFormatting sqref="P20">
    <cfRule type="cellIs" dxfId="525" priority="1871" operator="equal">
      <formula>"Inconformidade"</formula>
    </cfRule>
    <cfRule type="cellIs" dxfId="524" priority="1872" operator="equal">
      <formula>"Sugestão"</formula>
    </cfRule>
  </conditionalFormatting>
  <conditionalFormatting sqref="P20">
    <cfRule type="cellIs" dxfId="523" priority="1873" operator="equal">
      <formula>"Bloqueado"</formula>
    </cfRule>
  </conditionalFormatting>
  <conditionalFormatting sqref="P20">
    <cfRule type="cellIs" dxfId="522" priority="1874" operator="equal">
      <formula>"Impedimento"</formula>
    </cfRule>
  </conditionalFormatting>
  <conditionalFormatting sqref="P20">
    <cfRule type="cellIs" dxfId="521" priority="1875" operator="equal">
      <formula>"Cancelado"</formula>
    </cfRule>
    <cfRule type="cellIs" dxfId="520" priority="1876" operator="equal">
      <formula>"N/A"</formula>
    </cfRule>
    <cfRule type="cellIs" dxfId="519" priority="1877" operator="equal">
      <formula>"Falhou"</formula>
    </cfRule>
    <cfRule type="cellIs" dxfId="518" priority="1878" operator="equal">
      <formula>"Passou"</formula>
    </cfRule>
  </conditionalFormatting>
  <conditionalFormatting sqref="P20">
    <cfRule type="cellIs" dxfId="517" priority="1879" operator="equal">
      <formula>"Observação"</formula>
    </cfRule>
  </conditionalFormatting>
  <conditionalFormatting sqref="P20">
    <cfRule type="cellIs" dxfId="516" priority="1880" operator="equal">
      <formula>"Inconformidade"</formula>
    </cfRule>
    <cfRule type="cellIs" dxfId="515" priority="1881" operator="equal">
      <formula>"Sugestão"</formula>
    </cfRule>
  </conditionalFormatting>
  <conditionalFormatting sqref="P20">
    <cfRule type="cellIs" dxfId="514" priority="1882" operator="equal">
      <formula>"Bloqueado"</formula>
    </cfRule>
  </conditionalFormatting>
  <conditionalFormatting sqref="P20">
    <cfRule type="cellIs" dxfId="513" priority="1883" operator="equal">
      <formula>"Impedimento"</formula>
    </cfRule>
  </conditionalFormatting>
  <conditionalFormatting sqref="P12">
    <cfRule type="cellIs" dxfId="512" priority="2335" operator="equal">
      <formula>"Impedimento"</formula>
    </cfRule>
  </conditionalFormatting>
  <conditionalFormatting sqref="R9 T9 P9">
    <cfRule type="cellIs" dxfId="511" priority="2337" operator="equal">
      <formula>"Inconformidade"</formula>
    </cfRule>
    <cfRule type="cellIs" dxfId="510" priority="2338" operator="equal">
      <formula>"Sugestão"</formula>
    </cfRule>
  </conditionalFormatting>
  <conditionalFormatting sqref="R9 T9 P9">
    <cfRule type="cellIs" dxfId="509" priority="2339" operator="equal">
      <formula>"Impedimento"</formula>
    </cfRule>
  </conditionalFormatting>
  <conditionalFormatting sqref="T23 R23 P23">
    <cfRule type="cellIs" dxfId="508" priority="2375" operator="equal">
      <formula>"Impedimento"</formula>
    </cfRule>
  </conditionalFormatting>
  <conditionalFormatting sqref="R23 T23 P23">
    <cfRule type="cellIs" dxfId="507" priority="2412" operator="equal">
      <formula>"Inconformidade"</formula>
    </cfRule>
    <cfRule type="cellIs" dxfId="506" priority="2413" operator="equal">
      <formula>"Sugestão"</formula>
    </cfRule>
  </conditionalFormatting>
  <conditionalFormatting sqref="R22 T22 P22">
    <cfRule type="cellIs" dxfId="505" priority="2414" operator="equal">
      <formula>"Cancelado"</formula>
    </cfRule>
    <cfRule type="cellIs" dxfId="504" priority="2415" operator="equal">
      <formula>"N/A"</formula>
    </cfRule>
    <cfRule type="cellIs" dxfId="503" priority="2416" operator="equal">
      <formula>"Falhou"</formula>
    </cfRule>
    <cfRule type="cellIs" dxfId="502" priority="2417" operator="equal">
      <formula>"Passou"</formula>
    </cfRule>
  </conditionalFormatting>
  <conditionalFormatting sqref="R22 T22 P22">
    <cfRule type="cellIs" dxfId="501" priority="2418" operator="equal">
      <formula>"Observação"</formula>
    </cfRule>
  </conditionalFormatting>
  <conditionalFormatting sqref="R22 T22 P22">
    <cfRule type="cellIs" dxfId="500" priority="2419" operator="equal">
      <formula>"Inconformidade"</formula>
    </cfRule>
    <cfRule type="cellIs" dxfId="499" priority="2420" operator="equal">
      <formula>"Sugestão"</formula>
    </cfRule>
  </conditionalFormatting>
  <conditionalFormatting sqref="T22 R22 P22">
    <cfRule type="cellIs" dxfId="498" priority="2421" operator="equal">
      <formula>"Bloqueado"</formula>
    </cfRule>
  </conditionalFormatting>
  <conditionalFormatting sqref="T22 R22 P22">
    <cfRule type="cellIs" dxfId="497" priority="2422" operator="equal">
      <formula>"Impedimento"</formula>
    </cfRule>
  </conditionalFormatting>
  <conditionalFormatting sqref="R12">
    <cfRule type="cellIs" dxfId="496" priority="2423" operator="equal">
      <formula>"Cancelado"</formula>
    </cfRule>
    <cfRule type="cellIs" dxfId="495" priority="2424" operator="equal">
      <formula>"N/A"</formula>
    </cfRule>
    <cfRule type="cellIs" dxfId="494" priority="2425" operator="equal">
      <formula>"Falhou"</formula>
    </cfRule>
    <cfRule type="cellIs" dxfId="493" priority="2426" operator="equal">
      <formula>"Passou"</formula>
    </cfRule>
  </conditionalFormatting>
  <conditionalFormatting sqref="R12">
    <cfRule type="cellIs" dxfId="492" priority="2427" operator="equal">
      <formula>"Observação"</formula>
    </cfRule>
  </conditionalFormatting>
  <conditionalFormatting sqref="R12">
    <cfRule type="cellIs" dxfId="491" priority="2428" operator="equal">
      <formula>"Inconformidade"</formula>
    </cfRule>
    <cfRule type="cellIs" dxfId="490" priority="2429" operator="equal">
      <formula>"Sugestão"</formula>
    </cfRule>
  </conditionalFormatting>
  <conditionalFormatting sqref="T12">
    <cfRule type="cellIs" dxfId="489" priority="2430" operator="equal">
      <formula>"Cancelado"</formula>
    </cfRule>
    <cfRule type="cellIs" dxfId="488" priority="2431" operator="equal">
      <formula>"N/A"</formula>
    </cfRule>
    <cfRule type="cellIs" dxfId="487" priority="2432" operator="equal">
      <formula>"Falhou"</formula>
    </cfRule>
    <cfRule type="cellIs" dxfId="486" priority="2433" operator="equal">
      <formula>"Passou"</formula>
    </cfRule>
  </conditionalFormatting>
  <conditionalFormatting sqref="R12">
    <cfRule type="cellIs" dxfId="485" priority="2434" operator="equal">
      <formula>"Bloqueado"</formula>
    </cfRule>
  </conditionalFormatting>
  <conditionalFormatting sqref="T12">
    <cfRule type="cellIs" dxfId="484" priority="2435" operator="equal">
      <formula>"Observação"</formula>
    </cfRule>
  </conditionalFormatting>
  <conditionalFormatting sqref="T12">
    <cfRule type="cellIs" dxfId="483" priority="2436" operator="equal">
      <formula>"Inconformidade"</formula>
    </cfRule>
    <cfRule type="cellIs" dxfId="482" priority="2437" operator="equal">
      <formula>"Sugestão"</formula>
    </cfRule>
  </conditionalFormatting>
  <conditionalFormatting sqref="T12">
    <cfRule type="cellIs" dxfId="481" priority="2438" operator="equal">
      <formula>"Bloqueado"</formula>
    </cfRule>
  </conditionalFormatting>
  <conditionalFormatting sqref="T12 R12">
    <cfRule type="cellIs" dxfId="480" priority="2439" operator="equal">
      <formula>"Impedimento"</formula>
    </cfRule>
  </conditionalFormatting>
  <conditionalFormatting sqref="P12">
    <cfRule type="cellIs" dxfId="479" priority="2440" operator="equal">
      <formula>"Cancelado"</formula>
    </cfRule>
    <cfRule type="cellIs" dxfId="478" priority="2441" operator="equal">
      <formula>"N/A"</formula>
    </cfRule>
    <cfRule type="cellIs" dxfId="477" priority="2442" operator="equal">
      <formula>"Falhou"</formula>
    </cfRule>
    <cfRule type="cellIs" dxfId="476" priority="2443" operator="equal">
      <formula>"Passou"</formula>
    </cfRule>
  </conditionalFormatting>
  <conditionalFormatting sqref="P12">
    <cfRule type="cellIs" dxfId="475" priority="2444" operator="equal">
      <formula>"Observação"</formula>
    </cfRule>
  </conditionalFormatting>
  <conditionalFormatting sqref="P12">
    <cfRule type="cellIs" dxfId="474" priority="2445" operator="equal">
      <formula>"Inconformidade"</formula>
    </cfRule>
    <cfRule type="cellIs" dxfId="473" priority="2446" operator="equal">
      <formula>"Sugestão"</formula>
    </cfRule>
  </conditionalFormatting>
  <conditionalFormatting sqref="P12">
    <cfRule type="cellIs" dxfId="472" priority="2447" operator="equal">
      <formula>"Bloqueado"</formula>
    </cfRule>
  </conditionalFormatting>
  <conditionalFormatting sqref="P12">
    <cfRule type="cellIs" dxfId="471" priority="2448" operator="equal">
      <formula>"Impedimento"</formula>
    </cfRule>
  </conditionalFormatting>
  <conditionalFormatting sqref="P12">
    <cfRule type="cellIs" dxfId="470" priority="2449" operator="equal">
      <formula>"Cancelado"</formula>
    </cfRule>
    <cfRule type="cellIs" dxfId="469" priority="2450" operator="equal">
      <formula>"N/A"</formula>
    </cfRule>
    <cfRule type="cellIs" dxfId="468" priority="2451" operator="equal">
      <formula>"Falhou"</formula>
    </cfRule>
    <cfRule type="cellIs" dxfId="467" priority="2452" operator="equal">
      <formula>"Passou"</formula>
    </cfRule>
  </conditionalFormatting>
  <conditionalFormatting sqref="P12">
    <cfRule type="cellIs" dxfId="466" priority="2453" operator="equal">
      <formula>"Observação"</formula>
    </cfRule>
  </conditionalFormatting>
  <conditionalFormatting sqref="P12">
    <cfRule type="cellIs" dxfId="465" priority="2454" operator="equal">
      <formula>"Inconformidade"</formula>
    </cfRule>
    <cfRule type="cellIs" dxfId="464" priority="2455" operator="equal">
      <formula>"Sugestão"</formula>
    </cfRule>
  </conditionalFormatting>
  <conditionalFormatting sqref="P12">
    <cfRule type="cellIs" dxfId="463" priority="2456" operator="equal">
      <formula>"Bloqueado"</formula>
    </cfRule>
  </conditionalFormatting>
  <conditionalFormatting sqref="P11 R11 T11">
    <cfRule type="cellIs" dxfId="462" priority="2457" operator="equal">
      <formula>"Inconformidade"</formula>
    </cfRule>
    <cfRule type="cellIs" dxfId="461" priority="2458" operator="equal">
      <formula>"Sugestão"</formula>
    </cfRule>
  </conditionalFormatting>
  <conditionalFormatting sqref="P11 R11 T11">
    <cfRule type="cellIs" dxfId="460" priority="2459" operator="equal">
      <formula>"Impedimento"</formula>
    </cfRule>
  </conditionalFormatting>
  <conditionalFormatting sqref="P17">
    <cfRule type="cellIs" dxfId="459" priority="2468" operator="equal">
      <formula>"Cancelado"</formula>
    </cfRule>
    <cfRule type="cellIs" dxfId="458" priority="2469" operator="equal">
      <formula>"N/A"</formula>
    </cfRule>
    <cfRule type="cellIs" dxfId="457" priority="2470" operator="equal">
      <formula>"Falhou"</formula>
    </cfRule>
    <cfRule type="cellIs" dxfId="456" priority="2471" operator="equal">
      <formula>"Passou"</formula>
    </cfRule>
  </conditionalFormatting>
  <conditionalFormatting sqref="P17">
    <cfRule type="cellIs" dxfId="455" priority="2472" operator="equal">
      <formula>"Observação"</formula>
    </cfRule>
  </conditionalFormatting>
  <conditionalFormatting sqref="P17">
    <cfRule type="cellIs" dxfId="454" priority="2473" operator="equal">
      <formula>"Inconformidade"</formula>
    </cfRule>
    <cfRule type="cellIs" dxfId="453" priority="2474" operator="equal">
      <formula>"Sugestão"</formula>
    </cfRule>
  </conditionalFormatting>
  <conditionalFormatting sqref="P17">
    <cfRule type="cellIs" dxfId="452" priority="2475" operator="equal">
      <formula>"Bloqueado"</formula>
    </cfRule>
  </conditionalFormatting>
  <conditionalFormatting sqref="P17">
    <cfRule type="cellIs" dxfId="451" priority="2476" operator="equal">
      <formula>"Impedimento"</formula>
    </cfRule>
  </conditionalFormatting>
  <conditionalFormatting sqref="P17">
    <cfRule type="cellIs" dxfId="450" priority="2477" operator="equal">
      <formula>"Cancelado"</formula>
    </cfRule>
    <cfRule type="cellIs" dxfId="449" priority="2478" operator="equal">
      <formula>"N/A"</formula>
    </cfRule>
    <cfRule type="cellIs" dxfId="448" priority="2479" operator="equal">
      <formula>"Falhou"</formula>
    </cfRule>
    <cfRule type="cellIs" dxfId="447" priority="2480" operator="equal">
      <formula>"Passou"</formula>
    </cfRule>
  </conditionalFormatting>
  <conditionalFormatting sqref="P17">
    <cfRule type="cellIs" dxfId="446" priority="2481" operator="equal">
      <formula>"Observação"</formula>
    </cfRule>
  </conditionalFormatting>
  <conditionalFormatting sqref="P17">
    <cfRule type="cellIs" dxfId="445" priority="2482" operator="equal">
      <formula>"Inconformidade"</formula>
    </cfRule>
    <cfRule type="cellIs" dxfId="444" priority="2483" operator="equal">
      <formula>"Sugestão"</formula>
    </cfRule>
  </conditionalFormatting>
  <conditionalFormatting sqref="P17">
    <cfRule type="cellIs" dxfId="443" priority="2484" operator="equal">
      <formula>"Bloqueado"</formula>
    </cfRule>
  </conditionalFormatting>
  <conditionalFormatting sqref="P17">
    <cfRule type="cellIs" dxfId="442" priority="2485" operator="equal">
      <formula>"Impedimento"</formula>
    </cfRule>
  </conditionalFormatting>
  <conditionalFormatting sqref="R17">
    <cfRule type="cellIs" dxfId="441" priority="2486" operator="equal">
      <formula>"Cancelado"</formula>
    </cfRule>
    <cfRule type="cellIs" dxfId="440" priority="2487" operator="equal">
      <formula>"N/A"</formula>
    </cfRule>
    <cfRule type="cellIs" dxfId="439" priority="2488" operator="equal">
      <formula>"Falhou"</formula>
    </cfRule>
    <cfRule type="cellIs" dxfId="438" priority="2489" operator="equal">
      <formula>"Passou"</formula>
    </cfRule>
  </conditionalFormatting>
  <conditionalFormatting sqref="R17">
    <cfRule type="cellIs" dxfId="437" priority="2490" operator="equal">
      <formula>"Observação"</formula>
    </cfRule>
  </conditionalFormatting>
  <conditionalFormatting sqref="R17">
    <cfRule type="cellIs" dxfId="436" priority="2491" operator="equal">
      <formula>"Inconformidade"</formula>
    </cfRule>
    <cfRule type="cellIs" dxfId="435" priority="2492" operator="equal">
      <formula>"Sugestão"</formula>
    </cfRule>
  </conditionalFormatting>
  <conditionalFormatting sqref="T17">
    <cfRule type="cellIs" dxfId="434" priority="2493" operator="equal">
      <formula>"Cancelado"</formula>
    </cfRule>
    <cfRule type="cellIs" dxfId="433" priority="2494" operator="equal">
      <formula>"N/A"</formula>
    </cfRule>
    <cfRule type="cellIs" dxfId="432" priority="2495" operator="equal">
      <formula>"Falhou"</formula>
    </cfRule>
    <cfRule type="cellIs" dxfId="431" priority="2496" operator="equal">
      <formula>"Passou"</formula>
    </cfRule>
  </conditionalFormatting>
  <conditionalFormatting sqref="R17">
    <cfRule type="cellIs" dxfId="430" priority="2497" operator="equal">
      <formula>"Bloqueado"</formula>
    </cfRule>
  </conditionalFormatting>
  <conditionalFormatting sqref="T17">
    <cfRule type="cellIs" dxfId="429" priority="2498" operator="equal">
      <formula>"Observação"</formula>
    </cfRule>
  </conditionalFormatting>
  <conditionalFormatting sqref="T17">
    <cfRule type="cellIs" dxfId="428" priority="2499" operator="equal">
      <formula>"Inconformidade"</formula>
    </cfRule>
    <cfRule type="cellIs" dxfId="427" priority="2500" operator="equal">
      <formula>"Sugestão"</formula>
    </cfRule>
  </conditionalFormatting>
  <conditionalFormatting sqref="T17">
    <cfRule type="cellIs" dxfId="426" priority="2501" operator="equal">
      <formula>"Bloqueado"</formula>
    </cfRule>
  </conditionalFormatting>
  <conditionalFormatting sqref="T17 R17">
    <cfRule type="cellIs" dxfId="425" priority="2502" operator="equal">
      <formula>"Impedimento"</formula>
    </cfRule>
  </conditionalFormatting>
  <conditionalFormatting sqref="P10 R10 T10">
    <cfRule type="cellIs" dxfId="424" priority="5000" operator="equal">
      <formula>"Inconformidade"</formula>
    </cfRule>
    <cfRule type="cellIs" dxfId="423" priority="5001" operator="equal">
      <formula>"Sugestão"</formula>
    </cfRule>
  </conditionalFormatting>
  <conditionalFormatting sqref="P10 R10 T10">
    <cfRule type="cellIs" dxfId="422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154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COUNTA(O11:O180)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x14ac:dyDescent="0.2">
      <c r="B12" s="114" t="str">
        <f>Cenários!D29</f>
        <v>CEN - 1.3.10</v>
      </c>
      <c r="C12" s="114" t="str">
        <f>Cenários!E29</f>
        <v xml:space="preserve">Carregamento da página da Amazon </v>
      </c>
      <c r="D12" s="104" t="s">
        <v>88</v>
      </c>
      <c r="E12" s="246"/>
      <c r="F12" s="246"/>
      <c r="G12" s="246"/>
      <c r="H12" s="246"/>
      <c r="I12" s="271"/>
      <c r="J12" s="271"/>
      <c r="K12" s="271"/>
      <c r="L12" s="270"/>
      <c r="M12" s="270"/>
      <c r="N12" s="105" t="s">
        <v>89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6"/>
      <c r="M13" s="246"/>
      <c r="N13" s="111" t="s">
        <v>89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6"/>
      <c r="M14" s="246"/>
      <c r="N14" s="111" t="s">
        <v>89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6"/>
      <c r="M15" s="246"/>
      <c r="N15" s="111" t="s">
        <v>89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6"/>
      <c r="M16" s="246"/>
      <c r="N16" s="111" t="s">
        <v>89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6"/>
      <c r="M17" s="246"/>
      <c r="N17" s="111" t="s">
        <v>89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47"/>
      <c r="J18" s="247"/>
      <c r="K18" s="247"/>
      <c r="L18" s="246"/>
      <c r="M18" s="246"/>
      <c r="N18" s="111" t="s">
        <v>89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47"/>
      <c r="J19" s="247"/>
      <c r="K19" s="247"/>
      <c r="L19" s="246"/>
      <c r="M19" s="246"/>
      <c r="N19" s="111" t="s">
        <v>89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47"/>
      <c r="J20" s="247"/>
      <c r="K20" s="247"/>
      <c r="L20" s="246"/>
      <c r="M20" s="246"/>
      <c r="N20" s="111" t="s">
        <v>89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47"/>
      <c r="J21" s="247"/>
      <c r="K21" s="247"/>
      <c r="L21" s="246"/>
      <c r="M21" s="246"/>
      <c r="N21" s="111" t="s">
        <v>89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6"/>
      <c r="F22" s="246"/>
      <c r="G22" s="246"/>
      <c r="H22" s="246"/>
      <c r="I22" s="247"/>
      <c r="J22" s="247"/>
      <c r="K22" s="247"/>
      <c r="L22" s="246"/>
      <c r="M22" s="246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155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COUNTA(N12:N149)</f>
        <v>10</v>
      </c>
      <c r="O10" s="251">
        <f t="shared" ref="O10:T10" si="0">COUNTA(O11:O307)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ht="51" x14ac:dyDescent="0.2">
      <c r="B12" s="113" t="str">
        <f>Cenários!D29</f>
        <v>CEN - 1.3.10</v>
      </c>
      <c r="C12" s="103" t="str">
        <f>Cenários!$E$29 &amp; " - " &amp; Cenários!I29</f>
        <v>Carregamento da página da Amazon  - Abrir a página "www.amazon.com.br" no brower "FireFox".</v>
      </c>
      <c r="D12" s="104" t="s">
        <v>88</v>
      </c>
      <c r="E12" s="246"/>
      <c r="F12" s="246"/>
      <c r="G12" s="246"/>
      <c r="H12" s="246"/>
      <c r="I12" s="247"/>
      <c r="J12" s="247"/>
      <c r="K12" s="247"/>
      <c r="L12" s="246"/>
      <c r="M12" s="246"/>
      <c r="N12" s="111" t="s">
        <v>89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69"/>
      <c r="J13" s="269"/>
      <c r="K13" s="269"/>
      <c r="L13" s="246"/>
      <c r="M13" s="246"/>
      <c r="N13" s="111" t="s">
        <v>89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93</v>
      </c>
      <c r="E14" s="246"/>
      <c r="F14" s="246"/>
      <c r="G14" s="246"/>
      <c r="H14" s="246"/>
      <c r="I14" s="269"/>
      <c r="J14" s="269"/>
      <c r="K14" s="269"/>
      <c r="L14" s="246"/>
      <c r="M14" s="246"/>
      <c r="N14" s="111" t="s">
        <v>89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95</v>
      </c>
      <c r="E15" s="246"/>
      <c r="F15" s="246"/>
      <c r="G15" s="246"/>
      <c r="H15" s="246"/>
      <c r="I15" s="269"/>
      <c r="J15" s="269"/>
      <c r="K15" s="269"/>
      <c r="L15" s="246"/>
      <c r="M15" s="246"/>
      <c r="N15" s="111" t="s">
        <v>89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69"/>
      <c r="J16" s="269"/>
      <c r="K16" s="269"/>
      <c r="L16" s="246"/>
      <c r="M16" s="246"/>
      <c r="N16" s="111" t="s">
        <v>89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Cenários!D30</f>
        <v>CEN - 1.3.20</v>
      </c>
      <c r="C17" s="103" t="str">
        <f>Cenários!$E$30 &amp; " - " &amp; Cenários!I30</f>
        <v xml:space="preserve"> - Abrir a página "www.amazon.com.br" no brower "Chrome".</v>
      </c>
      <c r="D17" s="104" t="s">
        <v>99</v>
      </c>
      <c r="E17" s="246"/>
      <c r="F17" s="246"/>
      <c r="G17" s="246"/>
      <c r="H17" s="246"/>
      <c r="I17" s="269"/>
      <c r="J17" s="269"/>
      <c r="K17" s="269"/>
      <c r="L17" s="246"/>
      <c r="M17" s="246"/>
      <c r="N17" s="111" t="s">
        <v>89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6"/>
      <c r="M18" s="246"/>
      <c r="N18" s="111" t="s">
        <v>89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6"/>
      <c r="M19" s="246"/>
      <c r="N19" s="111" t="s">
        <v>89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6"/>
      <c r="M20" s="246"/>
      <c r="N20" s="111" t="s">
        <v>89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6"/>
      <c r="M21" s="246"/>
      <c r="N21" s="111" t="s">
        <v>89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9"/>
      <c r="F22" s="279"/>
      <c r="G22" s="279"/>
      <c r="H22" s="279"/>
      <c r="I22" s="247"/>
      <c r="J22" s="247"/>
      <c r="K22" s="247"/>
      <c r="L22" s="279"/>
      <c r="M22" s="279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3" t="s">
        <v>106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s="138" customFormat="1" ht="39" customHeight="1" x14ac:dyDescent="0.2">
      <c r="A2" s="129"/>
      <c r="B2" s="130" t="s">
        <v>107</v>
      </c>
      <c r="C2" s="131" t="s">
        <v>108</v>
      </c>
      <c r="D2" s="131" t="s">
        <v>109</v>
      </c>
      <c r="E2" s="132" t="s">
        <v>81</v>
      </c>
      <c r="F2" s="284" t="s">
        <v>110</v>
      </c>
      <c r="G2" s="284"/>
      <c r="H2" s="131" t="s">
        <v>111</v>
      </c>
      <c r="I2" s="133" t="s">
        <v>112</v>
      </c>
      <c r="J2" s="133" t="s">
        <v>113</v>
      </c>
      <c r="K2" s="133" t="s">
        <v>114</v>
      </c>
      <c r="L2" s="131" t="s">
        <v>115</v>
      </c>
      <c r="M2" s="133" t="s">
        <v>116</v>
      </c>
      <c r="N2" s="134" t="s">
        <v>117</v>
      </c>
      <c r="O2" s="134" t="s">
        <v>118</v>
      </c>
      <c r="P2" s="135" t="s">
        <v>119</v>
      </c>
      <c r="Q2" s="136" t="s">
        <v>120</v>
      </c>
      <c r="R2" s="133" t="s">
        <v>121</v>
      </c>
      <c r="S2" s="133" t="s">
        <v>122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80"/>
      <c r="G3" s="280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80"/>
      <c r="G4" s="280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80"/>
      <c r="G5" s="280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80"/>
      <c r="G6" s="280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82"/>
      <c r="G7" s="282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125</v>
      </c>
      <c r="J10" s="172" t="s">
        <v>160</v>
      </c>
      <c r="M10" s="172"/>
      <c r="P10" s="172" t="s">
        <v>126</v>
      </c>
      <c r="Q10" s="173"/>
      <c r="R10" s="173" t="s">
        <v>127</v>
      </c>
      <c r="S10" s="173" t="s">
        <v>128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129</v>
      </c>
      <c r="J11" s="172" t="s">
        <v>161</v>
      </c>
      <c r="M11" s="172"/>
      <c r="P11" s="172" t="s">
        <v>130</v>
      </c>
      <c r="Q11" s="173"/>
      <c r="R11" s="173" t="s">
        <v>123</v>
      </c>
      <c r="S11" s="173" t="s">
        <v>124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131</v>
      </c>
      <c r="J12" s="172" t="s">
        <v>162</v>
      </c>
      <c r="M12" s="172"/>
      <c r="P12" s="172" t="s">
        <v>132</v>
      </c>
      <c r="Q12" s="173"/>
      <c r="R12" s="173" t="s">
        <v>137</v>
      </c>
      <c r="S12" s="173" t="s">
        <v>133</v>
      </c>
      <c r="T12" s="173"/>
    </row>
    <row r="13" spans="1:20" s="174" customFormat="1" x14ac:dyDescent="0.2">
      <c r="A13" s="173"/>
      <c r="B13" s="173">
        <v>1</v>
      </c>
      <c r="C13" s="173" t="s">
        <v>134</v>
      </c>
      <c r="D13" s="173"/>
      <c r="E13" s="173"/>
      <c r="F13" s="173"/>
      <c r="G13" s="173"/>
      <c r="H13" s="173"/>
      <c r="I13" s="172" t="s">
        <v>135</v>
      </c>
      <c r="J13" s="172" t="s">
        <v>163</v>
      </c>
      <c r="M13" s="172"/>
      <c r="P13" s="172" t="s">
        <v>136</v>
      </c>
      <c r="Q13" s="173"/>
      <c r="R13" s="173" t="s">
        <v>141</v>
      </c>
      <c r="T13" s="173"/>
    </row>
    <row r="14" spans="1:20" s="174" customFormat="1" x14ac:dyDescent="0.2">
      <c r="A14" s="173"/>
      <c r="B14" s="173">
        <v>2</v>
      </c>
      <c r="C14" s="173" t="s">
        <v>138</v>
      </c>
      <c r="D14" s="173"/>
      <c r="E14" s="173"/>
      <c r="F14" s="173"/>
      <c r="G14" s="173"/>
      <c r="H14" s="173"/>
      <c r="I14" s="172" t="s">
        <v>139</v>
      </c>
      <c r="J14" s="172" t="s">
        <v>164</v>
      </c>
      <c r="M14" s="172"/>
      <c r="P14" s="172" t="s">
        <v>140</v>
      </c>
      <c r="Q14" s="173"/>
      <c r="R14" s="173" t="s">
        <v>147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142</v>
      </c>
      <c r="D15" s="173"/>
      <c r="E15" s="173"/>
      <c r="F15" s="173"/>
      <c r="G15" s="173"/>
      <c r="H15" s="173"/>
      <c r="I15" s="172" t="s">
        <v>143</v>
      </c>
      <c r="J15" s="172"/>
      <c r="M15" s="172"/>
      <c r="P15" s="172" t="s">
        <v>144</v>
      </c>
      <c r="Q15" s="173"/>
      <c r="R15" s="173" t="s">
        <v>150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145</v>
      </c>
      <c r="D16" s="173"/>
      <c r="E16" s="173"/>
      <c r="F16" s="173"/>
      <c r="G16" s="173"/>
      <c r="H16" s="173"/>
      <c r="I16" s="172" t="s">
        <v>146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148</v>
      </c>
      <c r="D17" s="173"/>
      <c r="E17" s="173"/>
      <c r="F17" s="173"/>
      <c r="G17" s="173"/>
      <c r="H17" s="173"/>
      <c r="I17" s="172" t="s">
        <v>149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151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2025-03-28T15:30:00Z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