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liano\Outros\Auotomação\CODE_Nuclea\Docs\"/>
    </mc:Choice>
  </mc:AlternateContent>
  <bookViews>
    <workbookView xWindow="0" yWindow="0" windowWidth="16380" windowHeight="8190" tabRatio="809" activeTab="4"/>
  </bookViews>
  <sheets>
    <sheet name="Versão Template" sheetId="1" r:id="rId1"/>
    <sheet name="Organização" sheetId="2" r:id="rId2"/>
    <sheet name="Gráficos" sheetId="3" r:id="rId3"/>
    <sheet name="Cenários" sheetId="4" r:id="rId4"/>
    <sheet name="RT - Autocomplete" sheetId="5" r:id="rId5"/>
    <sheet name="RT - Navegação" sheetId="7" r:id="rId6"/>
    <sheet name="RT - Carregamento e Desempenho" sheetId="8" r:id="rId7"/>
    <sheet name="RT - Outros" sheetId="9" r:id="rId8"/>
    <sheet name="Ocorrências" sheetId="6" r:id="rId9"/>
  </sheets>
  <definedNames>
    <definedName name="_xlnm._FilterDatabase" localSheetId="8" hidden="1">Ocorrências!$B$2:$S$7</definedName>
    <definedName name="_xlnm._FilterDatabase" localSheetId="4">'RT - Autocomplete'!#REF!</definedName>
    <definedName name="_xlnm._FilterDatabase" localSheetId="5">'RT - Navegação'!#REF!</definedName>
    <definedName name="_xlnm._FilterDatabase" localSheetId="7">'RT - Outros'!#REF!</definedName>
    <definedName name="_xlnm.Print_Area" localSheetId="8">Ocorrências!$B$1:$T$8</definedName>
    <definedName name="_xlnm.Print_Area" localSheetId="1">Organização!$B$1:$G$17</definedName>
    <definedName name="_xlnm.Print_Area" localSheetId="0">'Versão Template'!$B$1:$E$8</definedName>
    <definedName name="Print_Titles_0" localSheetId="4">'RT - Autocomplete'!$2:$12</definedName>
    <definedName name="Print_Titles_0" localSheetId="5">'RT - Navegação'!$2:$11</definedName>
    <definedName name="Print_Titles_0" localSheetId="7">'RT - Outros'!$2:$11</definedName>
    <definedName name="Print_Titles_0_0" localSheetId="4">'RT - Autocomplete'!$2:$12</definedName>
    <definedName name="Print_Titles_0_0" localSheetId="5">'RT - Navegação'!$2:$11</definedName>
    <definedName name="Print_Titles_0_0" localSheetId="7">'RT - Outros'!$2:$11</definedName>
    <definedName name="_xlnm.Print_Titles" localSheetId="4">'RT - Autocomplete'!$2:$12</definedName>
    <definedName name="_xlnm.Print_Titles" localSheetId="5">'RT - Navegação'!$2:$11</definedName>
    <definedName name="_xlnm.Print_Titles" localSheetId="7">'RT - Outros'!$2:$11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5" l="1"/>
  <c r="C13" i="5" l="1"/>
  <c r="M3" i="9"/>
  <c r="M3" i="8"/>
  <c r="M3" i="7"/>
  <c r="M3" i="5"/>
  <c r="C17" i="5" l="1"/>
  <c r="B17" i="5"/>
  <c r="C19" i="5"/>
  <c r="B19" i="5"/>
  <c r="C15" i="5"/>
  <c r="B15" i="5"/>
  <c r="C12" i="8" l="1"/>
  <c r="B12" i="8"/>
  <c r="C2" i="4"/>
  <c r="C3" i="4"/>
  <c r="C4" i="4"/>
  <c r="C17" i="9" l="1"/>
  <c r="B17" i="9"/>
  <c r="C12" i="9"/>
  <c r="B12" i="9"/>
  <c r="T10" i="9"/>
  <c r="S10" i="9"/>
  <c r="R10" i="9"/>
  <c r="Q10" i="9"/>
  <c r="P10" i="9"/>
  <c r="O10" i="9"/>
  <c r="N10" i="9"/>
  <c r="K4" i="9" s="1"/>
  <c r="K7" i="9"/>
  <c r="L7" i="9" s="1"/>
  <c r="I7" i="9"/>
  <c r="J7" i="9" s="1"/>
  <c r="G7" i="9"/>
  <c r="H7" i="9" s="1"/>
  <c r="C7" i="9"/>
  <c r="K6" i="9"/>
  <c r="L6" i="9" s="1"/>
  <c r="I6" i="9"/>
  <c r="J6" i="9" s="1"/>
  <c r="G6" i="9"/>
  <c r="H6" i="9" s="1"/>
  <c r="C6" i="9"/>
  <c r="K5" i="9"/>
  <c r="I5" i="9"/>
  <c r="G5" i="9"/>
  <c r="G4" i="9"/>
  <c r="T10" i="8"/>
  <c r="S10" i="8"/>
  <c r="R10" i="8"/>
  <c r="Q10" i="8"/>
  <c r="P10" i="8"/>
  <c r="O10" i="8"/>
  <c r="N10" i="8"/>
  <c r="I4" i="8" s="1"/>
  <c r="K7" i="8"/>
  <c r="L7" i="8" s="1"/>
  <c r="I7" i="8"/>
  <c r="J7" i="8" s="1"/>
  <c r="G7" i="8"/>
  <c r="H7" i="8" s="1"/>
  <c r="C7" i="8"/>
  <c r="K6" i="8"/>
  <c r="L6" i="8" s="1"/>
  <c r="J6" i="8"/>
  <c r="I6" i="8"/>
  <c r="G6" i="8"/>
  <c r="H6" i="8" s="1"/>
  <c r="C6" i="8"/>
  <c r="K5" i="8"/>
  <c r="I5" i="8"/>
  <c r="J5" i="8" s="1"/>
  <c r="G5" i="8"/>
  <c r="H5" i="8" s="1"/>
  <c r="K4" i="8"/>
  <c r="G4" i="8"/>
  <c r="C12" i="7"/>
  <c r="B12" i="7"/>
  <c r="T10" i="7"/>
  <c r="S10" i="7"/>
  <c r="R10" i="7"/>
  <c r="Q10" i="7"/>
  <c r="P10" i="7"/>
  <c r="O10" i="7"/>
  <c r="N10" i="7"/>
  <c r="I4" i="7" s="1"/>
  <c r="K7" i="7"/>
  <c r="L7" i="7" s="1"/>
  <c r="I7" i="7"/>
  <c r="J7" i="7" s="1"/>
  <c r="G7" i="7"/>
  <c r="H7" i="7" s="1"/>
  <c r="C7" i="7"/>
  <c r="K6" i="7"/>
  <c r="L6" i="7" s="1"/>
  <c r="J6" i="7"/>
  <c r="I6" i="7"/>
  <c r="G6" i="7"/>
  <c r="H6" i="7" s="1"/>
  <c r="C6" i="7"/>
  <c r="K5" i="7"/>
  <c r="I5" i="7"/>
  <c r="G5" i="7"/>
  <c r="H5" i="7" s="1"/>
  <c r="K4" i="7"/>
  <c r="G4" i="7"/>
  <c r="B13" i="5"/>
  <c r="V11" i="5"/>
  <c r="U11" i="5"/>
  <c r="T11" i="5"/>
  <c r="S11" i="5"/>
  <c r="R11" i="5"/>
  <c r="Q11" i="5"/>
  <c r="P11" i="5"/>
  <c r="O11" i="5"/>
  <c r="N11" i="5"/>
  <c r="K4" i="5" s="1"/>
  <c r="K8" i="5"/>
  <c r="I8" i="5"/>
  <c r="G8" i="5"/>
  <c r="K7" i="5"/>
  <c r="L7" i="5" s="1"/>
  <c r="I7" i="5"/>
  <c r="J7" i="5" s="1"/>
  <c r="G7" i="5"/>
  <c r="C7" i="5"/>
  <c r="K6" i="5"/>
  <c r="L6" i="5" s="1"/>
  <c r="I6" i="5"/>
  <c r="J6" i="5" s="1"/>
  <c r="G6" i="5"/>
  <c r="C6" i="5"/>
  <c r="K5" i="5"/>
  <c r="I5" i="5"/>
  <c r="G5" i="5"/>
  <c r="G4" i="5"/>
  <c r="H8" i="5" s="1"/>
  <c r="C4" i="5"/>
  <c r="B11" i="5" s="1"/>
  <c r="O9" i="4"/>
  <c r="I9" i="4"/>
  <c r="E9" i="4"/>
  <c r="D9" i="4"/>
  <c r="C7" i="4"/>
  <c r="C6" i="4"/>
  <c r="C5" i="4"/>
  <c r="C4" i="9"/>
  <c r="B10" i="9" s="1"/>
  <c r="K9" i="5" l="1"/>
  <c r="I4" i="5"/>
  <c r="J4" i="5" s="1"/>
  <c r="K8" i="7"/>
  <c r="L4" i="7" s="1"/>
  <c r="I4" i="9"/>
  <c r="G8" i="9"/>
  <c r="H4" i="9" s="1"/>
  <c r="I8" i="9"/>
  <c r="K8" i="9"/>
  <c r="L4" i="9" s="1"/>
  <c r="K8" i="8"/>
  <c r="L4" i="8" s="1"/>
  <c r="I8" i="7"/>
  <c r="J4" i="7" s="1"/>
  <c r="H4" i="5"/>
  <c r="G9" i="5"/>
  <c r="H6" i="5" s="1"/>
  <c r="I9" i="5"/>
  <c r="J5" i="5" s="1"/>
  <c r="C5" i="5"/>
  <c r="L5" i="5"/>
  <c r="L8" i="5"/>
  <c r="L4" i="5"/>
  <c r="C2" i="5"/>
  <c r="J5" i="7"/>
  <c r="G8" i="8"/>
  <c r="H4" i="8" s="1"/>
  <c r="H5" i="9"/>
  <c r="C3" i="5"/>
  <c r="H7" i="5"/>
  <c r="J8" i="5"/>
  <c r="G8" i="7"/>
  <c r="H4" i="7" s="1"/>
  <c r="L5" i="8"/>
  <c r="I8" i="8"/>
  <c r="J4" i="8" s="1"/>
  <c r="L5" i="7"/>
  <c r="C2" i="8"/>
  <c r="J5" i="9"/>
  <c r="C2" i="7"/>
  <c r="C3" i="8"/>
  <c r="C5" i="8"/>
  <c r="C3" i="7"/>
  <c r="C5" i="7"/>
  <c r="C4" i="8"/>
  <c r="B10" i="8" s="1"/>
  <c r="L5" i="9"/>
  <c r="C4" i="7"/>
  <c r="B10" i="7" s="1"/>
  <c r="C2" i="9"/>
  <c r="C3" i="9"/>
  <c r="C5" i="9"/>
  <c r="H5" i="5" l="1"/>
  <c r="J4" i="9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
</t>
        </r>
      </text>
    </comment>
    <comment ref="C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alteração
</t>
        </r>
      </text>
    </comment>
    <comment ref="D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dia da alteração
</t>
        </r>
      </text>
    </comment>
    <comment ref="E3" authorId="0" shapeId="0">
      <text>
        <r>
          <rPr>
            <sz val="8"/>
            <color rgb="FF000000"/>
            <rFont val="Tahoma"/>
            <family val="2"/>
            <charset val="1"/>
          </rPr>
          <t xml:space="preserve">Breve descrição da alteração realizada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 e possíveis versões subsequentes
</t>
        </r>
      </text>
    </comment>
    <comment ref="C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criação do documento e data das possiveis alterações
</t>
        </r>
      </text>
    </comment>
    <comment ref="D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criação deste documento e responsável pelas possíveis alterações
</t>
        </r>
      </text>
    </comment>
    <comment ref="E7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 este documento e comentários de possíveis alterações
</t>
        </r>
      </text>
    </comment>
    <comment ref="F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aprovação deste documento
</t>
        </r>
      </text>
    </comment>
    <comment ref="G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aprovação deste documento. Geralmente será o responsável pela criação da RF
</t>
        </r>
      </text>
    </comment>
    <comment ref="B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Descrever o Ciclo de teste que esta sendo testado e a porcentagem que se encontra os testes realizados.
</t>
        </r>
      </text>
    </comment>
    <comment ref="C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
</t>
        </r>
      </text>
    </comment>
    <comment ref="D1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pelo teste
</t>
        </r>
      </text>
    </comment>
    <comment ref="E13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aos testes e motivo caso o teste não tenha sido executado no prazo determinado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2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2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2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2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2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2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2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sharedStrings.xml><?xml version="1.0" encoding="utf-8"?>
<sst xmlns="http://schemas.openxmlformats.org/spreadsheetml/2006/main" count="494" uniqueCount="231">
  <si>
    <t>CONTROLE DE VERSÕES DO TEMPLATE</t>
  </si>
  <si>
    <t>Histórico de Alterações</t>
  </si>
  <si>
    <t>Versão</t>
  </si>
  <si>
    <t>Autor</t>
  </si>
  <si>
    <t>Data</t>
  </si>
  <si>
    <t>Comentário</t>
  </si>
  <si>
    <t>1.0</t>
  </si>
  <si>
    <t>Juliano J. Vilar</t>
  </si>
  <si>
    <t>Versão inicial - Sprint 06</t>
  </si>
  <si>
    <t>1.1</t>
  </si>
  <si>
    <t>Revisão da Planilha de Teste e inclusão de melhorias.</t>
  </si>
  <si>
    <t>1.2</t>
  </si>
  <si>
    <t>Atualização das orientações</t>
  </si>
  <si>
    <t>2.0</t>
  </si>
  <si>
    <t>ORGANIZAÇÃO DO PROJETO DE TESTE</t>
  </si>
  <si>
    <t xml:space="preserve">Nome do Cliente: </t>
  </si>
  <si>
    <t>Nome do Projeto:</t>
  </si>
  <si>
    <t>Módulo do Sistema:</t>
  </si>
  <si>
    <t>Sprint:</t>
  </si>
  <si>
    <t>Histórico da Elaboração do Projeto de Teste</t>
  </si>
  <si>
    <t>Revisão / Aprovação</t>
  </si>
  <si>
    <t>Responsável</t>
  </si>
  <si>
    <t>Histórico da Execução do Projeto de Teste</t>
  </si>
  <si>
    <t>Ciclo de Teste 
Conclusão (%)</t>
  </si>
  <si>
    <t>54</t>
  </si>
  <si>
    <t>Cliente:</t>
  </si>
  <si>
    <t>Projeto:</t>
  </si>
  <si>
    <t>Sigla:</t>
  </si>
  <si>
    <t>Autor:</t>
  </si>
  <si>
    <t>Data Criação:</t>
  </si>
  <si>
    <t>Ult. Alteração:</t>
  </si>
  <si>
    <t>DESCRIÇÃO DOS CENÁRIOS / REQUISITOS</t>
  </si>
  <si>
    <t>Roteiro 
de Teste</t>
  </si>
  <si>
    <t>Técnica de Teste</t>
  </si>
  <si>
    <t>Identificador</t>
  </si>
  <si>
    <t>Cenário</t>
  </si>
  <si>
    <t>Sub Cenário</t>
  </si>
  <si>
    <t>Objetivo do Cenário de Teste</t>
  </si>
  <si>
    <t>Cx-Preta</t>
  </si>
  <si>
    <t>CEN - 1.1.10</t>
  </si>
  <si>
    <t>N/A</t>
  </si>
  <si>
    <t>CEN - 1.1.20</t>
  </si>
  <si>
    <t>CEN - 1.1.30</t>
  </si>
  <si>
    <t>CEN - 1.1.40</t>
  </si>
  <si>
    <t>SIM</t>
  </si>
  <si>
    <t>CEN - 1.1.50</t>
  </si>
  <si>
    <t>CEN - 1.1.60</t>
  </si>
  <si>
    <t>CEN - 1.1.70</t>
  </si>
  <si>
    <t>CEN - 1.2.10</t>
  </si>
  <si>
    <t>CEN - 1.2.20</t>
  </si>
  <si>
    <t>CEN - 1.2.30</t>
  </si>
  <si>
    <t>CEN - 1.2.40</t>
  </si>
  <si>
    <t>CEN - 1.2.50</t>
  </si>
  <si>
    <t>CEN - 1.2.60</t>
  </si>
  <si>
    <t>CEN - 1.3.10</t>
  </si>
  <si>
    <t>CEN - 1.3.20</t>
  </si>
  <si>
    <t>CEN - 1.3.30</t>
  </si>
  <si>
    <t>CEN - 1.3.40</t>
  </si>
  <si>
    <t>CEN - 1.3.50</t>
  </si>
  <si>
    <t>CEN - 1.3.60</t>
  </si>
  <si>
    <t>CEN - 1.4.10</t>
  </si>
  <si>
    <t>CEN - 1.4.20</t>
  </si>
  <si>
    <t>CEN - 1.4.30</t>
  </si>
  <si>
    <t>CEN - 1.4.40</t>
  </si>
  <si>
    <t>CEN - 1.4.50</t>
  </si>
  <si>
    <t>Cobertura dos Testes</t>
  </si>
  <si>
    <t>OBSERVAÇÕES</t>
  </si>
  <si>
    <t>CICLO</t>
  </si>
  <si>
    <t>I</t>
  </si>
  <si>
    <t>II</t>
  </si>
  <si>
    <t>III</t>
  </si>
  <si>
    <t>Total de Testes</t>
  </si>
  <si>
    <t>Acertos em relação ao Realizado</t>
  </si>
  <si>
    <t>Falhas em relação ao Realizado</t>
  </si>
  <si>
    <t>Bloqueados</t>
  </si>
  <si>
    <t>Não Executados</t>
  </si>
  <si>
    <t>Realizado</t>
  </si>
  <si>
    <t>RT - REUNIÃO DE INFRAESTRUTURA</t>
  </si>
  <si>
    <t>Nro Cenário</t>
  </si>
  <si>
    <t>Cenários de Teste</t>
  </si>
  <si>
    <t>Nro C.T.</t>
  </si>
  <si>
    <t>Caso de Teste</t>
  </si>
  <si>
    <t>Pré-Requisito</t>
  </si>
  <si>
    <t>Resultado Esperado</t>
  </si>
  <si>
    <t>Testador</t>
  </si>
  <si>
    <t>Ciclo I</t>
  </si>
  <si>
    <t>Ciclo II</t>
  </si>
  <si>
    <t>Ciclo III</t>
  </si>
  <si>
    <t>CT-0001</t>
  </si>
  <si>
    <t>Juliano V.</t>
  </si>
  <si>
    <t>Passou</t>
  </si>
  <si>
    <t>CT-0002</t>
  </si>
  <si>
    <t>Falhou</t>
  </si>
  <si>
    <t>CT-0003</t>
  </si>
  <si>
    <t>Inconformidade</t>
  </si>
  <si>
    <t>CT-0004</t>
  </si>
  <si>
    <t>Impedimento</t>
  </si>
  <si>
    <t>CT-0005</t>
  </si>
  <si>
    <t>Bloqueado</t>
  </si>
  <si>
    <t>CT-0006</t>
  </si>
  <si>
    <t>Cancelado</t>
  </si>
  <si>
    <t>CT-0007</t>
  </si>
  <si>
    <t>Sugestão</t>
  </si>
  <si>
    <t>CT-0008</t>
  </si>
  <si>
    <t>CT-0009</t>
  </si>
  <si>
    <t>CT-0010</t>
  </si>
  <si>
    <t>Descrição dos Problemas encontrados</t>
  </si>
  <si>
    <t>Data Ocorrência</t>
  </si>
  <si>
    <t>Roteiro 
de Testes</t>
  </si>
  <si>
    <t>Cenário 
Teste</t>
  </si>
  <si>
    <t>Ocorrência</t>
  </si>
  <si>
    <t>Observações</t>
  </si>
  <si>
    <t>Status</t>
  </si>
  <si>
    <t>Ocorreu em 
qual Sprint</t>
  </si>
  <si>
    <t>Data Correção</t>
  </si>
  <si>
    <t>Data 
Reteste</t>
  </si>
  <si>
    <t>Solução em
qual Sprint</t>
  </si>
  <si>
    <t>Jira
S/N</t>
  </si>
  <si>
    <t>Nº JIRA</t>
  </si>
  <si>
    <t>Resultado
Reteste</t>
  </si>
  <si>
    <t>Evidência
(Sim/Não)</t>
  </si>
  <si>
    <t>Tipo da Ocorrência</t>
  </si>
  <si>
    <t>Severidade</t>
  </si>
  <si>
    <t>T2 - Inconformidade</t>
  </si>
  <si>
    <t>S2 - Média</t>
  </si>
  <si>
    <t>A- Aberto</t>
  </si>
  <si>
    <t>P - Passou</t>
  </si>
  <si>
    <t>T1 - Erro</t>
  </si>
  <si>
    <t>S1 - Alta</t>
  </si>
  <si>
    <t>C- Corrigido</t>
  </si>
  <si>
    <t>F - Falhou</t>
  </si>
  <si>
    <t>R- Reteste</t>
  </si>
  <si>
    <t>R - Reincidência</t>
  </si>
  <si>
    <t>S3 - Baixa</t>
  </si>
  <si>
    <t>RT - Reunião Trabalho- Infra</t>
  </si>
  <si>
    <t>N - Não se Aplica</t>
  </si>
  <si>
    <t>C - Cancelado</t>
  </si>
  <si>
    <t>T3 - Sugestão</t>
  </si>
  <si>
    <t>RT - Reunião Entrada - Infra</t>
  </si>
  <si>
    <t>S - Assim Mesmo</t>
  </si>
  <si>
    <t>D - Não acontece mais</t>
  </si>
  <si>
    <t>T6 - Pendência</t>
  </si>
  <si>
    <t>RT - Reunião Solução - Infra</t>
  </si>
  <si>
    <t>F - Fechado</t>
  </si>
  <si>
    <t>N - N/A</t>
  </si>
  <si>
    <t>RT - Gestão Demandas - Infra</t>
  </si>
  <si>
    <t>X - Cancelado</t>
  </si>
  <si>
    <t>T5 - Melhoria</t>
  </si>
  <si>
    <t>RT - Arquitetura Soluções</t>
  </si>
  <si>
    <t>M - Melhoria Futura</t>
  </si>
  <si>
    <t>T4 - Dúvida</t>
  </si>
  <si>
    <t>E - Em Análise</t>
  </si>
  <si>
    <t>Arquitetura dos Testes Comitê</t>
  </si>
  <si>
    <t>RT - REUNIÃO DE ENTRADA DE DEMANDAS</t>
  </si>
  <si>
    <t>RT - GESTÃO DE DEMANDAS</t>
  </si>
  <si>
    <t>RT - REUNIÃO DE SOLUÇÃO DE INFRAESTRUTURA</t>
  </si>
  <si>
    <t>Nuclea</t>
  </si>
  <si>
    <t>CODE GROUP</t>
  </si>
  <si>
    <t>Página inicial da www.amazon.com.br</t>
  </si>
  <si>
    <t>Análise e levantamento dos requisitos.</t>
  </si>
  <si>
    <t>Sprint 1</t>
  </si>
  <si>
    <t>Sprint 2</t>
  </si>
  <si>
    <t>Sprint 3</t>
  </si>
  <si>
    <t>Sprint 4</t>
  </si>
  <si>
    <t>Sprint 5</t>
  </si>
  <si>
    <t>Sugestões de Pesquisa (Autocomplete)</t>
  </si>
  <si>
    <t>Menu de Navegação</t>
  </si>
  <si>
    <t>Carregamento e Desempenho</t>
  </si>
  <si>
    <t>RT-Autocomplete</t>
  </si>
  <si>
    <t>RT-Navegação</t>
  </si>
  <si>
    <t>RT-Carregamento e Desempenho</t>
  </si>
  <si>
    <t>Outros</t>
  </si>
  <si>
    <r>
      <t xml:space="preserve">Você foi designado para garantir a qualidade da página inicial da </t>
    </r>
    <r>
      <rPr>
        <b/>
        <sz val="10"/>
        <rFont val="Tahoma"/>
        <family val="2"/>
      </rPr>
      <t>www.amazon.com.br</t>
    </r>
    <r>
      <rPr>
        <sz val="10"/>
        <rFont val="Tahoma"/>
        <family val="2"/>
      </rPr>
      <t xml:space="preserve">, um dos sites de e-commerce mais acessados do mundo. 
Sua tarefa envolve testar a funcionalidade, usabilidade, desempenho e segurança da página inicial.
</t>
    </r>
    <r>
      <rPr>
        <b/>
        <sz val="10"/>
        <rFont val="Tahoma"/>
        <family val="2"/>
      </rPr>
      <t>ESPECIFICAÇÕES DO SISTEMA</t>
    </r>
    <r>
      <rPr>
        <sz val="10"/>
        <rFont val="Tahoma"/>
        <family val="2"/>
      </rPr>
      <t xml:space="preserve">
1. Sugestões de Pesquisa </t>
    </r>
    <r>
      <rPr>
        <b/>
        <sz val="10"/>
        <rFont val="Tahoma"/>
        <family val="2"/>
      </rPr>
      <t>(Autocomplete)</t>
    </r>
    <r>
      <rPr>
        <sz val="10"/>
        <rFont val="Tahoma"/>
        <family val="2"/>
      </rPr>
      <t xml:space="preserve">: À medida que o usuário digita na barra de pesquisa, o sistema deve sugerir resultados relacionados (autocomplete).
2. Menu de Navegação: O menu deve ser responsivo e funcionar corretamente em diferentes tamanhos de tela </t>
    </r>
    <r>
      <rPr>
        <b/>
        <sz val="10"/>
        <rFont val="Tahoma"/>
        <family val="2"/>
      </rPr>
      <t>(desktop, tablet, celular)</t>
    </r>
    <r>
      <rPr>
        <sz val="10"/>
        <rFont val="Tahoma"/>
        <family val="2"/>
      </rPr>
      <t>.
3. Carregamento e Desempenho: A página inicial deve carregar rapidamente em diferentes navegadores e dispositivos.</t>
    </r>
  </si>
  <si>
    <t>Iniciar um brower de sua escolha edigitar na barra de endereços "www.amazon.com.br".</t>
  </si>
  <si>
    <t>Verificar a apresentação da página da Amazon.</t>
  </si>
  <si>
    <t>Página principal da Amazon</t>
  </si>
  <si>
    <t>Todos os departamentos</t>
  </si>
  <si>
    <t>Verificar a apresentação de opções de pesquisa apresentadas pelo sistema.</t>
  </si>
  <si>
    <t>Verificar a apresentação de opções de pesquisa apresentadas pelo sistema iniciados com a letra "a" pertencentes ao departamento selecionado.</t>
  </si>
  <si>
    <t>Verificar o comportamento do sistema, se o campo de pesquisa foi atualizado com o nome do item posicionado com a seta.</t>
  </si>
  <si>
    <t>Verificar se o sistema irá realizar as pesquisar somete sobre o item selecionado.</t>
  </si>
  <si>
    <t>Automatizavel?</t>
  </si>
  <si>
    <t>Pesquisa com caracteres únicos tipo "a" no campo de pesquisa.</t>
  </si>
  <si>
    <t>Pesquisa com palavras inteiras tipo "casa" no campo de pesquisa.</t>
  </si>
  <si>
    <t>Usabilidade</t>
  </si>
  <si>
    <t>Desempenho</t>
  </si>
  <si>
    <t>Finalizar a pesquisa teclando "Enter" ou clicando na "Lupa" do campo de pesquisa.</t>
  </si>
  <si>
    <t>Verificar o comportamento do sistema, se o resultado retornado da pesquisa corresponde.</t>
  </si>
  <si>
    <t>Verificar apresentação dos itens horizontais de menu na página.</t>
  </si>
  <si>
    <t>Verificar a apresentação dos itens horizontais de menu na página da Amazon.</t>
  </si>
  <si>
    <t>Clicar nos itens horizontais de menu apresentados.</t>
  </si>
  <si>
    <t>Verificar a navegação para o item selecionado.</t>
  </si>
  <si>
    <t>Verificar a apresentação e funcinalidade da página da Amazon.</t>
  </si>
  <si>
    <t>Abrir a página "www.amazon.com.br" no brower "FireFox".</t>
  </si>
  <si>
    <t>Verificar o tempo de carregamento da página da Amazon.</t>
  </si>
  <si>
    <t>Abrir a página "www.amazon.com.br" no brower "Chrome".</t>
  </si>
  <si>
    <t>Abrir a página "www.amazon.com.br" no brower "Chrome Canary".</t>
  </si>
  <si>
    <t>Abrir a página "www.amazon.com.br" no brower "Opera".</t>
  </si>
  <si>
    <t>Abrir a página "www.amazon.com.br" no brower "Edge".</t>
  </si>
  <si>
    <t>Abrir a página "www.amazon.com.br" no brower "Safari".</t>
  </si>
  <si>
    <t xml:space="preserve">Carregamento da página da Amazon </t>
  </si>
  <si>
    <t>Acessar a página "www.amazon.com.br".</t>
  </si>
  <si>
    <t>Verificar o acesso à página da Amazon.com.br.</t>
  </si>
  <si>
    <t>Na barra de endereços do brower digitar "Amazon.com.br" e teclar "Enter".</t>
  </si>
  <si>
    <t>Ter Internet</t>
  </si>
  <si>
    <t>A página da "Amazon.com.br" deve ser apresentada.</t>
  </si>
  <si>
    <t>Selecionar Deparamento específico</t>
  </si>
  <si>
    <t>Validar Campo de Pesquisa.</t>
  </si>
  <si>
    <t xml:space="preserve">Seleção de departamento </t>
  </si>
  <si>
    <t>Selecionar um departamento na lista de opções</t>
  </si>
  <si>
    <t>O campo de pesquisa deve possuir uma lista de opções para seleção</t>
  </si>
  <si>
    <t>Teclas de navegação.</t>
  </si>
  <si>
    <t>Utilizar as setas do teclado para seleção de uma opção as lista de sugestões apresentada pelo sistema.</t>
  </si>
  <si>
    <t>O sistema deve permitir a navegação com as setas do teclado para seleção de sugestão apresentada pelo sistema.</t>
  </si>
  <si>
    <t>Selecionar o departamento "Pet Pop" na lista de opções</t>
  </si>
  <si>
    <t>A opção deve estar presente na lista para seleção</t>
  </si>
  <si>
    <t>Autocomplete</t>
  </si>
  <si>
    <t>CT-0011</t>
  </si>
  <si>
    <t>CT-0012</t>
  </si>
  <si>
    <t xml:space="preserve">Pesquisa com caracteres </t>
  </si>
  <si>
    <t>Pesquisa com palavras</t>
  </si>
  <si>
    <t>Verificar a apresentação de sugestões para seleção apresentadas pelo sistema.</t>
  </si>
  <si>
    <t>Verificar as sugestões apresentadas pelo sistema iniciados com a letra "a".</t>
  </si>
  <si>
    <t>Verificar as sugestões apresentadas pelo sistema iniciados com a palavra "casa".</t>
  </si>
  <si>
    <t>Layout Página</t>
  </si>
  <si>
    <t>Resposividade</t>
  </si>
  <si>
    <t>Utilizar ou simular um PCDesktop e acessar a página da Amazon.com.br</t>
  </si>
  <si>
    <t>Utilizar ou simular um Tablet e acessar a página da Amazon.com.br</t>
  </si>
  <si>
    <t>Utilizar ou simular um Celular e acessar a página da Amazon.com.br</t>
  </si>
  <si>
    <t>Verificar a apresentação do campo de pesquisa</t>
  </si>
  <si>
    <t>O campo de pesquisa deve estar visível.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</si>
</sst>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;@"/>
  </numFmts>
  <fonts count="33" x14ac:knownFonts="1">
    <font>
      <sz val="10"/>
      <name val="Arial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8"/>
      <name val="Tahoma"/>
      <family val="2"/>
      <charset val="1"/>
    </font>
    <font>
      <sz val="8"/>
      <color rgb="FF000000"/>
      <name val="Tahoma"/>
      <family val="2"/>
      <charset val="1"/>
    </font>
    <font>
      <b/>
      <sz val="10"/>
      <name val="Tahoma"/>
      <family val="2"/>
      <charset val="1"/>
    </font>
    <font>
      <sz val="10"/>
      <color rgb="FF000080"/>
      <name val="Tahoma"/>
      <family val="2"/>
      <charset val="1"/>
    </font>
    <font>
      <b/>
      <sz val="10"/>
      <color rgb="FF000080"/>
      <name val="Tahoma"/>
      <family val="2"/>
      <charset val="1"/>
    </font>
    <font>
      <u/>
      <sz val="10"/>
      <name val="Arial"/>
      <family val="2"/>
      <charset val="1"/>
    </font>
    <font>
      <b/>
      <sz val="26"/>
      <color rgb="FFFFFFFF"/>
      <name val="Tahoma"/>
      <family val="2"/>
      <charset val="1"/>
    </font>
    <font>
      <b/>
      <sz val="10"/>
      <name val="Arial"/>
      <family val="2"/>
      <charset val="1"/>
    </font>
    <font>
      <b/>
      <i/>
      <sz val="8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name val="Verdana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Arial"/>
      <family val="2"/>
    </font>
    <font>
      <sz val="10"/>
      <name val="Tahoma"/>
      <family val="2"/>
    </font>
    <font>
      <b/>
      <sz val="1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33399"/>
        <bgColor rgb="FF404040"/>
      </patternFill>
    </fill>
    <fill>
      <patternFill patternType="solid">
        <fgColor rgb="FF00CCFF"/>
        <bgColor rgb="FF33CCCC"/>
      </patternFill>
    </fill>
    <fill>
      <patternFill patternType="solid">
        <fgColor rgb="FF99CCFF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008080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FFCC00"/>
        <bgColor rgb="FFFFC000"/>
      </patternFill>
    </fill>
    <fill>
      <patternFill patternType="solid">
        <fgColor rgb="FFFFFF99"/>
        <bgColor rgb="FFF2F2F2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</fills>
  <borders count="7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9" fontId="26" fillId="0" borderId="0" applyBorder="0" applyProtection="0"/>
    <xf numFmtId="0" fontId="18" fillId="0" borderId="0" applyBorder="0" applyProtection="0"/>
    <xf numFmtId="0" fontId="1" fillId="0" borderId="0"/>
  </cellStyleXfs>
  <cellXfs count="2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/>
    <xf numFmtId="0" fontId="2" fillId="5" borderId="12" xfId="0" applyFont="1" applyFill="1" applyBorder="1"/>
    <xf numFmtId="0" fontId="2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 vertical="top" wrapText="1"/>
    </xf>
    <xf numFmtId="0" fontId="7" fillId="5" borderId="0" xfId="0" applyFont="1" applyFill="1" applyBorder="1" applyAlignment="1"/>
    <xf numFmtId="0" fontId="8" fillId="5" borderId="0" xfId="0" applyFont="1" applyFill="1" applyBorder="1" applyAlignment="1"/>
    <xf numFmtId="0" fontId="2" fillId="5" borderId="1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 applyBorder="1" applyAlignment="1"/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2" xfId="0" applyFont="1" applyBorder="1"/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left" vertical="top" wrapText="1"/>
    </xf>
    <xf numFmtId="0" fontId="9" fillId="11" borderId="0" xfId="0" applyFont="1" applyFill="1"/>
    <xf numFmtId="0" fontId="0" fillId="11" borderId="0" xfId="0" applyFill="1"/>
    <xf numFmtId="0" fontId="9" fillId="0" borderId="0" xfId="0" applyFont="1"/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center"/>
    </xf>
    <xf numFmtId="0" fontId="6" fillId="12" borderId="27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readingOrder="1"/>
    </xf>
    <xf numFmtId="0" fontId="6" fillId="5" borderId="33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49" fontId="1" fillId="0" borderId="36" xfId="0" applyNumberFormat="1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left" vertical="center"/>
      <protection locked="0"/>
    </xf>
    <xf numFmtId="0" fontId="11" fillId="0" borderId="39" xfId="0" applyFont="1" applyBorder="1" applyAlignment="1" applyProtection="1">
      <alignment horizontal="left" vertical="center"/>
      <protection locked="0"/>
    </xf>
    <xf numFmtId="0" fontId="11" fillId="0" borderId="40" xfId="0" applyFont="1" applyBorder="1" applyAlignment="1" applyProtection="1">
      <alignment horizontal="left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justify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  <xf numFmtId="0" fontId="1" fillId="0" borderId="0" xfId="0" applyFont="1" applyProtection="1"/>
    <xf numFmtId="0" fontId="6" fillId="12" borderId="42" xfId="0" applyFont="1" applyFill="1" applyBorder="1" applyAlignment="1" applyProtection="1">
      <alignment horizontal="left"/>
    </xf>
    <xf numFmtId="0" fontId="13" fillId="0" borderId="0" xfId="0" applyFont="1" applyProtection="1"/>
    <xf numFmtId="0" fontId="6" fillId="12" borderId="44" xfId="0" applyFont="1" applyFill="1" applyBorder="1" applyAlignment="1" applyProtection="1">
      <alignment horizontal="left"/>
    </xf>
    <xf numFmtId="0" fontId="11" fillId="4" borderId="46" xfId="0" applyFont="1" applyFill="1" applyBorder="1" applyAlignment="1" applyProtection="1">
      <alignment vertical="center"/>
    </xf>
    <xf numFmtId="0" fontId="1" fillId="0" borderId="47" xfId="0" applyFont="1" applyBorder="1" applyAlignment="1" applyProtection="1">
      <alignment horizontal="left" vertical="top" wrapText="1"/>
    </xf>
    <xf numFmtId="0" fontId="1" fillId="0" borderId="48" xfId="0" applyFont="1" applyBorder="1" applyAlignment="1" applyProtection="1">
      <alignment horizontal="center" vertical="center" wrapText="1"/>
    </xf>
    <xf numFmtId="9" fontId="1" fillId="0" borderId="49" xfId="1" applyFont="1" applyBorder="1" applyAlignment="1" applyProtection="1">
      <alignment horizontal="center" vertical="center"/>
    </xf>
    <xf numFmtId="9" fontId="1" fillId="0" borderId="50" xfId="1" applyFont="1" applyBorder="1" applyAlignment="1" applyProtection="1">
      <alignment horizontal="center" vertical="center"/>
    </xf>
    <xf numFmtId="0" fontId="0" fillId="0" borderId="47" xfId="0" applyFont="1" applyBorder="1" applyAlignment="1" applyProtection="1">
      <alignment horizontal="left" vertical="top" wrapText="1"/>
    </xf>
    <xf numFmtId="0" fontId="1" fillId="0" borderId="51" xfId="0" applyFont="1" applyBorder="1" applyAlignment="1" applyProtection="1">
      <alignment horizontal="center" vertical="center" wrapText="1"/>
    </xf>
    <xf numFmtId="0" fontId="6" fillId="12" borderId="52" xfId="0" applyFont="1" applyFill="1" applyBorder="1" applyAlignment="1" applyProtection="1">
      <alignment horizontal="left"/>
    </xf>
    <xf numFmtId="0" fontId="1" fillId="0" borderId="54" xfId="0" applyFont="1" applyBorder="1" applyAlignment="1" applyProtection="1">
      <alignment horizontal="left" vertical="top" wrapText="1"/>
    </xf>
    <xf numFmtId="0" fontId="6" fillId="12" borderId="29" xfId="0" applyFont="1" applyFill="1" applyBorder="1" applyAlignment="1" applyProtection="1">
      <alignment horizontal="left"/>
    </xf>
    <xf numFmtId="165" fontId="11" fillId="12" borderId="30" xfId="0" applyNumberFormat="1" applyFont="1" applyFill="1" applyBorder="1" applyAlignment="1" applyProtection="1">
      <alignment horizontal="left" vertical="center"/>
    </xf>
    <xf numFmtId="0" fontId="1" fillId="0" borderId="55" xfId="0" applyFont="1" applyBorder="1" applyAlignment="1" applyProtection="1">
      <alignment horizontal="left" vertical="top" wrapText="1"/>
    </xf>
    <xf numFmtId="0" fontId="1" fillId="0" borderId="56" xfId="0" applyFont="1" applyBorder="1" applyAlignment="1" applyProtection="1">
      <alignment horizontal="center" vertical="center" wrapText="1"/>
    </xf>
    <xf numFmtId="9" fontId="1" fillId="0" borderId="57" xfId="1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/>
    </xf>
    <xf numFmtId="0" fontId="11" fillId="5" borderId="60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/>
    </xf>
    <xf numFmtId="0" fontId="11" fillId="5" borderId="46" xfId="0" applyFont="1" applyFill="1" applyBorder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 vertical="center"/>
    </xf>
    <xf numFmtId="164" fontId="11" fillId="5" borderId="33" xfId="0" applyNumberFormat="1" applyFont="1" applyFill="1" applyBorder="1" applyAlignment="1" applyProtection="1">
      <alignment horizontal="center" vertical="center"/>
    </xf>
    <xf numFmtId="0" fontId="11" fillId="5" borderId="63" xfId="0" applyFont="1" applyFill="1" applyBorder="1" applyAlignment="1" applyProtection="1">
      <alignment horizontal="center" vertical="center"/>
    </xf>
    <xf numFmtId="0" fontId="2" fillId="0" borderId="0" xfId="0" applyFont="1" applyBorder="1" applyProtection="1">
      <protection locked="0"/>
    </xf>
    <xf numFmtId="0" fontId="1" fillId="0" borderId="12" xfId="2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165" fontId="2" fillId="0" borderId="8" xfId="0" applyNumberFormat="1" applyFont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164" fontId="2" fillId="0" borderId="8" xfId="0" applyNumberFormat="1" applyFont="1" applyBorder="1" applyAlignment="1" applyProtection="1">
      <alignment vertical="center"/>
      <protection locked="0"/>
    </xf>
    <xf numFmtId="0" fontId="20" fillId="0" borderId="12" xfId="2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vertical="center"/>
      <protection locked="0"/>
    </xf>
    <xf numFmtId="49" fontId="2" fillId="0" borderId="12" xfId="0" applyNumberFormat="1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165" fontId="2" fillId="0" borderId="7" xfId="0" applyNumberFormat="1" applyFont="1" applyBorder="1" applyAlignment="1" applyProtection="1">
      <alignment vertical="center"/>
      <protection locked="0"/>
    </xf>
    <xf numFmtId="0" fontId="14" fillId="0" borderId="0" xfId="0" applyFont="1" applyProtection="1"/>
    <xf numFmtId="0" fontId="21" fillId="0" borderId="0" xfId="0" applyFont="1" applyProtection="1"/>
    <xf numFmtId="0" fontId="21" fillId="0" borderId="0" xfId="0" applyFont="1" applyAlignment="1" applyProtection="1">
      <alignment horizontal="left" vertical="top"/>
    </xf>
    <xf numFmtId="0" fontId="21" fillId="0" borderId="0" xfId="0" applyFont="1" applyBorder="1" applyAlignment="1" applyProtection="1">
      <alignment horizontal="left" vertical="top"/>
    </xf>
    <xf numFmtId="0" fontId="21" fillId="0" borderId="0" xfId="0" applyFont="1" applyBorder="1" applyAlignment="1" applyProtection="1">
      <alignment horizontal="justify" vertical="center"/>
    </xf>
    <xf numFmtId="0" fontId="21" fillId="0" borderId="0" xfId="0" applyFont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164" fontId="21" fillId="0" borderId="0" xfId="0" applyNumberFormat="1" applyFont="1" applyBorder="1" applyAlignment="1" applyProtection="1">
      <alignment vertical="center"/>
    </xf>
    <xf numFmtId="0" fontId="21" fillId="0" borderId="0" xfId="0" applyFont="1" applyBorder="1" applyProtection="1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/>
    <xf numFmtId="0" fontId="11" fillId="0" borderId="0" xfId="0" applyFont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 wrapText="1"/>
    </xf>
    <xf numFmtId="165" fontId="1" fillId="0" borderId="10" xfId="0" applyNumberFormat="1" applyFont="1" applyBorder="1" applyAlignment="1" applyProtection="1">
      <alignment horizontal="center" vertical="center"/>
      <protection locked="0"/>
    </xf>
    <xf numFmtId="165" fontId="1" fillId="0" borderId="18" xfId="0" applyNumberFormat="1" applyFont="1" applyBorder="1" applyAlignment="1" applyProtection="1">
      <alignment horizontal="center" vertical="center"/>
      <protection locked="0"/>
    </xf>
    <xf numFmtId="165" fontId="1" fillId="0" borderId="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4" fillId="0" borderId="7" xfId="0" applyFont="1" applyBorder="1" applyAlignment="1" applyProtection="1">
      <alignment vertical="center" wrapText="1"/>
      <protection locked="0"/>
    </xf>
    <xf numFmtId="0" fontId="24" fillId="0" borderId="8" xfId="0" applyFont="1" applyBorder="1" applyAlignment="1" applyProtection="1">
      <alignment horizontal="center" vertical="center" wrapText="1"/>
      <protection locked="0"/>
    </xf>
    <xf numFmtId="0" fontId="23" fillId="0" borderId="66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68" xfId="0" applyFont="1" applyBorder="1" applyAlignment="1" applyProtection="1">
      <alignment vertical="center"/>
      <protection locked="0"/>
    </xf>
    <xf numFmtId="165" fontId="2" fillId="0" borderId="41" xfId="0" applyNumberFormat="1" applyFont="1" applyBorder="1" applyAlignment="1" applyProtection="1">
      <alignment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/>
    </xf>
    <xf numFmtId="0" fontId="18" fillId="0" borderId="0" xfId="2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vertical="center"/>
      <protection locked="0"/>
    </xf>
    <xf numFmtId="165" fontId="2" fillId="0" borderId="24" xfId="0" applyNumberFormat="1" applyFon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 wrapText="1"/>
    </xf>
    <xf numFmtId="9" fontId="1" fillId="0" borderId="70" xfId="1" applyFont="1" applyBorder="1" applyAlignment="1" applyProtection="1">
      <alignment horizontal="center" vertical="center"/>
    </xf>
    <xf numFmtId="0" fontId="28" fillId="0" borderId="0" xfId="0" applyFont="1" applyBorder="1" applyAlignment="1">
      <alignment vertical="center"/>
    </xf>
    <xf numFmtId="0" fontId="28" fillId="0" borderId="0" xfId="0" applyFont="1"/>
    <xf numFmtId="0" fontId="28" fillId="0" borderId="0" xfId="0" applyFont="1" applyBorder="1"/>
    <xf numFmtId="0" fontId="2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29" fillId="0" borderId="0" xfId="0" applyFont="1" applyBorder="1" applyProtection="1"/>
    <xf numFmtId="0" fontId="29" fillId="12" borderId="0" xfId="0" applyFont="1" applyFill="1" applyBorder="1" applyAlignment="1" applyProtection="1">
      <alignment horizontal="center"/>
    </xf>
    <xf numFmtId="0" fontId="29" fillId="12" borderId="0" xfId="0" applyFont="1" applyFill="1" applyBorder="1" applyProtection="1"/>
    <xf numFmtId="0" fontId="29" fillId="0" borderId="0" xfId="0" applyFont="1" applyBorder="1" applyAlignment="1" applyProtection="1">
      <alignment horizontal="center"/>
    </xf>
    <xf numFmtId="0" fontId="27" fillId="0" borderId="0" xfId="0" applyFont="1" applyBorder="1" applyAlignment="1">
      <alignment vertical="top" wrapText="1"/>
    </xf>
    <xf numFmtId="0" fontId="30" fillId="0" borderId="0" xfId="0" applyFont="1"/>
    <xf numFmtId="0" fontId="30" fillId="0" borderId="0" xfId="0" applyFont="1" applyBorder="1" applyAlignment="1">
      <alignment vertical="top" wrapText="1"/>
    </xf>
    <xf numFmtId="0" fontId="6" fillId="12" borderId="26" xfId="0" applyFont="1" applyFill="1" applyBorder="1" applyAlignment="1" applyProtection="1">
      <alignment horizontal="left" vertical="center" wrapText="1"/>
    </xf>
    <xf numFmtId="0" fontId="6" fillId="12" borderId="27" xfId="0" applyFont="1" applyFill="1" applyBorder="1" applyAlignment="1" applyProtection="1">
      <alignment horizontal="left" vertical="center" wrapText="1"/>
    </xf>
    <xf numFmtId="0" fontId="6" fillId="12" borderId="28" xfId="0" applyFont="1" applyFill="1" applyBorder="1" applyAlignment="1" applyProtection="1">
      <alignment horizontal="left" vertical="center" wrapText="1"/>
    </xf>
    <xf numFmtId="0" fontId="0" fillId="0" borderId="29" xfId="0" applyBorder="1" applyAlignment="1" applyProtection="1">
      <alignment horizontal="left" wrapText="1"/>
    </xf>
    <xf numFmtId="0" fontId="6" fillId="5" borderId="32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9" fillId="0" borderId="0" xfId="0" applyFont="1" applyBorder="1" applyAlignment="1" applyProtection="1">
      <alignment horizontal="left" wrapText="1"/>
    </xf>
    <xf numFmtId="0" fontId="28" fillId="0" borderId="0" xfId="0" applyFont="1" applyBorder="1" applyAlignment="1" applyProtection="1">
      <alignment horizontal="left" vertical="center" wrapText="1"/>
      <protection locked="0"/>
    </xf>
    <xf numFmtId="0" fontId="27" fillId="0" borderId="0" xfId="0" applyFont="1" applyBorder="1" applyAlignment="1" applyProtection="1">
      <alignment horizontal="left" vertical="center" wrapText="1"/>
      <protection locked="0"/>
    </xf>
    <xf numFmtId="0" fontId="29" fillId="12" borderId="0" xfId="0" applyFont="1" applyFill="1" applyBorder="1" applyAlignment="1" applyProtection="1">
      <alignment horizontal="left" wrapText="1"/>
    </xf>
    <xf numFmtId="0" fontId="27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11" fillId="5" borderId="32" xfId="0" applyFont="1" applyFill="1" applyBorder="1" applyAlignment="1" applyProtection="1">
      <alignment horizontal="center" vertical="center"/>
    </xf>
    <xf numFmtId="0" fontId="2" fillId="0" borderId="72" xfId="0" applyFont="1" applyBorder="1" applyAlignment="1" applyProtection="1">
      <alignment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164" fontId="11" fillId="5" borderId="73" xfId="0" applyNumberFormat="1" applyFont="1" applyFill="1" applyBorder="1" applyAlignment="1" applyProtection="1">
      <alignment horizontal="center" vertical="center"/>
    </xf>
    <xf numFmtId="165" fontId="2" fillId="0" borderId="6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5" fontId="2" fillId="0" borderId="23" xfId="0" applyNumberFormat="1" applyFont="1" applyBorder="1" applyAlignment="1" applyProtection="1">
      <alignment vertical="center"/>
      <protection locked="0"/>
    </xf>
    <xf numFmtId="164" fontId="2" fillId="0" borderId="74" xfId="0" applyNumberFormat="1" applyFont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164" fontId="2" fillId="0" borderId="6" xfId="0" applyNumberFormat="1" applyFont="1" applyBorder="1" applyAlignment="1" applyProtection="1">
      <alignment vertical="center"/>
      <protection locked="0"/>
    </xf>
    <xf numFmtId="164" fontId="2" fillId="0" borderId="10" xfId="0" applyNumberFormat="1" applyFont="1" applyBorder="1" applyAlignment="1" applyProtection="1">
      <alignment vertical="center"/>
      <protection locked="0"/>
    </xf>
    <xf numFmtId="164" fontId="2" fillId="0" borderId="23" xfId="0" applyNumberFormat="1" applyFont="1" applyBorder="1" applyAlignment="1" applyProtection="1">
      <alignment vertical="center"/>
      <protection locked="0"/>
    </xf>
    <xf numFmtId="49" fontId="1" fillId="0" borderId="12" xfId="2" applyNumberFormat="1" applyFont="1" applyBorder="1" applyAlignment="1" applyProtection="1">
      <alignment horizontal="left" vertical="center" wrapText="1"/>
      <protection locked="0"/>
    </xf>
    <xf numFmtId="165" fontId="11" fillId="12" borderId="31" xfId="0" applyNumberFormat="1" applyFont="1" applyFill="1" applyBorder="1" applyAlignment="1" applyProtection="1">
      <alignment horizontal="left" vertical="center" wrapText="1"/>
    </xf>
    <xf numFmtId="0" fontId="21" fillId="0" borderId="0" xfId="0" applyFont="1" applyAlignment="1" applyProtection="1">
      <alignment horizontal="left" vertical="top" wrapText="1"/>
    </xf>
    <xf numFmtId="0" fontId="2" fillId="0" borderId="0" xfId="0" applyFont="1" applyAlignment="1" applyProtection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2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 vertical="center"/>
    </xf>
    <xf numFmtId="0" fontId="0" fillId="11" borderId="21" xfId="0" applyFill="1" applyBorder="1" applyAlignment="1" applyProtection="1">
      <alignment horizontal="center"/>
    </xf>
    <xf numFmtId="0" fontId="11" fillId="0" borderId="7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6" fillId="14" borderId="21" xfId="0" applyFont="1" applyFill="1" applyBorder="1" applyAlignment="1" applyProtection="1">
      <alignment horizontal="center" vertical="center" wrapText="1"/>
    </xf>
    <xf numFmtId="0" fontId="11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1" fillId="0" borderId="8" xfId="0" applyFont="1" applyBorder="1" applyAlignment="1" applyProtection="1">
      <alignment horizontal="left" vertical="center"/>
      <protection locked="0"/>
    </xf>
    <xf numFmtId="0" fontId="6" fillId="12" borderId="26" xfId="0" applyFont="1" applyFill="1" applyBorder="1" applyAlignment="1" applyProtection="1">
      <alignment horizontal="left" vertical="center"/>
      <protection locked="0"/>
    </xf>
    <xf numFmtId="0" fontId="31" fillId="0" borderId="21" xfId="0" applyFont="1" applyBorder="1" applyAlignment="1" applyProtection="1">
      <alignment horizontal="left" vertical="center" wrapText="1"/>
    </xf>
    <xf numFmtId="0" fontId="31" fillId="0" borderId="21" xfId="0" applyFont="1" applyBorder="1" applyAlignment="1" applyProtection="1">
      <alignment horizontal="left" vertical="center"/>
    </xf>
    <xf numFmtId="0" fontId="6" fillId="12" borderId="27" xfId="0" applyFont="1" applyFill="1" applyBorder="1" applyAlignment="1" applyProtection="1">
      <alignment horizontal="left" vertical="center"/>
      <protection locked="0"/>
    </xf>
    <xf numFmtId="164" fontId="6" fillId="12" borderId="27" xfId="0" applyNumberFormat="1" applyFont="1" applyFill="1" applyBorder="1" applyAlignment="1" applyProtection="1">
      <alignment horizontal="left" vertical="center"/>
      <protection locked="0"/>
    </xf>
    <xf numFmtId="164" fontId="6" fillId="12" borderId="28" xfId="0" applyNumberFormat="1" applyFont="1" applyFill="1" applyBorder="1" applyAlignment="1" applyProtection="1">
      <alignment horizontal="left" vertical="center"/>
      <protection locked="0"/>
    </xf>
    <xf numFmtId="0" fontId="10" fillId="13" borderId="1" xfId="0" applyFont="1" applyFill="1" applyBorder="1" applyAlignment="1" applyProtection="1">
      <alignment horizontal="center"/>
    </xf>
    <xf numFmtId="0" fontId="6" fillId="5" borderId="33" xfId="0" applyFont="1" applyFill="1" applyBorder="1" applyAlignment="1" applyProtection="1">
      <alignment horizontal="center" vertical="center" wrapText="1"/>
    </xf>
    <xf numFmtId="0" fontId="6" fillId="5" borderId="34" xfId="0" applyFont="1" applyFill="1" applyBorder="1" applyAlignment="1" applyProtection="1">
      <alignment horizontal="center" vertical="center" wrapText="1"/>
    </xf>
    <xf numFmtId="0" fontId="6" fillId="5" borderId="35" xfId="0" applyFont="1" applyFill="1" applyBorder="1" applyAlignment="1" applyProtection="1">
      <alignment horizontal="center" vertical="center" wrapText="1"/>
    </xf>
    <xf numFmtId="0" fontId="1" fillId="13" borderId="21" xfId="0" applyFont="1" applyFill="1" applyBorder="1" applyAlignment="1" applyProtection="1">
      <alignment horizontal="center"/>
    </xf>
    <xf numFmtId="0" fontId="19" fillId="0" borderId="0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19" fillId="0" borderId="13" xfId="3" applyFont="1" applyBorder="1" applyAlignment="1">
      <alignment horizontal="left" vertical="center" wrapText="1"/>
    </xf>
    <xf numFmtId="0" fontId="16" fillId="13" borderId="21" xfId="0" applyFont="1" applyFill="1" applyBorder="1" applyAlignment="1" applyProtection="1">
      <alignment horizontal="center"/>
    </xf>
    <xf numFmtId="0" fontId="11" fillId="14" borderId="21" xfId="0" applyFont="1" applyFill="1" applyBorder="1" applyAlignment="1" applyProtection="1">
      <alignment horizontal="center" vertical="center" wrapText="1"/>
      <protection locked="0"/>
    </xf>
    <xf numFmtId="0" fontId="17" fillId="12" borderId="59" xfId="0" applyFont="1" applyFill="1" applyBorder="1" applyAlignment="1" applyProtection="1">
      <alignment horizontal="center" vertical="center" wrapText="1"/>
    </xf>
    <xf numFmtId="0" fontId="11" fillId="5" borderId="61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 vertical="top" wrapText="1"/>
    </xf>
    <xf numFmtId="0" fontId="11" fillId="5" borderId="62" xfId="0" applyFont="1" applyFill="1" applyBorder="1" applyAlignment="1" applyProtection="1">
      <alignment horizontal="center" vertical="top" wrapText="1"/>
    </xf>
    <xf numFmtId="0" fontId="6" fillId="12" borderId="43" xfId="0" applyFont="1" applyFill="1" applyBorder="1" applyAlignment="1" applyProtection="1">
      <alignment horizontal="left" vertical="center"/>
      <protection locked="0"/>
    </xf>
    <xf numFmtId="0" fontId="11" fillId="0" borderId="21" xfId="0" applyFont="1" applyBorder="1" applyAlignment="1" applyProtection="1">
      <alignment horizontal="center" vertical="top" wrapText="1"/>
    </xf>
    <xf numFmtId="0" fontId="11" fillId="4" borderId="21" xfId="0" applyFont="1" applyFill="1" applyBorder="1" applyAlignment="1" applyProtection="1">
      <alignment horizontal="center"/>
    </xf>
    <xf numFmtId="0" fontId="6" fillId="12" borderId="45" xfId="0" applyFont="1" applyFill="1" applyBorder="1" applyAlignment="1" applyProtection="1">
      <alignment horizontal="left" vertical="center"/>
      <protection locked="0"/>
    </xf>
    <xf numFmtId="0" fontId="11" fillId="4" borderId="21" xfId="0" applyFont="1" applyFill="1" applyBorder="1" applyAlignment="1" applyProtection="1">
      <alignment horizontal="center" vertical="center"/>
    </xf>
    <xf numFmtId="0" fontId="11" fillId="4" borderId="32" xfId="0" applyFont="1" applyFill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165" fontId="11" fillId="12" borderId="45" xfId="0" applyNumberFormat="1" applyFont="1" applyFill="1" applyBorder="1" applyAlignment="1" applyProtection="1">
      <alignment horizontal="left" vertical="center"/>
    </xf>
    <xf numFmtId="165" fontId="11" fillId="12" borderId="53" xfId="0" applyNumberFormat="1" applyFont="1" applyFill="1" applyBorder="1" applyAlignment="1" applyProtection="1">
      <alignment horizontal="left" vertical="center"/>
    </xf>
    <xf numFmtId="0" fontId="1" fillId="11" borderId="1" xfId="0" applyFont="1" applyFill="1" applyBorder="1" applyAlignment="1" applyProtection="1">
      <alignment horizontal="center"/>
    </xf>
    <xf numFmtId="0" fontId="19" fillId="0" borderId="30" xfId="3" applyFont="1" applyBorder="1" applyAlignment="1">
      <alignment horizontal="left" vertical="center" wrapText="1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19" fillId="0" borderId="31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left" vertical="top"/>
      <protection locked="0"/>
    </xf>
    <xf numFmtId="0" fontId="19" fillId="0" borderId="67" xfId="3" applyFont="1" applyBorder="1" applyAlignment="1">
      <alignment horizontal="left" vertical="center" wrapText="1"/>
    </xf>
    <xf numFmtId="0" fontId="2" fillId="0" borderId="67" xfId="0" applyFont="1" applyBorder="1" applyAlignment="1" applyProtection="1">
      <alignment horizontal="center" vertical="center" wrapText="1"/>
      <protection locked="0"/>
    </xf>
    <xf numFmtId="0" fontId="19" fillId="0" borderId="59" xfId="3" applyFont="1" applyBorder="1" applyAlignment="1">
      <alignment horizontal="left" vertical="center" wrapText="1"/>
    </xf>
    <xf numFmtId="0" fontId="11" fillId="5" borderId="64" xfId="0" applyFont="1" applyFill="1" applyBorder="1" applyAlignment="1" applyProtection="1">
      <alignment horizontal="center" vertical="top" wrapText="1"/>
    </xf>
    <xf numFmtId="0" fontId="1" fillId="11" borderId="21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 vertical="top" wrapText="1"/>
    </xf>
    <xf numFmtId="0" fontId="11" fillId="5" borderId="34" xfId="0" applyFont="1" applyFill="1" applyBorder="1" applyAlignment="1" applyProtection="1">
      <alignment horizontal="center" vertical="top" wrapText="1"/>
    </xf>
    <xf numFmtId="0" fontId="15" fillId="0" borderId="21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justify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0" fontId="25" fillId="13" borderId="21" xfId="0" applyFont="1" applyFill="1" applyBorder="1" applyAlignment="1">
      <alignment horizontal="center"/>
    </xf>
    <xf numFmtId="0" fontId="24" fillId="0" borderId="24" xfId="0" applyFont="1" applyBorder="1" applyAlignment="1" applyProtection="1">
      <alignment horizontal="left" vertical="center" wrapText="1"/>
      <protection locked="0"/>
    </xf>
    <xf numFmtId="0" fontId="16" fillId="13" borderId="58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 vertical="center" wrapText="1"/>
    </xf>
  </cellXfs>
  <cellStyles count="4">
    <cellStyle name="Hiperlink" xfId="2" builtinId="8"/>
    <cellStyle name="Normal" xfId="0" builtinId="0"/>
    <cellStyle name="Normal 2" xfId="3"/>
    <cellStyle name="Porcentagem" xfId="1" builtinId="5"/>
  </cellStyles>
  <dxfs count="1043"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9B8"/>
      <rgbColor rgb="FFCC99FF"/>
      <rgbColor rgb="FFFAC090"/>
      <rgbColor rgb="FF3366FF"/>
      <rgbColor rgb="FF33CCCC"/>
      <rgbColor rgb="FF92D050"/>
      <rgbColor rgb="FFFFCC00"/>
      <rgbColor rgb="FFFFC0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Autocomplete - Ciclo T-I</a:t>
            </a:r>
          </a:p>
        </c:rich>
      </c:tx>
      <c:layout>
        <c:manualLayout>
          <c:xMode val="edge"/>
          <c:yMode val="edge"/>
          <c:x val="0.32205367561260201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9391622741721297E-2"/>
          <c:y val="5.1231877612736801E-2"/>
          <c:w val="0.945278236027844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'RT - Autocomplete'!$G$3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25560">
              <a:solidFill>
                <a:srgbClr val="00206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Autocomplete'!$F$4:$F$9</c:f>
              <c:strCache>
                <c:ptCount val="6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Não Executados</c:v>
                </c:pt>
                <c:pt idx="5">
                  <c:v>Realizado</c:v>
                </c:pt>
              </c:strCache>
            </c:strRef>
          </c:cat>
          <c:val>
            <c:numRef>
              <c:f>'RT - Autocomplete'!$G$4:$G$9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F-4A22-B1D8-DB5523A4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007179"/>
        <c:axId val="98105745"/>
        <c:axId val="0"/>
      </c:bar3DChart>
      <c:catAx>
        <c:axId val="70071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8105745"/>
        <c:crosses val="autoZero"/>
        <c:auto val="1"/>
        <c:lblAlgn val="ctr"/>
        <c:lblOffset val="100"/>
        <c:noMultiLvlLbl val="1"/>
      </c:catAx>
      <c:valAx>
        <c:axId val="981057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00717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Navegação - Ciclo T-I</a:t>
            </a:r>
          </a:p>
        </c:rich>
      </c:tx>
      <c:layout>
        <c:manualLayout>
          <c:xMode val="edge"/>
          <c:yMode val="edge"/>
          <c:x val="0.32199236794537101"/>
          <c:y val="2.47581861744608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AFC-4EDB-BDD5-B8EADDEB919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AFC-4EDB-BDD5-B8EADDEB919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AFC-4EDB-BDD5-B8EADDEB919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AFC-4EDB-BDD5-B8EADDEB919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AFC-4EDB-BDD5-B8EADDEB919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5AFC-4EDB-BDD5-B8EADDEB919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5AFC-4EDB-BDD5-B8EADDEB919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5AFC-4EDB-BDD5-B8EADDEB919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5AFC-4EDB-BDD5-B8EADDEB919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5AFC-4EDB-BDD5-B8EADDEB9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Navegação'!$F$4:$F$8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Navegação'!$G$4:$G$8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FC-4EDB-BDD5-B8EADDEB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09947"/>
        <c:axId val="92236525"/>
        <c:axId val="0"/>
      </c:bar3DChart>
      <c:catAx>
        <c:axId val="52099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2236525"/>
        <c:crosses val="autoZero"/>
        <c:auto val="1"/>
        <c:lblAlgn val="ctr"/>
        <c:lblOffset val="100"/>
        <c:noMultiLvlLbl val="1"/>
      </c:catAx>
      <c:valAx>
        <c:axId val="92236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209947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Outros - Ciclo T-I</a:t>
            </a:r>
          </a:p>
        </c:rich>
      </c:tx>
      <c:layout>
        <c:manualLayout>
          <c:xMode val="edge"/>
          <c:yMode val="edge"/>
          <c:x val="0.322046109510086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1540185718860102E-2"/>
          <c:y val="5.1231877612736801E-2"/>
          <c:w val="0.95184918347742498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40D-4B32-9066-68116B483F6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40D-4B32-9066-68116B483F6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40D-4B32-9066-68116B483F6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0D-4B32-9066-68116B483F6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0D-4B32-9066-68116B483F6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740D-4B32-9066-68116B483F6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740D-4B32-9066-68116B483F6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740D-4B32-9066-68116B483F6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740D-4B32-9066-68116B483F6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740D-4B32-9066-68116B483F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Outros'!$F$4:$F$8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Outros'!$G$4:$G$8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0D-4B32-9066-68116B48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9830649"/>
        <c:axId val="42513990"/>
        <c:axId val="0"/>
      </c:bar3DChart>
      <c:catAx>
        <c:axId val="298306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42513990"/>
        <c:crosses val="autoZero"/>
        <c:auto val="1"/>
        <c:lblAlgn val="ctr"/>
        <c:lblOffset val="100"/>
        <c:noMultiLvlLbl val="1"/>
      </c:catAx>
      <c:valAx>
        <c:axId val="42513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2983064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Carregamento e Desempenho - Ciclo T-I</a:t>
            </a:r>
          </a:p>
        </c:rich>
      </c:tx>
      <c:layout>
        <c:manualLayout>
          <c:xMode val="edge"/>
          <c:yMode val="edge"/>
          <c:x val="0.29245517209356048"/>
          <c:y val="2.4787601013146785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F33-4210-AA4D-8A39677B8FB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F33-4210-AA4D-8A39677B8FB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F33-4210-AA4D-8A39677B8FB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F33-4210-AA4D-8A39677B8FB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F33-4210-AA4D-8A39677B8FB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8F33-4210-AA4D-8A39677B8FB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8F33-4210-AA4D-8A39677B8FB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8F33-4210-AA4D-8A39677B8FB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8F33-4210-AA4D-8A39677B8FB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8F33-4210-AA4D-8A39677B8F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Carregamento e Desempenho'!$F$4:$F$8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Carregamento e Desempenho'!$G$4:$G$8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33-4210-AA4D-8A39677B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5113378"/>
        <c:axId val="55857308"/>
        <c:axId val="0"/>
      </c:bar3DChart>
      <c:catAx>
        <c:axId val="751133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5857308"/>
        <c:crosses val="autoZero"/>
        <c:auto val="1"/>
        <c:lblAlgn val="ctr"/>
        <c:lblOffset val="100"/>
        <c:noMultiLvlLbl val="1"/>
      </c:catAx>
      <c:valAx>
        <c:axId val="55857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5113378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2880</xdr:colOff>
      <xdr:row>25</xdr:row>
      <xdr:rowOff>160920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27</xdr:row>
      <xdr:rowOff>9360</xdr:rowOff>
    </xdr:from>
    <xdr:to>
      <xdr:col>16</xdr:col>
      <xdr:colOff>18000</xdr:colOff>
      <xdr:row>52</xdr:row>
      <xdr:rowOff>17640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219240</xdr:colOff>
      <xdr:row>1</xdr:row>
      <xdr:rowOff>0</xdr:rowOff>
    </xdr:from>
    <xdr:to>
      <xdr:col>32</xdr:col>
      <xdr:colOff>27720</xdr:colOff>
      <xdr:row>25</xdr:row>
      <xdr:rowOff>160920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219240</xdr:colOff>
      <xdr:row>27</xdr:row>
      <xdr:rowOff>0</xdr:rowOff>
    </xdr:from>
    <xdr:to>
      <xdr:col>31</xdr:col>
      <xdr:colOff>595080</xdr:colOff>
      <xdr:row>52</xdr:row>
      <xdr:rowOff>18000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41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412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41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41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41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41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41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41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41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41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41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41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40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22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8"/>
  <sheetViews>
    <sheetView showGridLines="0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RowHeight="12.75" x14ac:dyDescent="0.2"/>
  <cols>
    <col min="1" max="1" width="1.7109375" style="1" customWidth="1"/>
    <col min="2" max="2" width="6.5703125" style="2" customWidth="1"/>
    <col min="3" max="3" width="15.140625" style="3" customWidth="1"/>
    <col min="4" max="4" width="14.42578125" style="2" customWidth="1"/>
    <col min="5" max="5" width="82.85546875" style="1" customWidth="1"/>
    <col min="6" max="6" width="1.7109375" style="1" customWidth="1"/>
    <col min="7" max="8" width="20.7109375" style="1" customWidth="1"/>
    <col min="9" max="1025" width="9.140625" style="1" customWidth="1"/>
  </cols>
  <sheetData>
    <row r="1" spans="2:5" x14ac:dyDescent="0.2">
      <c r="B1" s="216" t="s">
        <v>0</v>
      </c>
      <c r="C1" s="216"/>
      <c r="D1" s="216"/>
      <c r="E1" s="216"/>
    </row>
    <row r="2" spans="2:5" x14ac:dyDescent="0.2">
      <c r="B2" s="217" t="s">
        <v>1</v>
      </c>
      <c r="C2" s="217"/>
      <c r="D2" s="217"/>
      <c r="E2" s="217"/>
    </row>
    <row r="3" spans="2:5" x14ac:dyDescent="0.2">
      <c r="B3" s="4" t="s">
        <v>2</v>
      </c>
      <c r="C3" s="5" t="s">
        <v>3</v>
      </c>
      <c r="D3" s="6" t="s">
        <v>4</v>
      </c>
      <c r="E3" s="7" t="s">
        <v>5</v>
      </c>
    </row>
    <row r="4" spans="2:5" x14ac:dyDescent="0.2">
      <c r="B4" s="8" t="s">
        <v>6</v>
      </c>
      <c r="C4" s="9" t="s">
        <v>7</v>
      </c>
      <c r="D4" s="10">
        <v>45734</v>
      </c>
      <c r="E4" s="11" t="s">
        <v>8</v>
      </c>
    </row>
    <row r="5" spans="2:5" x14ac:dyDescent="0.2">
      <c r="B5" s="12" t="s">
        <v>9</v>
      </c>
      <c r="C5" s="9" t="s">
        <v>7</v>
      </c>
      <c r="D5" s="10"/>
      <c r="E5" s="13" t="s">
        <v>10</v>
      </c>
    </row>
    <row r="6" spans="2:5" x14ac:dyDescent="0.2">
      <c r="B6" s="12" t="s">
        <v>11</v>
      </c>
      <c r="C6" s="9" t="s">
        <v>7</v>
      </c>
      <c r="D6" s="10"/>
      <c r="E6" s="13" t="s">
        <v>12</v>
      </c>
    </row>
    <row r="7" spans="2:5" x14ac:dyDescent="0.2">
      <c r="B7" s="12"/>
      <c r="C7" s="9"/>
      <c r="D7" s="10"/>
      <c r="E7" s="13"/>
    </row>
    <row r="8" spans="2:5" x14ac:dyDescent="0.2">
      <c r="B8" s="217"/>
      <c r="C8" s="217"/>
      <c r="D8" s="217"/>
      <c r="E8" s="217"/>
    </row>
  </sheetData>
  <mergeCells count="3">
    <mergeCell ref="B1:E1"/>
    <mergeCell ref="B2:E2"/>
    <mergeCell ref="B8:E8"/>
  </mergeCells>
  <printOptions horizontalCentered="1" verticalCentered="1" gridLines="1"/>
  <pageMargins left="0.17013888888888901" right="0.159722222222221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7"/>
  <sheetViews>
    <sheetView showGridLines="0" topLeftCell="C1" zoomScale="115" zoomScaleNormal="115" workbookViewId="0">
      <selection activeCell="E9" sqref="E9"/>
    </sheetView>
  </sheetViews>
  <sheetFormatPr defaultRowHeight="12.75" x14ac:dyDescent="0.2"/>
  <cols>
    <col min="1" max="1" width="1.7109375" style="1" customWidth="1"/>
    <col min="2" max="2" width="18.7109375" style="1" customWidth="1"/>
    <col min="3" max="3" width="10.7109375" style="2" customWidth="1"/>
    <col min="4" max="4" width="20.140625" style="2" customWidth="1"/>
    <col min="5" max="5" width="55.140625" style="1" customWidth="1"/>
    <col min="6" max="6" width="10.7109375" style="2" customWidth="1"/>
    <col min="7" max="7" width="20.7109375" style="2" customWidth="1"/>
    <col min="8" max="8" width="1.7109375" style="1" customWidth="1"/>
    <col min="9" max="10" width="20.7109375" style="1" customWidth="1"/>
    <col min="11" max="1025" width="9.140625" style="1" customWidth="1"/>
  </cols>
  <sheetData>
    <row r="1" spans="2:7" x14ac:dyDescent="0.2">
      <c r="B1" s="216" t="s">
        <v>14</v>
      </c>
      <c r="C1" s="216"/>
      <c r="D1" s="216"/>
      <c r="E1" s="216"/>
      <c r="F1" s="216"/>
      <c r="G1" s="216"/>
    </row>
    <row r="2" spans="2:7" s="14" customFormat="1" x14ac:dyDescent="0.2">
      <c r="B2" s="15"/>
      <c r="C2" s="16"/>
      <c r="D2" s="17" t="s">
        <v>15</v>
      </c>
      <c r="E2" s="18" t="s">
        <v>157</v>
      </c>
      <c r="F2" s="19"/>
      <c r="G2" s="20"/>
    </row>
    <row r="3" spans="2:7" x14ac:dyDescent="0.2">
      <c r="B3" s="15"/>
      <c r="C3" s="21"/>
      <c r="D3" s="17" t="s">
        <v>16</v>
      </c>
      <c r="E3" s="22" t="s">
        <v>156</v>
      </c>
      <c r="F3" s="23"/>
      <c r="G3" s="20"/>
    </row>
    <row r="4" spans="2:7" x14ac:dyDescent="0.2">
      <c r="B4" s="15"/>
      <c r="C4" s="24"/>
      <c r="D4" s="17" t="s">
        <v>17</v>
      </c>
      <c r="E4" s="22" t="s">
        <v>158</v>
      </c>
      <c r="F4" s="23"/>
      <c r="G4" s="20"/>
    </row>
    <row r="5" spans="2:7" x14ac:dyDescent="0.2">
      <c r="B5" s="15"/>
      <c r="C5" s="24"/>
      <c r="D5" s="17" t="s">
        <v>18</v>
      </c>
      <c r="E5" s="22">
        <v>1</v>
      </c>
      <c r="F5" s="23"/>
      <c r="G5" s="20"/>
    </row>
    <row r="6" spans="2:7" x14ac:dyDescent="0.2">
      <c r="B6" s="222" t="s">
        <v>19</v>
      </c>
      <c r="C6" s="222"/>
      <c r="D6" s="222"/>
      <c r="E6" s="222"/>
      <c r="F6" s="223" t="s">
        <v>20</v>
      </c>
      <c r="G6" s="223"/>
    </row>
    <row r="7" spans="2:7" x14ac:dyDescent="0.2">
      <c r="B7" s="25" t="s">
        <v>2</v>
      </c>
      <c r="C7" s="26" t="s">
        <v>4</v>
      </c>
      <c r="D7" s="26" t="s">
        <v>21</v>
      </c>
      <c r="E7" s="27" t="s">
        <v>5</v>
      </c>
      <c r="F7" s="28" t="s">
        <v>4</v>
      </c>
      <c r="G7" s="29" t="s">
        <v>21</v>
      </c>
    </row>
    <row r="8" spans="2:7" x14ac:dyDescent="0.2">
      <c r="B8" s="8" t="s">
        <v>6</v>
      </c>
      <c r="C8" s="10">
        <v>45734</v>
      </c>
      <c r="D8" s="30" t="s">
        <v>7</v>
      </c>
      <c r="E8" s="31" t="s">
        <v>159</v>
      </c>
      <c r="F8" s="32"/>
      <c r="G8" s="11"/>
    </row>
    <row r="9" spans="2:7" x14ac:dyDescent="0.2">
      <c r="B9" s="12" t="s">
        <v>13</v>
      </c>
      <c r="C9" s="33"/>
      <c r="D9" s="30"/>
      <c r="E9" s="31"/>
      <c r="F9" s="34"/>
      <c r="G9" s="13"/>
    </row>
    <row r="10" spans="2:7" x14ac:dyDescent="0.2">
      <c r="B10" s="12"/>
      <c r="C10" s="35"/>
      <c r="D10" s="30"/>
      <c r="E10" s="31"/>
      <c r="F10" s="34"/>
      <c r="G10" s="13"/>
    </row>
    <row r="11" spans="2:7" x14ac:dyDescent="0.2">
      <c r="B11" s="36"/>
      <c r="C11" s="37"/>
      <c r="D11" s="37"/>
      <c r="E11" s="14"/>
      <c r="F11" s="37"/>
      <c r="G11" s="38"/>
    </row>
    <row r="12" spans="2:7" x14ac:dyDescent="0.2">
      <c r="B12" s="224" t="s">
        <v>22</v>
      </c>
      <c r="C12" s="224"/>
      <c r="D12" s="224"/>
      <c r="E12" s="224"/>
      <c r="F12" s="224"/>
      <c r="G12" s="224"/>
    </row>
    <row r="13" spans="2:7" ht="29.25" customHeight="1" x14ac:dyDescent="0.2">
      <c r="B13" s="39" t="s">
        <v>23</v>
      </c>
      <c r="C13" s="40" t="s">
        <v>4</v>
      </c>
      <c r="D13" s="40" t="s">
        <v>21</v>
      </c>
      <c r="E13" s="225" t="s">
        <v>5</v>
      </c>
      <c r="F13" s="225"/>
      <c r="G13" s="225"/>
    </row>
    <row r="14" spans="2:7" x14ac:dyDescent="0.2">
      <c r="B14" s="41" t="s">
        <v>24</v>
      </c>
      <c r="C14" s="33">
        <v>45734</v>
      </c>
      <c r="D14" s="30" t="s">
        <v>7</v>
      </c>
      <c r="E14" s="218"/>
      <c r="F14" s="218"/>
      <c r="G14" s="218"/>
    </row>
    <row r="15" spans="2:7" x14ac:dyDescent="0.2">
      <c r="B15" s="41"/>
      <c r="C15" s="33"/>
      <c r="D15" s="30"/>
      <c r="E15" s="219"/>
      <c r="F15" s="219"/>
      <c r="G15" s="219"/>
    </row>
    <row r="16" spans="2:7" x14ac:dyDescent="0.2">
      <c r="B16" s="42"/>
      <c r="C16" s="33"/>
      <c r="D16" s="43"/>
      <c r="E16" s="220"/>
      <c r="F16" s="220"/>
      <c r="G16" s="220"/>
    </row>
    <row r="17" spans="2:7" x14ac:dyDescent="0.2">
      <c r="B17" s="221"/>
      <c r="C17" s="221"/>
      <c r="D17" s="221"/>
      <c r="E17" s="221"/>
      <c r="F17" s="221"/>
      <c r="G17" s="221"/>
    </row>
  </sheetData>
  <mergeCells count="9">
    <mergeCell ref="E14:G14"/>
    <mergeCell ref="E15:G15"/>
    <mergeCell ref="E16:G16"/>
    <mergeCell ref="B17:G17"/>
    <mergeCell ref="B1:G1"/>
    <mergeCell ref="B6:E6"/>
    <mergeCell ref="F6:G6"/>
    <mergeCell ref="B12:G12"/>
    <mergeCell ref="E13:G13"/>
  </mergeCells>
  <printOptions horizontalCentered="1" verticalCentered="1" gridLines="1"/>
  <pageMargins left="0.39374999999999999" right="0.393749999999999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="75" zoomScaleNormal="75" workbookViewId="0">
      <selection activeCell="AJ17" sqref="AJ17"/>
    </sheetView>
  </sheetViews>
  <sheetFormatPr defaultRowHeight="12.75" x14ac:dyDescent="0.2"/>
  <cols>
    <col min="1" max="1" width="3.42578125" customWidth="1"/>
    <col min="2" max="16" width="8.42578125" customWidth="1"/>
    <col min="17" max="17" width="3.42578125" customWidth="1"/>
    <col min="18" max="32" width="8.42578125" customWidth="1"/>
    <col min="33" max="33" width="3.42578125" customWidth="1"/>
    <col min="34" max="1025" width="8.42578125" customWidth="1"/>
  </cols>
  <sheetData>
    <row r="1" spans="1:33" x14ac:dyDescent="0.2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 spans="1:33" x14ac:dyDescent="0.2">
      <c r="A2" s="45"/>
      <c r="Q2" s="45"/>
      <c r="AG2" s="45"/>
    </row>
    <row r="3" spans="1:33" x14ac:dyDescent="0.2">
      <c r="A3" s="45"/>
      <c r="Q3" s="45"/>
      <c r="AG3" s="45"/>
    </row>
    <row r="4" spans="1:33" x14ac:dyDescent="0.2">
      <c r="A4" s="45"/>
      <c r="Q4" s="45"/>
      <c r="AG4" s="45"/>
    </row>
    <row r="5" spans="1:33" x14ac:dyDescent="0.2">
      <c r="A5" s="45"/>
      <c r="Q5" s="45"/>
      <c r="AG5" s="45"/>
    </row>
    <row r="6" spans="1:33" x14ac:dyDescent="0.2">
      <c r="A6" s="45"/>
      <c r="Q6" s="45"/>
      <c r="AG6" s="45"/>
    </row>
    <row r="7" spans="1:33" x14ac:dyDescent="0.2">
      <c r="A7" s="45"/>
      <c r="Q7" s="45"/>
      <c r="AG7" s="45"/>
    </row>
    <row r="8" spans="1:33" x14ac:dyDescent="0.2">
      <c r="A8" s="45"/>
      <c r="Q8" s="45"/>
      <c r="AG8" s="45"/>
    </row>
    <row r="9" spans="1:33" x14ac:dyDescent="0.2">
      <c r="A9" s="45"/>
      <c r="Q9" s="45"/>
      <c r="AG9" s="45"/>
    </row>
    <row r="10" spans="1:33" x14ac:dyDescent="0.2">
      <c r="A10" s="45"/>
      <c r="Q10" s="45"/>
      <c r="AG10" s="45"/>
    </row>
    <row r="11" spans="1:33" x14ac:dyDescent="0.2">
      <c r="A11" s="45"/>
      <c r="Q11" s="45"/>
      <c r="AG11" s="45"/>
    </row>
    <row r="12" spans="1:33" x14ac:dyDescent="0.2">
      <c r="A12" s="45"/>
      <c r="Q12" s="45"/>
      <c r="AG12" s="45"/>
    </row>
    <row r="13" spans="1:33" x14ac:dyDescent="0.2">
      <c r="A13" s="45"/>
      <c r="Q13" s="45"/>
      <c r="AG13" s="45"/>
    </row>
    <row r="14" spans="1:33" x14ac:dyDescent="0.2">
      <c r="A14" s="45"/>
      <c r="Q14" s="45"/>
      <c r="AG14" s="45"/>
    </row>
    <row r="15" spans="1:33" x14ac:dyDescent="0.2">
      <c r="A15" s="45"/>
      <c r="Q15" s="45"/>
      <c r="AG15" s="45"/>
    </row>
    <row r="16" spans="1:33" x14ac:dyDescent="0.2">
      <c r="A16" s="45"/>
      <c r="Q16" s="45"/>
      <c r="AG16" s="45"/>
    </row>
    <row r="17" spans="1:33" x14ac:dyDescent="0.2">
      <c r="A17" s="45"/>
      <c r="Q17" s="45"/>
      <c r="AG17" s="45"/>
    </row>
    <row r="18" spans="1:33" x14ac:dyDescent="0.2">
      <c r="A18" s="45"/>
      <c r="Q18" s="45"/>
      <c r="AG18" s="45"/>
    </row>
    <row r="19" spans="1:33" x14ac:dyDescent="0.2">
      <c r="A19" s="45"/>
      <c r="Q19" s="45"/>
      <c r="AG19" s="45"/>
    </row>
    <row r="20" spans="1:33" x14ac:dyDescent="0.2">
      <c r="A20" s="45"/>
      <c r="Q20" s="45"/>
      <c r="AG20" s="45"/>
    </row>
    <row r="21" spans="1:33" x14ac:dyDescent="0.2">
      <c r="A21" s="45"/>
      <c r="Q21" s="45"/>
      <c r="AG21" s="45"/>
    </row>
    <row r="22" spans="1:33" x14ac:dyDescent="0.2">
      <c r="A22" s="45"/>
      <c r="Q22" s="45"/>
      <c r="AG22" s="45"/>
    </row>
    <row r="23" spans="1:33" x14ac:dyDescent="0.2">
      <c r="A23" s="45"/>
      <c r="Q23" s="45"/>
      <c r="AG23" s="45"/>
    </row>
    <row r="24" spans="1:33" x14ac:dyDescent="0.2">
      <c r="A24" s="45"/>
      <c r="Q24" s="45"/>
      <c r="AG24" s="45"/>
    </row>
    <row r="25" spans="1:33" x14ac:dyDescent="0.2">
      <c r="A25" s="45"/>
      <c r="Q25" s="45"/>
      <c r="AG25" s="45"/>
    </row>
    <row r="26" spans="1:33" x14ac:dyDescent="0.2">
      <c r="A26" s="45"/>
      <c r="Q26" s="45"/>
      <c r="AG26" s="45"/>
    </row>
    <row r="27" spans="1:33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3" x14ac:dyDescent="0.2">
      <c r="A28" s="45"/>
      <c r="Q28" s="45"/>
      <c r="AG28" s="45"/>
    </row>
    <row r="29" spans="1:33" x14ac:dyDescent="0.2">
      <c r="A29" s="45"/>
      <c r="Q29" s="45"/>
      <c r="AG29" s="45"/>
    </row>
    <row r="30" spans="1:33" x14ac:dyDescent="0.2">
      <c r="A30" s="45"/>
      <c r="Q30" s="45"/>
      <c r="AG30" s="45"/>
    </row>
    <row r="31" spans="1:33" x14ac:dyDescent="0.2">
      <c r="A31" s="45"/>
      <c r="Q31" s="45"/>
      <c r="AG31" s="45"/>
    </row>
    <row r="32" spans="1:33" x14ac:dyDescent="0.2">
      <c r="A32" s="45"/>
      <c r="Q32" s="45"/>
      <c r="AG32" s="45"/>
    </row>
    <row r="33" spans="1:33" x14ac:dyDescent="0.2">
      <c r="A33" s="45"/>
      <c r="Q33" s="45"/>
      <c r="AG33" s="45"/>
    </row>
    <row r="34" spans="1:33" x14ac:dyDescent="0.2">
      <c r="A34" s="45"/>
      <c r="Q34" s="45"/>
      <c r="AG34" s="45"/>
    </row>
    <row r="35" spans="1:33" x14ac:dyDescent="0.2">
      <c r="A35" s="45"/>
      <c r="Q35" s="45"/>
      <c r="AG35" s="45"/>
    </row>
    <row r="36" spans="1:33" x14ac:dyDescent="0.2">
      <c r="A36" s="45"/>
      <c r="Q36" s="45"/>
      <c r="AG36" s="45"/>
    </row>
    <row r="37" spans="1:33" x14ac:dyDescent="0.2">
      <c r="A37" s="45"/>
      <c r="Q37" s="45"/>
      <c r="AG37" s="45"/>
    </row>
    <row r="38" spans="1:33" x14ac:dyDescent="0.2">
      <c r="A38" s="45"/>
      <c r="Q38" s="45"/>
      <c r="AG38" s="45"/>
    </row>
    <row r="39" spans="1:33" x14ac:dyDescent="0.2">
      <c r="A39" s="45"/>
      <c r="Q39" s="45"/>
      <c r="AG39" s="45"/>
    </row>
    <row r="40" spans="1:33" x14ac:dyDescent="0.2">
      <c r="A40" s="45"/>
      <c r="Q40" s="45"/>
      <c r="AG40" s="45"/>
    </row>
    <row r="41" spans="1:33" x14ac:dyDescent="0.2">
      <c r="A41" s="45"/>
      <c r="Q41" s="45"/>
      <c r="AG41" s="45"/>
    </row>
    <row r="42" spans="1:33" x14ac:dyDescent="0.2">
      <c r="A42" s="45"/>
      <c r="Q42" s="45"/>
      <c r="AG42" s="45"/>
    </row>
    <row r="43" spans="1:33" x14ac:dyDescent="0.2">
      <c r="A43" s="45"/>
      <c r="Q43" s="45"/>
      <c r="AG43" s="45"/>
    </row>
    <row r="44" spans="1:33" x14ac:dyDescent="0.2">
      <c r="A44" s="45"/>
      <c r="Q44" s="45"/>
      <c r="AG44" s="45"/>
    </row>
    <row r="45" spans="1:33" x14ac:dyDescent="0.2">
      <c r="A45" s="45"/>
      <c r="Q45" s="45"/>
      <c r="AG45" s="45"/>
    </row>
    <row r="46" spans="1:33" x14ac:dyDescent="0.2">
      <c r="A46" s="45"/>
      <c r="Q46" s="45"/>
      <c r="AG46" s="45"/>
    </row>
    <row r="47" spans="1:33" x14ac:dyDescent="0.2">
      <c r="A47" s="45"/>
      <c r="Q47" s="45"/>
      <c r="AG47" s="45"/>
    </row>
    <row r="48" spans="1:33" x14ac:dyDescent="0.2">
      <c r="A48" s="45"/>
      <c r="Q48" s="45"/>
      <c r="AG48" s="45"/>
    </row>
    <row r="49" spans="1:33" x14ac:dyDescent="0.2">
      <c r="A49" s="45"/>
      <c r="Q49" s="45"/>
      <c r="AG49" s="45"/>
    </row>
    <row r="50" spans="1:33" x14ac:dyDescent="0.2">
      <c r="A50" s="45"/>
      <c r="Q50" s="45"/>
      <c r="AG50" s="45"/>
    </row>
    <row r="51" spans="1:33" x14ac:dyDescent="0.2">
      <c r="A51" s="45"/>
      <c r="Q51" s="45"/>
      <c r="AG51" s="45"/>
    </row>
    <row r="52" spans="1:33" x14ac:dyDescent="0.2">
      <c r="A52" s="45"/>
      <c r="Q52" s="45"/>
      <c r="AG52" s="45"/>
    </row>
    <row r="53" spans="1:33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</row>
    <row r="56" spans="1:33" x14ac:dyDescent="0.2">
      <c r="B56" s="46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75"/>
  <sheetViews>
    <sheetView showGridLines="0" topLeftCell="B1" zoomScaleNormal="100" workbookViewId="0">
      <selection activeCell="I27" sqref="I27:M27"/>
    </sheetView>
  </sheetViews>
  <sheetFormatPr defaultRowHeight="12.75" x14ac:dyDescent="0.2"/>
  <cols>
    <col min="1" max="1" width="2" style="47" customWidth="1"/>
    <col min="2" max="2" width="16.28515625" style="196" customWidth="1"/>
    <col min="3" max="3" width="10.7109375" style="48" customWidth="1"/>
    <col min="4" max="4" width="14.140625" style="47" customWidth="1"/>
    <col min="5" max="5" width="10.85546875" style="47" customWidth="1"/>
    <col min="6" max="8" width="9.85546875" style="47" customWidth="1"/>
    <col min="9" max="14" width="15.42578125" style="47" customWidth="1"/>
    <col min="15" max="17" width="31" style="47" customWidth="1"/>
    <col min="18" max="1025" width="9.140625" style="47" customWidth="1"/>
  </cols>
  <sheetData>
    <row r="2" spans="1:1025" s="176" customFormat="1" ht="16.5" customHeight="1" x14ac:dyDescent="0.2">
      <c r="A2" s="175"/>
      <c r="B2" s="184" t="s">
        <v>25</v>
      </c>
      <c r="C2" s="235" t="str">
        <f>Organização!E2</f>
        <v>CODE GROUP</v>
      </c>
      <c r="D2" s="235"/>
      <c r="E2" s="235"/>
      <c r="F2" s="236" t="s">
        <v>172</v>
      </c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5"/>
      <c r="CG2" s="175"/>
      <c r="CH2" s="175"/>
      <c r="CI2" s="175"/>
      <c r="CJ2" s="175"/>
      <c r="CK2" s="175"/>
      <c r="CL2" s="175"/>
      <c r="CM2" s="175"/>
      <c r="CN2" s="175"/>
      <c r="CO2" s="175"/>
      <c r="CP2" s="175"/>
      <c r="CQ2" s="175"/>
      <c r="CR2" s="175"/>
      <c r="CS2" s="175"/>
      <c r="CT2" s="175"/>
      <c r="CU2" s="175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5"/>
      <c r="DG2" s="175"/>
      <c r="DH2" s="175"/>
      <c r="DI2" s="175"/>
      <c r="DJ2" s="175"/>
      <c r="DK2" s="175"/>
      <c r="DL2" s="175"/>
      <c r="DM2" s="175"/>
      <c r="DN2" s="175"/>
      <c r="DO2" s="175"/>
      <c r="DP2" s="175"/>
      <c r="DQ2" s="175"/>
      <c r="DR2" s="175"/>
      <c r="DS2" s="175"/>
      <c r="DT2" s="175"/>
      <c r="DU2" s="175"/>
      <c r="DV2" s="175"/>
      <c r="DW2" s="175"/>
      <c r="DX2" s="175"/>
      <c r="DY2" s="175"/>
      <c r="DZ2" s="175"/>
      <c r="EA2" s="175"/>
      <c r="EB2" s="175"/>
      <c r="EC2" s="175"/>
      <c r="ED2" s="175"/>
      <c r="EE2" s="175"/>
      <c r="EF2" s="175"/>
      <c r="EG2" s="175"/>
      <c r="EH2" s="175"/>
      <c r="EI2" s="175"/>
      <c r="EJ2" s="175"/>
      <c r="EK2" s="175"/>
      <c r="EL2" s="175"/>
      <c r="EM2" s="175"/>
      <c r="EN2" s="175"/>
      <c r="EO2" s="175"/>
      <c r="EP2" s="175"/>
      <c r="EQ2" s="175"/>
      <c r="ER2" s="175"/>
      <c r="ES2" s="175"/>
      <c r="ET2" s="175"/>
      <c r="EU2" s="175"/>
      <c r="EV2" s="175"/>
      <c r="EW2" s="175"/>
      <c r="EX2" s="175"/>
      <c r="EY2" s="175"/>
      <c r="EZ2" s="175"/>
      <c r="FA2" s="175"/>
      <c r="FB2" s="175"/>
      <c r="FC2" s="175"/>
      <c r="FD2" s="175"/>
      <c r="FE2" s="175"/>
      <c r="FF2" s="175"/>
      <c r="FG2" s="175"/>
      <c r="FH2" s="175"/>
      <c r="FI2" s="175"/>
      <c r="FJ2" s="175"/>
      <c r="FK2" s="175"/>
      <c r="FL2" s="175"/>
      <c r="FM2" s="175"/>
      <c r="FN2" s="175"/>
      <c r="FO2" s="175"/>
      <c r="FP2" s="175"/>
      <c r="FQ2" s="175"/>
      <c r="FR2" s="175"/>
      <c r="FS2" s="175"/>
      <c r="FT2" s="175"/>
      <c r="FU2" s="175"/>
      <c r="FV2" s="175"/>
      <c r="FW2" s="175"/>
      <c r="FX2" s="175"/>
      <c r="FY2" s="175"/>
      <c r="FZ2" s="175"/>
      <c r="GA2" s="175"/>
      <c r="GB2" s="175"/>
      <c r="GC2" s="175"/>
      <c r="GD2" s="175"/>
      <c r="GE2" s="175"/>
      <c r="GF2" s="175"/>
      <c r="GG2" s="175"/>
      <c r="GH2" s="175"/>
      <c r="GI2" s="175"/>
      <c r="GJ2" s="175"/>
      <c r="GK2" s="175"/>
      <c r="GL2" s="175"/>
      <c r="GM2" s="175"/>
      <c r="GN2" s="175"/>
      <c r="GO2" s="175"/>
      <c r="GP2" s="175"/>
      <c r="GQ2" s="175"/>
      <c r="GR2" s="175"/>
      <c r="GS2" s="175"/>
      <c r="GT2" s="175"/>
      <c r="GU2" s="175"/>
      <c r="GV2" s="175"/>
      <c r="GW2" s="175"/>
      <c r="GX2" s="175"/>
      <c r="GY2" s="175"/>
      <c r="GZ2" s="175"/>
      <c r="HA2" s="175"/>
      <c r="HB2" s="175"/>
      <c r="HC2" s="175"/>
      <c r="HD2" s="175"/>
      <c r="HE2" s="175"/>
      <c r="HF2" s="175"/>
      <c r="HG2" s="175"/>
      <c r="HH2" s="175"/>
      <c r="HI2" s="175"/>
      <c r="HJ2" s="175"/>
      <c r="HK2" s="175"/>
      <c r="HL2" s="175"/>
      <c r="HM2" s="175"/>
      <c r="HN2" s="175"/>
      <c r="HO2" s="175"/>
      <c r="HP2" s="175"/>
      <c r="HQ2" s="175"/>
      <c r="HR2" s="175"/>
      <c r="HS2" s="175"/>
      <c r="HT2" s="175"/>
      <c r="HU2" s="175"/>
      <c r="HV2" s="175"/>
      <c r="HW2" s="175"/>
      <c r="HX2" s="175"/>
      <c r="HY2" s="175"/>
      <c r="HZ2" s="175"/>
      <c r="IA2" s="175"/>
      <c r="IB2" s="175"/>
      <c r="IC2" s="175"/>
      <c r="ID2" s="175"/>
      <c r="IE2" s="175"/>
      <c r="IF2" s="175"/>
      <c r="IG2" s="175"/>
      <c r="IH2" s="175"/>
      <c r="II2" s="175"/>
      <c r="IJ2" s="175"/>
      <c r="IK2" s="175"/>
      <c r="IL2" s="175"/>
      <c r="IM2" s="175"/>
      <c r="IN2" s="175"/>
      <c r="IO2" s="175"/>
      <c r="IP2" s="175"/>
      <c r="IQ2" s="175"/>
      <c r="IR2" s="175"/>
      <c r="IS2" s="175"/>
      <c r="IT2" s="175"/>
      <c r="IU2" s="175"/>
      <c r="IV2" s="175"/>
      <c r="IW2" s="175"/>
      <c r="IX2" s="175"/>
      <c r="IY2" s="175"/>
      <c r="IZ2" s="175"/>
      <c r="JA2" s="175"/>
      <c r="JB2" s="175"/>
      <c r="JC2" s="175"/>
      <c r="JD2" s="175"/>
      <c r="JE2" s="175"/>
      <c r="JF2" s="175"/>
      <c r="JG2" s="175"/>
      <c r="JH2" s="175"/>
      <c r="JI2" s="175"/>
      <c r="JJ2" s="175"/>
      <c r="JK2" s="175"/>
      <c r="JL2" s="175"/>
      <c r="JM2" s="175"/>
      <c r="JN2" s="175"/>
      <c r="JO2" s="175"/>
      <c r="JP2" s="175"/>
      <c r="JQ2" s="175"/>
      <c r="JR2" s="175"/>
      <c r="JS2" s="175"/>
      <c r="JT2" s="175"/>
      <c r="JU2" s="175"/>
      <c r="JV2" s="175"/>
      <c r="JW2" s="175"/>
      <c r="JX2" s="175"/>
      <c r="JY2" s="175"/>
      <c r="JZ2" s="175"/>
      <c r="KA2" s="175"/>
      <c r="KB2" s="175"/>
      <c r="KC2" s="175"/>
      <c r="KD2" s="175"/>
      <c r="KE2" s="175"/>
      <c r="KF2" s="175"/>
      <c r="KG2" s="175"/>
      <c r="KH2" s="175"/>
      <c r="KI2" s="175"/>
      <c r="KJ2" s="175"/>
      <c r="KK2" s="175"/>
      <c r="KL2" s="175"/>
      <c r="KM2" s="175"/>
      <c r="KN2" s="175"/>
      <c r="KO2" s="175"/>
      <c r="KP2" s="175"/>
      <c r="KQ2" s="175"/>
      <c r="KR2" s="175"/>
      <c r="KS2" s="175"/>
      <c r="KT2" s="175"/>
      <c r="KU2" s="175"/>
      <c r="KV2" s="175"/>
      <c r="KW2" s="175"/>
      <c r="KX2" s="175"/>
      <c r="KY2" s="175"/>
      <c r="KZ2" s="175"/>
      <c r="LA2" s="175"/>
      <c r="LB2" s="175"/>
      <c r="LC2" s="175"/>
      <c r="LD2" s="175"/>
      <c r="LE2" s="175"/>
      <c r="LF2" s="175"/>
      <c r="LG2" s="175"/>
      <c r="LH2" s="175"/>
      <c r="LI2" s="175"/>
      <c r="LJ2" s="175"/>
      <c r="LK2" s="175"/>
      <c r="LL2" s="175"/>
      <c r="LM2" s="175"/>
      <c r="LN2" s="175"/>
      <c r="LO2" s="175"/>
      <c r="LP2" s="175"/>
      <c r="LQ2" s="175"/>
      <c r="LR2" s="175"/>
      <c r="LS2" s="175"/>
      <c r="LT2" s="175"/>
      <c r="LU2" s="175"/>
      <c r="LV2" s="175"/>
      <c r="LW2" s="175"/>
      <c r="LX2" s="175"/>
      <c r="LY2" s="175"/>
      <c r="LZ2" s="175"/>
      <c r="MA2" s="175"/>
      <c r="MB2" s="175"/>
      <c r="MC2" s="175"/>
      <c r="MD2" s="175"/>
      <c r="ME2" s="175"/>
      <c r="MF2" s="175"/>
      <c r="MG2" s="175"/>
      <c r="MH2" s="175"/>
      <c r="MI2" s="175"/>
      <c r="MJ2" s="175"/>
      <c r="MK2" s="175"/>
      <c r="ML2" s="175"/>
      <c r="MM2" s="175"/>
      <c r="MN2" s="175"/>
      <c r="MO2" s="175"/>
      <c r="MP2" s="175"/>
      <c r="MQ2" s="175"/>
      <c r="MR2" s="175"/>
      <c r="MS2" s="175"/>
      <c r="MT2" s="175"/>
      <c r="MU2" s="175"/>
      <c r="MV2" s="175"/>
      <c r="MW2" s="175"/>
      <c r="MX2" s="175"/>
      <c r="MY2" s="175"/>
      <c r="MZ2" s="175"/>
      <c r="NA2" s="175"/>
      <c r="NB2" s="175"/>
      <c r="NC2" s="175"/>
      <c r="ND2" s="175"/>
      <c r="NE2" s="175"/>
      <c r="NF2" s="175"/>
      <c r="NG2" s="175"/>
      <c r="NH2" s="175"/>
      <c r="NI2" s="175"/>
      <c r="NJ2" s="175"/>
      <c r="NK2" s="175"/>
      <c r="NL2" s="175"/>
      <c r="NM2" s="175"/>
      <c r="NN2" s="175"/>
      <c r="NO2" s="175"/>
      <c r="NP2" s="175"/>
      <c r="NQ2" s="175"/>
      <c r="NR2" s="175"/>
      <c r="NS2" s="175"/>
      <c r="NT2" s="175"/>
      <c r="NU2" s="175"/>
      <c r="NV2" s="175"/>
      <c r="NW2" s="175"/>
      <c r="NX2" s="175"/>
      <c r="NY2" s="175"/>
      <c r="NZ2" s="175"/>
      <c r="OA2" s="175"/>
      <c r="OB2" s="175"/>
      <c r="OC2" s="175"/>
      <c r="OD2" s="175"/>
      <c r="OE2" s="175"/>
      <c r="OF2" s="175"/>
      <c r="OG2" s="175"/>
      <c r="OH2" s="175"/>
      <c r="OI2" s="175"/>
      <c r="OJ2" s="175"/>
      <c r="OK2" s="175"/>
      <c r="OL2" s="175"/>
      <c r="OM2" s="175"/>
      <c r="ON2" s="175"/>
      <c r="OO2" s="175"/>
      <c r="OP2" s="175"/>
      <c r="OQ2" s="175"/>
      <c r="OR2" s="175"/>
      <c r="OS2" s="175"/>
      <c r="OT2" s="175"/>
      <c r="OU2" s="175"/>
      <c r="OV2" s="175"/>
      <c r="OW2" s="175"/>
      <c r="OX2" s="175"/>
      <c r="OY2" s="175"/>
      <c r="OZ2" s="175"/>
      <c r="PA2" s="175"/>
      <c r="PB2" s="175"/>
      <c r="PC2" s="175"/>
      <c r="PD2" s="175"/>
      <c r="PE2" s="175"/>
      <c r="PF2" s="175"/>
      <c r="PG2" s="175"/>
      <c r="PH2" s="175"/>
      <c r="PI2" s="175"/>
      <c r="PJ2" s="175"/>
      <c r="PK2" s="175"/>
      <c r="PL2" s="175"/>
      <c r="PM2" s="175"/>
      <c r="PN2" s="175"/>
      <c r="PO2" s="175"/>
      <c r="PP2" s="175"/>
      <c r="PQ2" s="175"/>
      <c r="PR2" s="175"/>
      <c r="PS2" s="175"/>
      <c r="PT2" s="175"/>
      <c r="PU2" s="175"/>
      <c r="PV2" s="175"/>
      <c r="PW2" s="175"/>
      <c r="PX2" s="175"/>
      <c r="PY2" s="175"/>
      <c r="PZ2" s="175"/>
      <c r="QA2" s="175"/>
      <c r="QB2" s="175"/>
      <c r="QC2" s="175"/>
      <c r="QD2" s="175"/>
      <c r="QE2" s="175"/>
      <c r="QF2" s="175"/>
      <c r="QG2" s="175"/>
      <c r="QH2" s="175"/>
      <c r="QI2" s="175"/>
      <c r="QJ2" s="175"/>
      <c r="QK2" s="175"/>
      <c r="QL2" s="175"/>
      <c r="QM2" s="175"/>
      <c r="QN2" s="175"/>
      <c r="QO2" s="175"/>
      <c r="QP2" s="175"/>
      <c r="QQ2" s="175"/>
      <c r="QR2" s="175"/>
      <c r="QS2" s="175"/>
      <c r="QT2" s="175"/>
      <c r="QU2" s="175"/>
      <c r="QV2" s="175"/>
      <c r="QW2" s="175"/>
      <c r="QX2" s="175"/>
      <c r="QY2" s="175"/>
      <c r="QZ2" s="175"/>
      <c r="RA2" s="175"/>
      <c r="RB2" s="175"/>
      <c r="RC2" s="175"/>
      <c r="RD2" s="175"/>
      <c r="RE2" s="175"/>
      <c r="RF2" s="175"/>
      <c r="RG2" s="175"/>
      <c r="RH2" s="175"/>
      <c r="RI2" s="175"/>
      <c r="RJ2" s="175"/>
      <c r="RK2" s="175"/>
      <c r="RL2" s="175"/>
      <c r="RM2" s="175"/>
      <c r="RN2" s="175"/>
      <c r="RO2" s="175"/>
      <c r="RP2" s="175"/>
      <c r="RQ2" s="175"/>
      <c r="RR2" s="175"/>
      <c r="RS2" s="175"/>
      <c r="RT2" s="175"/>
      <c r="RU2" s="175"/>
      <c r="RV2" s="175"/>
      <c r="RW2" s="175"/>
      <c r="RX2" s="175"/>
      <c r="RY2" s="175"/>
      <c r="RZ2" s="175"/>
      <c r="SA2" s="175"/>
      <c r="SB2" s="175"/>
      <c r="SC2" s="175"/>
      <c r="SD2" s="175"/>
      <c r="SE2" s="175"/>
      <c r="SF2" s="175"/>
      <c r="SG2" s="175"/>
      <c r="SH2" s="175"/>
      <c r="SI2" s="175"/>
      <c r="SJ2" s="175"/>
      <c r="SK2" s="175"/>
      <c r="SL2" s="175"/>
      <c r="SM2" s="175"/>
      <c r="SN2" s="175"/>
      <c r="SO2" s="175"/>
      <c r="SP2" s="175"/>
      <c r="SQ2" s="175"/>
      <c r="SR2" s="175"/>
      <c r="SS2" s="175"/>
      <c r="ST2" s="175"/>
      <c r="SU2" s="175"/>
      <c r="SV2" s="175"/>
      <c r="SW2" s="175"/>
      <c r="SX2" s="175"/>
      <c r="SY2" s="175"/>
      <c r="SZ2" s="175"/>
      <c r="TA2" s="175"/>
      <c r="TB2" s="175"/>
      <c r="TC2" s="175"/>
      <c r="TD2" s="175"/>
      <c r="TE2" s="175"/>
      <c r="TF2" s="175"/>
      <c r="TG2" s="175"/>
      <c r="TH2" s="175"/>
      <c r="TI2" s="175"/>
      <c r="TJ2" s="175"/>
      <c r="TK2" s="175"/>
      <c r="TL2" s="175"/>
      <c r="TM2" s="175"/>
      <c r="TN2" s="175"/>
      <c r="TO2" s="175"/>
      <c r="TP2" s="175"/>
      <c r="TQ2" s="175"/>
      <c r="TR2" s="175"/>
      <c r="TS2" s="175"/>
      <c r="TT2" s="175"/>
      <c r="TU2" s="175"/>
      <c r="TV2" s="175"/>
      <c r="TW2" s="175"/>
      <c r="TX2" s="175"/>
      <c r="TY2" s="175"/>
      <c r="TZ2" s="175"/>
      <c r="UA2" s="175"/>
      <c r="UB2" s="175"/>
      <c r="UC2" s="175"/>
      <c r="UD2" s="175"/>
      <c r="UE2" s="175"/>
      <c r="UF2" s="175"/>
      <c r="UG2" s="175"/>
      <c r="UH2" s="175"/>
      <c r="UI2" s="175"/>
      <c r="UJ2" s="175"/>
      <c r="UK2" s="175"/>
      <c r="UL2" s="175"/>
      <c r="UM2" s="175"/>
      <c r="UN2" s="175"/>
      <c r="UO2" s="175"/>
      <c r="UP2" s="175"/>
      <c r="UQ2" s="175"/>
      <c r="UR2" s="175"/>
      <c r="US2" s="175"/>
      <c r="UT2" s="175"/>
      <c r="UU2" s="175"/>
      <c r="UV2" s="175"/>
      <c r="UW2" s="175"/>
      <c r="UX2" s="175"/>
      <c r="UY2" s="175"/>
      <c r="UZ2" s="175"/>
      <c r="VA2" s="175"/>
      <c r="VB2" s="175"/>
      <c r="VC2" s="175"/>
      <c r="VD2" s="175"/>
      <c r="VE2" s="175"/>
      <c r="VF2" s="175"/>
      <c r="VG2" s="175"/>
      <c r="VH2" s="175"/>
      <c r="VI2" s="175"/>
      <c r="VJ2" s="175"/>
      <c r="VK2" s="175"/>
      <c r="VL2" s="175"/>
      <c r="VM2" s="175"/>
      <c r="VN2" s="175"/>
      <c r="VO2" s="175"/>
      <c r="VP2" s="175"/>
      <c r="VQ2" s="175"/>
      <c r="VR2" s="175"/>
      <c r="VS2" s="175"/>
      <c r="VT2" s="175"/>
      <c r="VU2" s="175"/>
      <c r="VV2" s="175"/>
      <c r="VW2" s="175"/>
      <c r="VX2" s="175"/>
      <c r="VY2" s="175"/>
      <c r="VZ2" s="175"/>
      <c r="WA2" s="175"/>
      <c r="WB2" s="175"/>
      <c r="WC2" s="175"/>
      <c r="WD2" s="175"/>
      <c r="WE2" s="175"/>
      <c r="WF2" s="175"/>
      <c r="WG2" s="175"/>
      <c r="WH2" s="175"/>
      <c r="WI2" s="175"/>
      <c r="WJ2" s="175"/>
      <c r="WK2" s="175"/>
      <c r="WL2" s="175"/>
      <c r="WM2" s="175"/>
      <c r="WN2" s="175"/>
      <c r="WO2" s="175"/>
      <c r="WP2" s="175"/>
      <c r="WQ2" s="175"/>
      <c r="WR2" s="175"/>
      <c r="WS2" s="175"/>
      <c r="WT2" s="175"/>
      <c r="WU2" s="175"/>
      <c r="WV2" s="175"/>
      <c r="WW2" s="175"/>
      <c r="WX2" s="175"/>
      <c r="WY2" s="175"/>
      <c r="WZ2" s="175"/>
      <c r="XA2" s="175"/>
      <c r="XB2" s="175"/>
      <c r="XC2" s="175"/>
      <c r="XD2" s="175"/>
      <c r="XE2" s="175"/>
      <c r="XF2" s="175"/>
      <c r="XG2" s="175"/>
      <c r="XH2" s="175"/>
      <c r="XI2" s="175"/>
      <c r="XJ2" s="175"/>
      <c r="XK2" s="175"/>
      <c r="XL2" s="175"/>
      <c r="XM2" s="175"/>
      <c r="XN2" s="175"/>
      <c r="XO2" s="175"/>
      <c r="XP2" s="175"/>
      <c r="XQ2" s="175"/>
      <c r="XR2" s="175"/>
      <c r="XS2" s="175"/>
      <c r="XT2" s="175"/>
      <c r="XU2" s="175"/>
      <c r="XV2" s="175"/>
      <c r="XW2" s="175"/>
      <c r="XX2" s="175"/>
      <c r="XY2" s="175"/>
      <c r="XZ2" s="175"/>
      <c r="YA2" s="175"/>
      <c r="YB2" s="175"/>
      <c r="YC2" s="175"/>
      <c r="YD2" s="175"/>
      <c r="YE2" s="175"/>
      <c r="YF2" s="175"/>
      <c r="YG2" s="175"/>
      <c r="YH2" s="175"/>
      <c r="YI2" s="175"/>
      <c r="YJ2" s="175"/>
      <c r="YK2" s="175"/>
      <c r="YL2" s="175"/>
      <c r="YM2" s="175"/>
      <c r="YN2" s="175"/>
      <c r="YO2" s="175"/>
      <c r="YP2" s="175"/>
      <c r="YQ2" s="175"/>
      <c r="YR2" s="175"/>
      <c r="YS2" s="175"/>
      <c r="YT2" s="175"/>
      <c r="YU2" s="175"/>
      <c r="YV2" s="175"/>
      <c r="YW2" s="175"/>
      <c r="YX2" s="175"/>
      <c r="YY2" s="175"/>
      <c r="YZ2" s="175"/>
      <c r="ZA2" s="175"/>
      <c r="ZB2" s="175"/>
      <c r="ZC2" s="175"/>
      <c r="ZD2" s="175"/>
      <c r="ZE2" s="175"/>
      <c r="ZF2" s="175"/>
      <c r="ZG2" s="175"/>
      <c r="ZH2" s="175"/>
      <c r="ZI2" s="175"/>
      <c r="ZJ2" s="175"/>
      <c r="ZK2" s="175"/>
      <c r="ZL2" s="175"/>
      <c r="ZM2" s="175"/>
      <c r="ZN2" s="175"/>
      <c r="ZO2" s="175"/>
      <c r="ZP2" s="175"/>
      <c r="ZQ2" s="175"/>
      <c r="ZR2" s="175"/>
      <c r="ZS2" s="175"/>
      <c r="ZT2" s="175"/>
      <c r="ZU2" s="175"/>
      <c r="ZV2" s="175"/>
      <c r="ZW2" s="175"/>
      <c r="ZX2" s="175"/>
      <c r="ZY2" s="175"/>
      <c r="ZZ2" s="175"/>
      <c r="AAA2" s="175"/>
      <c r="AAB2" s="175"/>
      <c r="AAC2" s="175"/>
      <c r="AAD2" s="175"/>
      <c r="AAE2" s="175"/>
      <c r="AAF2" s="175"/>
      <c r="AAG2" s="175"/>
      <c r="AAH2" s="175"/>
      <c r="AAI2" s="175"/>
      <c r="AAJ2" s="175"/>
      <c r="AAK2" s="175"/>
      <c r="AAL2" s="175"/>
      <c r="AAM2" s="175"/>
      <c r="AAN2" s="175"/>
      <c r="AAO2" s="175"/>
      <c r="AAP2" s="175"/>
      <c r="AAQ2" s="175"/>
      <c r="AAR2" s="175"/>
      <c r="AAS2" s="175"/>
      <c r="AAT2" s="175"/>
      <c r="AAU2" s="175"/>
      <c r="AAV2" s="175"/>
      <c r="AAW2" s="175"/>
      <c r="AAX2" s="175"/>
      <c r="AAY2" s="175"/>
      <c r="AAZ2" s="175"/>
      <c r="ABA2" s="175"/>
      <c r="ABB2" s="175"/>
      <c r="ABC2" s="175"/>
      <c r="ABD2" s="175"/>
      <c r="ABE2" s="175"/>
      <c r="ABF2" s="175"/>
      <c r="ABG2" s="175"/>
      <c r="ABH2" s="175"/>
      <c r="ABI2" s="175"/>
      <c r="ABJ2" s="175"/>
      <c r="ABK2" s="175"/>
      <c r="ABL2" s="175"/>
      <c r="ABM2" s="175"/>
      <c r="ABN2" s="175"/>
      <c r="ABO2" s="175"/>
      <c r="ABP2" s="175"/>
      <c r="ABQ2" s="175"/>
      <c r="ABR2" s="175"/>
      <c r="ABS2" s="175"/>
      <c r="ABT2" s="175"/>
      <c r="ABU2" s="175"/>
      <c r="ABV2" s="175"/>
      <c r="ABW2" s="175"/>
      <c r="ABX2" s="175"/>
      <c r="ABY2" s="175"/>
      <c r="ABZ2" s="175"/>
      <c r="ACA2" s="175"/>
      <c r="ACB2" s="175"/>
      <c r="ACC2" s="175"/>
      <c r="ACD2" s="175"/>
      <c r="ACE2" s="175"/>
      <c r="ACF2" s="175"/>
      <c r="ACG2" s="175"/>
      <c r="ACH2" s="175"/>
      <c r="ACI2" s="175"/>
      <c r="ACJ2" s="175"/>
      <c r="ACK2" s="175"/>
      <c r="ACL2" s="175"/>
      <c r="ACM2" s="175"/>
      <c r="ACN2" s="175"/>
      <c r="ACO2" s="175"/>
      <c r="ACP2" s="175"/>
      <c r="ACQ2" s="175"/>
      <c r="ACR2" s="175"/>
      <c r="ACS2" s="175"/>
      <c r="ACT2" s="175"/>
      <c r="ACU2" s="175"/>
      <c r="ACV2" s="175"/>
      <c r="ACW2" s="175"/>
      <c r="ACX2" s="175"/>
      <c r="ACY2" s="175"/>
      <c r="ACZ2" s="175"/>
      <c r="ADA2" s="175"/>
      <c r="ADB2" s="175"/>
      <c r="ADC2" s="175"/>
      <c r="ADD2" s="175"/>
      <c r="ADE2" s="175"/>
      <c r="ADF2" s="175"/>
      <c r="ADG2" s="175"/>
      <c r="ADH2" s="175"/>
      <c r="ADI2" s="175"/>
      <c r="ADJ2" s="175"/>
      <c r="ADK2" s="175"/>
      <c r="ADL2" s="175"/>
      <c r="ADM2" s="175"/>
      <c r="ADN2" s="175"/>
      <c r="ADO2" s="175"/>
      <c r="ADP2" s="175"/>
      <c r="ADQ2" s="175"/>
      <c r="ADR2" s="175"/>
      <c r="ADS2" s="175"/>
      <c r="ADT2" s="175"/>
      <c r="ADU2" s="175"/>
      <c r="ADV2" s="175"/>
      <c r="ADW2" s="175"/>
      <c r="ADX2" s="175"/>
      <c r="ADY2" s="175"/>
      <c r="ADZ2" s="175"/>
      <c r="AEA2" s="175"/>
      <c r="AEB2" s="175"/>
      <c r="AEC2" s="175"/>
      <c r="AED2" s="175"/>
      <c r="AEE2" s="175"/>
      <c r="AEF2" s="175"/>
      <c r="AEG2" s="175"/>
      <c r="AEH2" s="175"/>
      <c r="AEI2" s="175"/>
      <c r="AEJ2" s="175"/>
      <c r="AEK2" s="175"/>
      <c r="AEL2" s="175"/>
      <c r="AEM2" s="175"/>
      <c r="AEN2" s="175"/>
      <c r="AEO2" s="175"/>
      <c r="AEP2" s="175"/>
      <c r="AEQ2" s="175"/>
      <c r="AER2" s="175"/>
      <c r="AES2" s="175"/>
      <c r="AET2" s="175"/>
      <c r="AEU2" s="175"/>
      <c r="AEV2" s="175"/>
      <c r="AEW2" s="175"/>
      <c r="AEX2" s="175"/>
      <c r="AEY2" s="175"/>
      <c r="AEZ2" s="175"/>
      <c r="AFA2" s="175"/>
      <c r="AFB2" s="175"/>
      <c r="AFC2" s="175"/>
      <c r="AFD2" s="175"/>
      <c r="AFE2" s="175"/>
      <c r="AFF2" s="175"/>
      <c r="AFG2" s="175"/>
      <c r="AFH2" s="175"/>
      <c r="AFI2" s="175"/>
      <c r="AFJ2" s="175"/>
      <c r="AFK2" s="175"/>
      <c r="AFL2" s="175"/>
      <c r="AFM2" s="175"/>
      <c r="AFN2" s="175"/>
      <c r="AFO2" s="175"/>
      <c r="AFP2" s="175"/>
      <c r="AFQ2" s="175"/>
      <c r="AFR2" s="175"/>
      <c r="AFS2" s="175"/>
      <c r="AFT2" s="175"/>
      <c r="AFU2" s="175"/>
      <c r="AFV2" s="175"/>
      <c r="AFW2" s="175"/>
      <c r="AFX2" s="175"/>
      <c r="AFY2" s="175"/>
      <c r="AFZ2" s="175"/>
      <c r="AGA2" s="175"/>
      <c r="AGB2" s="175"/>
      <c r="AGC2" s="175"/>
      <c r="AGD2" s="175"/>
      <c r="AGE2" s="175"/>
      <c r="AGF2" s="175"/>
      <c r="AGG2" s="175"/>
      <c r="AGH2" s="175"/>
      <c r="AGI2" s="175"/>
      <c r="AGJ2" s="175"/>
      <c r="AGK2" s="175"/>
      <c r="AGL2" s="175"/>
      <c r="AGM2" s="175"/>
      <c r="AGN2" s="175"/>
      <c r="AGO2" s="175"/>
      <c r="AGP2" s="175"/>
      <c r="AGQ2" s="175"/>
      <c r="AGR2" s="175"/>
      <c r="AGS2" s="175"/>
      <c r="AGT2" s="175"/>
      <c r="AGU2" s="175"/>
      <c r="AGV2" s="175"/>
      <c r="AGW2" s="175"/>
      <c r="AGX2" s="175"/>
      <c r="AGY2" s="175"/>
      <c r="AGZ2" s="175"/>
      <c r="AHA2" s="175"/>
      <c r="AHB2" s="175"/>
      <c r="AHC2" s="175"/>
      <c r="AHD2" s="175"/>
      <c r="AHE2" s="175"/>
      <c r="AHF2" s="175"/>
      <c r="AHG2" s="175"/>
      <c r="AHH2" s="175"/>
      <c r="AHI2" s="175"/>
      <c r="AHJ2" s="175"/>
      <c r="AHK2" s="175"/>
      <c r="AHL2" s="175"/>
      <c r="AHM2" s="175"/>
      <c r="AHN2" s="175"/>
      <c r="AHO2" s="175"/>
      <c r="AHP2" s="175"/>
      <c r="AHQ2" s="175"/>
      <c r="AHR2" s="175"/>
      <c r="AHS2" s="175"/>
      <c r="AHT2" s="175"/>
      <c r="AHU2" s="175"/>
      <c r="AHV2" s="175"/>
      <c r="AHW2" s="175"/>
      <c r="AHX2" s="175"/>
      <c r="AHY2" s="175"/>
      <c r="AHZ2" s="175"/>
      <c r="AIA2" s="175"/>
      <c r="AIB2" s="175"/>
      <c r="AIC2" s="175"/>
      <c r="AID2" s="175"/>
      <c r="AIE2" s="175"/>
      <c r="AIF2" s="175"/>
      <c r="AIG2" s="175"/>
      <c r="AIH2" s="175"/>
      <c r="AII2" s="175"/>
      <c r="AIJ2" s="175"/>
      <c r="AIK2" s="175"/>
      <c r="AIL2" s="175"/>
      <c r="AIM2" s="175"/>
      <c r="AIN2" s="175"/>
      <c r="AIO2" s="175"/>
      <c r="AIP2" s="175"/>
      <c r="AIQ2" s="175"/>
      <c r="AIR2" s="175"/>
      <c r="AIS2" s="175"/>
      <c r="AIT2" s="175"/>
      <c r="AIU2" s="175"/>
      <c r="AIV2" s="175"/>
      <c r="AIW2" s="175"/>
      <c r="AIX2" s="175"/>
      <c r="AIY2" s="175"/>
      <c r="AIZ2" s="175"/>
      <c r="AJA2" s="175"/>
      <c r="AJB2" s="175"/>
      <c r="AJC2" s="175"/>
      <c r="AJD2" s="175"/>
      <c r="AJE2" s="175"/>
      <c r="AJF2" s="175"/>
      <c r="AJG2" s="175"/>
      <c r="AJH2" s="175"/>
      <c r="AJI2" s="175"/>
      <c r="AJJ2" s="175"/>
      <c r="AJK2" s="175"/>
      <c r="AJL2" s="175"/>
      <c r="AJM2" s="175"/>
      <c r="AJN2" s="175"/>
      <c r="AJO2" s="175"/>
      <c r="AJP2" s="175"/>
      <c r="AJQ2" s="175"/>
      <c r="AJR2" s="175"/>
      <c r="AJS2" s="175"/>
      <c r="AJT2" s="175"/>
      <c r="AJU2" s="175"/>
      <c r="AJV2" s="175"/>
      <c r="AJW2" s="175"/>
      <c r="AJX2" s="175"/>
      <c r="AJY2" s="175"/>
      <c r="AJZ2" s="175"/>
      <c r="AKA2" s="175"/>
      <c r="AKB2" s="175"/>
      <c r="AKC2" s="175"/>
      <c r="AKD2" s="175"/>
      <c r="AKE2" s="175"/>
      <c r="AKF2" s="175"/>
      <c r="AKG2" s="175"/>
      <c r="AKH2" s="175"/>
      <c r="AKI2" s="175"/>
      <c r="AKJ2" s="175"/>
      <c r="AKK2" s="175"/>
      <c r="AKL2" s="175"/>
      <c r="AKM2" s="175"/>
      <c r="AKN2" s="175"/>
      <c r="AKO2" s="175"/>
      <c r="AKP2" s="175"/>
      <c r="AKQ2" s="175"/>
      <c r="AKR2" s="175"/>
      <c r="AKS2" s="175"/>
      <c r="AKT2" s="175"/>
      <c r="AKU2" s="175"/>
      <c r="AKV2" s="175"/>
      <c r="AKW2" s="175"/>
      <c r="AKX2" s="175"/>
      <c r="AKY2" s="175"/>
      <c r="AKZ2" s="175"/>
      <c r="ALA2" s="175"/>
      <c r="ALB2" s="175"/>
      <c r="ALC2" s="175"/>
      <c r="ALD2" s="175"/>
      <c r="ALE2" s="175"/>
      <c r="ALF2" s="175"/>
      <c r="ALG2" s="175"/>
      <c r="ALH2" s="175"/>
      <c r="ALI2" s="175"/>
      <c r="ALJ2" s="175"/>
      <c r="ALK2" s="175"/>
      <c r="ALL2" s="175"/>
      <c r="ALM2" s="175"/>
      <c r="ALN2" s="175"/>
      <c r="ALO2" s="175"/>
      <c r="ALP2" s="175"/>
      <c r="ALQ2" s="175"/>
      <c r="ALR2" s="175"/>
      <c r="ALS2" s="175"/>
      <c r="ALT2" s="175"/>
      <c r="ALU2" s="175"/>
      <c r="ALV2" s="175"/>
      <c r="ALW2" s="175"/>
      <c r="ALX2" s="175"/>
      <c r="ALY2" s="175"/>
      <c r="ALZ2" s="175"/>
      <c r="AMA2" s="175"/>
      <c r="AMB2" s="175"/>
      <c r="AMC2" s="175"/>
      <c r="AMD2" s="175"/>
      <c r="AME2" s="175"/>
      <c r="AMF2" s="175"/>
      <c r="AMG2" s="175"/>
      <c r="AMH2" s="175"/>
      <c r="AMI2" s="175"/>
      <c r="AMJ2" s="175"/>
      <c r="AMK2" s="175"/>
    </row>
    <row r="3" spans="1:1025" s="176" customFormat="1" ht="16.5" customHeight="1" x14ac:dyDescent="0.2">
      <c r="A3" s="175"/>
      <c r="B3" s="185" t="s">
        <v>26</v>
      </c>
      <c r="C3" s="238" t="str">
        <f>Organização!E3</f>
        <v>Nuclea</v>
      </c>
      <c r="D3" s="238"/>
      <c r="E3" s="238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5"/>
      <c r="DK3" s="175"/>
      <c r="DL3" s="175"/>
      <c r="DM3" s="175"/>
      <c r="DN3" s="175"/>
      <c r="DO3" s="175"/>
      <c r="DP3" s="175"/>
      <c r="DQ3" s="175"/>
      <c r="DR3" s="175"/>
      <c r="DS3" s="175"/>
      <c r="DT3" s="175"/>
      <c r="DU3" s="175"/>
      <c r="DV3" s="175"/>
      <c r="DW3" s="175"/>
      <c r="DX3" s="175"/>
      <c r="DY3" s="175"/>
      <c r="DZ3" s="175"/>
      <c r="EA3" s="175"/>
      <c r="EB3" s="175"/>
      <c r="EC3" s="175"/>
      <c r="ED3" s="175"/>
      <c r="EE3" s="175"/>
      <c r="EF3" s="175"/>
      <c r="EG3" s="175"/>
      <c r="EH3" s="175"/>
      <c r="EI3" s="175"/>
      <c r="EJ3" s="175"/>
      <c r="EK3" s="175"/>
      <c r="EL3" s="175"/>
      <c r="EM3" s="175"/>
      <c r="EN3" s="175"/>
      <c r="EO3" s="175"/>
      <c r="EP3" s="175"/>
      <c r="EQ3" s="175"/>
      <c r="ER3" s="175"/>
      <c r="ES3" s="175"/>
      <c r="ET3" s="175"/>
      <c r="EU3" s="175"/>
      <c r="EV3" s="175"/>
      <c r="EW3" s="175"/>
      <c r="EX3" s="175"/>
      <c r="EY3" s="175"/>
      <c r="EZ3" s="175"/>
      <c r="FA3" s="175"/>
      <c r="FB3" s="175"/>
      <c r="FC3" s="175"/>
      <c r="FD3" s="175"/>
      <c r="FE3" s="175"/>
      <c r="FF3" s="175"/>
      <c r="FG3" s="175"/>
      <c r="FH3" s="175"/>
      <c r="FI3" s="175"/>
      <c r="FJ3" s="175"/>
      <c r="FK3" s="175"/>
      <c r="FL3" s="175"/>
      <c r="FM3" s="175"/>
      <c r="FN3" s="175"/>
      <c r="FO3" s="175"/>
      <c r="FP3" s="175"/>
      <c r="FQ3" s="175"/>
      <c r="FR3" s="175"/>
      <c r="FS3" s="175"/>
      <c r="FT3" s="175"/>
      <c r="FU3" s="175"/>
      <c r="FV3" s="175"/>
      <c r="FW3" s="175"/>
      <c r="FX3" s="175"/>
      <c r="FY3" s="175"/>
      <c r="FZ3" s="175"/>
      <c r="GA3" s="175"/>
      <c r="GB3" s="175"/>
      <c r="GC3" s="175"/>
      <c r="GD3" s="175"/>
      <c r="GE3" s="175"/>
      <c r="GF3" s="175"/>
      <c r="GG3" s="175"/>
      <c r="GH3" s="175"/>
      <c r="GI3" s="175"/>
      <c r="GJ3" s="175"/>
      <c r="GK3" s="175"/>
      <c r="GL3" s="175"/>
      <c r="GM3" s="175"/>
      <c r="GN3" s="175"/>
      <c r="GO3" s="175"/>
      <c r="GP3" s="175"/>
      <c r="GQ3" s="175"/>
      <c r="GR3" s="175"/>
      <c r="GS3" s="175"/>
      <c r="GT3" s="175"/>
      <c r="GU3" s="175"/>
      <c r="GV3" s="175"/>
      <c r="GW3" s="175"/>
      <c r="GX3" s="175"/>
      <c r="GY3" s="175"/>
      <c r="GZ3" s="175"/>
      <c r="HA3" s="175"/>
      <c r="HB3" s="175"/>
      <c r="HC3" s="175"/>
      <c r="HD3" s="175"/>
      <c r="HE3" s="175"/>
      <c r="HF3" s="175"/>
      <c r="HG3" s="175"/>
      <c r="HH3" s="175"/>
      <c r="HI3" s="175"/>
      <c r="HJ3" s="175"/>
      <c r="HK3" s="175"/>
      <c r="HL3" s="175"/>
      <c r="HM3" s="175"/>
      <c r="HN3" s="175"/>
      <c r="HO3" s="175"/>
      <c r="HP3" s="175"/>
      <c r="HQ3" s="175"/>
      <c r="HR3" s="175"/>
      <c r="HS3" s="175"/>
      <c r="HT3" s="175"/>
      <c r="HU3" s="175"/>
      <c r="HV3" s="175"/>
      <c r="HW3" s="175"/>
      <c r="HX3" s="175"/>
      <c r="HY3" s="175"/>
      <c r="HZ3" s="175"/>
      <c r="IA3" s="175"/>
      <c r="IB3" s="175"/>
      <c r="IC3" s="175"/>
      <c r="ID3" s="175"/>
      <c r="IE3" s="175"/>
      <c r="IF3" s="175"/>
      <c r="IG3" s="175"/>
      <c r="IH3" s="175"/>
      <c r="II3" s="175"/>
      <c r="IJ3" s="175"/>
      <c r="IK3" s="175"/>
      <c r="IL3" s="175"/>
      <c r="IM3" s="175"/>
      <c r="IN3" s="175"/>
      <c r="IO3" s="175"/>
      <c r="IP3" s="175"/>
      <c r="IQ3" s="175"/>
      <c r="IR3" s="175"/>
      <c r="IS3" s="175"/>
      <c r="IT3" s="175"/>
      <c r="IU3" s="175"/>
      <c r="IV3" s="175"/>
      <c r="IW3" s="175"/>
      <c r="IX3" s="175"/>
      <c r="IY3" s="175"/>
      <c r="IZ3" s="175"/>
      <c r="JA3" s="175"/>
      <c r="JB3" s="175"/>
      <c r="JC3" s="175"/>
      <c r="JD3" s="175"/>
      <c r="JE3" s="175"/>
      <c r="JF3" s="175"/>
      <c r="JG3" s="175"/>
      <c r="JH3" s="175"/>
      <c r="JI3" s="175"/>
      <c r="JJ3" s="175"/>
      <c r="JK3" s="175"/>
      <c r="JL3" s="175"/>
      <c r="JM3" s="175"/>
      <c r="JN3" s="175"/>
      <c r="JO3" s="175"/>
      <c r="JP3" s="175"/>
      <c r="JQ3" s="175"/>
      <c r="JR3" s="175"/>
      <c r="JS3" s="175"/>
      <c r="JT3" s="175"/>
      <c r="JU3" s="175"/>
      <c r="JV3" s="175"/>
      <c r="JW3" s="175"/>
      <c r="JX3" s="175"/>
      <c r="JY3" s="175"/>
      <c r="JZ3" s="175"/>
      <c r="KA3" s="175"/>
      <c r="KB3" s="175"/>
      <c r="KC3" s="175"/>
      <c r="KD3" s="175"/>
      <c r="KE3" s="175"/>
      <c r="KF3" s="175"/>
      <c r="KG3" s="175"/>
      <c r="KH3" s="175"/>
      <c r="KI3" s="175"/>
      <c r="KJ3" s="175"/>
      <c r="KK3" s="175"/>
      <c r="KL3" s="175"/>
      <c r="KM3" s="175"/>
      <c r="KN3" s="175"/>
      <c r="KO3" s="175"/>
      <c r="KP3" s="175"/>
      <c r="KQ3" s="175"/>
      <c r="KR3" s="175"/>
      <c r="KS3" s="175"/>
      <c r="KT3" s="175"/>
      <c r="KU3" s="175"/>
      <c r="KV3" s="175"/>
      <c r="KW3" s="175"/>
      <c r="KX3" s="175"/>
      <c r="KY3" s="175"/>
      <c r="KZ3" s="175"/>
      <c r="LA3" s="175"/>
      <c r="LB3" s="175"/>
      <c r="LC3" s="175"/>
      <c r="LD3" s="175"/>
      <c r="LE3" s="175"/>
      <c r="LF3" s="175"/>
      <c r="LG3" s="175"/>
      <c r="LH3" s="175"/>
      <c r="LI3" s="175"/>
      <c r="LJ3" s="175"/>
      <c r="LK3" s="175"/>
      <c r="LL3" s="175"/>
      <c r="LM3" s="175"/>
      <c r="LN3" s="175"/>
      <c r="LO3" s="175"/>
      <c r="LP3" s="175"/>
      <c r="LQ3" s="175"/>
      <c r="LR3" s="175"/>
      <c r="LS3" s="175"/>
      <c r="LT3" s="175"/>
      <c r="LU3" s="175"/>
      <c r="LV3" s="175"/>
      <c r="LW3" s="175"/>
      <c r="LX3" s="175"/>
      <c r="LY3" s="175"/>
      <c r="LZ3" s="175"/>
      <c r="MA3" s="175"/>
      <c r="MB3" s="175"/>
      <c r="MC3" s="175"/>
      <c r="MD3" s="175"/>
      <c r="ME3" s="175"/>
      <c r="MF3" s="175"/>
      <c r="MG3" s="175"/>
      <c r="MH3" s="175"/>
      <c r="MI3" s="175"/>
      <c r="MJ3" s="175"/>
      <c r="MK3" s="175"/>
      <c r="ML3" s="175"/>
      <c r="MM3" s="175"/>
      <c r="MN3" s="175"/>
      <c r="MO3" s="175"/>
      <c r="MP3" s="175"/>
      <c r="MQ3" s="175"/>
      <c r="MR3" s="175"/>
      <c r="MS3" s="175"/>
      <c r="MT3" s="175"/>
      <c r="MU3" s="175"/>
      <c r="MV3" s="175"/>
      <c r="MW3" s="175"/>
      <c r="MX3" s="175"/>
      <c r="MY3" s="175"/>
      <c r="MZ3" s="175"/>
      <c r="NA3" s="175"/>
      <c r="NB3" s="175"/>
      <c r="NC3" s="175"/>
      <c r="ND3" s="175"/>
      <c r="NE3" s="175"/>
      <c r="NF3" s="175"/>
      <c r="NG3" s="175"/>
      <c r="NH3" s="175"/>
      <c r="NI3" s="175"/>
      <c r="NJ3" s="175"/>
      <c r="NK3" s="175"/>
      <c r="NL3" s="175"/>
      <c r="NM3" s="175"/>
      <c r="NN3" s="175"/>
      <c r="NO3" s="175"/>
      <c r="NP3" s="175"/>
      <c r="NQ3" s="175"/>
      <c r="NR3" s="175"/>
      <c r="NS3" s="175"/>
      <c r="NT3" s="175"/>
      <c r="NU3" s="175"/>
      <c r="NV3" s="175"/>
      <c r="NW3" s="175"/>
      <c r="NX3" s="175"/>
      <c r="NY3" s="175"/>
      <c r="NZ3" s="175"/>
      <c r="OA3" s="175"/>
      <c r="OB3" s="175"/>
      <c r="OC3" s="175"/>
      <c r="OD3" s="175"/>
      <c r="OE3" s="175"/>
      <c r="OF3" s="175"/>
      <c r="OG3" s="175"/>
      <c r="OH3" s="175"/>
      <c r="OI3" s="175"/>
      <c r="OJ3" s="175"/>
      <c r="OK3" s="175"/>
      <c r="OL3" s="175"/>
      <c r="OM3" s="175"/>
      <c r="ON3" s="175"/>
      <c r="OO3" s="175"/>
      <c r="OP3" s="175"/>
      <c r="OQ3" s="175"/>
      <c r="OR3" s="175"/>
      <c r="OS3" s="175"/>
      <c r="OT3" s="175"/>
      <c r="OU3" s="175"/>
      <c r="OV3" s="175"/>
      <c r="OW3" s="175"/>
      <c r="OX3" s="175"/>
      <c r="OY3" s="175"/>
      <c r="OZ3" s="175"/>
      <c r="PA3" s="175"/>
      <c r="PB3" s="175"/>
      <c r="PC3" s="175"/>
      <c r="PD3" s="175"/>
      <c r="PE3" s="175"/>
      <c r="PF3" s="175"/>
      <c r="PG3" s="175"/>
      <c r="PH3" s="175"/>
      <c r="PI3" s="175"/>
      <c r="PJ3" s="175"/>
      <c r="PK3" s="175"/>
      <c r="PL3" s="175"/>
      <c r="PM3" s="175"/>
      <c r="PN3" s="175"/>
      <c r="PO3" s="175"/>
      <c r="PP3" s="175"/>
      <c r="PQ3" s="175"/>
      <c r="PR3" s="175"/>
      <c r="PS3" s="175"/>
      <c r="PT3" s="175"/>
      <c r="PU3" s="175"/>
      <c r="PV3" s="175"/>
      <c r="PW3" s="175"/>
      <c r="PX3" s="175"/>
      <c r="PY3" s="175"/>
      <c r="PZ3" s="175"/>
      <c r="QA3" s="175"/>
      <c r="QB3" s="175"/>
      <c r="QC3" s="175"/>
      <c r="QD3" s="175"/>
      <c r="QE3" s="175"/>
      <c r="QF3" s="175"/>
      <c r="QG3" s="175"/>
      <c r="QH3" s="175"/>
      <c r="QI3" s="175"/>
      <c r="QJ3" s="175"/>
      <c r="QK3" s="175"/>
      <c r="QL3" s="175"/>
      <c r="QM3" s="175"/>
      <c r="QN3" s="175"/>
      <c r="QO3" s="175"/>
      <c r="QP3" s="175"/>
      <c r="QQ3" s="175"/>
      <c r="QR3" s="175"/>
      <c r="QS3" s="175"/>
      <c r="QT3" s="175"/>
      <c r="QU3" s="175"/>
      <c r="QV3" s="175"/>
      <c r="QW3" s="175"/>
      <c r="QX3" s="175"/>
      <c r="QY3" s="175"/>
      <c r="QZ3" s="175"/>
      <c r="RA3" s="175"/>
      <c r="RB3" s="175"/>
      <c r="RC3" s="175"/>
      <c r="RD3" s="175"/>
      <c r="RE3" s="175"/>
      <c r="RF3" s="175"/>
      <c r="RG3" s="175"/>
      <c r="RH3" s="175"/>
      <c r="RI3" s="175"/>
      <c r="RJ3" s="175"/>
      <c r="RK3" s="175"/>
      <c r="RL3" s="175"/>
      <c r="RM3" s="175"/>
      <c r="RN3" s="175"/>
      <c r="RO3" s="175"/>
      <c r="RP3" s="175"/>
      <c r="RQ3" s="175"/>
      <c r="RR3" s="175"/>
      <c r="RS3" s="175"/>
      <c r="RT3" s="175"/>
      <c r="RU3" s="175"/>
      <c r="RV3" s="175"/>
      <c r="RW3" s="175"/>
      <c r="RX3" s="175"/>
      <c r="RY3" s="175"/>
      <c r="RZ3" s="175"/>
      <c r="SA3" s="175"/>
      <c r="SB3" s="175"/>
      <c r="SC3" s="175"/>
      <c r="SD3" s="175"/>
      <c r="SE3" s="175"/>
      <c r="SF3" s="175"/>
      <c r="SG3" s="175"/>
      <c r="SH3" s="175"/>
      <c r="SI3" s="175"/>
      <c r="SJ3" s="175"/>
      <c r="SK3" s="175"/>
      <c r="SL3" s="175"/>
      <c r="SM3" s="175"/>
      <c r="SN3" s="175"/>
      <c r="SO3" s="175"/>
      <c r="SP3" s="175"/>
      <c r="SQ3" s="175"/>
      <c r="SR3" s="175"/>
      <c r="SS3" s="175"/>
      <c r="ST3" s="175"/>
      <c r="SU3" s="175"/>
      <c r="SV3" s="175"/>
      <c r="SW3" s="175"/>
      <c r="SX3" s="175"/>
      <c r="SY3" s="175"/>
      <c r="SZ3" s="175"/>
      <c r="TA3" s="175"/>
      <c r="TB3" s="175"/>
      <c r="TC3" s="175"/>
      <c r="TD3" s="175"/>
      <c r="TE3" s="175"/>
      <c r="TF3" s="175"/>
      <c r="TG3" s="175"/>
      <c r="TH3" s="175"/>
      <c r="TI3" s="175"/>
      <c r="TJ3" s="175"/>
      <c r="TK3" s="175"/>
      <c r="TL3" s="175"/>
      <c r="TM3" s="175"/>
      <c r="TN3" s="175"/>
      <c r="TO3" s="175"/>
      <c r="TP3" s="175"/>
      <c r="TQ3" s="175"/>
      <c r="TR3" s="175"/>
      <c r="TS3" s="175"/>
      <c r="TT3" s="175"/>
      <c r="TU3" s="175"/>
      <c r="TV3" s="175"/>
      <c r="TW3" s="175"/>
      <c r="TX3" s="175"/>
      <c r="TY3" s="175"/>
      <c r="TZ3" s="175"/>
      <c r="UA3" s="175"/>
      <c r="UB3" s="175"/>
      <c r="UC3" s="175"/>
      <c r="UD3" s="175"/>
      <c r="UE3" s="175"/>
      <c r="UF3" s="175"/>
      <c r="UG3" s="175"/>
      <c r="UH3" s="175"/>
      <c r="UI3" s="175"/>
      <c r="UJ3" s="175"/>
      <c r="UK3" s="175"/>
      <c r="UL3" s="175"/>
      <c r="UM3" s="175"/>
      <c r="UN3" s="175"/>
      <c r="UO3" s="175"/>
      <c r="UP3" s="175"/>
      <c r="UQ3" s="175"/>
      <c r="UR3" s="175"/>
      <c r="US3" s="175"/>
      <c r="UT3" s="175"/>
      <c r="UU3" s="175"/>
      <c r="UV3" s="175"/>
      <c r="UW3" s="175"/>
      <c r="UX3" s="175"/>
      <c r="UY3" s="175"/>
      <c r="UZ3" s="175"/>
      <c r="VA3" s="175"/>
      <c r="VB3" s="175"/>
      <c r="VC3" s="175"/>
      <c r="VD3" s="175"/>
      <c r="VE3" s="175"/>
      <c r="VF3" s="175"/>
      <c r="VG3" s="175"/>
      <c r="VH3" s="175"/>
      <c r="VI3" s="175"/>
      <c r="VJ3" s="175"/>
      <c r="VK3" s="175"/>
      <c r="VL3" s="175"/>
      <c r="VM3" s="175"/>
      <c r="VN3" s="175"/>
      <c r="VO3" s="175"/>
      <c r="VP3" s="175"/>
      <c r="VQ3" s="175"/>
      <c r="VR3" s="175"/>
      <c r="VS3" s="175"/>
      <c r="VT3" s="175"/>
      <c r="VU3" s="175"/>
      <c r="VV3" s="175"/>
      <c r="VW3" s="175"/>
      <c r="VX3" s="175"/>
      <c r="VY3" s="175"/>
      <c r="VZ3" s="175"/>
      <c r="WA3" s="175"/>
      <c r="WB3" s="175"/>
      <c r="WC3" s="175"/>
      <c r="WD3" s="175"/>
      <c r="WE3" s="175"/>
      <c r="WF3" s="175"/>
      <c r="WG3" s="175"/>
      <c r="WH3" s="175"/>
      <c r="WI3" s="175"/>
      <c r="WJ3" s="175"/>
      <c r="WK3" s="175"/>
      <c r="WL3" s="175"/>
      <c r="WM3" s="175"/>
      <c r="WN3" s="175"/>
      <c r="WO3" s="175"/>
      <c r="WP3" s="175"/>
      <c r="WQ3" s="175"/>
      <c r="WR3" s="175"/>
      <c r="WS3" s="175"/>
      <c r="WT3" s="175"/>
      <c r="WU3" s="175"/>
      <c r="WV3" s="175"/>
      <c r="WW3" s="175"/>
      <c r="WX3" s="175"/>
      <c r="WY3" s="175"/>
      <c r="WZ3" s="175"/>
      <c r="XA3" s="175"/>
      <c r="XB3" s="175"/>
      <c r="XC3" s="175"/>
      <c r="XD3" s="175"/>
      <c r="XE3" s="175"/>
      <c r="XF3" s="175"/>
      <c r="XG3" s="175"/>
      <c r="XH3" s="175"/>
      <c r="XI3" s="175"/>
      <c r="XJ3" s="175"/>
      <c r="XK3" s="175"/>
      <c r="XL3" s="175"/>
      <c r="XM3" s="175"/>
      <c r="XN3" s="175"/>
      <c r="XO3" s="175"/>
      <c r="XP3" s="175"/>
      <c r="XQ3" s="175"/>
      <c r="XR3" s="175"/>
      <c r="XS3" s="175"/>
      <c r="XT3" s="175"/>
      <c r="XU3" s="175"/>
      <c r="XV3" s="175"/>
      <c r="XW3" s="175"/>
      <c r="XX3" s="175"/>
      <c r="XY3" s="175"/>
      <c r="XZ3" s="175"/>
      <c r="YA3" s="175"/>
      <c r="YB3" s="175"/>
      <c r="YC3" s="175"/>
      <c r="YD3" s="175"/>
      <c r="YE3" s="175"/>
      <c r="YF3" s="175"/>
      <c r="YG3" s="175"/>
      <c r="YH3" s="175"/>
      <c r="YI3" s="175"/>
      <c r="YJ3" s="175"/>
      <c r="YK3" s="175"/>
      <c r="YL3" s="175"/>
      <c r="YM3" s="175"/>
      <c r="YN3" s="175"/>
      <c r="YO3" s="175"/>
      <c r="YP3" s="175"/>
      <c r="YQ3" s="175"/>
      <c r="YR3" s="175"/>
      <c r="YS3" s="175"/>
      <c r="YT3" s="175"/>
      <c r="YU3" s="175"/>
      <c r="YV3" s="175"/>
      <c r="YW3" s="175"/>
      <c r="YX3" s="175"/>
      <c r="YY3" s="175"/>
      <c r="YZ3" s="175"/>
      <c r="ZA3" s="175"/>
      <c r="ZB3" s="175"/>
      <c r="ZC3" s="175"/>
      <c r="ZD3" s="175"/>
      <c r="ZE3" s="175"/>
      <c r="ZF3" s="175"/>
      <c r="ZG3" s="175"/>
      <c r="ZH3" s="175"/>
      <c r="ZI3" s="175"/>
      <c r="ZJ3" s="175"/>
      <c r="ZK3" s="175"/>
      <c r="ZL3" s="175"/>
      <c r="ZM3" s="175"/>
      <c r="ZN3" s="175"/>
      <c r="ZO3" s="175"/>
      <c r="ZP3" s="175"/>
      <c r="ZQ3" s="175"/>
      <c r="ZR3" s="175"/>
      <c r="ZS3" s="175"/>
      <c r="ZT3" s="175"/>
      <c r="ZU3" s="175"/>
      <c r="ZV3" s="175"/>
      <c r="ZW3" s="175"/>
      <c r="ZX3" s="175"/>
      <c r="ZY3" s="175"/>
      <c r="ZZ3" s="175"/>
      <c r="AAA3" s="175"/>
      <c r="AAB3" s="175"/>
      <c r="AAC3" s="175"/>
      <c r="AAD3" s="175"/>
      <c r="AAE3" s="175"/>
      <c r="AAF3" s="175"/>
      <c r="AAG3" s="175"/>
      <c r="AAH3" s="175"/>
      <c r="AAI3" s="175"/>
      <c r="AAJ3" s="175"/>
      <c r="AAK3" s="175"/>
      <c r="AAL3" s="175"/>
      <c r="AAM3" s="175"/>
      <c r="AAN3" s="175"/>
      <c r="AAO3" s="175"/>
      <c r="AAP3" s="175"/>
      <c r="AAQ3" s="175"/>
      <c r="AAR3" s="175"/>
      <c r="AAS3" s="175"/>
      <c r="AAT3" s="175"/>
      <c r="AAU3" s="175"/>
      <c r="AAV3" s="175"/>
      <c r="AAW3" s="175"/>
      <c r="AAX3" s="175"/>
      <c r="AAY3" s="175"/>
      <c r="AAZ3" s="175"/>
      <c r="ABA3" s="175"/>
      <c r="ABB3" s="175"/>
      <c r="ABC3" s="175"/>
      <c r="ABD3" s="175"/>
      <c r="ABE3" s="175"/>
      <c r="ABF3" s="175"/>
      <c r="ABG3" s="175"/>
      <c r="ABH3" s="175"/>
      <c r="ABI3" s="175"/>
      <c r="ABJ3" s="175"/>
      <c r="ABK3" s="175"/>
      <c r="ABL3" s="175"/>
      <c r="ABM3" s="175"/>
      <c r="ABN3" s="175"/>
      <c r="ABO3" s="175"/>
      <c r="ABP3" s="175"/>
      <c r="ABQ3" s="175"/>
      <c r="ABR3" s="175"/>
      <c r="ABS3" s="175"/>
      <c r="ABT3" s="175"/>
      <c r="ABU3" s="175"/>
      <c r="ABV3" s="175"/>
      <c r="ABW3" s="175"/>
      <c r="ABX3" s="175"/>
      <c r="ABY3" s="175"/>
      <c r="ABZ3" s="175"/>
      <c r="ACA3" s="175"/>
      <c r="ACB3" s="175"/>
      <c r="ACC3" s="175"/>
      <c r="ACD3" s="175"/>
      <c r="ACE3" s="175"/>
      <c r="ACF3" s="175"/>
      <c r="ACG3" s="175"/>
      <c r="ACH3" s="175"/>
      <c r="ACI3" s="175"/>
      <c r="ACJ3" s="175"/>
      <c r="ACK3" s="175"/>
      <c r="ACL3" s="175"/>
      <c r="ACM3" s="175"/>
      <c r="ACN3" s="175"/>
      <c r="ACO3" s="175"/>
      <c r="ACP3" s="175"/>
      <c r="ACQ3" s="175"/>
      <c r="ACR3" s="175"/>
      <c r="ACS3" s="175"/>
      <c r="ACT3" s="175"/>
      <c r="ACU3" s="175"/>
      <c r="ACV3" s="175"/>
      <c r="ACW3" s="175"/>
      <c r="ACX3" s="175"/>
      <c r="ACY3" s="175"/>
      <c r="ACZ3" s="175"/>
      <c r="ADA3" s="175"/>
      <c r="ADB3" s="175"/>
      <c r="ADC3" s="175"/>
      <c r="ADD3" s="175"/>
      <c r="ADE3" s="175"/>
      <c r="ADF3" s="175"/>
      <c r="ADG3" s="175"/>
      <c r="ADH3" s="175"/>
      <c r="ADI3" s="175"/>
      <c r="ADJ3" s="175"/>
      <c r="ADK3" s="175"/>
      <c r="ADL3" s="175"/>
      <c r="ADM3" s="175"/>
      <c r="ADN3" s="175"/>
      <c r="ADO3" s="175"/>
      <c r="ADP3" s="175"/>
      <c r="ADQ3" s="175"/>
      <c r="ADR3" s="175"/>
      <c r="ADS3" s="175"/>
      <c r="ADT3" s="175"/>
      <c r="ADU3" s="175"/>
      <c r="ADV3" s="175"/>
      <c r="ADW3" s="175"/>
      <c r="ADX3" s="175"/>
      <c r="ADY3" s="175"/>
      <c r="ADZ3" s="175"/>
      <c r="AEA3" s="175"/>
      <c r="AEB3" s="175"/>
      <c r="AEC3" s="175"/>
      <c r="AED3" s="175"/>
      <c r="AEE3" s="175"/>
      <c r="AEF3" s="175"/>
      <c r="AEG3" s="175"/>
      <c r="AEH3" s="175"/>
      <c r="AEI3" s="175"/>
      <c r="AEJ3" s="175"/>
      <c r="AEK3" s="175"/>
      <c r="AEL3" s="175"/>
      <c r="AEM3" s="175"/>
      <c r="AEN3" s="175"/>
      <c r="AEO3" s="175"/>
      <c r="AEP3" s="175"/>
      <c r="AEQ3" s="175"/>
      <c r="AER3" s="175"/>
      <c r="AES3" s="175"/>
      <c r="AET3" s="175"/>
      <c r="AEU3" s="175"/>
      <c r="AEV3" s="175"/>
      <c r="AEW3" s="175"/>
      <c r="AEX3" s="175"/>
      <c r="AEY3" s="175"/>
      <c r="AEZ3" s="175"/>
      <c r="AFA3" s="175"/>
      <c r="AFB3" s="175"/>
      <c r="AFC3" s="175"/>
      <c r="AFD3" s="175"/>
      <c r="AFE3" s="175"/>
      <c r="AFF3" s="175"/>
      <c r="AFG3" s="175"/>
      <c r="AFH3" s="175"/>
      <c r="AFI3" s="175"/>
      <c r="AFJ3" s="175"/>
      <c r="AFK3" s="175"/>
      <c r="AFL3" s="175"/>
      <c r="AFM3" s="175"/>
      <c r="AFN3" s="175"/>
      <c r="AFO3" s="175"/>
      <c r="AFP3" s="175"/>
      <c r="AFQ3" s="175"/>
      <c r="AFR3" s="175"/>
      <c r="AFS3" s="175"/>
      <c r="AFT3" s="175"/>
      <c r="AFU3" s="175"/>
      <c r="AFV3" s="175"/>
      <c r="AFW3" s="175"/>
      <c r="AFX3" s="175"/>
      <c r="AFY3" s="175"/>
      <c r="AFZ3" s="175"/>
      <c r="AGA3" s="175"/>
      <c r="AGB3" s="175"/>
      <c r="AGC3" s="175"/>
      <c r="AGD3" s="175"/>
      <c r="AGE3" s="175"/>
      <c r="AGF3" s="175"/>
      <c r="AGG3" s="175"/>
      <c r="AGH3" s="175"/>
      <c r="AGI3" s="175"/>
      <c r="AGJ3" s="175"/>
      <c r="AGK3" s="175"/>
      <c r="AGL3" s="175"/>
      <c r="AGM3" s="175"/>
      <c r="AGN3" s="175"/>
      <c r="AGO3" s="175"/>
      <c r="AGP3" s="175"/>
      <c r="AGQ3" s="175"/>
      <c r="AGR3" s="175"/>
      <c r="AGS3" s="175"/>
      <c r="AGT3" s="175"/>
      <c r="AGU3" s="175"/>
      <c r="AGV3" s="175"/>
      <c r="AGW3" s="175"/>
      <c r="AGX3" s="175"/>
      <c r="AGY3" s="175"/>
      <c r="AGZ3" s="175"/>
      <c r="AHA3" s="175"/>
      <c r="AHB3" s="175"/>
      <c r="AHC3" s="175"/>
      <c r="AHD3" s="175"/>
      <c r="AHE3" s="175"/>
      <c r="AHF3" s="175"/>
      <c r="AHG3" s="175"/>
      <c r="AHH3" s="175"/>
      <c r="AHI3" s="175"/>
      <c r="AHJ3" s="175"/>
      <c r="AHK3" s="175"/>
      <c r="AHL3" s="175"/>
      <c r="AHM3" s="175"/>
      <c r="AHN3" s="175"/>
      <c r="AHO3" s="175"/>
      <c r="AHP3" s="175"/>
      <c r="AHQ3" s="175"/>
      <c r="AHR3" s="175"/>
      <c r="AHS3" s="175"/>
      <c r="AHT3" s="175"/>
      <c r="AHU3" s="175"/>
      <c r="AHV3" s="175"/>
      <c r="AHW3" s="175"/>
      <c r="AHX3" s="175"/>
      <c r="AHY3" s="175"/>
      <c r="AHZ3" s="175"/>
      <c r="AIA3" s="175"/>
      <c r="AIB3" s="175"/>
      <c r="AIC3" s="175"/>
      <c r="AID3" s="175"/>
      <c r="AIE3" s="175"/>
      <c r="AIF3" s="175"/>
      <c r="AIG3" s="175"/>
      <c r="AIH3" s="175"/>
      <c r="AII3" s="175"/>
      <c r="AIJ3" s="175"/>
      <c r="AIK3" s="175"/>
      <c r="AIL3" s="175"/>
      <c r="AIM3" s="175"/>
      <c r="AIN3" s="175"/>
      <c r="AIO3" s="175"/>
      <c r="AIP3" s="175"/>
      <c r="AIQ3" s="175"/>
      <c r="AIR3" s="175"/>
      <c r="AIS3" s="175"/>
      <c r="AIT3" s="175"/>
      <c r="AIU3" s="175"/>
      <c r="AIV3" s="175"/>
      <c r="AIW3" s="175"/>
      <c r="AIX3" s="175"/>
      <c r="AIY3" s="175"/>
      <c r="AIZ3" s="175"/>
      <c r="AJA3" s="175"/>
      <c r="AJB3" s="175"/>
      <c r="AJC3" s="175"/>
      <c r="AJD3" s="175"/>
      <c r="AJE3" s="175"/>
      <c r="AJF3" s="175"/>
      <c r="AJG3" s="175"/>
      <c r="AJH3" s="175"/>
      <c r="AJI3" s="175"/>
      <c r="AJJ3" s="175"/>
      <c r="AJK3" s="175"/>
      <c r="AJL3" s="175"/>
      <c r="AJM3" s="175"/>
      <c r="AJN3" s="175"/>
      <c r="AJO3" s="175"/>
      <c r="AJP3" s="175"/>
      <c r="AJQ3" s="175"/>
      <c r="AJR3" s="175"/>
      <c r="AJS3" s="175"/>
      <c r="AJT3" s="175"/>
      <c r="AJU3" s="175"/>
      <c r="AJV3" s="175"/>
      <c r="AJW3" s="175"/>
      <c r="AJX3" s="175"/>
      <c r="AJY3" s="175"/>
      <c r="AJZ3" s="175"/>
      <c r="AKA3" s="175"/>
      <c r="AKB3" s="175"/>
      <c r="AKC3" s="175"/>
      <c r="AKD3" s="175"/>
      <c r="AKE3" s="175"/>
      <c r="AKF3" s="175"/>
      <c r="AKG3" s="175"/>
      <c r="AKH3" s="175"/>
      <c r="AKI3" s="175"/>
      <c r="AKJ3" s="175"/>
      <c r="AKK3" s="175"/>
      <c r="AKL3" s="175"/>
      <c r="AKM3" s="175"/>
      <c r="AKN3" s="175"/>
      <c r="AKO3" s="175"/>
      <c r="AKP3" s="175"/>
      <c r="AKQ3" s="175"/>
      <c r="AKR3" s="175"/>
      <c r="AKS3" s="175"/>
      <c r="AKT3" s="175"/>
      <c r="AKU3" s="175"/>
      <c r="AKV3" s="175"/>
      <c r="AKW3" s="175"/>
      <c r="AKX3" s="175"/>
      <c r="AKY3" s="175"/>
      <c r="AKZ3" s="175"/>
      <c r="ALA3" s="175"/>
      <c r="ALB3" s="175"/>
      <c r="ALC3" s="175"/>
      <c r="ALD3" s="175"/>
      <c r="ALE3" s="175"/>
      <c r="ALF3" s="175"/>
      <c r="ALG3" s="175"/>
      <c r="ALH3" s="175"/>
      <c r="ALI3" s="175"/>
      <c r="ALJ3" s="175"/>
      <c r="ALK3" s="175"/>
      <c r="ALL3" s="175"/>
      <c r="ALM3" s="175"/>
      <c r="ALN3" s="175"/>
      <c r="ALO3" s="175"/>
      <c r="ALP3" s="175"/>
      <c r="ALQ3" s="175"/>
      <c r="ALR3" s="175"/>
      <c r="ALS3" s="175"/>
      <c r="ALT3" s="175"/>
      <c r="ALU3" s="175"/>
      <c r="ALV3" s="175"/>
      <c r="ALW3" s="175"/>
      <c r="ALX3" s="175"/>
      <c r="ALY3" s="175"/>
      <c r="ALZ3" s="175"/>
      <c r="AMA3" s="175"/>
      <c r="AMB3" s="175"/>
      <c r="AMC3" s="175"/>
      <c r="AMD3" s="175"/>
      <c r="AME3" s="175"/>
      <c r="AMF3" s="175"/>
      <c r="AMG3" s="175"/>
      <c r="AMH3" s="175"/>
      <c r="AMI3" s="175"/>
      <c r="AMJ3" s="175"/>
      <c r="AMK3" s="175"/>
    </row>
    <row r="4" spans="1:1025" s="176" customFormat="1" ht="16.5" customHeight="1" x14ac:dyDescent="0.2">
      <c r="A4" s="175"/>
      <c r="B4" s="185" t="s">
        <v>27</v>
      </c>
      <c r="C4" s="238" t="str">
        <f>Organização!E4</f>
        <v>Página inicial da www.amazon.com.br</v>
      </c>
      <c r="D4" s="238"/>
      <c r="E4" s="238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  <c r="AMK4" s="175"/>
    </row>
    <row r="5" spans="1:1025" s="176" customFormat="1" ht="16.5" customHeight="1" x14ac:dyDescent="0.2">
      <c r="A5" s="175"/>
      <c r="B5" s="185" t="s">
        <v>28</v>
      </c>
      <c r="C5" s="238" t="str">
        <f>Organização!D8</f>
        <v>Juliano J. Vilar</v>
      </c>
      <c r="D5" s="238"/>
      <c r="E5" s="238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  <c r="AMK5" s="175"/>
    </row>
    <row r="6" spans="1:1025" s="176" customFormat="1" ht="16.5" customHeight="1" x14ac:dyDescent="0.2">
      <c r="A6" s="175"/>
      <c r="B6" s="185" t="s">
        <v>29</v>
      </c>
      <c r="C6" s="239">
        <f>Organização!C8</f>
        <v>45734</v>
      </c>
      <c r="D6" s="239"/>
      <c r="E6" s="239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  <c r="AMK6" s="175"/>
    </row>
    <row r="7" spans="1:1025" s="176" customFormat="1" ht="16.5" customHeight="1" x14ac:dyDescent="0.2">
      <c r="A7" s="175"/>
      <c r="B7" s="186" t="s">
        <v>30</v>
      </c>
      <c r="C7" s="240">
        <f ca="1">TODAY()</f>
        <v>45744</v>
      </c>
      <c r="D7" s="240"/>
      <c r="E7" s="240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  <c r="AMK7" s="175"/>
    </row>
    <row r="8" spans="1:1025" ht="36" customHeight="1" x14ac:dyDescent="0.4">
      <c r="B8" s="241" t="s">
        <v>31</v>
      </c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</row>
    <row r="9" spans="1:1025" s="50" customFormat="1" x14ac:dyDescent="0.2">
      <c r="B9" s="187"/>
      <c r="C9" s="51"/>
      <c r="D9" s="51">
        <f>COUNTA(D13:D43)</f>
        <v>23</v>
      </c>
      <c r="E9" s="51">
        <f>COUNTA(E13:E43)</f>
        <v>10</v>
      </c>
      <c r="H9" s="51"/>
      <c r="I9" s="51">
        <f>COUNTA(I13:I43)</f>
        <v>18</v>
      </c>
      <c r="J9" s="51"/>
      <c r="K9" s="51"/>
      <c r="L9" s="51"/>
      <c r="M9" s="51"/>
      <c r="N9" s="51"/>
      <c r="O9" s="51">
        <f>COUNTA(O13:O43)</f>
        <v>18</v>
      </c>
      <c r="P9" s="51"/>
      <c r="Q9" s="52"/>
    </row>
    <row r="10" spans="1:1025" s="53" customFormat="1" ht="26.25" customHeight="1" x14ac:dyDescent="0.2">
      <c r="B10" s="188" t="s">
        <v>32</v>
      </c>
      <c r="C10" s="54" t="s">
        <v>33</v>
      </c>
      <c r="D10" s="54" t="s">
        <v>34</v>
      </c>
      <c r="E10" s="242" t="s">
        <v>35</v>
      </c>
      <c r="F10" s="242"/>
      <c r="G10" s="242"/>
      <c r="H10" s="242"/>
      <c r="I10" s="243" t="s">
        <v>36</v>
      </c>
      <c r="J10" s="243"/>
      <c r="K10" s="243"/>
      <c r="L10" s="243"/>
      <c r="M10" s="243"/>
      <c r="N10" s="54" t="s">
        <v>181</v>
      </c>
      <c r="O10" s="244" t="s">
        <v>37</v>
      </c>
      <c r="P10" s="244"/>
      <c r="Q10" s="244"/>
    </row>
    <row r="11" spans="1:1025" s="53" customFormat="1" ht="13.5" customHeight="1" x14ac:dyDescent="0.2">
      <c r="B11" s="230" t="s">
        <v>165</v>
      </c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</row>
    <row r="12" spans="1:1025" s="55" customFormat="1" ht="12.75" customHeight="1" x14ac:dyDescent="0.2">
      <c r="B12" s="189" t="s">
        <v>168</v>
      </c>
      <c r="C12" s="56" t="s">
        <v>38</v>
      </c>
      <c r="D12" s="57" t="s">
        <v>39</v>
      </c>
      <c r="E12" s="234" t="s">
        <v>175</v>
      </c>
      <c r="F12" s="234"/>
      <c r="G12" s="234"/>
      <c r="H12" s="234"/>
      <c r="I12" s="228" t="s">
        <v>201</v>
      </c>
      <c r="J12" s="228"/>
      <c r="K12" s="228"/>
      <c r="L12" s="228"/>
      <c r="M12" s="228"/>
      <c r="N12" s="58" t="s">
        <v>44</v>
      </c>
      <c r="O12" s="233" t="s">
        <v>202</v>
      </c>
      <c r="P12" s="233"/>
      <c r="Q12" s="233"/>
    </row>
    <row r="13" spans="1:1025" s="59" customFormat="1" ht="12.75" customHeight="1" x14ac:dyDescent="0.2">
      <c r="B13" s="189" t="s">
        <v>168</v>
      </c>
      <c r="C13" s="56" t="s">
        <v>38</v>
      </c>
      <c r="D13" s="57" t="s">
        <v>41</v>
      </c>
      <c r="E13" s="234" t="s">
        <v>176</v>
      </c>
      <c r="F13" s="234"/>
      <c r="G13" s="234"/>
      <c r="H13" s="234"/>
      <c r="I13" s="228" t="s">
        <v>207</v>
      </c>
      <c r="J13" s="228"/>
      <c r="K13" s="228"/>
      <c r="L13" s="228"/>
      <c r="M13" s="228"/>
      <c r="N13" s="58" t="s">
        <v>44</v>
      </c>
      <c r="O13" s="229" t="s">
        <v>177</v>
      </c>
      <c r="P13" s="229"/>
      <c r="Q13" s="229"/>
    </row>
    <row r="14" spans="1:1025" s="59" customFormat="1" x14ac:dyDescent="0.2">
      <c r="B14" s="189" t="s">
        <v>168</v>
      </c>
      <c r="C14" s="56" t="s">
        <v>38</v>
      </c>
      <c r="D14" s="57" t="s">
        <v>42</v>
      </c>
      <c r="E14" s="227" t="s">
        <v>206</v>
      </c>
      <c r="F14" s="227"/>
      <c r="G14" s="227"/>
      <c r="H14" s="227"/>
      <c r="I14" s="228" t="s">
        <v>208</v>
      </c>
      <c r="J14" s="228"/>
      <c r="K14" s="228"/>
      <c r="L14" s="228"/>
      <c r="M14" s="228"/>
      <c r="N14" s="58" t="s">
        <v>44</v>
      </c>
      <c r="O14" s="229" t="s">
        <v>180</v>
      </c>
      <c r="P14" s="229"/>
      <c r="Q14" s="229"/>
    </row>
    <row r="15" spans="1:1025" s="59" customFormat="1" ht="24" customHeight="1" x14ac:dyDescent="0.2">
      <c r="B15" s="189" t="s">
        <v>168</v>
      </c>
      <c r="C15" s="60" t="s">
        <v>38</v>
      </c>
      <c r="D15" s="57" t="s">
        <v>43</v>
      </c>
      <c r="E15" s="227" t="s">
        <v>216</v>
      </c>
      <c r="F15" s="227"/>
      <c r="G15" s="227"/>
      <c r="H15" s="227"/>
      <c r="I15" s="228" t="s">
        <v>219</v>
      </c>
      <c r="J15" s="228"/>
      <c r="K15" s="228"/>
      <c r="L15" s="228"/>
      <c r="M15" s="228"/>
      <c r="N15" s="58" t="s">
        <v>44</v>
      </c>
      <c r="O15" s="229" t="s">
        <v>221</v>
      </c>
      <c r="P15" s="229"/>
      <c r="Q15" s="229"/>
    </row>
    <row r="16" spans="1:1025" s="59" customFormat="1" ht="24" customHeight="1" x14ac:dyDescent="0.2">
      <c r="B16" s="189" t="s">
        <v>168</v>
      </c>
      <c r="C16" s="56" t="s">
        <v>38</v>
      </c>
      <c r="D16" s="57" t="s">
        <v>45</v>
      </c>
      <c r="E16" s="227"/>
      <c r="F16" s="227"/>
      <c r="G16" s="227"/>
      <c r="H16" s="227"/>
      <c r="I16" s="228" t="s">
        <v>220</v>
      </c>
      <c r="J16" s="228"/>
      <c r="K16" s="228"/>
      <c r="L16" s="228"/>
      <c r="M16" s="228"/>
      <c r="N16" s="58" t="s">
        <v>44</v>
      </c>
      <c r="O16" s="229" t="s">
        <v>178</v>
      </c>
      <c r="P16" s="229"/>
      <c r="Q16" s="229"/>
    </row>
    <row r="17" spans="2:17" s="59" customFormat="1" ht="24" customHeight="1" x14ac:dyDescent="0.2">
      <c r="B17" s="189" t="s">
        <v>168</v>
      </c>
      <c r="C17" s="60" t="s">
        <v>38</v>
      </c>
      <c r="D17" s="57" t="s">
        <v>46</v>
      </c>
      <c r="E17" s="227" t="s">
        <v>184</v>
      </c>
      <c r="F17" s="227"/>
      <c r="G17" s="227"/>
      <c r="H17" s="227"/>
      <c r="I17" s="228" t="s">
        <v>211</v>
      </c>
      <c r="J17" s="228"/>
      <c r="K17" s="228"/>
      <c r="L17" s="228"/>
      <c r="M17" s="228"/>
      <c r="N17" s="58" t="s">
        <v>44</v>
      </c>
      <c r="O17" s="229" t="s">
        <v>179</v>
      </c>
      <c r="P17" s="229"/>
      <c r="Q17" s="229"/>
    </row>
    <row r="18" spans="2:17" s="59" customFormat="1" ht="24" customHeight="1" x14ac:dyDescent="0.2">
      <c r="B18" s="189" t="s">
        <v>168</v>
      </c>
      <c r="C18" s="56" t="s">
        <v>38</v>
      </c>
      <c r="D18" s="57" t="s">
        <v>47</v>
      </c>
      <c r="E18" s="227" t="s">
        <v>185</v>
      </c>
      <c r="F18" s="227"/>
      <c r="G18" s="227"/>
      <c r="H18" s="227"/>
      <c r="I18" s="228" t="s">
        <v>186</v>
      </c>
      <c r="J18" s="228"/>
      <c r="K18" s="228"/>
      <c r="L18" s="228"/>
      <c r="M18" s="228"/>
      <c r="N18" s="58" t="s">
        <v>44</v>
      </c>
      <c r="O18" s="229" t="s">
        <v>187</v>
      </c>
      <c r="P18" s="229"/>
      <c r="Q18" s="229"/>
    </row>
    <row r="19" spans="2:17" s="59" customFormat="1" ht="12.75" customHeight="1" x14ac:dyDescent="0.2">
      <c r="B19" s="190"/>
      <c r="C19" s="60"/>
      <c r="D19" s="57"/>
      <c r="E19" s="227"/>
      <c r="F19" s="227"/>
      <c r="G19" s="227"/>
      <c r="H19" s="227"/>
      <c r="I19" s="228"/>
      <c r="J19" s="228"/>
      <c r="K19" s="228"/>
      <c r="L19" s="228"/>
      <c r="M19" s="228"/>
      <c r="N19" s="58"/>
      <c r="O19" s="229"/>
      <c r="P19" s="229"/>
      <c r="Q19" s="229"/>
    </row>
    <row r="20" spans="2:17" s="53" customFormat="1" ht="13.5" customHeight="1" x14ac:dyDescent="0.2">
      <c r="B20" s="230" t="s">
        <v>166</v>
      </c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230"/>
      <c r="Q20" s="230"/>
    </row>
    <row r="21" spans="2:17" s="59" customFormat="1" ht="12.75" customHeight="1" x14ac:dyDescent="0.2">
      <c r="B21" s="190" t="s">
        <v>169</v>
      </c>
      <c r="C21" s="60" t="s">
        <v>38</v>
      </c>
      <c r="D21" s="57" t="s">
        <v>48</v>
      </c>
      <c r="E21" s="234" t="s">
        <v>175</v>
      </c>
      <c r="F21" s="234"/>
      <c r="G21" s="234"/>
      <c r="H21" s="234"/>
      <c r="I21" s="228" t="s">
        <v>173</v>
      </c>
      <c r="J21" s="228"/>
      <c r="K21" s="228"/>
      <c r="L21" s="228"/>
      <c r="M21" s="228"/>
      <c r="N21" s="58" t="s">
        <v>44</v>
      </c>
      <c r="O21" s="233" t="s">
        <v>174</v>
      </c>
      <c r="P21" s="233"/>
      <c r="Q21" s="233"/>
    </row>
    <row r="22" spans="2:17" s="59" customFormat="1" ht="12.75" customHeight="1" x14ac:dyDescent="0.2">
      <c r="B22" s="190" t="s">
        <v>169</v>
      </c>
      <c r="C22" s="61" t="s">
        <v>38</v>
      </c>
      <c r="D22" s="57" t="s">
        <v>49</v>
      </c>
      <c r="E22" s="227" t="s">
        <v>224</v>
      </c>
      <c r="F22" s="227"/>
      <c r="G22" s="227"/>
      <c r="H22" s="227"/>
      <c r="I22" s="228" t="s">
        <v>188</v>
      </c>
      <c r="J22" s="228"/>
      <c r="K22" s="228"/>
      <c r="L22" s="228"/>
      <c r="M22" s="228"/>
      <c r="N22" s="58" t="s">
        <v>44</v>
      </c>
      <c r="O22" s="233" t="s">
        <v>189</v>
      </c>
      <c r="P22" s="233"/>
      <c r="Q22" s="233"/>
    </row>
    <row r="23" spans="2:17" s="59" customFormat="1" ht="12.75" customHeight="1" x14ac:dyDescent="0.2">
      <c r="B23" s="190" t="s">
        <v>169</v>
      </c>
      <c r="C23" s="60" t="s">
        <v>38</v>
      </c>
      <c r="D23" s="57" t="s">
        <v>50</v>
      </c>
      <c r="E23" s="227" t="s">
        <v>184</v>
      </c>
      <c r="F23" s="227"/>
      <c r="G23" s="227"/>
      <c r="H23" s="227"/>
      <c r="I23" s="228" t="s">
        <v>190</v>
      </c>
      <c r="J23" s="228"/>
      <c r="K23" s="228"/>
      <c r="L23" s="228"/>
      <c r="M23" s="228"/>
      <c r="N23" s="58" t="s">
        <v>44</v>
      </c>
      <c r="O23" s="229" t="s">
        <v>191</v>
      </c>
      <c r="P23" s="229"/>
      <c r="Q23" s="229"/>
    </row>
    <row r="24" spans="2:17" s="59" customFormat="1" ht="12.75" customHeight="1" x14ac:dyDescent="0.2">
      <c r="B24" s="190" t="s">
        <v>169</v>
      </c>
      <c r="C24" s="60" t="s">
        <v>38</v>
      </c>
      <c r="D24" s="57" t="s">
        <v>51</v>
      </c>
      <c r="E24" s="227" t="s">
        <v>225</v>
      </c>
      <c r="F24" s="227"/>
      <c r="G24" s="227"/>
      <c r="H24" s="227"/>
      <c r="I24" s="228" t="s">
        <v>226</v>
      </c>
      <c r="J24" s="228"/>
      <c r="K24" s="228"/>
      <c r="L24" s="228"/>
      <c r="M24" s="228"/>
      <c r="N24" s="58" t="s">
        <v>44</v>
      </c>
      <c r="O24" s="233" t="s">
        <v>192</v>
      </c>
      <c r="P24" s="233"/>
      <c r="Q24" s="233"/>
    </row>
    <row r="25" spans="2:17" s="59" customFormat="1" ht="12.75" customHeight="1" x14ac:dyDescent="0.2">
      <c r="B25" s="190" t="s">
        <v>169</v>
      </c>
      <c r="C25" s="60" t="s">
        <v>38</v>
      </c>
      <c r="D25" s="57" t="s">
        <v>52</v>
      </c>
      <c r="E25" s="227"/>
      <c r="F25" s="227"/>
      <c r="G25" s="227"/>
      <c r="H25" s="227"/>
      <c r="I25" s="228" t="s">
        <v>227</v>
      </c>
      <c r="J25" s="228"/>
      <c r="K25" s="228"/>
      <c r="L25" s="228"/>
      <c r="M25" s="228"/>
      <c r="N25" s="58" t="s">
        <v>44</v>
      </c>
      <c r="O25" s="233" t="s">
        <v>192</v>
      </c>
      <c r="P25" s="233"/>
      <c r="Q25" s="233"/>
    </row>
    <row r="26" spans="2:17" s="59" customFormat="1" ht="12.75" customHeight="1" x14ac:dyDescent="0.2">
      <c r="B26" s="190" t="s">
        <v>169</v>
      </c>
      <c r="C26" s="60" t="s">
        <v>38</v>
      </c>
      <c r="D26" s="57" t="s">
        <v>53</v>
      </c>
      <c r="E26" s="234"/>
      <c r="F26" s="234"/>
      <c r="G26" s="234"/>
      <c r="H26" s="234"/>
      <c r="I26" s="228" t="s">
        <v>228</v>
      </c>
      <c r="J26" s="228"/>
      <c r="K26" s="228"/>
      <c r="L26" s="228"/>
      <c r="M26" s="228"/>
      <c r="N26" s="58" t="s">
        <v>44</v>
      </c>
      <c r="O26" s="233" t="s">
        <v>192</v>
      </c>
      <c r="P26" s="233"/>
      <c r="Q26" s="233"/>
    </row>
    <row r="27" spans="2:17" s="59" customFormat="1" ht="12.75" customHeight="1" x14ac:dyDescent="0.2">
      <c r="B27" s="190"/>
      <c r="C27" s="60"/>
      <c r="D27" s="57"/>
      <c r="E27" s="227"/>
      <c r="F27" s="227"/>
      <c r="G27" s="227"/>
      <c r="H27" s="227"/>
      <c r="I27" s="228"/>
      <c r="J27" s="228"/>
      <c r="K27" s="228"/>
      <c r="L27" s="228"/>
      <c r="M27" s="228"/>
      <c r="N27" s="58"/>
      <c r="O27" s="229"/>
      <c r="P27" s="229"/>
      <c r="Q27" s="229"/>
    </row>
    <row r="28" spans="2:17" s="53" customFormat="1" ht="13.5" customHeight="1" x14ac:dyDescent="0.2">
      <c r="B28" s="230" t="s">
        <v>167</v>
      </c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</row>
    <row r="29" spans="2:17" s="55" customFormat="1" ht="25.5" x14ac:dyDescent="0.2">
      <c r="B29" s="190" t="s">
        <v>170</v>
      </c>
      <c r="C29" s="56" t="s">
        <v>38</v>
      </c>
      <c r="D29" s="57" t="s">
        <v>54</v>
      </c>
      <c r="E29" s="234" t="s">
        <v>200</v>
      </c>
      <c r="F29" s="234"/>
      <c r="G29" s="234"/>
      <c r="H29" s="234"/>
      <c r="I29" s="228" t="s">
        <v>193</v>
      </c>
      <c r="J29" s="228"/>
      <c r="K29" s="228"/>
      <c r="L29" s="228"/>
      <c r="M29" s="228"/>
      <c r="N29" s="58" t="s">
        <v>44</v>
      </c>
      <c r="O29" s="233" t="s">
        <v>194</v>
      </c>
      <c r="P29" s="233"/>
      <c r="Q29" s="233"/>
    </row>
    <row r="30" spans="2:17" s="59" customFormat="1" ht="25.5" x14ac:dyDescent="0.2">
      <c r="B30" s="190" t="s">
        <v>170</v>
      </c>
      <c r="C30" s="60" t="s">
        <v>38</v>
      </c>
      <c r="D30" s="57" t="s">
        <v>55</v>
      </c>
      <c r="E30" s="227"/>
      <c r="F30" s="227"/>
      <c r="G30" s="227"/>
      <c r="H30" s="227"/>
      <c r="I30" s="228" t="s">
        <v>195</v>
      </c>
      <c r="J30" s="228"/>
      <c r="K30" s="228"/>
      <c r="L30" s="228"/>
      <c r="M30" s="228"/>
      <c r="N30" s="58" t="s">
        <v>44</v>
      </c>
      <c r="O30" s="233" t="s">
        <v>194</v>
      </c>
      <c r="P30" s="233"/>
      <c r="Q30" s="233"/>
    </row>
    <row r="31" spans="2:17" s="59" customFormat="1" ht="25.5" x14ac:dyDescent="0.2">
      <c r="B31" s="190" t="s">
        <v>170</v>
      </c>
      <c r="C31" s="60" t="s">
        <v>38</v>
      </c>
      <c r="D31" s="57" t="s">
        <v>56</v>
      </c>
      <c r="E31" s="227"/>
      <c r="F31" s="227"/>
      <c r="G31" s="227"/>
      <c r="H31" s="227"/>
      <c r="I31" s="228" t="s">
        <v>196</v>
      </c>
      <c r="J31" s="228"/>
      <c r="K31" s="228"/>
      <c r="L31" s="228"/>
      <c r="M31" s="228"/>
      <c r="N31" s="58" t="s">
        <v>44</v>
      </c>
      <c r="O31" s="233" t="s">
        <v>194</v>
      </c>
      <c r="P31" s="233"/>
      <c r="Q31" s="233"/>
    </row>
    <row r="32" spans="2:17" s="59" customFormat="1" ht="25.5" x14ac:dyDescent="0.2">
      <c r="B32" s="190" t="s">
        <v>170</v>
      </c>
      <c r="C32" s="60" t="s">
        <v>38</v>
      </c>
      <c r="D32" s="57" t="s">
        <v>57</v>
      </c>
      <c r="E32" s="227"/>
      <c r="F32" s="227"/>
      <c r="G32" s="227"/>
      <c r="H32" s="227"/>
      <c r="I32" s="228" t="s">
        <v>197</v>
      </c>
      <c r="J32" s="228"/>
      <c r="K32" s="228"/>
      <c r="L32" s="228"/>
      <c r="M32" s="228"/>
      <c r="N32" s="58" t="s">
        <v>44</v>
      </c>
      <c r="O32" s="233" t="s">
        <v>194</v>
      </c>
      <c r="P32" s="233"/>
      <c r="Q32" s="233"/>
    </row>
    <row r="33" spans="2:17" s="59" customFormat="1" ht="25.5" x14ac:dyDescent="0.2">
      <c r="B33" s="190" t="s">
        <v>170</v>
      </c>
      <c r="C33" s="60" t="s">
        <v>38</v>
      </c>
      <c r="D33" s="57" t="s">
        <v>58</v>
      </c>
      <c r="E33" s="227"/>
      <c r="F33" s="227"/>
      <c r="G33" s="227"/>
      <c r="H33" s="227"/>
      <c r="I33" s="228" t="s">
        <v>198</v>
      </c>
      <c r="J33" s="228"/>
      <c r="K33" s="228"/>
      <c r="L33" s="228"/>
      <c r="M33" s="228"/>
      <c r="N33" s="58" t="s">
        <v>44</v>
      </c>
      <c r="O33" s="233" t="s">
        <v>194</v>
      </c>
      <c r="P33" s="233"/>
      <c r="Q33" s="233"/>
    </row>
    <row r="34" spans="2:17" s="59" customFormat="1" ht="25.5" x14ac:dyDescent="0.2">
      <c r="B34" s="190" t="s">
        <v>170</v>
      </c>
      <c r="C34" s="60" t="s">
        <v>38</v>
      </c>
      <c r="D34" s="57" t="s">
        <v>59</v>
      </c>
      <c r="E34" s="227"/>
      <c r="F34" s="227"/>
      <c r="G34" s="227"/>
      <c r="H34" s="227"/>
      <c r="I34" s="228" t="s">
        <v>199</v>
      </c>
      <c r="J34" s="228"/>
      <c r="K34" s="228"/>
      <c r="L34" s="228"/>
      <c r="M34" s="228"/>
      <c r="N34" s="58" t="s">
        <v>44</v>
      </c>
      <c r="O34" s="233" t="s">
        <v>194</v>
      </c>
      <c r="P34" s="233"/>
      <c r="Q34" s="233"/>
    </row>
    <row r="35" spans="2:17" s="59" customFormat="1" ht="12.75" customHeight="1" x14ac:dyDescent="0.2">
      <c r="B35" s="190"/>
      <c r="C35" s="60"/>
      <c r="D35" s="57"/>
      <c r="E35" s="227"/>
      <c r="F35" s="227"/>
      <c r="G35" s="227"/>
      <c r="H35" s="227"/>
      <c r="I35" s="228"/>
      <c r="J35" s="228"/>
      <c r="K35" s="228"/>
      <c r="L35" s="228"/>
      <c r="M35" s="228"/>
      <c r="N35" s="58"/>
      <c r="O35" s="229"/>
      <c r="P35" s="229"/>
      <c r="Q35" s="229"/>
    </row>
    <row r="36" spans="2:17" s="53" customFormat="1" ht="13.5" customHeight="1" x14ac:dyDescent="0.2">
      <c r="B36" s="230" t="s">
        <v>171</v>
      </c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</row>
    <row r="37" spans="2:17" s="59" customFormat="1" ht="12.75" customHeight="1" x14ac:dyDescent="0.2">
      <c r="B37" s="190" t="s">
        <v>171</v>
      </c>
      <c r="C37" s="60" t="s">
        <v>38</v>
      </c>
      <c r="D37" s="57" t="s">
        <v>60</v>
      </c>
      <c r="E37" s="231"/>
      <c r="F37" s="231"/>
      <c r="G37" s="231"/>
      <c r="H37" s="231"/>
      <c r="I37" s="228"/>
      <c r="J37" s="228"/>
      <c r="K37" s="228"/>
      <c r="L37" s="228"/>
      <c r="M37" s="228"/>
      <c r="N37" s="58"/>
      <c r="O37" s="232"/>
      <c r="P37" s="232"/>
      <c r="Q37" s="232"/>
    </row>
    <row r="38" spans="2:17" s="59" customFormat="1" ht="12.75" customHeight="1" x14ac:dyDescent="0.2">
      <c r="B38" s="190" t="s">
        <v>171</v>
      </c>
      <c r="C38" s="60" t="s">
        <v>38</v>
      </c>
      <c r="D38" s="57" t="s">
        <v>61</v>
      </c>
      <c r="E38" s="227"/>
      <c r="F38" s="227"/>
      <c r="G38" s="227"/>
      <c r="H38" s="227"/>
      <c r="I38" s="228"/>
      <c r="J38" s="228"/>
      <c r="K38" s="228"/>
      <c r="L38" s="228"/>
      <c r="M38" s="228"/>
      <c r="N38" s="58"/>
      <c r="O38" s="229"/>
      <c r="P38" s="229"/>
      <c r="Q38" s="229"/>
    </row>
    <row r="39" spans="2:17" s="59" customFormat="1" ht="12.75" customHeight="1" x14ac:dyDescent="0.2">
      <c r="B39" s="190" t="s">
        <v>171</v>
      </c>
      <c r="C39" s="60" t="s">
        <v>38</v>
      </c>
      <c r="D39" s="57" t="s">
        <v>62</v>
      </c>
      <c r="E39" s="227"/>
      <c r="F39" s="227"/>
      <c r="G39" s="227"/>
      <c r="H39" s="227"/>
      <c r="I39" s="228"/>
      <c r="J39" s="228"/>
      <c r="K39" s="228"/>
      <c r="L39" s="228"/>
      <c r="M39" s="228"/>
      <c r="N39" s="58"/>
      <c r="O39" s="229"/>
      <c r="P39" s="229"/>
      <c r="Q39" s="229"/>
    </row>
    <row r="40" spans="2:17" s="59" customFormat="1" ht="12.75" customHeight="1" x14ac:dyDescent="0.2">
      <c r="B40" s="190" t="s">
        <v>171</v>
      </c>
      <c r="C40" s="60" t="s">
        <v>38</v>
      </c>
      <c r="D40" s="57" t="s">
        <v>63</v>
      </c>
      <c r="E40" s="227"/>
      <c r="F40" s="227"/>
      <c r="G40" s="227"/>
      <c r="H40" s="227"/>
      <c r="I40" s="228"/>
      <c r="J40" s="228"/>
      <c r="K40" s="228"/>
      <c r="L40" s="228"/>
      <c r="M40" s="228"/>
      <c r="N40" s="58"/>
      <c r="O40" s="229"/>
      <c r="P40" s="229"/>
      <c r="Q40" s="229"/>
    </row>
    <row r="41" spans="2:17" s="59" customFormat="1" ht="12.75" customHeight="1" x14ac:dyDescent="0.2">
      <c r="B41" s="190" t="s">
        <v>171</v>
      </c>
      <c r="C41" s="60" t="s">
        <v>38</v>
      </c>
      <c r="D41" s="57" t="s">
        <v>64</v>
      </c>
      <c r="E41" s="62"/>
      <c r="F41" s="63"/>
      <c r="G41" s="63"/>
      <c r="H41" s="64"/>
      <c r="I41" s="228"/>
      <c r="J41" s="228"/>
      <c r="K41" s="228"/>
      <c r="L41" s="228"/>
      <c r="M41" s="228"/>
      <c r="N41" s="58"/>
      <c r="O41" s="229"/>
      <c r="P41" s="229"/>
      <c r="Q41" s="229"/>
    </row>
    <row r="42" spans="2:17" s="59" customFormat="1" ht="12.75" customHeight="1" x14ac:dyDescent="0.2">
      <c r="B42" s="190"/>
      <c r="C42" s="60"/>
      <c r="D42" s="57"/>
      <c r="E42" s="227"/>
      <c r="F42" s="227"/>
      <c r="G42" s="227"/>
      <c r="H42" s="227"/>
      <c r="I42" s="228"/>
      <c r="J42" s="228"/>
      <c r="K42" s="228"/>
      <c r="L42" s="228"/>
      <c r="M42" s="228"/>
      <c r="N42" s="58"/>
      <c r="O42" s="229"/>
      <c r="P42" s="229"/>
      <c r="Q42" s="229"/>
    </row>
    <row r="43" spans="2:17" s="59" customFormat="1" ht="12.75" customHeight="1" x14ac:dyDescent="0.2">
      <c r="B43" s="190"/>
      <c r="C43" s="65"/>
      <c r="D43" s="57"/>
      <c r="E43" s="227"/>
      <c r="F43" s="227"/>
      <c r="G43" s="227"/>
      <c r="H43" s="227"/>
      <c r="I43" s="228"/>
      <c r="J43" s="228"/>
      <c r="K43" s="228"/>
      <c r="L43" s="228"/>
      <c r="M43" s="228"/>
      <c r="N43" s="58"/>
      <c r="O43" s="229"/>
      <c r="P43" s="229"/>
      <c r="Q43" s="229"/>
    </row>
    <row r="44" spans="2:17" s="66" customFormat="1" x14ac:dyDescent="0.2">
      <c r="B44" s="226"/>
      <c r="C44" s="226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</row>
    <row r="45" spans="2:17" s="179" customFormat="1" x14ac:dyDescent="0.2">
      <c r="B45" s="191"/>
      <c r="C45" s="178"/>
    </row>
    <row r="46" spans="2:17" s="179" customFormat="1" x14ac:dyDescent="0.2">
      <c r="B46" s="192" t="s">
        <v>168</v>
      </c>
      <c r="C46" s="178"/>
    </row>
    <row r="47" spans="2:17" s="179" customFormat="1" x14ac:dyDescent="0.2">
      <c r="B47" s="192" t="s">
        <v>169</v>
      </c>
      <c r="C47" s="178"/>
    </row>
    <row r="48" spans="2:17" s="179" customFormat="1" ht="25.5" x14ac:dyDescent="0.2">
      <c r="B48" s="192" t="s">
        <v>170</v>
      </c>
      <c r="C48" s="178"/>
    </row>
    <row r="49" spans="1:1025" s="179" customFormat="1" x14ac:dyDescent="0.2">
      <c r="B49" s="192" t="s">
        <v>171</v>
      </c>
      <c r="C49" s="178"/>
    </row>
    <row r="50" spans="1:1025" s="179" customFormat="1" x14ac:dyDescent="0.2">
      <c r="B50" s="193"/>
      <c r="C50" s="178"/>
    </row>
    <row r="51" spans="1:1025" s="179" customFormat="1" x14ac:dyDescent="0.2">
      <c r="B51" s="191"/>
      <c r="C51" s="178"/>
    </row>
    <row r="52" spans="1:1025" s="179" customFormat="1" x14ac:dyDescent="0.2">
      <c r="B52" s="194"/>
      <c r="C52" s="178"/>
    </row>
    <row r="53" spans="1:1025" s="179" customFormat="1" x14ac:dyDescent="0.2">
      <c r="B53" s="194"/>
      <c r="C53" s="178"/>
    </row>
    <row r="54" spans="1:1025" s="179" customFormat="1" x14ac:dyDescent="0.2">
      <c r="B54" s="194"/>
      <c r="C54" s="178"/>
    </row>
    <row r="55" spans="1:1025" s="182" customFormat="1" x14ac:dyDescent="0.2">
      <c r="A55" s="177"/>
      <c r="B55" s="195"/>
      <c r="C55" s="180"/>
      <c r="D55" s="181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7"/>
      <c r="BV55" s="177"/>
      <c r="BW55" s="177"/>
      <c r="BX55" s="177"/>
      <c r="BY55" s="177"/>
      <c r="BZ55" s="177"/>
      <c r="CA55" s="177"/>
      <c r="CB55" s="177"/>
      <c r="CC55" s="177"/>
      <c r="CD55" s="177"/>
      <c r="CE55" s="177"/>
      <c r="CF55" s="177"/>
      <c r="CG55" s="177"/>
      <c r="CH55" s="177"/>
      <c r="CI55" s="177"/>
      <c r="CJ55" s="177"/>
      <c r="CK55" s="177"/>
      <c r="CL55" s="177"/>
      <c r="CM55" s="177"/>
      <c r="CN55" s="177"/>
      <c r="CO55" s="177"/>
      <c r="CP55" s="177"/>
      <c r="CQ55" s="177"/>
      <c r="CR55" s="177"/>
      <c r="CS55" s="177"/>
      <c r="CT55" s="177"/>
      <c r="CU55" s="177"/>
      <c r="CV55" s="177"/>
      <c r="CW55" s="177"/>
      <c r="CX55" s="177"/>
      <c r="CY55" s="177"/>
      <c r="CZ55" s="177"/>
      <c r="DA55" s="177"/>
      <c r="DB55" s="177"/>
      <c r="DC55" s="177"/>
      <c r="DD55" s="177"/>
      <c r="DE55" s="177"/>
      <c r="DF55" s="177"/>
      <c r="DG55" s="177"/>
      <c r="DH55" s="177"/>
      <c r="DI55" s="177"/>
      <c r="DJ55" s="177"/>
      <c r="DK55" s="177"/>
      <c r="DL55" s="177"/>
      <c r="DM55" s="177"/>
      <c r="DN55" s="177"/>
      <c r="DO55" s="177"/>
      <c r="DP55" s="177"/>
      <c r="DQ55" s="177"/>
      <c r="DR55" s="177"/>
      <c r="DS55" s="177"/>
      <c r="DT55" s="177"/>
      <c r="DU55" s="177"/>
      <c r="DV55" s="177"/>
      <c r="DW55" s="177"/>
      <c r="DX55" s="177"/>
      <c r="DY55" s="177"/>
      <c r="DZ55" s="177"/>
      <c r="EA55" s="177"/>
      <c r="EB55" s="177"/>
      <c r="EC55" s="177"/>
      <c r="ED55" s="177"/>
      <c r="EE55" s="177"/>
      <c r="EF55" s="177"/>
      <c r="EG55" s="177"/>
      <c r="EH55" s="177"/>
      <c r="EI55" s="177"/>
      <c r="EJ55" s="177"/>
      <c r="EK55" s="177"/>
      <c r="EL55" s="177"/>
      <c r="EM55" s="177"/>
      <c r="EN55" s="177"/>
      <c r="EO55" s="177"/>
      <c r="EP55" s="177"/>
      <c r="EQ55" s="177"/>
      <c r="ER55" s="177"/>
      <c r="ES55" s="177"/>
      <c r="ET55" s="177"/>
      <c r="EU55" s="177"/>
      <c r="EV55" s="177"/>
      <c r="EW55" s="177"/>
      <c r="EX55" s="177"/>
      <c r="EY55" s="177"/>
      <c r="EZ55" s="177"/>
      <c r="FA55" s="177"/>
      <c r="FB55" s="177"/>
      <c r="FC55" s="177"/>
      <c r="FD55" s="177"/>
      <c r="FE55" s="177"/>
      <c r="FF55" s="177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177"/>
      <c r="GN55" s="177"/>
      <c r="GO55" s="177"/>
      <c r="GP55" s="177"/>
      <c r="GQ55" s="177"/>
      <c r="GR55" s="177"/>
      <c r="GS55" s="177"/>
      <c r="GT55" s="177"/>
      <c r="GU55" s="177"/>
      <c r="GV55" s="177"/>
      <c r="GW55" s="177"/>
      <c r="GX55" s="177"/>
      <c r="GY55" s="177"/>
      <c r="GZ55" s="177"/>
      <c r="HA55" s="177"/>
      <c r="HB55" s="177"/>
      <c r="HC55" s="177"/>
      <c r="HD55" s="177"/>
      <c r="HE55" s="177"/>
      <c r="HF55" s="177"/>
      <c r="HG55" s="177"/>
      <c r="HH55" s="177"/>
      <c r="HI55" s="177"/>
      <c r="HJ55" s="177"/>
      <c r="HK55" s="177"/>
      <c r="HL55" s="177"/>
      <c r="HM55" s="177"/>
      <c r="HN55" s="177"/>
      <c r="HO55" s="177"/>
      <c r="HP55" s="177"/>
      <c r="HQ55" s="177"/>
      <c r="HR55" s="177"/>
      <c r="HS55" s="177"/>
      <c r="HT55" s="177"/>
      <c r="HU55" s="177"/>
      <c r="HV55" s="177"/>
      <c r="HW55" s="177"/>
      <c r="HX55" s="177"/>
      <c r="HY55" s="177"/>
      <c r="HZ55" s="177"/>
      <c r="IA55" s="177"/>
      <c r="IB55" s="177"/>
      <c r="IC55" s="177"/>
      <c r="ID55" s="177"/>
      <c r="IE55" s="177"/>
      <c r="IF55" s="177"/>
      <c r="IG55" s="177"/>
      <c r="IH55" s="177"/>
      <c r="II55" s="177"/>
      <c r="IJ55" s="177"/>
      <c r="IK55" s="177"/>
      <c r="IL55" s="177"/>
      <c r="IM55" s="177"/>
      <c r="IN55" s="177"/>
      <c r="IO55" s="177"/>
      <c r="IP55" s="177"/>
      <c r="IQ55" s="177"/>
      <c r="IR55" s="177"/>
      <c r="IS55" s="177"/>
      <c r="IT55" s="177"/>
      <c r="IU55" s="177"/>
      <c r="IV55" s="177"/>
      <c r="IW55" s="177"/>
      <c r="IX55" s="177"/>
      <c r="IY55" s="177"/>
      <c r="IZ55" s="177"/>
      <c r="JA55" s="177"/>
      <c r="JB55" s="177"/>
      <c r="JC55" s="177"/>
      <c r="JD55" s="177"/>
      <c r="JE55" s="177"/>
      <c r="JF55" s="177"/>
      <c r="JG55" s="177"/>
      <c r="JH55" s="177"/>
      <c r="JI55" s="177"/>
      <c r="JJ55" s="177"/>
      <c r="JK55" s="177"/>
      <c r="JL55" s="177"/>
      <c r="JM55" s="177"/>
      <c r="JN55" s="177"/>
      <c r="JO55" s="177"/>
      <c r="JP55" s="177"/>
      <c r="JQ55" s="177"/>
      <c r="JR55" s="177"/>
      <c r="JS55" s="177"/>
      <c r="JT55" s="177"/>
      <c r="JU55" s="177"/>
      <c r="JV55" s="177"/>
      <c r="JW55" s="177"/>
      <c r="JX55" s="177"/>
      <c r="JY55" s="177"/>
      <c r="JZ55" s="177"/>
      <c r="KA55" s="177"/>
      <c r="KB55" s="177"/>
      <c r="KC55" s="177"/>
      <c r="KD55" s="177"/>
      <c r="KE55" s="177"/>
      <c r="KF55" s="177"/>
      <c r="KG55" s="177"/>
      <c r="KH55" s="177"/>
      <c r="KI55" s="177"/>
      <c r="KJ55" s="177"/>
      <c r="KK55" s="177"/>
      <c r="KL55" s="177"/>
      <c r="KM55" s="177"/>
      <c r="KN55" s="177"/>
      <c r="KO55" s="177"/>
      <c r="KP55" s="177"/>
      <c r="KQ55" s="177"/>
      <c r="KR55" s="177"/>
      <c r="KS55" s="177"/>
      <c r="KT55" s="177"/>
      <c r="KU55" s="177"/>
      <c r="KV55" s="177"/>
      <c r="KW55" s="177"/>
      <c r="KX55" s="177"/>
      <c r="KY55" s="177"/>
      <c r="KZ55" s="177"/>
      <c r="LA55" s="177"/>
      <c r="LB55" s="177"/>
      <c r="LC55" s="177"/>
      <c r="LD55" s="177"/>
      <c r="LE55" s="177"/>
      <c r="LF55" s="177"/>
      <c r="LG55" s="177"/>
      <c r="LH55" s="177"/>
      <c r="LI55" s="177"/>
      <c r="LJ55" s="177"/>
      <c r="LK55" s="177"/>
      <c r="LL55" s="177"/>
      <c r="LM55" s="177"/>
      <c r="LN55" s="177"/>
      <c r="LO55" s="177"/>
      <c r="LP55" s="177"/>
      <c r="LQ55" s="177"/>
      <c r="LR55" s="177"/>
      <c r="LS55" s="177"/>
      <c r="LT55" s="177"/>
      <c r="LU55" s="177"/>
      <c r="LV55" s="177"/>
      <c r="LW55" s="177"/>
      <c r="LX55" s="177"/>
      <c r="LY55" s="177"/>
      <c r="LZ55" s="177"/>
      <c r="MA55" s="177"/>
      <c r="MB55" s="177"/>
      <c r="MC55" s="177"/>
      <c r="MD55" s="177"/>
      <c r="ME55" s="177"/>
      <c r="MF55" s="177"/>
      <c r="MG55" s="177"/>
      <c r="MH55" s="177"/>
      <c r="MI55" s="177"/>
      <c r="MJ55" s="177"/>
      <c r="MK55" s="177"/>
      <c r="ML55" s="177"/>
      <c r="MM55" s="177"/>
      <c r="MN55" s="177"/>
      <c r="MO55" s="177"/>
      <c r="MP55" s="177"/>
      <c r="MQ55" s="177"/>
      <c r="MR55" s="177"/>
      <c r="MS55" s="177"/>
      <c r="MT55" s="177"/>
      <c r="MU55" s="177"/>
      <c r="MV55" s="177"/>
      <c r="MW55" s="177"/>
      <c r="MX55" s="177"/>
      <c r="MY55" s="177"/>
      <c r="MZ55" s="177"/>
      <c r="NA55" s="177"/>
      <c r="NB55" s="177"/>
      <c r="NC55" s="177"/>
      <c r="ND55" s="177"/>
      <c r="NE55" s="177"/>
      <c r="NF55" s="177"/>
      <c r="NG55" s="177"/>
      <c r="NH55" s="177"/>
      <c r="NI55" s="177"/>
      <c r="NJ55" s="177"/>
      <c r="NK55" s="177"/>
      <c r="NL55" s="177"/>
      <c r="NM55" s="177"/>
      <c r="NN55" s="177"/>
      <c r="NO55" s="177"/>
      <c r="NP55" s="177"/>
      <c r="NQ55" s="177"/>
      <c r="NR55" s="177"/>
      <c r="NS55" s="177"/>
      <c r="NT55" s="177"/>
      <c r="NU55" s="177"/>
      <c r="NV55" s="177"/>
      <c r="NW55" s="177"/>
      <c r="NX55" s="177"/>
      <c r="NY55" s="177"/>
      <c r="NZ55" s="177"/>
      <c r="OA55" s="177"/>
      <c r="OB55" s="177"/>
      <c r="OC55" s="177"/>
      <c r="OD55" s="177"/>
      <c r="OE55" s="177"/>
      <c r="OF55" s="177"/>
      <c r="OG55" s="177"/>
      <c r="OH55" s="177"/>
      <c r="OI55" s="177"/>
      <c r="OJ55" s="177"/>
      <c r="OK55" s="177"/>
      <c r="OL55" s="177"/>
      <c r="OM55" s="177"/>
      <c r="ON55" s="177"/>
      <c r="OO55" s="177"/>
      <c r="OP55" s="177"/>
      <c r="OQ55" s="177"/>
      <c r="OR55" s="177"/>
      <c r="OS55" s="177"/>
      <c r="OT55" s="177"/>
      <c r="OU55" s="177"/>
      <c r="OV55" s="177"/>
      <c r="OW55" s="177"/>
      <c r="OX55" s="177"/>
      <c r="OY55" s="177"/>
      <c r="OZ55" s="177"/>
      <c r="PA55" s="177"/>
      <c r="PB55" s="177"/>
      <c r="PC55" s="177"/>
      <c r="PD55" s="177"/>
      <c r="PE55" s="177"/>
      <c r="PF55" s="177"/>
      <c r="PG55" s="177"/>
      <c r="PH55" s="177"/>
      <c r="PI55" s="177"/>
      <c r="PJ55" s="177"/>
      <c r="PK55" s="177"/>
      <c r="PL55" s="177"/>
      <c r="PM55" s="177"/>
      <c r="PN55" s="177"/>
      <c r="PO55" s="177"/>
      <c r="PP55" s="177"/>
      <c r="PQ55" s="177"/>
      <c r="PR55" s="177"/>
      <c r="PS55" s="177"/>
      <c r="PT55" s="177"/>
      <c r="PU55" s="177"/>
      <c r="PV55" s="177"/>
      <c r="PW55" s="177"/>
      <c r="PX55" s="177"/>
      <c r="PY55" s="177"/>
      <c r="PZ55" s="177"/>
      <c r="QA55" s="177"/>
      <c r="QB55" s="177"/>
      <c r="QC55" s="177"/>
      <c r="QD55" s="177"/>
      <c r="QE55" s="177"/>
      <c r="QF55" s="177"/>
      <c r="QG55" s="177"/>
      <c r="QH55" s="177"/>
      <c r="QI55" s="177"/>
      <c r="QJ55" s="177"/>
      <c r="QK55" s="177"/>
      <c r="QL55" s="177"/>
      <c r="QM55" s="177"/>
      <c r="QN55" s="177"/>
      <c r="QO55" s="177"/>
      <c r="QP55" s="177"/>
      <c r="QQ55" s="177"/>
      <c r="QR55" s="177"/>
      <c r="QS55" s="177"/>
      <c r="QT55" s="177"/>
      <c r="QU55" s="177"/>
      <c r="QV55" s="177"/>
      <c r="QW55" s="177"/>
      <c r="QX55" s="177"/>
      <c r="QY55" s="177"/>
      <c r="QZ55" s="177"/>
      <c r="RA55" s="177"/>
      <c r="RB55" s="177"/>
      <c r="RC55" s="177"/>
      <c r="RD55" s="177"/>
      <c r="RE55" s="177"/>
      <c r="RF55" s="177"/>
      <c r="RG55" s="177"/>
      <c r="RH55" s="177"/>
      <c r="RI55" s="177"/>
      <c r="RJ55" s="177"/>
      <c r="RK55" s="177"/>
      <c r="RL55" s="177"/>
      <c r="RM55" s="177"/>
      <c r="RN55" s="177"/>
      <c r="RO55" s="177"/>
      <c r="RP55" s="177"/>
      <c r="RQ55" s="177"/>
      <c r="RR55" s="177"/>
      <c r="RS55" s="177"/>
      <c r="RT55" s="177"/>
      <c r="RU55" s="177"/>
      <c r="RV55" s="177"/>
      <c r="RW55" s="177"/>
      <c r="RX55" s="177"/>
      <c r="RY55" s="177"/>
      <c r="RZ55" s="177"/>
      <c r="SA55" s="177"/>
      <c r="SB55" s="177"/>
      <c r="SC55" s="177"/>
      <c r="SD55" s="177"/>
      <c r="SE55" s="177"/>
      <c r="SF55" s="177"/>
      <c r="SG55" s="177"/>
      <c r="SH55" s="177"/>
      <c r="SI55" s="177"/>
      <c r="SJ55" s="177"/>
      <c r="SK55" s="177"/>
      <c r="SL55" s="177"/>
      <c r="SM55" s="177"/>
      <c r="SN55" s="177"/>
      <c r="SO55" s="177"/>
      <c r="SP55" s="177"/>
      <c r="SQ55" s="177"/>
      <c r="SR55" s="177"/>
      <c r="SS55" s="177"/>
      <c r="ST55" s="177"/>
      <c r="SU55" s="177"/>
      <c r="SV55" s="177"/>
      <c r="SW55" s="177"/>
      <c r="SX55" s="177"/>
      <c r="SY55" s="177"/>
      <c r="SZ55" s="177"/>
      <c r="TA55" s="177"/>
      <c r="TB55" s="177"/>
      <c r="TC55" s="177"/>
      <c r="TD55" s="177"/>
      <c r="TE55" s="177"/>
      <c r="TF55" s="177"/>
      <c r="TG55" s="177"/>
      <c r="TH55" s="177"/>
      <c r="TI55" s="177"/>
      <c r="TJ55" s="177"/>
      <c r="TK55" s="177"/>
      <c r="TL55" s="177"/>
      <c r="TM55" s="177"/>
      <c r="TN55" s="177"/>
      <c r="TO55" s="177"/>
      <c r="TP55" s="177"/>
      <c r="TQ55" s="177"/>
      <c r="TR55" s="177"/>
      <c r="TS55" s="177"/>
      <c r="TT55" s="177"/>
      <c r="TU55" s="177"/>
      <c r="TV55" s="177"/>
      <c r="TW55" s="177"/>
      <c r="TX55" s="177"/>
      <c r="TY55" s="177"/>
      <c r="TZ55" s="177"/>
      <c r="UA55" s="177"/>
      <c r="UB55" s="177"/>
      <c r="UC55" s="177"/>
      <c r="UD55" s="177"/>
      <c r="UE55" s="177"/>
      <c r="UF55" s="177"/>
      <c r="UG55" s="177"/>
      <c r="UH55" s="177"/>
      <c r="UI55" s="177"/>
      <c r="UJ55" s="177"/>
      <c r="UK55" s="177"/>
      <c r="UL55" s="177"/>
      <c r="UM55" s="177"/>
      <c r="UN55" s="177"/>
      <c r="UO55" s="177"/>
      <c r="UP55" s="177"/>
      <c r="UQ55" s="177"/>
      <c r="UR55" s="177"/>
      <c r="US55" s="177"/>
      <c r="UT55" s="177"/>
      <c r="UU55" s="177"/>
      <c r="UV55" s="177"/>
      <c r="UW55" s="177"/>
      <c r="UX55" s="177"/>
      <c r="UY55" s="177"/>
      <c r="UZ55" s="177"/>
      <c r="VA55" s="177"/>
      <c r="VB55" s="177"/>
      <c r="VC55" s="177"/>
      <c r="VD55" s="177"/>
      <c r="VE55" s="177"/>
      <c r="VF55" s="177"/>
      <c r="VG55" s="177"/>
      <c r="VH55" s="177"/>
      <c r="VI55" s="177"/>
      <c r="VJ55" s="177"/>
      <c r="VK55" s="177"/>
      <c r="VL55" s="177"/>
      <c r="VM55" s="177"/>
      <c r="VN55" s="177"/>
      <c r="VO55" s="177"/>
      <c r="VP55" s="177"/>
      <c r="VQ55" s="177"/>
      <c r="VR55" s="177"/>
      <c r="VS55" s="177"/>
      <c r="VT55" s="177"/>
      <c r="VU55" s="177"/>
      <c r="VV55" s="177"/>
      <c r="VW55" s="177"/>
      <c r="VX55" s="177"/>
      <c r="VY55" s="177"/>
      <c r="VZ55" s="177"/>
      <c r="WA55" s="177"/>
      <c r="WB55" s="177"/>
      <c r="WC55" s="177"/>
      <c r="WD55" s="177"/>
      <c r="WE55" s="177"/>
      <c r="WF55" s="177"/>
      <c r="WG55" s="177"/>
      <c r="WH55" s="177"/>
      <c r="WI55" s="177"/>
      <c r="WJ55" s="177"/>
      <c r="WK55" s="177"/>
      <c r="WL55" s="177"/>
      <c r="WM55" s="177"/>
      <c r="WN55" s="177"/>
      <c r="WO55" s="177"/>
      <c r="WP55" s="177"/>
      <c r="WQ55" s="177"/>
      <c r="WR55" s="177"/>
      <c r="WS55" s="177"/>
      <c r="WT55" s="177"/>
      <c r="WU55" s="177"/>
      <c r="WV55" s="177"/>
      <c r="WW55" s="177"/>
      <c r="WX55" s="177"/>
      <c r="WY55" s="177"/>
      <c r="WZ55" s="177"/>
      <c r="XA55" s="177"/>
      <c r="XB55" s="177"/>
      <c r="XC55" s="177"/>
      <c r="XD55" s="177"/>
      <c r="XE55" s="177"/>
      <c r="XF55" s="177"/>
      <c r="XG55" s="177"/>
      <c r="XH55" s="177"/>
      <c r="XI55" s="177"/>
      <c r="XJ55" s="177"/>
      <c r="XK55" s="177"/>
      <c r="XL55" s="177"/>
      <c r="XM55" s="177"/>
      <c r="XN55" s="177"/>
      <c r="XO55" s="177"/>
      <c r="XP55" s="177"/>
      <c r="XQ55" s="177"/>
      <c r="XR55" s="177"/>
      <c r="XS55" s="177"/>
      <c r="XT55" s="177"/>
      <c r="XU55" s="177"/>
      <c r="XV55" s="177"/>
      <c r="XW55" s="177"/>
      <c r="XX55" s="177"/>
      <c r="XY55" s="177"/>
      <c r="XZ55" s="177"/>
      <c r="YA55" s="177"/>
      <c r="YB55" s="177"/>
      <c r="YC55" s="177"/>
      <c r="YD55" s="177"/>
      <c r="YE55" s="177"/>
      <c r="YF55" s="177"/>
      <c r="YG55" s="177"/>
      <c r="YH55" s="177"/>
      <c r="YI55" s="177"/>
      <c r="YJ55" s="177"/>
      <c r="YK55" s="177"/>
      <c r="YL55" s="177"/>
      <c r="YM55" s="177"/>
      <c r="YN55" s="177"/>
      <c r="YO55" s="177"/>
      <c r="YP55" s="177"/>
      <c r="YQ55" s="177"/>
      <c r="YR55" s="177"/>
      <c r="YS55" s="177"/>
      <c r="YT55" s="177"/>
      <c r="YU55" s="177"/>
      <c r="YV55" s="177"/>
      <c r="YW55" s="177"/>
      <c r="YX55" s="177"/>
      <c r="YY55" s="177"/>
      <c r="YZ55" s="177"/>
      <c r="ZA55" s="177"/>
      <c r="ZB55" s="177"/>
      <c r="ZC55" s="177"/>
      <c r="ZD55" s="177"/>
      <c r="ZE55" s="177"/>
      <c r="ZF55" s="177"/>
      <c r="ZG55" s="177"/>
      <c r="ZH55" s="177"/>
      <c r="ZI55" s="177"/>
      <c r="ZJ55" s="177"/>
      <c r="ZK55" s="177"/>
      <c r="ZL55" s="177"/>
      <c r="ZM55" s="177"/>
      <c r="ZN55" s="177"/>
      <c r="ZO55" s="177"/>
      <c r="ZP55" s="177"/>
      <c r="ZQ55" s="177"/>
      <c r="ZR55" s="177"/>
      <c r="ZS55" s="177"/>
      <c r="ZT55" s="177"/>
      <c r="ZU55" s="177"/>
      <c r="ZV55" s="177"/>
      <c r="ZW55" s="177"/>
      <c r="ZX55" s="177"/>
      <c r="ZY55" s="177"/>
      <c r="ZZ55" s="177"/>
      <c r="AAA55" s="177"/>
      <c r="AAB55" s="177"/>
      <c r="AAC55" s="177"/>
      <c r="AAD55" s="177"/>
      <c r="AAE55" s="177"/>
      <c r="AAF55" s="177"/>
      <c r="AAG55" s="177"/>
      <c r="AAH55" s="177"/>
      <c r="AAI55" s="177"/>
      <c r="AAJ55" s="177"/>
      <c r="AAK55" s="177"/>
      <c r="AAL55" s="177"/>
      <c r="AAM55" s="177"/>
      <c r="AAN55" s="177"/>
      <c r="AAO55" s="177"/>
      <c r="AAP55" s="177"/>
      <c r="AAQ55" s="177"/>
      <c r="AAR55" s="177"/>
      <c r="AAS55" s="177"/>
      <c r="AAT55" s="177"/>
      <c r="AAU55" s="177"/>
      <c r="AAV55" s="177"/>
      <c r="AAW55" s="177"/>
      <c r="AAX55" s="177"/>
      <c r="AAY55" s="177"/>
      <c r="AAZ55" s="177"/>
      <c r="ABA55" s="177"/>
      <c r="ABB55" s="177"/>
      <c r="ABC55" s="177"/>
      <c r="ABD55" s="177"/>
      <c r="ABE55" s="177"/>
      <c r="ABF55" s="177"/>
      <c r="ABG55" s="177"/>
      <c r="ABH55" s="177"/>
      <c r="ABI55" s="177"/>
      <c r="ABJ55" s="177"/>
      <c r="ABK55" s="177"/>
      <c r="ABL55" s="177"/>
      <c r="ABM55" s="177"/>
      <c r="ABN55" s="177"/>
      <c r="ABO55" s="177"/>
      <c r="ABP55" s="177"/>
      <c r="ABQ55" s="177"/>
      <c r="ABR55" s="177"/>
      <c r="ABS55" s="177"/>
      <c r="ABT55" s="177"/>
      <c r="ABU55" s="177"/>
      <c r="ABV55" s="177"/>
      <c r="ABW55" s="177"/>
      <c r="ABX55" s="177"/>
      <c r="ABY55" s="177"/>
      <c r="ABZ55" s="177"/>
      <c r="ACA55" s="177"/>
      <c r="ACB55" s="177"/>
      <c r="ACC55" s="177"/>
      <c r="ACD55" s="177"/>
      <c r="ACE55" s="177"/>
      <c r="ACF55" s="177"/>
      <c r="ACG55" s="177"/>
      <c r="ACH55" s="177"/>
      <c r="ACI55" s="177"/>
      <c r="ACJ55" s="177"/>
      <c r="ACK55" s="177"/>
      <c r="ACL55" s="177"/>
      <c r="ACM55" s="177"/>
      <c r="ACN55" s="177"/>
      <c r="ACO55" s="177"/>
      <c r="ACP55" s="177"/>
      <c r="ACQ55" s="177"/>
      <c r="ACR55" s="177"/>
      <c r="ACS55" s="177"/>
      <c r="ACT55" s="177"/>
      <c r="ACU55" s="177"/>
      <c r="ACV55" s="177"/>
      <c r="ACW55" s="177"/>
      <c r="ACX55" s="177"/>
      <c r="ACY55" s="177"/>
      <c r="ACZ55" s="177"/>
      <c r="ADA55" s="177"/>
      <c r="ADB55" s="177"/>
      <c r="ADC55" s="177"/>
      <c r="ADD55" s="177"/>
      <c r="ADE55" s="177"/>
      <c r="ADF55" s="177"/>
      <c r="ADG55" s="177"/>
      <c r="ADH55" s="177"/>
      <c r="ADI55" s="177"/>
      <c r="ADJ55" s="177"/>
      <c r="ADK55" s="177"/>
      <c r="ADL55" s="177"/>
      <c r="ADM55" s="177"/>
      <c r="ADN55" s="177"/>
      <c r="ADO55" s="177"/>
      <c r="ADP55" s="177"/>
      <c r="ADQ55" s="177"/>
      <c r="ADR55" s="177"/>
      <c r="ADS55" s="177"/>
      <c r="ADT55" s="177"/>
      <c r="ADU55" s="177"/>
      <c r="ADV55" s="177"/>
      <c r="ADW55" s="177"/>
      <c r="ADX55" s="177"/>
      <c r="ADY55" s="177"/>
      <c r="ADZ55" s="177"/>
      <c r="AEA55" s="177"/>
      <c r="AEB55" s="177"/>
      <c r="AEC55" s="177"/>
      <c r="AED55" s="177"/>
      <c r="AEE55" s="177"/>
      <c r="AEF55" s="177"/>
      <c r="AEG55" s="177"/>
      <c r="AEH55" s="177"/>
      <c r="AEI55" s="177"/>
      <c r="AEJ55" s="177"/>
      <c r="AEK55" s="177"/>
      <c r="AEL55" s="177"/>
      <c r="AEM55" s="177"/>
      <c r="AEN55" s="177"/>
      <c r="AEO55" s="177"/>
      <c r="AEP55" s="177"/>
      <c r="AEQ55" s="177"/>
      <c r="AER55" s="177"/>
      <c r="AES55" s="177"/>
      <c r="AET55" s="177"/>
      <c r="AEU55" s="177"/>
      <c r="AEV55" s="177"/>
      <c r="AEW55" s="177"/>
      <c r="AEX55" s="177"/>
      <c r="AEY55" s="177"/>
      <c r="AEZ55" s="177"/>
      <c r="AFA55" s="177"/>
      <c r="AFB55" s="177"/>
      <c r="AFC55" s="177"/>
      <c r="AFD55" s="177"/>
      <c r="AFE55" s="177"/>
      <c r="AFF55" s="177"/>
      <c r="AFG55" s="177"/>
      <c r="AFH55" s="177"/>
      <c r="AFI55" s="177"/>
      <c r="AFJ55" s="177"/>
      <c r="AFK55" s="177"/>
      <c r="AFL55" s="177"/>
      <c r="AFM55" s="177"/>
      <c r="AFN55" s="177"/>
      <c r="AFO55" s="177"/>
      <c r="AFP55" s="177"/>
      <c r="AFQ55" s="177"/>
      <c r="AFR55" s="177"/>
      <c r="AFS55" s="177"/>
      <c r="AFT55" s="177"/>
      <c r="AFU55" s="177"/>
      <c r="AFV55" s="177"/>
      <c r="AFW55" s="177"/>
      <c r="AFX55" s="177"/>
      <c r="AFY55" s="177"/>
      <c r="AFZ55" s="177"/>
      <c r="AGA55" s="177"/>
      <c r="AGB55" s="177"/>
      <c r="AGC55" s="177"/>
      <c r="AGD55" s="177"/>
      <c r="AGE55" s="177"/>
      <c r="AGF55" s="177"/>
      <c r="AGG55" s="177"/>
      <c r="AGH55" s="177"/>
      <c r="AGI55" s="177"/>
      <c r="AGJ55" s="177"/>
      <c r="AGK55" s="177"/>
      <c r="AGL55" s="177"/>
      <c r="AGM55" s="177"/>
      <c r="AGN55" s="177"/>
      <c r="AGO55" s="177"/>
      <c r="AGP55" s="177"/>
      <c r="AGQ55" s="177"/>
      <c r="AGR55" s="177"/>
      <c r="AGS55" s="177"/>
      <c r="AGT55" s="177"/>
      <c r="AGU55" s="177"/>
      <c r="AGV55" s="177"/>
      <c r="AGW55" s="177"/>
      <c r="AGX55" s="177"/>
      <c r="AGY55" s="177"/>
      <c r="AGZ55" s="177"/>
      <c r="AHA55" s="177"/>
      <c r="AHB55" s="177"/>
      <c r="AHC55" s="177"/>
      <c r="AHD55" s="177"/>
      <c r="AHE55" s="177"/>
      <c r="AHF55" s="177"/>
      <c r="AHG55" s="177"/>
      <c r="AHH55" s="177"/>
      <c r="AHI55" s="177"/>
      <c r="AHJ55" s="177"/>
      <c r="AHK55" s="177"/>
      <c r="AHL55" s="177"/>
      <c r="AHM55" s="177"/>
      <c r="AHN55" s="177"/>
      <c r="AHO55" s="177"/>
      <c r="AHP55" s="177"/>
      <c r="AHQ55" s="177"/>
      <c r="AHR55" s="177"/>
      <c r="AHS55" s="177"/>
      <c r="AHT55" s="177"/>
      <c r="AHU55" s="177"/>
      <c r="AHV55" s="177"/>
      <c r="AHW55" s="177"/>
      <c r="AHX55" s="177"/>
      <c r="AHY55" s="177"/>
      <c r="AHZ55" s="177"/>
      <c r="AIA55" s="177"/>
      <c r="AIB55" s="177"/>
      <c r="AIC55" s="177"/>
      <c r="AID55" s="177"/>
      <c r="AIE55" s="177"/>
      <c r="AIF55" s="177"/>
      <c r="AIG55" s="177"/>
      <c r="AIH55" s="177"/>
      <c r="AII55" s="177"/>
      <c r="AIJ55" s="177"/>
      <c r="AIK55" s="177"/>
      <c r="AIL55" s="177"/>
      <c r="AIM55" s="177"/>
      <c r="AIN55" s="177"/>
      <c r="AIO55" s="177"/>
      <c r="AIP55" s="177"/>
      <c r="AIQ55" s="177"/>
      <c r="AIR55" s="177"/>
      <c r="AIS55" s="177"/>
      <c r="AIT55" s="177"/>
      <c r="AIU55" s="177"/>
      <c r="AIV55" s="177"/>
      <c r="AIW55" s="177"/>
      <c r="AIX55" s="177"/>
      <c r="AIY55" s="177"/>
      <c r="AIZ55" s="177"/>
      <c r="AJA55" s="177"/>
      <c r="AJB55" s="177"/>
      <c r="AJC55" s="177"/>
      <c r="AJD55" s="177"/>
      <c r="AJE55" s="177"/>
      <c r="AJF55" s="177"/>
      <c r="AJG55" s="177"/>
      <c r="AJH55" s="177"/>
      <c r="AJI55" s="177"/>
      <c r="AJJ55" s="177"/>
      <c r="AJK55" s="177"/>
      <c r="AJL55" s="177"/>
      <c r="AJM55" s="177"/>
      <c r="AJN55" s="177"/>
      <c r="AJO55" s="177"/>
      <c r="AJP55" s="177"/>
      <c r="AJQ55" s="177"/>
      <c r="AJR55" s="177"/>
      <c r="AJS55" s="177"/>
      <c r="AJT55" s="177"/>
      <c r="AJU55" s="177"/>
      <c r="AJV55" s="177"/>
      <c r="AJW55" s="177"/>
      <c r="AJX55" s="177"/>
      <c r="AJY55" s="177"/>
      <c r="AJZ55" s="177"/>
      <c r="AKA55" s="177"/>
      <c r="AKB55" s="177"/>
      <c r="AKC55" s="177"/>
      <c r="AKD55" s="177"/>
      <c r="AKE55" s="177"/>
      <c r="AKF55" s="177"/>
      <c r="AKG55" s="177"/>
      <c r="AKH55" s="177"/>
      <c r="AKI55" s="177"/>
      <c r="AKJ55" s="177"/>
      <c r="AKK55" s="177"/>
      <c r="AKL55" s="177"/>
      <c r="AKM55" s="177"/>
      <c r="AKN55" s="177"/>
      <c r="AKO55" s="177"/>
      <c r="AKP55" s="177"/>
      <c r="AKQ55" s="177"/>
      <c r="AKR55" s="177"/>
      <c r="AKS55" s="177"/>
      <c r="AKT55" s="177"/>
      <c r="AKU55" s="177"/>
      <c r="AKV55" s="177"/>
      <c r="AKW55" s="177"/>
      <c r="AKX55" s="177"/>
      <c r="AKY55" s="177"/>
      <c r="AKZ55" s="177"/>
      <c r="ALA55" s="177"/>
      <c r="ALB55" s="177"/>
      <c r="ALC55" s="177"/>
      <c r="ALD55" s="177"/>
      <c r="ALE55" s="177"/>
      <c r="ALF55" s="177"/>
      <c r="ALG55" s="177"/>
      <c r="ALH55" s="177"/>
      <c r="ALI55" s="177"/>
      <c r="ALJ55" s="177"/>
      <c r="ALK55" s="177"/>
      <c r="ALL55" s="177"/>
      <c r="ALM55" s="177"/>
      <c r="ALN55" s="177"/>
      <c r="ALO55" s="177"/>
      <c r="ALP55" s="177"/>
      <c r="ALQ55" s="177"/>
      <c r="ALR55" s="177"/>
      <c r="ALS55" s="177"/>
      <c r="ALT55" s="177"/>
      <c r="ALU55" s="177"/>
      <c r="ALV55" s="177"/>
      <c r="ALW55" s="177"/>
      <c r="ALX55" s="177"/>
      <c r="ALY55" s="177"/>
      <c r="ALZ55" s="177"/>
      <c r="AMA55" s="177"/>
      <c r="AMB55" s="177"/>
      <c r="AMC55" s="177"/>
      <c r="AMD55" s="177"/>
      <c r="AME55" s="177"/>
      <c r="AMF55" s="177"/>
      <c r="AMG55" s="177"/>
      <c r="AMH55" s="177"/>
      <c r="AMI55" s="177"/>
      <c r="AMJ55" s="177"/>
      <c r="AMK55" s="177"/>
    </row>
    <row r="56" spans="1:1025" s="182" customFormat="1" x14ac:dyDescent="0.2">
      <c r="A56" s="177"/>
      <c r="B56" s="195"/>
      <c r="C56" s="180"/>
      <c r="D56" s="183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  <c r="BJ56" s="177"/>
      <c r="BK56" s="177"/>
      <c r="BL56" s="177"/>
      <c r="BM56" s="177"/>
      <c r="BN56" s="177"/>
      <c r="BO56" s="177"/>
      <c r="BP56" s="177"/>
      <c r="BQ56" s="177"/>
      <c r="BR56" s="177"/>
      <c r="BS56" s="177"/>
      <c r="BT56" s="177"/>
      <c r="BU56" s="177"/>
      <c r="BV56" s="177"/>
      <c r="BW56" s="177"/>
      <c r="BX56" s="177"/>
      <c r="BY56" s="177"/>
      <c r="BZ56" s="177"/>
      <c r="CA56" s="177"/>
      <c r="CB56" s="177"/>
      <c r="CC56" s="177"/>
      <c r="CD56" s="177"/>
      <c r="CE56" s="177"/>
      <c r="CF56" s="177"/>
      <c r="CG56" s="177"/>
      <c r="CH56" s="177"/>
      <c r="CI56" s="177"/>
      <c r="CJ56" s="177"/>
      <c r="CK56" s="177"/>
      <c r="CL56" s="177"/>
      <c r="CM56" s="177"/>
      <c r="CN56" s="177"/>
      <c r="CO56" s="177"/>
      <c r="CP56" s="177"/>
      <c r="CQ56" s="177"/>
      <c r="CR56" s="177"/>
      <c r="CS56" s="177"/>
      <c r="CT56" s="177"/>
      <c r="CU56" s="177"/>
      <c r="CV56" s="177"/>
      <c r="CW56" s="177"/>
      <c r="CX56" s="177"/>
      <c r="CY56" s="177"/>
      <c r="CZ56" s="177"/>
      <c r="DA56" s="177"/>
      <c r="DB56" s="177"/>
      <c r="DC56" s="177"/>
      <c r="DD56" s="177"/>
      <c r="DE56" s="177"/>
      <c r="DF56" s="177"/>
      <c r="DG56" s="177"/>
      <c r="DH56" s="177"/>
      <c r="DI56" s="177"/>
      <c r="DJ56" s="177"/>
      <c r="DK56" s="177"/>
      <c r="DL56" s="177"/>
      <c r="DM56" s="177"/>
      <c r="DN56" s="177"/>
      <c r="DO56" s="177"/>
      <c r="DP56" s="177"/>
      <c r="DQ56" s="177"/>
      <c r="DR56" s="177"/>
      <c r="DS56" s="177"/>
      <c r="DT56" s="177"/>
      <c r="DU56" s="177"/>
      <c r="DV56" s="177"/>
      <c r="DW56" s="177"/>
      <c r="DX56" s="177"/>
      <c r="DY56" s="177"/>
      <c r="DZ56" s="177"/>
      <c r="EA56" s="177"/>
      <c r="EB56" s="177"/>
      <c r="EC56" s="177"/>
      <c r="ED56" s="177"/>
      <c r="EE56" s="177"/>
      <c r="EF56" s="177"/>
      <c r="EG56" s="177"/>
      <c r="EH56" s="177"/>
      <c r="EI56" s="177"/>
      <c r="EJ56" s="177"/>
      <c r="EK56" s="177"/>
      <c r="EL56" s="177"/>
      <c r="EM56" s="177"/>
      <c r="EN56" s="177"/>
      <c r="EO56" s="177"/>
      <c r="EP56" s="177"/>
      <c r="EQ56" s="177"/>
      <c r="ER56" s="177"/>
      <c r="ES56" s="177"/>
      <c r="ET56" s="177"/>
      <c r="EU56" s="177"/>
      <c r="EV56" s="177"/>
      <c r="EW56" s="177"/>
      <c r="EX56" s="177"/>
      <c r="EY56" s="177"/>
      <c r="EZ56" s="177"/>
      <c r="FA56" s="177"/>
      <c r="FB56" s="177"/>
      <c r="FC56" s="177"/>
      <c r="FD56" s="177"/>
      <c r="FE56" s="177"/>
      <c r="FF56" s="177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177"/>
      <c r="GN56" s="177"/>
      <c r="GO56" s="177"/>
      <c r="GP56" s="177"/>
      <c r="GQ56" s="177"/>
      <c r="GR56" s="177"/>
      <c r="GS56" s="177"/>
      <c r="GT56" s="177"/>
      <c r="GU56" s="177"/>
      <c r="GV56" s="177"/>
      <c r="GW56" s="177"/>
      <c r="GX56" s="177"/>
      <c r="GY56" s="177"/>
      <c r="GZ56" s="177"/>
      <c r="HA56" s="177"/>
      <c r="HB56" s="177"/>
      <c r="HC56" s="177"/>
      <c r="HD56" s="177"/>
      <c r="HE56" s="177"/>
      <c r="HF56" s="177"/>
      <c r="HG56" s="177"/>
      <c r="HH56" s="177"/>
      <c r="HI56" s="177"/>
      <c r="HJ56" s="177"/>
      <c r="HK56" s="177"/>
      <c r="HL56" s="177"/>
      <c r="HM56" s="177"/>
      <c r="HN56" s="177"/>
      <c r="HO56" s="177"/>
      <c r="HP56" s="177"/>
      <c r="HQ56" s="177"/>
      <c r="HR56" s="177"/>
      <c r="HS56" s="177"/>
      <c r="HT56" s="177"/>
      <c r="HU56" s="177"/>
      <c r="HV56" s="177"/>
      <c r="HW56" s="177"/>
      <c r="HX56" s="177"/>
      <c r="HY56" s="177"/>
      <c r="HZ56" s="177"/>
      <c r="IA56" s="177"/>
      <c r="IB56" s="177"/>
      <c r="IC56" s="177"/>
      <c r="ID56" s="177"/>
      <c r="IE56" s="177"/>
      <c r="IF56" s="177"/>
      <c r="IG56" s="177"/>
      <c r="IH56" s="177"/>
      <c r="II56" s="177"/>
      <c r="IJ56" s="177"/>
      <c r="IK56" s="177"/>
      <c r="IL56" s="177"/>
      <c r="IM56" s="177"/>
      <c r="IN56" s="177"/>
      <c r="IO56" s="177"/>
      <c r="IP56" s="177"/>
      <c r="IQ56" s="177"/>
      <c r="IR56" s="177"/>
      <c r="IS56" s="177"/>
      <c r="IT56" s="177"/>
      <c r="IU56" s="177"/>
      <c r="IV56" s="177"/>
      <c r="IW56" s="177"/>
      <c r="IX56" s="177"/>
      <c r="IY56" s="177"/>
      <c r="IZ56" s="177"/>
      <c r="JA56" s="177"/>
      <c r="JB56" s="177"/>
      <c r="JC56" s="177"/>
      <c r="JD56" s="177"/>
      <c r="JE56" s="177"/>
      <c r="JF56" s="177"/>
      <c r="JG56" s="177"/>
      <c r="JH56" s="177"/>
      <c r="JI56" s="177"/>
      <c r="JJ56" s="177"/>
      <c r="JK56" s="177"/>
      <c r="JL56" s="177"/>
      <c r="JM56" s="177"/>
      <c r="JN56" s="177"/>
      <c r="JO56" s="177"/>
      <c r="JP56" s="177"/>
      <c r="JQ56" s="177"/>
      <c r="JR56" s="177"/>
      <c r="JS56" s="177"/>
      <c r="JT56" s="177"/>
      <c r="JU56" s="177"/>
      <c r="JV56" s="177"/>
      <c r="JW56" s="177"/>
      <c r="JX56" s="177"/>
      <c r="JY56" s="177"/>
      <c r="JZ56" s="177"/>
      <c r="KA56" s="177"/>
      <c r="KB56" s="177"/>
      <c r="KC56" s="177"/>
      <c r="KD56" s="177"/>
      <c r="KE56" s="177"/>
      <c r="KF56" s="177"/>
      <c r="KG56" s="177"/>
      <c r="KH56" s="177"/>
      <c r="KI56" s="177"/>
      <c r="KJ56" s="177"/>
      <c r="KK56" s="177"/>
      <c r="KL56" s="177"/>
      <c r="KM56" s="177"/>
      <c r="KN56" s="177"/>
      <c r="KO56" s="177"/>
      <c r="KP56" s="177"/>
      <c r="KQ56" s="177"/>
      <c r="KR56" s="177"/>
      <c r="KS56" s="177"/>
      <c r="KT56" s="177"/>
      <c r="KU56" s="177"/>
      <c r="KV56" s="177"/>
      <c r="KW56" s="177"/>
      <c r="KX56" s="177"/>
      <c r="KY56" s="177"/>
      <c r="KZ56" s="177"/>
      <c r="LA56" s="177"/>
      <c r="LB56" s="177"/>
      <c r="LC56" s="177"/>
      <c r="LD56" s="177"/>
      <c r="LE56" s="177"/>
      <c r="LF56" s="177"/>
      <c r="LG56" s="177"/>
      <c r="LH56" s="177"/>
      <c r="LI56" s="177"/>
      <c r="LJ56" s="177"/>
      <c r="LK56" s="177"/>
      <c r="LL56" s="177"/>
      <c r="LM56" s="177"/>
      <c r="LN56" s="177"/>
      <c r="LO56" s="177"/>
      <c r="LP56" s="177"/>
      <c r="LQ56" s="177"/>
      <c r="LR56" s="177"/>
      <c r="LS56" s="177"/>
      <c r="LT56" s="177"/>
      <c r="LU56" s="177"/>
      <c r="LV56" s="177"/>
      <c r="LW56" s="177"/>
      <c r="LX56" s="177"/>
      <c r="LY56" s="177"/>
      <c r="LZ56" s="177"/>
      <c r="MA56" s="177"/>
      <c r="MB56" s="177"/>
      <c r="MC56" s="177"/>
      <c r="MD56" s="177"/>
      <c r="ME56" s="177"/>
      <c r="MF56" s="177"/>
      <c r="MG56" s="177"/>
      <c r="MH56" s="177"/>
      <c r="MI56" s="177"/>
      <c r="MJ56" s="177"/>
      <c r="MK56" s="177"/>
      <c r="ML56" s="177"/>
      <c r="MM56" s="177"/>
      <c r="MN56" s="177"/>
      <c r="MO56" s="177"/>
      <c r="MP56" s="177"/>
      <c r="MQ56" s="177"/>
      <c r="MR56" s="177"/>
      <c r="MS56" s="177"/>
      <c r="MT56" s="177"/>
      <c r="MU56" s="177"/>
      <c r="MV56" s="177"/>
      <c r="MW56" s="177"/>
      <c r="MX56" s="177"/>
      <c r="MY56" s="177"/>
      <c r="MZ56" s="177"/>
      <c r="NA56" s="177"/>
      <c r="NB56" s="177"/>
      <c r="NC56" s="177"/>
      <c r="ND56" s="177"/>
      <c r="NE56" s="177"/>
      <c r="NF56" s="177"/>
      <c r="NG56" s="177"/>
      <c r="NH56" s="177"/>
      <c r="NI56" s="177"/>
      <c r="NJ56" s="177"/>
      <c r="NK56" s="177"/>
      <c r="NL56" s="177"/>
      <c r="NM56" s="177"/>
      <c r="NN56" s="177"/>
      <c r="NO56" s="177"/>
      <c r="NP56" s="177"/>
      <c r="NQ56" s="177"/>
      <c r="NR56" s="177"/>
      <c r="NS56" s="177"/>
      <c r="NT56" s="177"/>
      <c r="NU56" s="177"/>
      <c r="NV56" s="177"/>
      <c r="NW56" s="177"/>
      <c r="NX56" s="177"/>
      <c r="NY56" s="177"/>
      <c r="NZ56" s="177"/>
      <c r="OA56" s="177"/>
      <c r="OB56" s="177"/>
      <c r="OC56" s="177"/>
      <c r="OD56" s="177"/>
      <c r="OE56" s="177"/>
      <c r="OF56" s="177"/>
      <c r="OG56" s="177"/>
      <c r="OH56" s="177"/>
      <c r="OI56" s="177"/>
      <c r="OJ56" s="177"/>
      <c r="OK56" s="177"/>
      <c r="OL56" s="177"/>
      <c r="OM56" s="177"/>
      <c r="ON56" s="177"/>
      <c r="OO56" s="177"/>
      <c r="OP56" s="177"/>
      <c r="OQ56" s="177"/>
      <c r="OR56" s="177"/>
      <c r="OS56" s="177"/>
      <c r="OT56" s="177"/>
      <c r="OU56" s="177"/>
      <c r="OV56" s="177"/>
      <c r="OW56" s="177"/>
      <c r="OX56" s="177"/>
      <c r="OY56" s="177"/>
      <c r="OZ56" s="177"/>
      <c r="PA56" s="177"/>
      <c r="PB56" s="177"/>
      <c r="PC56" s="177"/>
      <c r="PD56" s="177"/>
      <c r="PE56" s="177"/>
      <c r="PF56" s="177"/>
      <c r="PG56" s="177"/>
      <c r="PH56" s="177"/>
      <c r="PI56" s="177"/>
      <c r="PJ56" s="177"/>
      <c r="PK56" s="177"/>
      <c r="PL56" s="177"/>
      <c r="PM56" s="177"/>
      <c r="PN56" s="177"/>
      <c r="PO56" s="177"/>
      <c r="PP56" s="177"/>
      <c r="PQ56" s="177"/>
      <c r="PR56" s="177"/>
      <c r="PS56" s="177"/>
      <c r="PT56" s="177"/>
      <c r="PU56" s="177"/>
      <c r="PV56" s="177"/>
      <c r="PW56" s="177"/>
      <c r="PX56" s="177"/>
      <c r="PY56" s="177"/>
      <c r="PZ56" s="177"/>
      <c r="QA56" s="177"/>
      <c r="QB56" s="177"/>
      <c r="QC56" s="177"/>
      <c r="QD56" s="177"/>
      <c r="QE56" s="177"/>
      <c r="QF56" s="177"/>
      <c r="QG56" s="177"/>
      <c r="QH56" s="177"/>
      <c r="QI56" s="177"/>
      <c r="QJ56" s="177"/>
      <c r="QK56" s="177"/>
      <c r="QL56" s="177"/>
      <c r="QM56" s="177"/>
      <c r="QN56" s="177"/>
      <c r="QO56" s="177"/>
      <c r="QP56" s="177"/>
      <c r="QQ56" s="177"/>
      <c r="QR56" s="177"/>
      <c r="QS56" s="177"/>
      <c r="QT56" s="177"/>
      <c r="QU56" s="177"/>
      <c r="QV56" s="177"/>
      <c r="QW56" s="177"/>
      <c r="QX56" s="177"/>
      <c r="QY56" s="177"/>
      <c r="QZ56" s="177"/>
      <c r="RA56" s="177"/>
      <c r="RB56" s="177"/>
      <c r="RC56" s="177"/>
      <c r="RD56" s="177"/>
      <c r="RE56" s="177"/>
      <c r="RF56" s="177"/>
      <c r="RG56" s="177"/>
      <c r="RH56" s="177"/>
      <c r="RI56" s="177"/>
      <c r="RJ56" s="177"/>
      <c r="RK56" s="177"/>
      <c r="RL56" s="177"/>
      <c r="RM56" s="177"/>
      <c r="RN56" s="177"/>
      <c r="RO56" s="177"/>
      <c r="RP56" s="177"/>
      <c r="RQ56" s="177"/>
      <c r="RR56" s="177"/>
      <c r="RS56" s="177"/>
      <c r="RT56" s="177"/>
      <c r="RU56" s="177"/>
      <c r="RV56" s="177"/>
      <c r="RW56" s="177"/>
      <c r="RX56" s="177"/>
      <c r="RY56" s="177"/>
      <c r="RZ56" s="177"/>
      <c r="SA56" s="177"/>
      <c r="SB56" s="177"/>
      <c r="SC56" s="177"/>
      <c r="SD56" s="177"/>
      <c r="SE56" s="177"/>
      <c r="SF56" s="177"/>
      <c r="SG56" s="177"/>
      <c r="SH56" s="177"/>
      <c r="SI56" s="177"/>
      <c r="SJ56" s="177"/>
      <c r="SK56" s="177"/>
      <c r="SL56" s="177"/>
      <c r="SM56" s="177"/>
      <c r="SN56" s="177"/>
      <c r="SO56" s="177"/>
      <c r="SP56" s="177"/>
      <c r="SQ56" s="177"/>
      <c r="SR56" s="177"/>
      <c r="SS56" s="177"/>
      <c r="ST56" s="177"/>
      <c r="SU56" s="177"/>
      <c r="SV56" s="177"/>
      <c r="SW56" s="177"/>
      <c r="SX56" s="177"/>
      <c r="SY56" s="177"/>
      <c r="SZ56" s="177"/>
      <c r="TA56" s="177"/>
      <c r="TB56" s="177"/>
      <c r="TC56" s="177"/>
      <c r="TD56" s="177"/>
      <c r="TE56" s="177"/>
      <c r="TF56" s="177"/>
      <c r="TG56" s="177"/>
      <c r="TH56" s="177"/>
      <c r="TI56" s="177"/>
      <c r="TJ56" s="177"/>
      <c r="TK56" s="177"/>
      <c r="TL56" s="177"/>
      <c r="TM56" s="177"/>
      <c r="TN56" s="177"/>
      <c r="TO56" s="177"/>
      <c r="TP56" s="177"/>
      <c r="TQ56" s="177"/>
      <c r="TR56" s="177"/>
      <c r="TS56" s="177"/>
      <c r="TT56" s="177"/>
      <c r="TU56" s="177"/>
      <c r="TV56" s="177"/>
      <c r="TW56" s="177"/>
      <c r="TX56" s="177"/>
      <c r="TY56" s="177"/>
      <c r="TZ56" s="177"/>
      <c r="UA56" s="177"/>
      <c r="UB56" s="177"/>
      <c r="UC56" s="177"/>
      <c r="UD56" s="177"/>
      <c r="UE56" s="177"/>
      <c r="UF56" s="177"/>
      <c r="UG56" s="177"/>
      <c r="UH56" s="177"/>
      <c r="UI56" s="177"/>
      <c r="UJ56" s="177"/>
      <c r="UK56" s="177"/>
      <c r="UL56" s="177"/>
      <c r="UM56" s="177"/>
      <c r="UN56" s="177"/>
      <c r="UO56" s="177"/>
      <c r="UP56" s="177"/>
      <c r="UQ56" s="177"/>
      <c r="UR56" s="177"/>
      <c r="US56" s="177"/>
      <c r="UT56" s="177"/>
      <c r="UU56" s="177"/>
      <c r="UV56" s="177"/>
      <c r="UW56" s="177"/>
      <c r="UX56" s="177"/>
      <c r="UY56" s="177"/>
      <c r="UZ56" s="177"/>
      <c r="VA56" s="177"/>
      <c r="VB56" s="177"/>
      <c r="VC56" s="177"/>
      <c r="VD56" s="177"/>
      <c r="VE56" s="177"/>
      <c r="VF56" s="177"/>
      <c r="VG56" s="177"/>
      <c r="VH56" s="177"/>
      <c r="VI56" s="177"/>
      <c r="VJ56" s="177"/>
      <c r="VK56" s="177"/>
      <c r="VL56" s="177"/>
      <c r="VM56" s="177"/>
      <c r="VN56" s="177"/>
      <c r="VO56" s="177"/>
      <c r="VP56" s="177"/>
      <c r="VQ56" s="177"/>
      <c r="VR56" s="177"/>
      <c r="VS56" s="177"/>
      <c r="VT56" s="177"/>
      <c r="VU56" s="177"/>
      <c r="VV56" s="177"/>
      <c r="VW56" s="177"/>
      <c r="VX56" s="177"/>
      <c r="VY56" s="177"/>
      <c r="VZ56" s="177"/>
      <c r="WA56" s="177"/>
      <c r="WB56" s="177"/>
      <c r="WC56" s="177"/>
      <c r="WD56" s="177"/>
      <c r="WE56" s="177"/>
      <c r="WF56" s="177"/>
      <c r="WG56" s="177"/>
      <c r="WH56" s="177"/>
      <c r="WI56" s="177"/>
      <c r="WJ56" s="177"/>
      <c r="WK56" s="177"/>
      <c r="WL56" s="177"/>
      <c r="WM56" s="177"/>
      <c r="WN56" s="177"/>
      <c r="WO56" s="177"/>
      <c r="WP56" s="177"/>
      <c r="WQ56" s="177"/>
      <c r="WR56" s="177"/>
      <c r="WS56" s="177"/>
      <c r="WT56" s="177"/>
      <c r="WU56" s="177"/>
      <c r="WV56" s="177"/>
      <c r="WW56" s="177"/>
      <c r="WX56" s="177"/>
      <c r="WY56" s="177"/>
      <c r="WZ56" s="177"/>
      <c r="XA56" s="177"/>
      <c r="XB56" s="177"/>
      <c r="XC56" s="177"/>
      <c r="XD56" s="177"/>
      <c r="XE56" s="177"/>
      <c r="XF56" s="177"/>
      <c r="XG56" s="177"/>
      <c r="XH56" s="177"/>
      <c r="XI56" s="177"/>
      <c r="XJ56" s="177"/>
      <c r="XK56" s="177"/>
      <c r="XL56" s="177"/>
      <c r="XM56" s="177"/>
      <c r="XN56" s="177"/>
      <c r="XO56" s="177"/>
      <c r="XP56" s="177"/>
      <c r="XQ56" s="177"/>
      <c r="XR56" s="177"/>
      <c r="XS56" s="177"/>
      <c r="XT56" s="177"/>
      <c r="XU56" s="177"/>
      <c r="XV56" s="177"/>
      <c r="XW56" s="177"/>
      <c r="XX56" s="177"/>
      <c r="XY56" s="177"/>
      <c r="XZ56" s="177"/>
      <c r="YA56" s="177"/>
      <c r="YB56" s="177"/>
      <c r="YC56" s="177"/>
      <c r="YD56" s="177"/>
      <c r="YE56" s="177"/>
      <c r="YF56" s="177"/>
      <c r="YG56" s="177"/>
      <c r="YH56" s="177"/>
      <c r="YI56" s="177"/>
      <c r="YJ56" s="177"/>
      <c r="YK56" s="177"/>
      <c r="YL56" s="177"/>
      <c r="YM56" s="177"/>
      <c r="YN56" s="177"/>
      <c r="YO56" s="177"/>
      <c r="YP56" s="177"/>
      <c r="YQ56" s="177"/>
      <c r="YR56" s="177"/>
      <c r="YS56" s="177"/>
      <c r="YT56" s="177"/>
      <c r="YU56" s="177"/>
      <c r="YV56" s="177"/>
      <c r="YW56" s="177"/>
      <c r="YX56" s="177"/>
      <c r="YY56" s="177"/>
      <c r="YZ56" s="177"/>
      <c r="ZA56" s="177"/>
      <c r="ZB56" s="177"/>
      <c r="ZC56" s="177"/>
      <c r="ZD56" s="177"/>
      <c r="ZE56" s="177"/>
      <c r="ZF56" s="177"/>
      <c r="ZG56" s="177"/>
      <c r="ZH56" s="177"/>
      <c r="ZI56" s="177"/>
      <c r="ZJ56" s="177"/>
      <c r="ZK56" s="177"/>
      <c r="ZL56" s="177"/>
      <c r="ZM56" s="177"/>
      <c r="ZN56" s="177"/>
      <c r="ZO56" s="177"/>
      <c r="ZP56" s="177"/>
      <c r="ZQ56" s="177"/>
      <c r="ZR56" s="177"/>
      <c r="ZS56" s="177"/>
      <c r="ZT56" s="177"/>
      <c r="ZU56" s="177"/>
      <c r="ZV56" s="177"/>
      <c r="ZW56" s="177"/>
      <c r="ZX56" s="177"/>
      <c r="ZY56" s="177"/>
      <c r="ZZ56" s="177"/>
      <c r="AAA56" s="177"/>
      <c r="AAB56" s="177"/>
      <c r="AAC56" s="177"/>
      <c r="AAD56" s="177"/>
      <c r="AAE56" s="177"/>
      <c r="AAF56" s="177"/>
      <c r="AAG56" s="177"/>
      <c r="AAH56" s="177"/>
      <c r="AAI56" s="177"/>
      <c r="AAJ56" s="177"/>
      <c r="AAK56" s="177"/>
      <c r="AAL56" s="177"/>
      <c r="AAM56" s="177"/>
      <c r="AAN56" s="177"/>
      <c r="AAO56" s="177"/>
      <c r="AAP56" s="177"/>
      <c r="AAQ56" s="177"/>
      <c r="AAR56" s="177"/>
      <c r="AAS56" s="177"/>
      <c r="AAT56" s="177"/>
      <c r="AAU56" s="177"/>
      <c r="AAV56" s="177"/>
      <c r="AAW56" s="177"/>
      <c r="AAX56" s="177"/>
      <c r="AAY56" s="177"/>
      <c r="AAZ56" s="177"/>
      <c r="ABA56" s="177"/>
      <c r="ABB56" s="177"/>
      <c r="ABC56" s="177"/>
      <c r="ABD56" s="177"/>
      <c r="ABE56" s="177"/>
      <c r="ABF56" s="177"/>
      <c r="ABG56" s="177"/>
      <c r="ABH56" s="177"/>
      <c r="ABI56" s="177"/>
      <c r="ABJ56" s="177"/>
      <c r="ABK56" s="177"/>
      <c r="ABL56" s="177"/>
      <c r="ABM56" s="177"/>
      <c r="ABN56" s="177"/>
      <c r="ABO56" s="177"/>
      <c r="ABP56" s="177"/>
      <c r="ABQ56" s="177"/>
      <c r="ABR56" s="177"/>
      <c r="ABS56" s="177"/>
      <c r="ABT56" s="177"/>
      <c r="ABU56" s="177"/>
      <c r="ABV56" s="177"/>
      <c r="ABW56" s="177"/>
      <c r="ABX56" s="177"/>
      <c r="ABY56" s="177"/>
      <c r="ABZ56" s="177"/>
      <c r="ACA56" s="177"/>
      <c r="ACB56" s="177"/>
      <c r="ACC56" s="177"/>
      <c r="ACD56" s="177"/>
      <c r="ACE56" s="177"/>
      <c r="ACF56" s="177"/>
      <c r="ACG56" s="177"/>
      <c r="ACH56" s="177"/>
      <c r="ACI56" s="177"/>
      <c r="ACJ56" s="177"/>
      <c r="ACK56" s="177"/>
      <c r="ACL56" s="177"/>
      <c r="ACM56" s="177"/>
      <c r="ACN56" s="177"/>
      <c r="ACO56" s="177"/>
      <c r="ACP56" s="177"/>
      <c r="ACQ56" s="177"/>
      <c r="ACR56" s="177"/>
      <c r="ACS56" s="177"/>
      <c r="ACT56" s="177"/>
      <c r="ACU56" s="177"/>
      <c r="ACV56" s="177"/>
      <c r="ACW56" s="177"/>
      <c r="ACX56" s="177"/>
      <c r="ACY56" s="177"/>
      <c r="ACZ56" s="177"/>
      <c r="ADA56" s="177"/>
      <c r="ADB56" s="177"/>
      <c r="ADC56" s="177"/>
      <c r="ADD56" s="177"/>
      <c r="ADE56" s="177"/>
      <c r="ADF56" s="177"/>
      <c r="ADG56" s="177"/>
      <c r="ADH56" s="177"/>
      <c r="ADI56" s="177"/>
      <c r="ADJ56" s="177"/>
      <c r="ADK56" s="177"/>
      <c r="ADL56" s="177"/>
      <c r="ADM56" s="177"/>
      <c r="ADN56" s="177"/>
      <c r="ADO56" s="177"/>
      <c r="ADP56" s="177"/>
      <c r="ADQ56" s="177"/>
      <c r="ADR56" s="177"/>
      <c r="ADS56" s="177"/>
      <c r="ADT56" s="177"/>
      <c r="ADU56" s="177"/>
      <c r="ADV56" s="177"/>
      <c r="ADW56" s="177"/>
      <c r="ADX56" s="177"/>
      <c r="ADY56" s="177"/>
      <c r="ADZ56" s="177"/>
      <c r="AEA56" s="177"/>
      <c r="AEB56" s="177"/>
      <c r="AEC56" s="177"/>
      <c r="AED56" s="177"/>
      <c r="AEE56" s="177"/>
      <c r="AEF56" s="177"/>
      <c r="AEG56" s="177"/>
      <c r="AEH56" s="177"/>
      <c r="AEI56" s="177"/>
      <c r="AEJ56" s="177"/>
      <c r="AEK56" s="177"/>
      <c r="AEL56" s="177"/>
      <c r="AEM56" s="177"/>
      <c r="AEN56" s="177"/>
      <c r="AEO56" s="177"/>
      <c r="AEP56" s="177"/>
      <c r="AEQ56" s="177"/>
      <c r="AER56" s="177"/>
      <c r="AES56" s="177"/>
      <c r="AET56" s="177"/>
      <c r="AEU56" s="177"/>
      <c r="AEV56" s="177"/>
      <c r="AEW56" s="177"/>
      <c r="AEX56" s="177"/>
      <c r="AEY56" s="177"/>
      <c r="AEZ56" s="177"/>
      <c r="AFA56" s="177"/>
      <c r="AFB56" s="177"/>
      <c r="AFC56" s="177"/>
      <c r="AFD56" s="177"/>
      <c r="AFE56" s="177"/>
      <c r="AFF56" s="177"/>
      <c r="AFG56" s="177"/>
      <c r="AFH56" s="177"/>
      <c r="AFI56" s="177"/>
      <c r="AFJ56" s="177"/>
      <c r="AFK56" s="177"/>
      <c r="AFL56" s="177"/>
      <c r="AFM56" s="177"/>
      <c r="AFN56" s="177"/>
      <c r="AFO56" s="177"/>
      <c r="AFP56" s="177"/>
      <c r="AFQ56" s="177"/>
      <c r="AFR56" s="177"/>
      <c r="AFS56" s="177"/>
      <c r="AFT56" s="177"/>
      <c r="AFU56" s="177"/>
      <c r="AFV56" s="177"/>
      <c r="AFW56" s="177"/>
      <c r="AFX56" s="177"/>
      <c r="AFY56" s="177"/>
      <c r="AFZ56" s="177"/>
      <c r="AGA56" s="177"/>
      <c r="AGB56" s="177"/>
      <c r="AGC56" s="177"/>
      <c r="AGD56" s="177"/>
      <c r="AGE56" s="177"/>
      <c r="AGF56" s="177"/>
      <c r="AGG56" s="177"/>
      <c r="AGH56" s="177"/>
      <c r="AGI56" s="177"/>
      <c r="AGJ56" s="177"/>
      <c r="AGK56" s="177"/>
      <c r="AGL56" s="177"/>
      <c r="AGM56" s="177"/>
      <c r="AGN56" s="177"/>
      <c r="AGO56" s="177"/>
      <c r="AGP56" s="177"/>
      <c r="AGQ56" s="177"/>
      <c r="AGR56" s="177"/>
      <c r="AGS56" s="177"/>
      <c r="AGT56" s="177"/>
      <c r="AGU56" s="177"/>
      <c r="AGV56" s="177"/>
      <c r="AGW56" s="177"/>
      <c r="AGX56" s="177"/>
      <c r="AGY56" s="177"/>
      <c r="AGZ56" s="177"/>
      <c r="AHA56" s="177"/>
      <c r="AHB56" s="177"/>
      <c r="AHC56" s="177"/>
      <c r="AHD56" s="177"/>
      <c r="AHE56" s="177"/>
      <c r="AHF56" s="177"/>
      <c r="AHG56" s="177"/>
      <c r="AHH56" s="177"/>
      <c r="AHI56" s="177"/>
      <c r="AHJ56" s="177"/>
      <c r="AHK56" s="177"/>
      <c r="AHL56" s="177"/>
      <c r="AHM56" s="177"/>
      <c r="AHN56" s="177"/>
      <c r="AHO56" s="177"/>
      <c r="AHP56" s="177"/>
      <c r="AHQ56" s="177"/>
      <c r="AHR56" s="177"/>
      <c r="AHS56" s="177"/>
      <c r="AHT56" s="177"/>
      <c r="AHU56" s="177"/>
      <c r="AHV56" s="177"/>
      <c r="AHW56" s="177"/>
      <c r="AHX56" s="177"/>
      <c r="AHY56" s="177"/>
      <c r="AHZ56" s="177"/>
      <c r="AIA56" s="177"/>
      <c r="AIB56" s="177"/>
      <c r="AIC56" s="177"/>
      <c r="AID56" s="177"/>
      <c r="AIE56" s="177"/>
      <c r="AIF56" s="177"/>
      <c r="AIG56" s="177"/>
      <c r="AIH56" s="177"/>
      <c r="AII56" s="177"/>
      <c r="AIJ56" s="177"/>
      <c r="AIK56" s="177"/>
      <c r="AIL56" s="177"/>
      <c r="AIM56" s="177"/>
      <c r="AIN56" s="177"/>
      <c r="AIO56" s="177"/>
      <c r="AIP56" s="177"/>
      <c r="AIQ56" s="177"/>
      <c r="AIR56" s="177"/>
      <c r="AIS56" s="177"/>
      <c r="AIT56" s="177"/>
      <c r="AIU56" s="177"/>
      <c r="AIV56" s="177"/>
      <c r="AIW56" s="177"/>
      <c r="AIX56" s="177"/>
      <c r="AIY56" s="177"/>
      <c r="AIZ56" s="177"/>
      <c r="AJA56" s="177"/>
      <c r="AJB56" s="177"/>
      <c r="AJC56" s="177"/>
      <c r="AJD56" s="177"/>
      <c r="AJE56" s="177"/>
      <c r="AJF56" s="177"/>
      <c r="AJG56" s="177"/>
      <c r="AJH56" s="177"/>
      <c r="AJI56" s="177"/>
      <c r="AJJ56" s="177"/>
      <c r="AJK56" s="177"/>
      <c r="AJL56" s="177"/>
      <c r="AJM56" s="177"/>
      <c r="AJN56" s="177"/>
      <c r="AJO56" s="177"/>
      <c r="AJP56" s="177"/>
      <c r="AJQ56" s="177"/>
      <c r="AJR56" s="177"/>
      <c r="AJS56" s="177"/>
      <c r="AJT56" s="177"/>
      <c r="AJU56" s="177"/>
      <c r="AJV56" s="177"/>
      <c r="AJW56" s="177"/>
      <c r="AJX56" s="177"/>
      <c r="AJY56" s="177"/>
      <c r="AJZ56" s="177"/>
      <c r="AKA56" s="177"/>
      <c r="AKB56" s="177"/>
      <c r="AKC56" s="177"/>
      <c r="AKD56" s="177"/>
      <c r="AKE56" s="177"/>
      <c r="AKF56" s="177"/>
      <c r="AKG56" s="177"/>
      <c r="AKH56" s="177"/>
      <c r="AKI56" s="177"/>
      <c r="AKJ56" s="177"/>
      <c r="AKK56" s="177"/>
      <c r="AKL56" s="177"/>
      <c r="AKM56" s="177"/>
      <c r="AKN56" s="177"/>
      <c r="AKO56" s="177"/>
      <c r="AKP56" s="177"/>
      <c r="AKQ56" s="177"/>
      <c r="AKR56" s="177"/>
      <c r="AKS56" s="177"/>
      <c r="AKT56" s="177"/>
      <c r="AKU56" s="177"/>
      <c r="AKV56" s="177"/>
      <c r="AKW56" s="177"/>
      <c r="AKX56" s="177"/>
      <c r="AKY56" s="177"/>
      <c r="AKZ56" s="177"/>
      <c r="ALA56" s="177"/>
      <c r="ALB56" s="177"/>
      <c r="ALC56" s="177"/>
      <c r="ALD56" s="177"/>
      <c r="ALE56" s="177"/>
      <c r="ALF56" s="177"/>
      <c r="ALG56" s="177"/>
      <c r="ALH56" s="177"/>
      <c r="ALI56" s="177"/>
      <c r="ALJ56" s="177"/>
      <c r="ALK56" s="177"/>
      <c r="ALL56" s="177"/>
      <c r="ALM56" s="177"/>
      <c r="ALN56" s="177"/>
      <c r="ALO56" s="177"/>
      <c r="ALP56" s="177"/>
      <c r="ALQ56" s="177"/>
      <c r="ALR56" s="177"/>
      <c r="ALS56" s="177"/>
      <c r="ALT56" s="177"/>
      <c r="ALU56" s="177"/>
      <c r="ALV56" s="177"/>
      <c r="ALW56" s="177"/>
      <c r="ALX56" s="177"/>
      <c r="ALY56" s="177"/>
      <c r="ALZ56" s="177"/>
      <c r="AMA56" s="177"/>
      <c r="AMB56" s="177"/>
      <c r="AMC56" s="177"/>
      <c r="AMD56" s="177"/>
      <c r="AME56" s="177"/>
      <c r="AMF56" s="177"/>
      <c r="AMG56" s="177"/>
      <c r="AMH56" s="177"/>
      <c r="AMI56" s="177"/>
      <c r="AMJ56" s="177"/>
      <c r="AMK56" s="177"/>
    </row>
    <row r="57" spans="1:1025" s="182" customFormat="1" x14ac:dyDescent="0.2">
      <c r="A57" s="177"/>
      <c r="B57" s="195"/>
      <c r="C57" s="180"/>
      <c r="D57" s="183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  <c r="BJ57" s="177"/>
      <c r="BK57" s="177"/>
      <c r="BL57" s="177"/>
      <c r="BM57" s="177"/>
      <c r="BN57" s="177"/>
      <c r="BO57" s="177"/>
      <c r="BP57" s="177"/>
      <c r="BQ57" s="177"/>
      <c r="BR57" s="177"/>
      <c r="BS57" s="177"/>
      <c r="BT57" s="177"/>
      <c r="BU57" s="177"/>
      <c r="BV57" s="177"/>
      <c r="BW57" s="177"/>
      <c r="BX57" s="177"/>
      <c r="BY57" s="177"/>
      <c r="BZ57" s="177"/>
      <c r="CA57" s="177"/>
      <c r="CB57" s="177"/>
      <c r="CC57" s="177"/>
      <c r="CD57" s="177"/>
      <c r="CE57" s="177"/>
      <c r="CF57" s="177"/>
      <c r="CG57" s="177"/>
      <c r="CH57" s="177"/>
      <c r="CI57" s="177"/>
      <c r="CJ57" s="177"/>
      <c r="CK57" s="177"/>
      <c r="CL57" s="177"/>
      <c r="CM57" s="177"/>
      <c r="CN57" s="177"/>
      <c r="CO57" s="177"/>
      <c r="CP57" s="177"/>
      <c r="CQ57" s="177"/>
      <c r="CR57" s="177"/>
      <c r="CS57" s="177"/>
      <c r="CT57" s="177"/>
      <c r="CU57" s="177"/>
      <c r="CV57" s="177"/>
      <c r="CW57" s="177"/>
      <c r="CX57" s="177"/>
      <c r="CY57" s="177"/>
      <c r="CZ57" s="177"/>
      <c r="DA57" s="177"/>
      <c r="DB57" s="177"/>
      <c r="DC57" s="177"/>
      <c r="DD57" s="177"/>
      <c r="DE57" s="177"/>
      <c r="DF57" s="177"/>
      <c r="DG57" s="177"/>
      <c r="DH57" s="177"/>
      <c r="DI57" s="177"/>
      <c r="DJ57" s="177"/>
      <c r="DK57" s="177"/>
      <c r="DL57" s="177"/>
      <c r="DM57" s="177"/>
      <c r="DN57" s="177"/>
      <c r="DO57" s="177"/>
      <c r="DP57" s="177"/>
      <c r="DQ57" s="177"/>
      <c r="DR57" s="177"/>
      <c r="DS57" s="177"/>
      <c r="DT57" s="177"/>
      <c r="DU57" s="177"/>
      <c r="DV57" s="177"/>
      <c r="DW57" s="177"/>
      <c r="DX57" s="177"/>
      <c r="DY57" s="177"/>
      <c r="DZ57" s="177"/>
      <c r="EA57" s="177"/>
      <c r="EB57" s="177"/>
      <c r="EC57" s="177"/>
      <c r="ED57" s="177"/>
      <c r="EE57" s="177"/>
      <c r="EF57" s="177"/>
      <c r="EG57" s="177"/>
      <c r="EH57" s="177"/>
      <c r="EI57" s="177"/>
      <c r="EJ57" s="177"/>
      <c r="EK57" s="177"/>
      <c r="EL57" s="177"/>
      <c r="EM57" s="177"/>
      <c r="EN57" s="177"/>
      <c r="EO57" s="177"/>
      <c r="EP57" s="177"/>
      <c r="EQ57" s="177"/>
      <c r="ER57" s="177"/>
      <c r="ES57" s="177"/>
      <c r="ET57" s="177"/>
      <c r="EU57" s="177"/>
      <c r="EV57" s="177"/>
      <c r="EW57" s="177"/>
      <c r="EX57" s="177"/>
      <c r="EY57" s="177"/>
      <c r="EZ57" s="177"/>
      <c r="FA57" s="177"/>
      <c r="FB57" s="177"/>
      <c r="FC57" s="177"/>
      <c r="FD57" s="177"/>
      <c r="FE57" s="177"/>
      <c r="FF57" s="177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177"/>
      <c r="GN57" s="177"/>
      <c r="GO57" s="177"/>
      <c r="GP57" s="177"/>
      <c r="GQ57" s="177"/>
      <c r="GR57" s="177"/>
      <c r="GS57" s="177"/>
      <c r="GT57" s="177"/>
      <c r="GU57" s="177"/>
      <c r="GV57" s="177"/>
      <c r="GW57" s="177"/>
      <c r="GX57" s="177"/>
      <c r="GY57" s="177"/>
      <c r="GZ57" s="177"/>
      <c r="HA57" s="177"/>
      <c r="HB57" s="177"/>
      <c r="HC57" s="177"/>
      <c r="HD57" s="177"/>
      <c r="HE57" s="177"/>
      <c r="HF57" s="177"/>
      <c r="HG57" s="177"/>
      <c r="HH57" s="177"/>
      <c r="HI57" s="177"/>
      <c r="HJ57" s="177"/>
      <c r="HK57" s="177"/>
      <c r="HL57" s="177"/>
      <c r="HM57" s="177"/>
      <c r="HN57" s="177"/>
      <c r="HO57" s="177"/>
      <c r="HP57" s="177"/>
      <c r="HQ57" s="177"/>
      <c r="HR57" s="177"/>
      <c r="HS57" s="177"/>
      <c r="HT57" s="177"/>
      <c r="HU57" s="177"/>
      <c r="HV57" s="177"/>
      <c r="HW57" s="177"/>
      <c r="HX57" s="177"/>
      <c r="HY57" s="177"/>
      <c r="HZ57" s="177"/>
      <c r="IA57" s="177"/>
      <c r="IB57" s="177"/>
      <c r="IC57" s="177"/>
      <c r="ID57" s="177"/>
      <c r="IE57" s="177"/>
      <c r="IF57" s="177"/>
      <c r="IG57" s="177"/>
      <c r="IH57" s="177"/>
      <c r="II57" s="177"/>
      <c r="IJ57" s="177"/>
      <c r="IK57" s="177"/>
      <c r="IL57" s="177"/>
      <c r="IM57" s="177"/>
      <c r="IN57" s="177"/>
      <c r="IO57" s="177"/>
      <c r="IP57" s="177"/>
      <c r="IQ57" s="177"/>
      <c r="IR57" s="177"/>
      <c r="IS57" s="177"/>
      <c r="IT57" s="177"/>
      <c r="IU57" s="177"/>
      <c r="IV57" s="177"/>
      <c r="IW57" s="177"/>
      <c r="IX57" s="177"/>
      <c r="IY57" s="177"/>
      <c r="IZ57" s="177"/>
      <c r="JA57" s="177"/>
      <c r="JB57" s="177"/>
      <c r="JC57" s="177"/>
      <c r="JD57" s="177"/>
      <c r="JE57" s="177"/>
      <c r="JF57" s="177"/>
      <c r="JG57" s="177"/>
      <c r="JH57" s="177"/>
      <c r="JI57" s="177"/>
      <c r="JJ57" s="177"/>
      <c r="JK57" s="177"/>
      <c r="JL57" s="177"/>
      <c r="JM57" s="177"/>
      <c r="JN57" s="177"/>
      <c r="JO57" s="177"/>
      <c r="JP57" s="177"/>
      <c r="JQ57" s="177"/>
      <c r="JR57" s="177"/>
      <c r="JS57" s="177"/>
      <c r="JT57" s="177"/>
      <c r="JU57" s="177"/>
      <c r="JV57" s="177"/>
      <c r="JW57" s="177"/>
      <c r="JX57" s="177"/>
      <c r="JY57" s="177"/>
      <c r="JZ57" s="177"/>
      <c r="KA57" s="177"/>
      <c r="KB57" s="177"/>
      <c r="KC57" s="177"/>
      <c r="KD57" s="177"/>
      <c r="KE57" s="177"/>
      <c r="KF57" s="177"/>
      <c r="KG57" s="177"/>
      <c r="KH57" s="177"/>
      <c r="KI57" s="177"/>
      <c r="KJ57" s="177"/>
      <c r="KK57" s="177"/>
      <c r="KL57" s="177"/>
      <c r="KM57" s="177"/>
      <c r="KN57" s="177"/>
      <c r="KO57" s="177"/>
      <c r="KP57" s="177"/>
      <c r="KQ57" s="177"/>
      <c r="KR57" s="177"/>
      <c r="KS57" s="177"/>
      <c r="KT57" s="177"/>
      <c r="KU57" s="177"/>
      <c r="KV57" s="177"/>
      <c r="KW57" s="177"/>
      <c r="KX57" s="177"/>
      <c r="KY57" s="177"/>
      <c r="KZ57" s="177"/>
      <c r="LA57" s="177"/>
      <c r="LB57" s="177"/>
      <c r="LC57" s="177"/>
      <c r="LD57" s="177"/>
      <c r="LE57" s="177"/>
      <c r="LF57" s="177"/>
      <c r="LG57" s="177"/>
      <c r="LH57" s="177"/>
      <c r="LI57" s="177"/>
      <c r="LJ57" s="177"/>
      <c r="LK57" s="177"/>
      <c r="LL57" s="177"/>
      <c r="LM57" s="177"/>
      <c r="LN57" s="177"/>
      <c r="LO57" s="177"/>
      <c r="LP57" s="177"/>
      <c r="LQ57" s="177"/>
      <c r="LR57" s="177"/>
      <c r="LS57" s="177"/>
      <c r="LT57" s="177"/>
      <c r="LU57" s="177"/>
      <c r="LV57" s="177"/>
      <c r="LW57" s="177"/>
      <c r="LX57" s="177"/>
      <c r="LY57" s="177"/>
      <c r="LZ57" s="177"/>
      <c r="MA57" s="177"/>
      <c r="MB57" s="177"/>
      <c r="MC57" s="177"/>
      <c r="MD57" s="177"/>
      <c r="ME57" s="177"/>
      <c r="MF57" s="177"/>
      <c r="MG57" s="177"/>
      <c r="MH57" s="177"/>
      <c r="MI57" s="177"/>
      <c r="MJ57" s="177"/>
      <c r="MK57" s="177"/>
      <c r="ML57" s="177"/>
      <c r="MM57" s="177"/>
      <c r="MN57" s="177"/>
      <c r="MO57" s="177"/>
      <c r="MP57" s="177"/>
      <c r="MQ57" s="177"/>
      <c r="MR57" s="177"/>
      <c r="MS57" s="177"/>
      <c r="MT57" s="177"/>
      <c r="MU57" s="177"/>
      <c r="MV57" s="177"/>
      <c r="MW57" s="177"/>
      <c r="MX57" s="177"/>
      <c r="MY57" s="177"/>
      <c r="MZ57" s="177"/>
      <c r="NA57" s="177"/>
      <c r="NB57" s="177"/>
      <c r="NC57" s="177"/>
      <c r="ND57" s="177"/>
      <c r="NE57" s="177"/>
      <c r="NF57" s="177"/>
      <c r="NG57" s="177"/>
      <c r="NH57" s="177"/>
      <c r="NI57" s="177"/>
      <c r="NJ57" s="177"/>
      <c r="NK57" s="177"/>
      <c r="NL57" s="177"/>
      <c r="NM57" s="177"/>
      <c r="NN57" s="177"/>
      <c r="NO57" s="177"/>
      <c r="NP57" s="177"/>
      <c r="NQ57" s="177"/>
      <c r="NR57" s="177"/>
      <c r="NS57" s="177"/>
      <c r="NT57" s="177"/>
      <c r="NU57" s="177"/>
      <c r="NV57" s="177"/>
      <c r="NW57" s="177"/>
      <c r="NX57" s="177"/>
      <c r="NY57" s="177"/>
      <c r="NZ57" s="177"/>
      <c r="OA57" s="177"/>
      <c r="OB57" s="177"/>
      <c r="OC57" s="177"/>
      <c r="OD57" s="177"/>
      <c r="OE57" s="177"/>
      <c r="OF57" s="177"/>
      <c r="OG57" s="177"/>
      <c r="OH57" s="177"/>
      <c r="OI57" s="177"/>
      <c r="OJ57" s="177"/>
      <c r="OK57" s="177"/>
      <c r="OL57" s="177"/>
      <c r="OM57" s="177"/>
      <c r="ON57" s="177"/>
      <c r="OO57" s="177"/>
      <c r="OP57" s="177"/>
      <c r="OQ57" s="177"/>
      <c r="OR57" s="177"/>
      <c r="OS57" s="177"/>
      <c r="OT57" s="177"/>
      <c r="OU57" s="177"/>
      <c r="OV57" s="177"/>
      <c r="OW57" s="177"/>
      <c r="OX57" s="177"/>
      <c r="OY57" s="177"/>
      <c r="OZ57" s="177"/>
      <c r="PA57" s="177"/>
      <c r="PB57" s="177"/>
      <c r="PC57" s="177"/>
      <c r="PD57" s="177"/>
      <c r="PE57" s="177"/>
      <c r="PF57" s="177"/>
      <c r="PG57" s="177"/>
      <c r="PH57" s="177"/>
      <c r="PI57" s="177"/>
      <c r="PJ57" s="177"/>
      <c r="PK57" s="177"/>
      <c r="PL57" s="177"/>
      <c r="PM57" s="177"/>
      <c r="PN57" s="177"/>
      <c r="PO57" s="177"/>
      <c r="PP57" s="177"/>
      <c r="PQ57" s="177"/>
      <c r="PR57" s="177"/>
      <c r="PS57" s="177"/>
      <c r="PT57" s="177"/>
      <c r="PU57" s="177"/>
      <c r="PV57" s="177"/>
      <c r="PW57" s="177"/>
      <c r="PX57" s="177"/>
      <c r="PY57" s="177"/>
      <c r="PZ57" s="177"/>
      <c r="QA57" s="177"/>
      <c r="QB57" s="177"/>
      <c r="QC57" s="177"/>
      <c r="QD57" s="177"/>
      <c r="QE57" s="177"/>
      <c r="QF57" s="177"/>
      <c r="QG57" s="177"/>
      <c r="QH57" s="177"/>
      <c r="QI57" s="177"/>
      <c r="QJ57" s="177"/>
      <c r="QK57" s="177"/>
      <c r="QL57" s="177"/>
      <c r="QM57" s="177"/>
      <c r="QN57" s="177"/>
      <c r="QO57" s="177"/>
      <c r="QP57" s="177"/>
      <c r="QQ57" s="177"/>
      <c r="QR57" s="177"/>
      <c r="QS57" s="177"/>
      <c r="QT57" s="177"/>
      <c r="QU57" s="177"/>
      <c r="QV57" s="177"/>
      <c r="QW57" s="177"/>
      <c r="QX57" s="177"/>
      <c r="QY57" s="177"/>
      <c r="QZ57" s="177"/>
      <c r="RA57" s="177"/>
      <c r="RB57" s="177"/>
      <c r="RC57" s="177"/>
      <c r="RD57" s="177"/>
      <c r="RE57" s="177"/>
      <c r="RF57" s="177"/>
      <c r="RG57" s="177"/>
      <c r="RH57" s="177"/>
      <c r="RI57" s="177"/>
      <c r="RJ57" s="177"/>
      <c r="RK57" s="177"/>
      <c r="RL57" s="177"/>
      <c r="RM57" s="177"/>
      <c r="RN57" s="177"/>
      <c r="RO57" s="177"/>
      <c r="RP57" s="177"/>
      <c r="RQ57" s="177"/>
      <c r="RR57" s="177"/>
      <c r="RS57" s="177"/>
      <c r="RT57" s="177"/>
      <c r="RU57" s="177"/>
      <c r="RV57" s="177"/>
      <c r="RW57" s="177"/>
      <c r="RX57" s="177"/>
      <c r="RY57" s="177"/>
      <c r="RZ57" s="177"/>
      <c r="SA57" s="177"/>
      <c r="SB57" s="177"/>
      <c r="SC57" s="177"/>
      <c r="SD57" s="177"/>
      <c r="SE57" s="177"/>
      <c r="SF57" s="177"/>
      <c r="SG57" s="177"/>
      <c r="SH57" s="177"/>
      <c r="SI57" s="177"/>
      <c r="SJ57" s="177"/>
      <c r="SK57" s="177"/>
      <c r="SL57" s="177"/>
      <c r="SM57" s="177"/>
      <c r="SN57" s="177"/>
      <c r="SO57" s="177"/>
      <c r="SP57" s="177"/>
      <c r="SQ57" s="177"/>
      <c r="SR57" s="177"/>
      <c r="SS57" s="177"/>
      <c r="ST57" s="177"/>
      <c r="SU57" s="177"/>
      <c r="SV57" s="177"/>
      <c r="SW57" s="177"/>
      <c r="SX57" s="177"/>
      <c r="SY57" s="177"/>
      <c r="SZ57" s="177"/>
      <c r="TA57" s="177"/>
      <c r="TB57" s="177"/>
      <c r="TC57" s="177"/>
      <c r="TD57" s="177"/>
      <c r="TE57" s="177"/>
      <c r="TF57" s="177"/>
      <c r="TG57" s="177"/>
      <c r="TH57" s="177"/>
      <c r="TI57" s="177"/>
      <c r="TJ57" s="177"/>
      <c r="TK57" s="177"/>
      <c r="TL57" s="177"/>
      <c r="TM57" s="177"/>
      <c r="TN57" s="177"/>
      <c r="TO57" s="177"/>
      <c r="TP57" s="177"/>
      <c r="TQ57" s="177"/>
      <c r="TR57" s="177"/>
      <c r="TS57" s="177"/>
      <c r="TT57" s="177"/>
      <c r="TU57" s="177"/>
      <c r="TV57" s="177"/>
      <c r="TW57" s="177"/>
      <c r="TX57" s="177"/>
      <c r="TY57" s="177"/>
      <c r="TZ57" s="177"/>
      <c r="UA57" s="177"/>
      <c r="UB57" s="177"/>
      <c r="UC57" s="177"/>
      <c r="UD57" s="177"/>
      <c r="UE57" s="177"/>
      <c r="UF57" s="177"/>
      <c r="UG57" s="177"/>
      <c r="UH57" s="177"/>
      <c r="UI57" s="177"/>
      <c r="UJ57" s="177"/>
      <c r="UK57" s="177"/>
      <c r="UL57" s="177"/>
      <c r="UM57" s="177"/>
      <c r="UN57" s="177"/>
      <c r="UO57" s="177"/>
      <c r="UP57" s="177"/>
      <c r="UQ57" s="177"/>
      <c r="UR57" s="177"/>
      <c r="US57" s="177"/>
      <c r="UT57" s="177"/>
      <c r="UU57" s="177"/>
      <c r="UV57" s="177"/>
      <c r="UW57" s="177"/>
      <c r="UX57" s="177"/>
      <c r="UY57" s="177"/>
      <c r="UZ57" s="177"/>
      <c r="VA57" s="177"/>
      <c r="VB57" s="177"/>
      <c r="VC57" s="177"/>
      <c r="VD57" s="177"/>
      <c r="VE57" s="177"/>
      <c r="VF57" s="177"/>
      <c r="VG57" s="177"/>
      <c r="VH57" s="177"/>
      <c r="VI57" s="177"/>
      <c r="VJ57" s="177"/>
      <c r="VK57" s="177"/>
      <c r="VL57" s="177"/>
      <c r="VM57" s="177"/>
      <c r="VN57" s="177"/>
      <c r="VO57" s="177"/>
      <c r="VP57" s="177"/>
      <c r="VQ57" s="177"/>
      <c r="VR57" s="177"/>
      <c r="VS57" s="177"/>
      <c r="VT57" s="177"/>
      <c r="VU57" s="177"/>
      <c r="VV57" s="177"/>
      <c r="VW57" s="177"/>
      <c r="VX57" s="177"/>
      <c r="VY57" s="177"/>
      <c r="VZ57" s="177"/>
      <c r="WA57" s="177"/>
      <c r="WB57" s="177"/>
      <c r="WC57" s="177"/>
      <c r="WD57" s="177"/>
      <c r="WE57" s="177"/>
      <c r="WF57" s="177"/>
      <c r="WG57" s="177"/>
      <c r="WH57" s="177"/>
      <c r="WI57" s="177"/>
      <c r="WJ57" s="177"/>
      <c r="WK57" s="177"/>
      <c r="WL57" s="177"/>
      <c r="WM57" s="177"/>
      <c r="WN57" s="177"/>
      <c r="WO57" s="177"/>
      <c r="WP57" s="177"/>
      <c r="WQ57" s="177"/>
      <c r="WR57" s="177"/>
      <c r="WS57" s="177"/>
      <c r="WT57" s="177"/>
      <c r="WU57" s="177"/>
      <c r="WV57" s="177"/>
      <c r="WW57" s="177"/>
      <c r="WX57" s="177"/>
      <c r="WY57" s="177"/>
      <c r="WZ57" s="177"/>
      <c r="XA57" s="177"/>
      <c r="XB57" s="177"/>
      <c r="XC57" s="177"/>
      <c r="XD57" s="177"/>
      <c r="XE57" s="177"/>
      <c r="XF57" s="177"/>
      <c r="XG57" s="177"/>
      <c r="XH57" s="177"/>
      <c r="XI57" s="177"/>
      <c r="XJ57" s="177"/>
      <c r="XK57" s="177"/>
      <c r="XL57" s="177"/>
      <c r="XM57" s="177"/>
      <c r="XN57" s="177"/>
      <c r="XO57" s="177"/>
      <c r="XP57" s="177"/>
      <c r="XQ57" s="177"/>
      <c r="XR57" s="177"/>
      <c r="XS57" s="177"/>
      <c r="XT57" s="177"/>
      <c r="XU57" s="177"/>
      <c r="XV57" s="177"/>
      <c r="XW57" s="177"/>
      <c r="XX57" s="177"/>
      <c r="XY57" s="177"/>
      <c r="XZ57" s="177"/>
      <c r="YA57" s="177"/>
      <c r="YB57" s="177"/>
      <c r="YC57" s="177"/>
      <c r="YD57" s="177"/>
      <c r="YE57" s="177"/>
      <c r="YF57" s="177"/>
      <c r="YG57" s="177"/>
      <c r="YH57" s="177"/>
      <c r="YI57" s="177"/>
      <c r="YJ57" s="177"/>
      <c r="YK57" s="177"/>
      <c r="YL57" s="177"/>
      <c r="YM57" s="177"/>
      <c r="YN57" s="177"/>
      <c r="YO57" s="177"/>
      <c r="YP57" s="177"/>
      <c r="YQ57" s="177"/>
      <c r="YR57" s="177"/>
      <c r="YS57" s="177"/>
      <c r="YT57" s="177"/>
      <c r="YU57" s="177"/>
      <c r="YV57" s="177"/>
      <c r="YW57" s="177"/>
      <c r="YX57" s="177"/>
      <c r="YY57" s="177"/>
      <c r="YZ57" s="177"/>
      <c r="ZA57" s="177"/>
      <c r="ZB57" s="177"/>
      <c r="ZC57" s="177"/>
      <c r="ZD57" s="177"/>
      <c r="ZE57" s="177"/>
      <c r="ZF57" s="177"/>
      <c r="ZG57" s="177"/>
      <c r="ZH57" s="177"/>
      <c r="ZI57" s="177"/>
      <c r="ZJ57" s="177"/>
      <c r="ZK57" s="177"/>
      <c r="ZL57" s="177"/>
      <c r="ZM57" s="177"/>
      <c r="ZN57" s="177"/>
      <c r="ZO57" s="177"/>
      <c r="ZP57" s="177"/>
      <c r="ZQ57" s="177"/>
      <c r="ZR57" s="177"/>
      <c r="ZS57" s="177"/>
      <c r="ZT57" s="177"/>
      <c r="ZU57" s="177"/>
      <c r="ZV57" s="177"/>
      <c r="ZW57" s="177"/>
      <c r="ZX57" s="177"/>
      <c r="ZY57" s="177"/>
      <c r="ZZ57" s="177"/>
      <c r="AAA57" s="177"/>
      <c r="AAB57" s="177"/>
      <c r="AAC57" s="177"/>
      <c r="AAD57" s="177"/>
      <c r="AAE57" s="177"/>
      <c r="AAF57" s="177"/>
      <c r="AAG57" s="177"/>
      <c r="AAH57" s="177"/>
      <c r="AAI57" s="177"/>
      <c r="AAJ57" s="177"/>
      <c r="AAK57" s="177"/>
      <c r="AAL57" s="177"/>
      <c r="AAM57" s="177"/>
      <c r="AAN57" s="177"/>
      <c r="AAO57" s="177"/>
      <c r="AAP57" s="177"/>
      <c r="AAQ57" s="177"/>
      <c r="AAR57" s="177"/>
      <c r="AAS57" s="177"/>
      <c r="AAT57" s="177"/>
      <c r="AAU57" s="177"/>
      <c r="AAV57" s="177"/>
      <c r="AAW57" s="177"/>
      <c r="AAX57" s="177"/>
      <c r="AAY57" s="177"/>
      <c r="AAZ57" s="177"/>
      <c r="ABA57" s="177"/>
      <c r="ABB57" s="177"/>
      <c r="ABC57" s="177"/>
      <c r="ABD57" s="177"/>
      <c r="ABE57" s="177"/>
      <c r="ABF57" s="177"/>
      <c r="ABG57" s="177"/>
      <c r="ABH57" s="177"/>
      <c r="ABI57" s="177"/>
      <c r="ABJ57" s="177"/>
      <c r="ABK57" s="177"/>
      <c r="ABL57" s="177"/>
      <c r="ABM57" s="177"/>
      <c r="ABN57" s="177"/>
      <c r="ABO57" s="177"/>
      <c r="ABP57" s="177"/>
      <c r="ABQ57" s="177"/>
      <c r="ABR57" s="177"/>
      <c r="ABS57" s="177"/>
      <c r="ABT57" s="177"/>
      <c r="ABU57" s="177"/>
      <c r="ABV57" s="177"/>
      <c r="ABW57" s="177"/>
      <c r="ABX57" s="177"/>
      <c r="ABY57" s="177"/>
      <c r="ABZ57" s="177"/>
      <c r="ACA57" s="177"/>
      <c r="ACB57" s="177"/>
      <c r="ACC57" s="177"/>
      <c r="ACD57" s="177"/>
      <c r="ACE57" s="177"/>
      <c r="ACF57" s="177"/>
      <c r="ACG57" s="177"/>
      <c r="ACH57" s="177"/>
      <c r="ACI57" s="177"/>
      <c r="ACJ57" s="177"/>
      <c r="ACK57" s="177"/>
      <c r="ACL57" s="177"/>
      <c r="ACM57" s="177"/>
      <c r="ACN57" s="177"/>
      <c r="ACO57" s="177"/>
      <c r="ACP57" s="177"/>
      <c r="ACQ57" s="177"/>
      <c r="ACR57" s="177"/>
      <c r="ACS57" s="177"/>
      <c r="ACT57" s="177"/>
      <c r="ACU57" s="177"/>
      <c r="ACV57" s="177"/>
      <c r="ACW57" s="177"/>
      <c r="ACX57" s="177"/>
      <c r="ACY57" s="177"/>
      <c r="ACZ57" s="177"/>
      <c r="ADA57" s="177"/>
      <c r="ADB57" s="177"/>
      <c r="ADC57" s="177"/>
      <c r="ADD57" s="177"/>
      <c r="ADE57" s="177"/>
      <c r="ADF57" s="177"/>
      <c r="ADG57" s="177"/>
      <c r="ADH57" s="177"/>
      <c r="ADI57" s="177"/>
      <c r="ADJ57" s="177"/>
      <c r="ADK57" s="177"/>
      <c r="ADL57" s="177"/>
      <c r="ADM57" s="177"/>
      <c r="ADN57" s="177"/>
      <c r="ADO57" s="177"/>
      <c r="ADP57" s="177"/>
      <c r="ADQ57" s="177"/>
      <c r="ADR57" s="177"/>
      <c r="ADS57" s="177"/>
      <c r="ADT57" s="177"/>
      <c r="ADU57" s="177"/>
      <c r="ADV57" s="177"/>
      <c r="ADW57" s="177"/>
      <c r="ADX57" s="177"/>
      <c r="ADY57" s="177"/>
      <c r="ADZ57" s="177"/>
      <c r="AEA57" s="177"/>
      <c r="AEB57" s="177"/>
      <c r="AEC57" s="177"/>
      <c r="AED57" s="177"/>
      <c r="AEE57" s="177"/>
      <c r="AEF57" s="177"/>
      <c r="AEG57" s="177"/>
      <c r="AEH57" s="177"/>
      <c r="AEI57" s="177"/>
      <c r="AEJ57" s="177"/>
      <c r="AEK57" s="177"/>
      <c r="AEL57" s="177"/>
      <c r="AEM57" s="177"/>
      <c r="AEN57" s="177"/>
      <c r="AEO57" s="177"/>
      <c r="AEP57" s="177"/>
      <c r="AEQ57" s="177"/>
      <c r="AER57" s="177"/>
      <c r="AES57" s="177"/>
      <c r="AET57" s="177"/>
      <c r="AEU57" s="177"/>
      <c r="AEV57" s="177"/>
      <c r="AEW57" s="177"/>
      <c r="AEX57" s="177"/>
      <c r="AEY57" s="177"/>
      <c r="AEZ57" s="177"/>
      <c r="AFA57" s="177"/>
      <c r="AFB57" s="177"/>
      <c r="AFC57" s="177"/>
      <c r="AFD57" s="177"/>
      <c r="AFE57" s="177"/>
      <c r="AFF57" s="177"/>
      <c r="AFG57" s="177"/>
      <c r="AFH57" s="177"/>
      <c r="AFI57" s="177"/>
      <c r="AFJ57" s="177"/>
      <c r="AFK57" s="177"/>
      <c r="AFL57" s="177"/>
      <c r="AFM57" s="177"/>
      <c r="AFN57" s="177"/>
      <c r="AFO57" s="177"/>
      <c r="AFP57" s="177"/>
      <c r="AFQ57" s="177"/>
      <c r="AFR57" s="177"/>
      <c r="AFS57" s="177"/>
      <c r="AFT57" s="177"/>
      <c r="AFU57" s="177"/>
      <c r="AFV57" s="177"/>
      <c r="AFW57" s="177"/>
      <c r="AFX57" s="177"/>
      <c r="AFY57" s="177"/>
      <c r="AFZ57" s="177"/>
      <c r="AGA57" s="177"/>
      <c r="AGB57" s="177"/>
      <c r="AGC57" s="177"/>
      <c r="AGD57" s="177"/>
      <c r="AGE57" s="177"/>
      <c r="AGF57" s="177"/>
      <c r="AGG57" s="177"/>
      <c r="AGH57" s="177"/>
      <c r="AGI57" s="177"/>
      <c r="AGJ57" s="177"/>
      <c r="AGK57" s="177"/>
      <c r="AGL57" s="177"/>
      <c r="AGM57" s="177"/>
      <c r="AGN57" s="177"/>
      <c r="AGO57" s="177"/>
      <c r="AGP57" s="177"/>
      <c r="AGQ57" s="177"/>
      <c r="AGR57" s="177"/>
      <c r="AGS57" s="177"/>
      <c r="AGT57" s="177"/>
      <c r="AGU57" s="177"/>
      <c r="AGV57" s="177"/>
      <c r="AGW57" s="177"/>
      <c r="AGX57" s="177"/>
      <c r="AGY57" s="177"/>
      <c r="AGZ57" s="177"/>
      <c r="AHA57" s="177"/>
      <c r="AHB57" s="177"/>
      <c r="AHC57" s="177"/>
      <c r="AHD57" s="177"/>
      <c r="AHE57" s="177"/>
      <c r="AHF57" s="177"/>
      <c r="AHG57" s="177"/>
      <c r="AHH57" s="177"/>
      <c r="AHI57" s="177"/>
      <c r="AHJ57" s="177"/>
      <c r="AHK57" s="177"/>
      <c r="AHL57" s="177"/>
      <c r="AHM57" s="177"/>
      <c r="AHN57" s="177"/>
      <c r="AHO57" s="177"/>
      <c r="AHP57" s="177"/>
      <c r="AHQ57" s="177"/>
      <c r="AHR57" s="177"/>
      <c r="AHS57" s="177"/>
      <c r="AHT57" s="177"/>
      <c r="AHU57" s="177"/>
      <c r="AHV57" s="177"/>
      <c r="AHW57" s="177"/>
      <c r="AHX57" s="177"/>
      <c r="AHY57" s="177"/>
      <c r="AHZ57" s="177"/>
      <c r="AIA57" s="177"/>
      <c r="AIB57" s="177"/>
      <c r="AIC57" s="177"/>
      <c r="AID57" s="177"/>
      <c r="AIE57" s="177"/>
      <c r="AIF57" s="177"/>
      <c r="AIG57" s="177"/>
      <c r="AIH57" s="177"/>
      <c r="AII57" s="177"/>
      <c r="AIJ57" s="177"/>
      <c r="AIK57" s="177"/>
      <c r="AIL57" s="177"/>
      <c r="AIM57" s="177"/>
      <c r="AIN57" s="177"/>
      <c r="AIO57" s="177"/>
      <c r="AIP57" s="177"/>
      <c r="AIQ57" s="177"/>
      <c r="AIR57" s="177"/>
      <c r="AIS57" s="177"/>
      <c r="AIT57" s="177"/>
      <c r="AIU57" s="177"/>
      <c r="AIV57" s="177"/>
      <c r="AIW57" s="177"/>
      <c r="AIX57" s="177"/>
      <c r="AIY57" s="177"/>
      <c r="AIZ57" s="177"/>
      <c r="AJA57" s="177"/>
      <c r="AJB57" s="177"/>
      <c r="AJC57" s="177"/>
      <c r="AJD57" s="177"/>
      <c r="AJE57" s="177"/>
      <c r="AJF57" s="177"/>
      <c r="AJG57" s="177"/>
      <c r="AJH57" s="177"/>
      <c r="AJI57" s="177"/>
      <c r="AJJ57" s="177"/>
      <c r="AJK57" s="177"/>
      <c r="AJL57" s="177"/>
      <c r="AJM57" s="177"/>
      <c r="AJN57" s="177"/>
      <c r="AJO57" s="177"/>
      <c r="AJP57" s="177"/>
      <c r="AJQ57" s="177"/>
      <c r="AJR57" s="177"/>
      <c r="AJS57" s="177"/>
      <c r="AJT57" s="177"/>
      <c r="AJU57" s="177"/>
      <c r="AJV57" s="177"/>
      <c r="AJW57" s="177"/>
      <c r="AJX57" s="177"/>
      <c r="AJY57" s="177"/>
      <c r="AJZ57" s="177"/>
      <c r="AKA57" s="177"/>
      <c r="AKB57" s="177"/>
      <c r="AKC57" s="177"/>
      <c r="AKD57" s="177"/>
      <c r="AKE57" s="177"/>
      <c r="AKF57" s="177"/>
      <c r="AKG57" s="177"/>
      <c r="AKH57" s="177"/>
      <c r="AKI57" s="177"/>
      <c r="AKJ57" s="177"/>
      <c r="AKK57" s="177"/>
      <c r="AKL57" s="177"/>
      <c r="AKM57" s="177"/>
      <c r="AKN57" s="177"/>
      <c r="AKO57" s="177"/>
      <c r="AKP57" s="177"/>
      <c r="AKQ57" s="177"/>
      <c r="AKR57" s="177"/>
      <c r="AKS57" s="177"/>
      <c r="AKT57" s="177"/>
      <c r="AKU57" s="177"/>
      <c r="AKV57" s="177"/>
      <c r="AKW57" s="177"/>
      <c r="AKX57" s="177"/>
      <c r="AKY57" s="177"/>
      <c r="AKZ57" s="177"/>
      <c r="ALA57" s="177"/>
      <c r="ALB57" s="177"/>
      <c r="ALC57" s="177"/>
      <c r="ALD57" s="177"/>
      <c r="ALE57" s="177"/>
      <c r="ALF57" s="177"/>
      <c r="ALG57" s="177"/>
      <c r="ALH57" s="177"/>
      <c r="ALI57" s="177"/>
      <c r="ALJ57" s="177"/>
      <c r="ALK57" s="177"/>
      <c r="ALL57" s="177"/>
      <c r="ALM57" s="177"/>
      <c r="ALN57" s="177"/>
      <c r="ALO57" s="177"/>
      <c r="ALP57" s="177"/>
      <c r="ALQ57" s="177"/>
      <c r="ALR57" s="177"/>
      <c r="ALS57" s="177"/>
      <c r="ALT57" s="177"/>
      <c r="ALU57" s="177"/>
      <c r="ALV57" s="177"/>
      <c r="ALW57" s="177"/>
      <c r="ALX57" s="177"/>
      <c r="ALY57" s="177"/>
      <c r="ALZ57" s="177"/>
      <c r="AMA57" s="177"/>
      <c r="AMB57" s="177"/>
      <c r="AMC57" s="177"/>
      <c r="AMD57" s="177"/>
      <c r="AME57" s="177"/>
      <c r="AMF57" s="177"/>
      <c r="AMG57" s="177"/>
      <c r="AMH57" s="177"/>
      <c r="AMI57" s="177"/>
      <c r="AMJ57" s="177"/>
      <c r="AMK57" s="177"/>
    </row>
    <row r="58" spans="1:1025" s="182" customFormat="1" x14ac:dyDescent="0.2">
      <c r="A58" s="177"/>
      <c r="B58" s="191"/>
      <c r="C58" s="180"/>
      <c r="D58" s="183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  <c r="BJ58" s="177"/>
      <c r="BK58" s="177"/>
      <c r="BL58" s="177"/>
      <c r="BM58" s="177"/>
      <c r="BN58" s="177"/>
      <c r="BO58" s="177"/>
      <c r="BP58" s="177"/>
      <c r="BQ58" s="177"/>
      <c r="BR58" s="177"/>
      <c r="BS58" s="177"/>
      <c r="BT58" s="177"/>
      <c r="BU58" s="177"/>
      <c r="BV58" s="177"/>
      <c r="BW58" s="177"/>
      <c r="BX58" s="177"/>
      <c r="BY58" s="177"/>
      <c r="BZ58" s="177"/>
      <c r="CA58" s="177"/>
      <c r="CB58" s="177"/>
      <c r="CC58" s="177"/>
      <c r="CD58" s="177"/>
      <c r="CE58" s="177"/>
      <c r="CF58" s="177"/>
      <c r="CG58" s="177"/>
      <c r="CH58" s="177"/>
      <c r="CI58" s="177"/>
      <c r="CJ58" s="177"/>
      <c r="CK58" s="177"/>
      <c r="CL58" s="177"/>
      <c r="CM58" s="177"/>
      <c r="CN58" s="177"/>
      <c r="CO58" s="177"/>
      <c r="CP58" s="177"/>
      <c r="CQ58" s="177"/>
      <c r="CR58" s="177"/>
      <c r="CS58" s="177"/>
      <c r="CT58" s="177"/>
      <c r="CU58" s="177"/>
      <c r="CV58" s="177"/>
      <c r="CW58" s="177"/>
      <c r="CX58" s="177"/>
      <c r="CY58" s="177"/>
      <c r="CZ58" s="177"/>
      <c r="DA58" s="177"/>
      <c r="DB58" s="177"/>
      <c r="DC58" s="177"/>
      <c r="DD58" s="177"/>
      <c r="DE58" s="177"/>
      <c r="DF58" s="177"/>
      <c r="DG58" s="177"/>
      <c r="DH58" s="177"/>
      <c r="DI58" s="177"/>
      <c r="DJ58" s="177"/>
      <c r="DK58" s="177"/>
      <c r="DL58" s="177"/>
      <c r="DM58" s="177"/>
      <c r="DN58" s="177"/>
      <c r="DO58" s="177"/>
      <c r="DP58" s="177"/>
      <c r="DQ58" s="177"/>
      <c r="DR58" s="177"/>
      <c r="DS58" s="177"/>
      <c r="DT58" s="177"/>
      <c r="DU58" s="177"/>
      <c r="DV58" s="177"/>
      <c r="DW58" s="177"/>
      <c r="DX58" s="177"/>
      <c r="DY58" s="177"/>
      <c r="DZ58" s="177"/>
      <c r="EA58" s="177"/>
      <c r="EB58" s="177"/>
      <c r="EC58" s="177"/>
      <c r="ED58" s="177"/>
      <c r="EE58" s="177"/>
      <c r="EF58" s="177"/>
      <c r="EG58" s="177"/>
      <c r="EH58" s="177"/>
      <c r="EI58" s="177"/>
      <c r="EJ58" s="177"/>
      <c r="EK58" s="177"/>
      <c r="EL58" s="177"/>
      <c r="EM58" s="177"/>
      <c r="EN58" s="177"/>
      <c r="EO58" s="177"/>
      <c r="EP58" s="177"/>
      <c r="EQ58" s="177"/>
      <c r="ER58" s="177"/>
      <c r="ES58" s="177"/>
      <c r="ET58" s="177"/>
      <c r="EU58" s="177"/>
      <c r="EV58" s="177"/>
      <c r="EW58" s="177"/>
      <c r="EX58" s="177"/>
      <c r="EY58" s="177"/>
      <c r="EZ58" s="177"/>
      <c r="FA58" s="177"/>
      <c r="FB58" s="177"/>
      <c r="FC58" s="177"/>
      <c r="FD58" s="177"/>
      <c r="FE58" s="177"/>
      <c r="FF58" s="177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177"/>
      <c r="GN58" s="177"/>
      <c r="GO58" s="177"/>
      <c r="GP58" s="177"/>
      <c r="GQ58" s="177"/>
      <c r="GR58" s="177"/>
      <c r="GS58" s="177"/>
      <c r="GT58" s="177"/>
      <c r="GU58" s="177"/>
      <c r="GV58" s="177"/>
      <c r="GW58" s="177"/>
      <c r="GX58" s="177"/>
      <c r="GY58" s="177"/>
      <c r="GZ58" s="177"/>
      <c r="HA58" s="177"/>
      <c r="HB58" s="177"/>
      <c r="HC58" s="177"/>
      <c r="HD58" s="177"/>
      <c r="HE58" s="177"/>
      <c r="HF58" s="177"/>
      <c r="HG58" s="177"/>
      <c r="HH58" s="177"/>
      <c r="HI58" s="177"/>
      <c r="HJ58" s="177"/>
      <c r="HK58" s="177"/>
      <c r="HL58" s="177"/>
      <c r="HM58" s="177"/>
      <c r="HN58" s="177"/>
      <c r="HO58" s="177"/>
      <c r="HP58" s="177"/>
      <c r="HQ58" s="177"/>
      <c r="HR58" s="177"/>
      <c r="HS58" s="177"/>
      <c r="HT58" s="177"/>
      <c r="HU58" s="177"/>
      <c r="HV58" s="177"/>
      <c r="HW58" s="177"/>
      <c r="HX58" s="177"/>
      <c r="HY58" s="177"/>
      <c r="HZ58" s="177"/>
      <c r="IA58" s="177"/>
      <c r="IB58" s="177"/>
      <c r="IC58" s="177"/>
      <c r="ID58" s="177"/>
      <c r="IE58" s="177"/>
      <c r="IF58" s="177"/>
      <c r="IG58" s="177"/>
      <c r="IH58" s="177"/>
      <c r="II58" s="177"/>
      <c r="IJ58" s="177"/>
      <c r="IK58" s="177"/>
      <c r="IL58" s="177"/>
      <c r="IM58" s="177"/>
      <c r="IN58" s="177"/>
      <c r="IO58" s="177"/>
      <c r="IP58" s="177"/>
      <c r="IQ58" s="177"/>
      <c r="IR58" s="177"/>
      <c r="IS58" s="177"/>
      <c r="IT58" s="177"/>
      <c r="IU58" s="177"/>
      <c r="IV58" s="177"/>
      <c r="IW58" s="177"/>
      <c r="IX58" s="177"/>
      <c r="IY58" s="177"/>
      <c r="IZ58" s="177"/>
      <c r="JA58" s="177"/>
      <c r="JB58" s="177"/>
      <c r="JC58" s="177"/>
      <c r="JD58" s="177"/>
      <c r="JE58" s="177"/>
      <c r="JF58" s="177"/>
      <c r="JG58" s="177"/>
      <c r="JH58" s="177"/>
      <c r="JI58" s="177"/>
      <c r="JJ58" s="177"/>
      <c r="JK58" s="177"/>
      <c r="JL58" s="177"/>
      <c r="JM58" s="177"/>
      <c r="JN58" s="177"/>
      <c r="JO58" s="177"/>
      <c r="JP58" s="177"/>
      <c r="JQ58" s="177"/>
      <c r="JR58" s="177"/>
      <c r="JS58" s="177"/>
      <c r="JT58" s="177"/>
      <c r="JU58" s="177"/>
      <c r="JV58" s="177"/>
      <c r="JW58" s="177"/>
      <c r="JX58" s="177"/>
      <c r="JY58" s="177"/>
      <c r="JZ58" s="177"/>
      <c r="KA58" s="177"/>
      <c r="KB58" s="177"/>
      <c r="KC58" s="177"/>
      <c r="KD58" s="177"/>
      <c r="KE58" s="177"/>
      <c r="KF58" s="177"/>
      <c r="KG58" s="177"/>
      <c r="KH58" s="177"/>
      <c r="KI58" s="177"/>
      <c r="KJ58" s="177"/>
      <c r="KK58" s="177"/>
      <c r="KL58" s="177"/>
      <c r="KM58" s="177"/>
      <c r="KN58" s="177"/>
      <c r="KO58" s="177"/>
      <c r="KP58" s="177"/>
      <c r="KQ58" s="177"/>
      <c r="KR58" s="177"/>
      <c r="KS58" s="177"/>
      <c r="KT58" s="177"/>
      <c r="KU58" s="177"/>
      <c r="KV58" s="177"/>
      <c r="KW58" s="177"/>
      <c r="KX58" s="177"/>
      <c r="KY58" s="177"/>
      <c r="KZ58" s="177"/>
      <c r="LA58" s="177"/>
      <c r="LB58" s="177"/>
      <c r="LC58" s="177"/>
      <c r="LD58" s="177"/>
      <c r="LE58" s="177"/>
      <c r="LF58" s="177"/>
      <c r="LG58" s="177"/>
      <c r="LH58" s="177"/>
      <c r="LI58" s="177"/>
      <c r="LJ58" s="177"/>
      <c r="LK58" s="177"/>
      <c r="LL58" s="177"/>
      <c r="LM58" s="177"/>
      <c r="LN58" s="177"/>
      <c r="LO58" s="177"/>
      <c r="LP58" s="177"/>
      <c r="LQ58" s="177"/>
      <c r="LR58" s="177"/>
      <c r="LS58" s="177"/>
      <c r="LT58" s="177"/>
      <c r="LU58" s="177"/>
      <c r="LV58" s="177"/>
      <c r="LW58" s="177"/>
      <c r="LX58" s="177"/>
      <c r="LY58" s="177"/>
      <c r="LZ58" s="177"/>
      <c r="MA58" s="177"/>
      <c r="MB58" s="177"/>
      <c r="MC58" s="177"/>
      <c r="MD58" s="177"/>
      <c r="ME58" s="177"/>
      <c r="MF58" s="177"/>
      <c r="MG58" s="177"/>
      <c r="MH58" s="177"/>
      <c r="MI58" s="177"/>
      <c r="MJ58" s="177"/>
      <c r="MK58" s="177"/>
      <c r="ML58" s="177"/>
      <c r="MM58" s="177"/>
      <c r="MN58" s="177"/>
      <c r="MO58" s="177"/>
      <c r="MP58" s="177"/>
      <c r="MQ58" s="177"/>
      <c r="MR58" s="177"/>
      <c r="MS58" s="177"/>
      <c r="MT58" s="177"/>
      <c r="MU58" s="177"/>
      <c r="MV58" s="177"/>
      <c r="MW58" s="177"/>
      <c r="MX58" s="177"/>
      <c r="MY58" s="177"/>
      <c r="MZ58" s="177"/>
      <c r="NA58" s="177"/>
      <c r="NB58" s="177"/>
      <c r="NC58" s="177"/>
      <c r="ND58" s="177"/>
      <c r="NE58" s="177"/>
      <c r="NF58" s="177"/>
      <c r="NG58" s="177"/>
      <c r="NH58" s="177"/>
      <c r="NI58" s="177"/>
      <c r="NJ58" s="177"/>
      <c r="NK58" s="177"/>
      <c r="NL58" s="177"/>
      <c r="NM58" s="177"/>
      <c r="NN58" s="177"/>
      <c r="NO58" s="177"/>
      <c r="NP58" s="177"/>
      <c r="NQ58" s="177"/>
      <c r="NR58" s="177"/>
      <c r="NS58" s="177"/>
      <c r="NT58" s="177"/>
      <c r="NU58" s="177"/>
      <c r="NV58" s="177"/>
      <c r="NW58" s="177"/>
      <c r="NX58" s="177"/>
      <c r="NY58" s="177"/>
      <c r="NZ58" s="177"/>
      <c r="OA58" s="177"/>
      <c r="OB58" s="177"/>
      <c r="OC58" s="177"/>
      <c r="OD58" s="177"/>
      <c r="OE58" s="177"/>
      <c r="OF58" s="177"/>
      <c r="OG58" s="177"/>
      <c r="OH58" s="177"/>
      <c r="OI58" s="177"/>
      <c r="OJ58" s="177"/>
      <c r="OK58" s="177"/>
      <c r="OL58" s="177"/>
      <c r="OM58" s="177"/>
      <c r="ON58" s="177"/>
      <c r="OO58" s="177"/>
      <c r="OP58" s="177"/>
      <c r="OQ58" s="177"/>
      <c r="OR58" s="177"/>
      <c r="OS58" s="177"/>
      <c r="OT58" s="177"/>
      <c r="OU58" s="177"/>
      <c r="OV58" s="177"/>
      <c r="OW58" s="177"/>
      <c r="OX58" s="177"/>
      <c r="OY58" s="177"/>
      <c r="OZ58" s="177"/>
      <c r="PA58" s="177"/>
      <c r="PB58" s="177"/>
      <c r="PC58" s="177"/>
      <c r="PD58" s="177"/>
      <c r="PE58" s="177"/>
      <c r="PF58" s="177"/>
      <c r="PG58" s="177"/>
      <c r="PH58" s="177"/>
      <c r="PI58" s="177"/>
      <c r="PJ58" s="177"/>
      <c r="PK58" s="177"/>
      <c r="PL58" s="177"/>
      <c r="PM58" s="177"/>
      <c r="PN58" s="177"/>
      <c r="PO58" s="177"/>
      <c r="PP58" s="177"/>
      <c r="PQ58" s="177"/>
      <c r="PR58" s="177"/>
      <c r="PS58" s="177"/>
      <c r="PT58" s="177"/>
      <c r="PU58" s="177"/>
      <c r="PV58" s="177"/>
      <c r="PW58" s="177"/>
      <c r="PX58" s="177"/>
      <c r="PY58" s="177"/>
      <c r="PZ58" s="177"/>
      <c r="QA58" s="177"/>
      <c r="QB58" s="177"/>
      <c r="QC58" s="177"/>
      <c r="QD58" s="177"/>
      <c r="QE58" s="177"/>
      <c r="QF58" s="177"/>
      <c r="QG58" s="177"/>
      <c r="QH58" s="177"/>
      <c r="QI58" s="177"/>
      <c r="QJ58" s="177"/>
      <c r="QK58" s="177"/>
      <c r="QL58" s="177"/>
      <c r="QM58" s="177"/>
      <c r="QN58" s="177"/>
      <c r="QO58" s="177"/>
      <c r="QP58" s="177"/>
      <c r="QQ58" s="177"/>
      <c r="QR58" s="177"/>
      <c r="QS58" s="177"/>
      <c r="QT58" s="177"/>
      <c r="QU58" s="177"/>
      <c r="QV58" s="177"/>
      <c r="QW58" s="177"/>
      <c r="QX58" s="177"/>
      <c r="QY58" s="177"/>
      <c r="QZ58" s="177"/>
      <c r="RA58" s="177"/>
      <c r="RB58" s="177"/>
      <c r="RC58" s="177"/>
      <c r="RD58" s="177"/>
      <c r="RE58" s="177"/>
      <c r="RF58" s="177"/>
      <c r="RG58" s="177"/>
      <c r="RH58" s="177"/>
      <c r="RI58" s="177"/>
      <c r="RJ58" s="177"/>
      <c r="RK58" s="177"/>
      <c r="RL58" s="177"/>
      <c r="RM58" s="177"/>
      <c r="RN58" s="177"/>
      <c r="RO58" s="177"/>
      <c r="RP58" s="177"/>
      <c r="RQ58" s="177"/>
      <c r="RR58" s="177"/>
      <c r="RS58" s="177"/>
      <c r="RT58" s="177"/>
      <c r="RU58" s="177"/>
      <c r="RV58" s="177"/>
      <c r="RW58" s="177"/>
      <c r="RX58" s="177"/>
      <c r="RY58" s="177"/>
      <c r="RZ58" s="177"/>
      <c r="SA58" s="177"/>
      <c r="SB58" s="177"/>
      <c r="SC58" s="177"/>
      <c r="SD58" s="177"/>
      <c r="SE58" s="177"/>
      <c r="SF58" s="177"/>
      <c r="SG58" s="177"/>
      <c r="SH58" s="177"/>
      <c r="SI58" s="177"/>
      <c r="SJ58" s="177"/>
      <c r="SK58" s="177"/>
      <c r="SL58" s="177"/>
      <c r="SM58" s="177"/>
      <c r="SN58" s="177"/>
      <c r="SO58" s="177"/>
      <c r="SP58" s="177"/>
      <c r="SQ58" s="177"/>
      <c r="SR58" s="177"/>
      <c r="SS58" s="177"/>
      <c r="ST58" s="177"/>
      <c r="SU58" s="177"/>
      <c r="SV58" s="177"/>
      <c r="SW58" s="177"/>
      <c r="SX58" s="177"/>
      <c r="SY58" s="177"/>
      <c r="SZ58" s="177"/>
      <c r="TA58" s="177"/>
      <c r="TB58" s="177"/>
      <c r="TC58" s="177"/>
      <c r="TD58" s="177"/>
      <c r="TE58" s="177"/>
      <c r="TF58" s="177"/>
      <c r="TG58" s="177"/>
      <c r="TH58" s="177"/>
      <c r="TI58" s="177"/>
      <c r="TJ58" s="177"/>
      <c r="TK58" s="177"/>
      <c r="TL58" s="177"/>
      <c r="TM58" s="177"/>
      <c r="TN58" s="177"/>
      <c r="TO58" s="177"/>
      <c r="TP58" s="177"/>
      <c r="TQ58" s="177"/>
      <c r="TR58" s="177"/>
      <c r="TS58" s="177"/>
      <c r="TT58" s="177"/>
      <c r="TU58" s="177"/>
      <c r="TV58" s="177"/>
      <c r="TW58" s="177"/>
      <c r="TX58" s="177"/>
      <c r="TY58" s="177"/>
      <c r="TZ58" s="177"/>
      <c r="UA58" s="177"/>
      <c r="UB58" s="177"/>
      <c r="UC58" s="177"/>
      <c r="UD58" s="177"/>
      <c r="UE58" s="177"/>
      <c r="UF58" s="177"/>
      <c r="UG58" s="177"/>
      <c r="UH58" s="177"/>
      <c r="UI58" s="177"/>
      <c r="UJ58" s="177"/>
      <c r="UK58" s="177"/>
      <c r="UL58" s="177"/>
      <c r="UM58" s="177"/>
      <c r="UN58" s="177"/>
      <c r="UO58" s="177"/>
      <c r="UP58" s="177"/>
      <c r="UQ58" s="177"/>
      <c r="UR58" s="177"/>
      <c r="US58" s="177"/>
      <c r="UT58" s="177"/>
      <c r="UU58" s="177"/>
      <c r="UV58" s="177"/>
      <c r="UW58" s="177"/>
      <c r="UX58" s="177"/>
      <c r="UY58" s="177"/>
      <c r="UZ58" s="177"/>
      <c r="VA58" s="177"/>
      <c r="VB58" s="177"/>
      <c r="VC58" s="177"/>
      <c r="VD58" s="177"/>
      <c r="VE58" s="177"/>
      <c r="VF58" s="177"/>
      <c r="VG58" s="177"/>
      <c r="VH58" s="177"/>
      <c r="VI58" s="177"/>
      <c r="VJ58" s="177"/>
      <c r="VK58" s="177"/>
      <c r="VL58" s="177"/>
      <c r="VM58" s="177"/>
      <c r="VN58" s="177"/>
      <c r="VO58" s="177"/>
      <c r="VP58" s="177"/>
      <c r="VQ58" s="177"/>
      <c r="VR58" s="177"/>
      <c r="VS58" s="177"/>
      <c r="VT58" s="177"/>
      <c r="VU58" s="177"/>
      <c r="VV58" s="177"/>
      <c r="VW58" s="177"/>
      <c r="VX58" s="177"/>
      <c r="VY58" s="177"/>
      <c r="VZ58" s="177"/>
      <c r="WA58" s="177"/>
      <c r="WB58" s="177"/>
      <c r="WC58" s="177"/>
      <c r="WD58" s="177"/>
      <c r="WE58" s="177"/>
      <c r="WF58" s="177"/>
      <c r="WG58" s="177"/>
      <c r="WH58" s="177"/>
      <c r="WI58" s="177"/>
      <c r="WJ58" s="177"/>
      <c r="WK58" s="177"/>
      <c r="WL58" s="177"/>
      <c r="WM58" s="177"/>
      <c r="WN58" s="177"/>
      <c r="WO58" s="177"/>
      <c r="WP58" s="177"/>
      <c r="WQ58" s="177"/>
      <c r="WR58" s="177"/>
      <c r="WS58" s="177"/>
      <c r="WT58" s="177"/>
      <c r="WU58" s="177"/>
      <c r="WV58" s="177"/>
      <c r="WW58" s="177"/>
      <c r="WX58" s="177"/>
      <c r="WY58" s="177"/>
      <c r="WZ58" s="177"/>
      <c r="XA58" s="177"/>
      <c r="XB58" s="177"/>
      <c r="XC58" s="177"/>
      <c r="XD58" s="177"/>
      <c r="XE58" s="177"/>
      <c r="XF58" s="177"/>
      <c r="XG58" s="177"/>
      <c r="XH58" s="177"/>
      <c r="XI58" s="177"/>
      <c r="XJ58" s="177"/>
      <c r="XK58" s="177"/>
      <c r="XL58" s="177"/>
      <c r="XM58" s="177"/>
      <c r="XN58" s="177"/>
      <c r="XO58" s="177"/>
      <c r="XP58" s="177"/>
      <c r="XQ58" s="177"/>
      <c r="XR58" s="177"/>
      <c r="XS58" s="177"/>
      <c r="XT58" s="177"/>
      <c r="XU58" s="177"/>
      <c r="XV58" s="177"/>
      <c r="XW58" s="177"/>
      <c r="XX58" s="177"/>
      <c r="XY58" s="177"/>
      <c r="XZ58" s="177"/>
      <c r="YA58" s="177"/>
      <c r="YB58" s="177"/>
      <c r="YC58" s="177"/>
      <c r="YD58" s="177"/>
      <c r="YE58" s="177"/>
      <c r="YF58" s="177"/>
      <c r="YG58" s="177"/>
      <c r="YH58" s="177"/>
      <c r="YI58" s="177"/>
      <c r="YJ58" s="177"/>
      <c r="YK58" s="177"/>
      <c r="YL58" s="177"/>
      <c r="YM58" s="177"/>
      <c r="YN58" s="177"/>
      <c r="YO58" s="177"/>
      <c r="YP58" s="177"/>
      <c r="YQ58" s="177"/>
      <c r="YR58" s="177"/>
      <c r="YS58" s="177"/>
      <c r="YT58" s="177"/>
      <c r="YU58" s="177"/>
      <c r="YV58" s="177"/>
      <c r="YW58" s="177"/>
      <c r="YX58" s="177"/>
      <c r="YY58" s="177"/>
      <c r="YZ58" s="177"/>
      <c r="ZA58" s="177"/>
      <c r="ZB58" s="177"/>
      <c r="ZC58" s="177"/>
      <c r="ZD58" s="177"/>
      <c r="ZE58" s="177"/>
      <c r="ZF58" s="177"/>
      <c r="ZG58" s="177"/>
      <c r="ZH58" s="177"/>
      <c r="ZI58" s="177"/>
      <c r="ZJ58" s="177"/>
      <c r="ZK58" s="177"/>
      <c r="ZL58" s="177"/>
      <c r="ZM58" s="177"/>
      <c r="ZN58" s="177"/>
      <c r="ZO58" s="177"/>
      <c r="ZP58" s="177"/>
      <c r="ZQ58" s="177"/>
      <c r="ZR58" s="177"/>
      <c r="ZS58" s="177"/>
      <c r="ZT58" s="177"/>
      <c r="ZU58" s="177"/>
      <c r="ZV58" s="177"/>
      <c r="ZW58" s="177"/>
      <c r="ZX58" s="177"/>
      <c r="ZY58" s="177"/>
      <c r="ZZ58" s="177"/>
      <c r="AAA58" s="177"/>
      <c r="AAB58" s="177"/>
      <c r="AAC58" s="177"/>
      <c r="AAD58" s="177"/>
      <c r="AAE58" s="177"/>
      <c r="AAF58" s="177"/>
      <c r="AAG58" s="177"/>
      <c r="AAH58" s="177"/>
      <c r="AAI58" s="177"/>
      <c r="AAJ58" s="177"/>
      <c r="AAK58" s="177"/>
      <c r="AAL58" s="177"/>
      <c r="AAM58" s="177"/>
      <c r="AAN58" s="177"/>
      <c r="AAO58" s="177"/>
      <c r="AAP58" s="177"/>
      <c r="AAQ58" s="177"/>
      <c r="AAR58" s="177"/>
      <c r="AAS58" s="177"/>
      <c r="AAT58" s="177"/>
      <c r="AAU58" s="177"/>
      <c r="AAV58" s="177"/>
      <c r="AAW58" s="177"/>
      <c r="AAX58" s="177"/>
      <c r="AAY58" s="177"/>
      <c r="AAZ58" s="177"/>
      <c r="ABA58" s="177"/>
      <c r="ABB58" s="177"/>
      <c r="ABC58" s="177"/>
      <c r="ABD58" s="177"/>
      <c r="ABE58" s="177"/>
      <c r="ABF58" s="177"/>
      <c r="ABG58" s="177"/>
      <c r="ABH58" s="177"/>
      <c r="ABI58" s="177"/>
      <c r="ABJ58" s="177"/>
      <c r="ABK58" s="177"/>
      <c r="ABL58" s="177"/>
      <c r="ABM58" s="177"/>
      <c r="ABN58" s="177"/>
      <c r="ABO58" s="177"/>
      <c r="ABP58" s="177"/>
      <c r="ABQ58" s="177"/>
      <c r="ABR58" s="177"/>
      <c r="ABS58" s="177"/>
      <c r="ABT58" s="177"/>
      <c r="ABU58" s="177"/>
      <c r="ABV58" s="177"/>
      <c r="ABW58" s="177"/>
      <c r="ABX58" s="177"/>
      <c r="ABY58" s="177"/>
      <c r="ABZ58" s="177"/>
      <c r="ACA58" s="177"/>
      <c r="ACB58" s="177"/>
      <c r="ACC58" s="177"/>
      <c r="ACD58" s="177"/>
      <c r="ACE58" s="177"/>
      <c r="ACF58" s="177"/>
      <c r="ACG58" s="177"/>
      <c r="ACH58" s="177"/>
      <c r="ACI58" s="177"/>
      <c r="ACJ58" s="177"/>
      <c r="ACK58" s="177"/>
      <c r="ACL58" s="177"/>
      <c r="ACM58" s="177"/>
      <c r="ACN58" s="177"/>
      <c r="ACO58" s="177"/>
      <c r="ACP58" s="177"/>
      <c r="ACQ58" s="177"/>
      <c r="ACR58" s="177"/>
      <c r="ACS58" s="177"/>
      <c r="ACT58" s="177"/>
      <c r="ACU58" s="177"/>
      <c r="ACV58" s="177"/>
      <c r="ACW58" s="177"/>
      <c r="ACX58" s="177"/>
      <c r="ACY58" s="177"/>
      <c r="ACZ58" s="177"/>
      <c r="ADA58" s="177"/>
      <c r="ADB58" s="177"/>
      <c r="ADC58" s="177"/>
      <c r="ADD58" s="177"/>
      <c r="ADE58" s="177"/>
      <c r="ADF58" s="177"/>
      <c r="ADG58" s="177"/>
      <c r="ADH58" s="177"/>
      <c r="ADI58" s="177"/>
      <c r="ADJ58" s="177"/>
      <c r="ADK58" s="177"/>
      <c r="ADL58" s="177"/>
      <c r="ADM58" s="177"/>
      <c r="ADN58" s="177"/>
      <c r="ADO58" s="177"/>
      <c r="ADP58" s="177"/>
      <c r="ADQ58" s="177"/>
      <c r="ADR58" s="177"/>
      <c r="ADS58" s="177"/>
      <c r="ADT58" s="177"/>
      <c r="ADU58" s="177"/>
      <c r="ADV58" s="177"/>
      <c r="ADW58" s="177"/>
      <c r="ADX58" s="177"/>
      <c r="ADY58" s="177"/>
      <c r="ADZ58" s="177"/>
      <c r="AEA58" s="177"/>
      <c r="AEB58" s="177"/>
      <c r="AEC58" s="177"/>
      <c r="AED58" s="177"/>
      <c r="AEE58" s="177"/>
      <c r="AEF58" s="177"/>
      <c r="AEG58" s="177"/>
      <c r="AEH58" s="177"/>
      <c r="AEI58" s="177"/>
      <c r="AEJ58" s="177"/>
      <c r="AEK58" s="177"/>
      <c r="AEL58" s="177"/>
      <c r="AEM58" s="177"/>
      <c r="AEN58" s="177"/>
      <c r="AEO58" s="177"/>
      <c r="AEP58" s="177"/>
      <c r="AEQ58" s="177"/>
      <c r="AER58" s="177"/>
      <c r="AES58" s="177"/>
      <c r="AET58" s="177"/>
      <c r="AEU58" s="177"/>
      <c r="AEV58" s="177"/>
      <c r="AEW58" s="177"/>
      <c r="AEX58" s="177"/>
      <c r="AEY58" s="177"/>
      <c r="AEZ58" s="177"/>
      <c r="AFA58" s="177"/>
      <c r="AFB58" s="177"/>
      <c r="AFC58" s="177"/>
      <c r="AFD58" s="177"/>
      <c r="AFE58" s="177"/>
      <c r="AFF58" s="177"/>
      <c r="AFG58" s="177"/>
      <c r="AFH58" s="177"/>
      <c r="AFI58" s="177"/>
      <c r="AFJ58" s="177"/>
      <c r="AFK58" s="177"/>
      <c r="AFL58" s="177"/>
      <c r="AFM58" s="177"/>
      <c r="AFN58" s="177"/>
      <c r="AFO58" s="177"/>
      <c r="AFP58" s="177"/>
      <c r="AFQ58" s="177"/>
      <c r="AFR58" s="177"/>
      <c r="AFS58" s="177"/>
      <c r="AFT58" s="177"/>
      <c r="AFU58" s="177"/>
      <c r="AFV58" s="177"/>
      <c r="AFW58" s="177"/>
      <c r="AFX58" s="177"/>
      <c r="AFY58" s="177"/>
      <c r="AFZ58" s="177"/>
      <c r="AGA58" s="177"/>
      <c r="AGB58" s="177"/>
      <c r="AGC58" s="177"/>
      <c r="AGD58" s="177"/>
      <c r="AGE58" s="177"/>
      <c r="AGF58" s="177"/>
      <c r="AGG58" s="177"/>
      <c r="AGH58" s="177"/>
      <c r="AGI58" s="177"/>
      <c r="AGJ58" s="177"/>
      <c r="AGK58" s="177"/>
      <c r="AGL58" s="177"/>
      <c r="AGM58" s="177"/>
      <c r="AGN58" s="177"/>
      <c r="AGO58" s="177"/>
      <c r="AGP58" s="177"/>
      <c r="AGQ58" s="177"/>
      <c r="AGR58" s="177"/>
      <c r="AGS58" s="177"/>
      <c r="AGT58" s="177"/>
      <c r="AGU58" s="177"/>
      <c r="AGV58" s="177"/>
      <c r="AGW58" s="177"/>
      <c r="AGX58" s="177"/>
      <c r="AGY58" s="177"/>
      <c r="AGZ58" s="177"/>
      <c r="AHA58" s="177"/>
      <c r="AHB58" s="177"/>
      <c r="AHC58" s="177"/>
      <c r="AHD58" s="177"/>
      <c r="AHE58" s="177"/>
      <c r="AHF58" s="177"/>
      <c r="AHG58" s="177"/>
      <c r="AHH58" s="177"/>
      <c r="AHI58" s="177"/>
      <c r="AHJ58" s="177"/>
      <c r="AHK58" s="177"/>
      <c r="AHL58" s="177"/>
      <c r="AHM58" s="177"/>
      <c r="AHN58" s="177"/>
      <c r="AHO58" s="177"/>
      <c r="AHP58" s="177"/>
      <c r="AHQ58" s="177"/>
      <c r="AHR58" s="177"/>
      <c r="AHS58" s="177"/>
      <c r="AHT58" s="177"/>
      <c r="AHU58" s="177"/>
      <c r="AHV58" s="177"/>
      <c r="AHW58" s="177"/>
      <c r="AHX58" s="177"/>
      <c r="AHY58" s="177"/>
      <c r="AHZ58" s="177"/>
      <c r="AIA58" s="177"/>
      <c r="AIB58" s="177"/>
      <c r="AIC58" s="177"/>
      <c r="AID58" s="177"/>
      <c r="AIE58" s="177"/>
      <c r="AIF58" s="177"/>
      <c r="AIG58" s="177"/>
      <c r="AIH58" s="177"/>
      <c r="AII58" s="177"/>
      <c r="AIJ58" s="177"/>
      <c r="AIK58" s="177"/>
      <c r="AIL58" s="177"/>
      <c r="AIM58" s="177"/>
      <c r="AIN58" s="177"/>
      <c r="AIO58" s="177"/>
      <c r="AIP58" s="177"/>
      <c r="AIQ58" s="177"/>
      <c r="AIR58" s="177"/>
      <c r="AIS58" s="177"/>
      <c r="AIT58" s="177"/>
      <c r="AIU58" s="177"/>
      <c r="AIV58" s="177"/>
      <c r="AIW58" s="177"/>
      <c r="AIX58" s="177"/>
      <c r="AIY58" s="177"/>
      <c r="AIZ58" s="177"/>
      <c r="AJA58" s="177"/>
      <c r="AJB58" s="177"/>
      <c r="AJC58" s="177"/>
      <c r="AJD58" s="177"/>
      <c r="AJE58" s="177"/>
      <c r="AJF58" s="177"/>
      <c r="AJG58" s="177"/>
      <c r="AJH58" s="177"/>
      <c r="AJI58" s="177"/>
      <c r="AJJ58" s="177"/>
      <c r="AJK58" s="177"/>
      <c r="AJL58" s="177"/>
      <c r="AJM58" s="177"/>
      <c r="AJN58" s="177"/>
      <c r="AJO58" s="177"/>
      <c r="AJP58" s="177"/>
      <c r="AJQ58" s="177"/>
      <c r="AJR58" s="177"/>
      <c r="AJS58" s="177"/>
      <c r="AJT58" s="177"/>
      <c r="AJU58" s="177"/>
      <c r="AJV58" s="177"/>
      <c r="AJW58" s="177"/>
      <c r="AJX58" s="177"/>
      <c r="AJY58" s="177"/>
      <c r="AJZ58" s="177"/>
      <c r="AKA58" s="177"/>
      <c r="AKB58" s="177"/>
      <c r="AKC58" s="177"/>
      <c r="AKD58" s="177"/>
      <c r="AKE58" s="177"/>
      <c r="AKF58" s="177"/>
      <c r="AKG58" s="177"/>
      <c r="AKH58" s="177"/>
      <c r="AKI58" s="177"/>
      <c r="AKJ58" s="177"/>
      <c r="AKK58" s="177"/>
      <c r="AKL58" s="177"/>
      <c r="AKM58" s="177"/>
      <c r="AKN58" s="177"/>
      <c r="AKO58" s="177"/>
      <c r="AKP58" s="177"/>
      <c r="AKQ58" s="177"/>
      <c r="AKR58" s="177"/>
      <c r="AKS58" s="177"/>
      <c r="AKT58" s="177"/>
      <c r="AKU58" s="177"/>
      <c r="AKV58" s="177"/>
      <c r="AKW58" s="177"/>
      <c r="AKX58" s="177"/>
      <c r="AKY58" s="177"/>
      <c r="AKZ58" s="177"/>
      <c r="ALA58" s="177"/>
      <c r="ALB58" s="177"/>
      <c r="ALC58" s="177"/>
      <c r="ALD58" s="177"/>
      <c r="ALE58" s="177"/>
      <c r="ALF58" s="177"/>
      <c r="ALG58" s="177"/>
      <c r="ALH58" s="177"/>
      <c r="ALI58" s="177"/>
      <c r="ALJ58" s="177"/>
      <c r="ALK58" s="177"/>
      <c r="ALL58" s="177"/>
      <c r="ALM58" s="177"/>
      <c r="ALN58" s="177"/>
      <c r="ALO58" s="177"/>
      <c r="ALP58" s="177"/>
      <c r="ALQ58" s="177"/>
      <c r="ALR58" s="177"/>
      <c r="ALS58" s="177"/>
      <c r="ALT58" s="177"/>
      <c r="ALU58" s="177"/>
      <c r="ALV58" s="177"/>
      <c r="ALW58" s="177"/>
      <c r="ALX58" s="177"/>
      <c r="ALY58" s="177"/>
      <c r="ALZ58" s="177"/>
      <c r="AMA58" s="177"/>
      <c r="AMB58" s="177"/>
      <c r="AMC58" s="177"/>
      <c r="AMD58" s="177"/>
      <c r="AME58" s="177"/>
      <c r="AMF58" s="177"/>
      <c r="AMG58" s="177"/>
      <c r="AMH58" s="177"/>
      <c r="AMI58" s="177"/>
      <c r="AMJ58" s="177"/>
      <c r="AMK58" s="177"/>
    </row>
    <row r="59" spans="1:1025" s="182" customFormat="1" x14ac:dyDescent="0.2">
      <c r="A59" s="177"/>
      <c r="B59" s="191"/>
      <c r="C59" s="180"/>
      <c r="D59" s="183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  <c r="BJ59" s="177"/>
      <c r="BK59" s="177"/>
      <c r="BL59" s="177"/>
      <c r="BM59" s="177"/>
      <c r="BN59" s="177"/>
      <c r="BO59" s="177"/>
      <c r="BP59" s="177"/>
      <c r="BQ59" s="177"/>
      <c r="BR59" s="177"/>
      <c r="BS59" s="177"/>
      <c r="BT59" s="177"/>
      <c r="BU59" s="177"/>
      <c r="BV59" s="177"/>
      <c r="BW59" s="177"/>
      <c r="BX59" s="177"/>
      <c r="BY59" s="177"/>
      <c r="BZ59" s="177"/>
      <c r="CA59" s="177"/>
      <c r="CB59" s="177"/>
      <c r="CC59" s="177"/>
      <c r="CD59" s="177"/>
      <c r="CE59" s="177"/>
      <c r="CF59" s="177"/>
      <c r="CG59" s="177"/>
      <c r="CH59" s="177"/>
      <c r="CI59" s="177"/>
      <c r="CJ59" s="177"/>
      <c r="CK59" s="177"/>
      <c r="CL59" s="177"/>
      <c r="CM59" s="177"/>
      <c r="CN59" s="177"/>
      <c r="CO59" s="177"/>
      <c r="CP59" s="177"/>
      <c r="CQ59" s="177"/>
      <c r="CR59" s="177"/>
      <c r="CS59" s="177"/>
      <c r="CT59" s="177"/>
      <c r="CU59" s="177"/>
      <c r="CV59" s="177"/>
      <c r="CW59" s="177"/>
      <c r="CX59" s="177"/>
      <c r="CY59" s="177"/>
      <c r="CZ59" s="177"/>
      <c r="DA59" s="177"/>
      <c r="DB59" s="177"/>
      <c r="DC59" s="177"/>
      <c r="DD59" s="177"/>
      <c r="DE59" s="177"/>
      <c r="DF59" s="177"/>
      <c r="DG59" s="177"/>
      <c r="DH59" s="177"/>
      <c r="DI59" s="177"/>
      <c r="DJ59" s="177"/>
      <c r="DK59" s="177"/>
      <c r="DL59" s="177"/>
      <c r="DM59" s="177"/>
      <c r="DN59" s="177"/>
      <c r="DO59" s="177"/>
      <c r="DP59" s="177"/>
      <c r="DQ59" s="177"/>
      <c r="DR59" s="177"/>
      <c r="DS59" s="177"/>
      <c r="DT59" s="177"/>
      <c r="DU59" s="177"/>
      <c r="DV59" s="177"/>
      <c r="DW59" s="177"/>
      <c r="DX59" s="177"/>
      <c r="DY59" s="177"/>
      <c r="DZ59" s="177"/>
      <c r="EA59" s="177"/>
      <c r="EB59" s="177"/>
      <c r="EC59" s="177"/>
      <c r="ED59" s="177"/>
      <c r="EE59" s="177"/>
      <c r="EF59" s="177"/>
      <c r="EG59" s="177"/>
      <c r="EH59" s="177"/>
      <c r="EI59" s="177"/>
      <c r="EJ59" s="177"/>
      <c r="EK59" s="177"/>
      <c r="EL59" s="177"/>
      <c r="EM59" s="177"/>
      <c r="EN59" s="177"/>
      <c r="EO59" s="177"/>
      <c r="EP59" s="177"/>
      <c r="EQ59" s="177"/>
      <c r="ER59" s="177"/>
      <c r="ES59" s="177"/>
      <c r="ET59" s="177"/>
      <c r="EU59" s="177"/>
      <c r="EV59" s="177"/>
      <c r="EW59" s="177"/>
      <c r="EX59" s="177"/>
      <c r="EY59" s="177"/>
      <c r="EZ59" s="177"/>
      <c r="FA59" s="177"/>
      <c r="FB59" s="177"/>
      <c r="FC59" s="177"/>
      <c r="FD59" s="177"/>
      <c r="FE59" s="177"/>
      <c r="FF59" s="177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177"/>
      <c r="GN59" s="177"/>
      <c r="GO59" s="177"/>
      <c r="GP59" s="177"/>
      <c r="GQ59" s="177"/>
      <c r="GR59" s="177"/>
      <c r="GS59" s="177"/>
      <c r="GT59" s="177"/>
      <c r="GU59" s="177"/>
      <c r="GV59" s="177"/>
      <c r="GW59" s="177"/>
      <c r="GX59" s="177"/>
      <c r="GY59" s="177"/>
      <c r="GZ59" s="177"/>
      <c r="HA59" s="177"/>
      <c r="HB59" s="177"/>
      <c r="HC59" s="177"/>
      <c r="HD59" s="177"/>
      <c r="HE59" s="177"/>
      <c r="HF59" s="177"/>
      <c r="HG59" s="177"/>
      <c r="HH59" s="177"/>
      <c r="HI59" s="177"/>
      <c r="HJ59" s="177"/>
      <c r="HK59" s="177"/>
      <c r="HL59" s="177"/>
      <c r="HM59" s="177"/>
      <c r="HN59" s="177"/>
      <c r="HO59" s="177"/>
      <c r="HP59" s="177"/>
      <c r="HQ59" s="177"/>
      <c r="HR59" s="177"/>
      <c r="HS59" s="177"/>
      <c r="HT59" s="177"/>
      <c r="HU59" s="177"/>
      <c r="HV59" s="177"/>
      <c r="HW59" s="177"/>
      <c r="HX59" s="177"/>
      <c r="HY59" s="177"/>
      <c r="HZ59" s="177"/>
      <c r="IA59" s="177"/>
      <c r="IB59" s="177"/>
      <c r="IC59" s="177"/>
      <c r="ID59" s="177"/>
      <c r="IE59" s="177"/>
      <c r="IF59" s="177"/>
      <c r="IG59" s="177"/>
      <c r="IH59" s="177"/>
      <c r="II59" s="177"/>
      <c r="IJ59" s="177"/>
      <c r="IK59" s="177"/>
      <c r="IL59" s="177"/>
      <c r="IM59" s="177"/>
      <c r="IN59" s="177"/>
      <c r="IO59" s="177"/>
      <c r="IP59" s="177"/>
      <c r="IQ59" s="177"/>
      <c r="IR59" s="177"/>
      <c r="IS59" s="177"/>
      <c r="IT59" s="177"/>
      <c r="IU59" s="177"/>
      <c r="IV59" s="177"/>
      <c r="IW59" s="177"/>
      <c r="IX59" s="177"/>
      <c r="IY59" s="177"/>
      <c r="IZ59" s="177"/>
      <c r="JA59" s="177"/>
      <c r="JB59" s="177"/>
      <c r="JC59" s="177"/>
      <c r="JD59" s="177"/>
      <c r="JE59" s="177"/>
      <c r="JF59" s="177"/>
      <c r="JG59" s="177"/>
      <c r="JH59" s="177"/>
      <c r="JI59" s="177"/>
      <c r="JJ59" s="177"/>
      <c r="JK59" s="177"/>
      <c r="JL59" s="177"/>
      <c r="JM59" s="177"/>
      <c r="JN59" s="177"/>
      <c r="JO59" s="177"/>
      <c r="JP59" s="177"/>
      <c r="JQ59" s="177"/>
      <c r="JR59" s="177"/>
      <c r="JS59" s="177"/>
      <c r="JT59" s="177"/>
      <c r="JU59" s="177"/>
      <c r="JV59" s="177"/>
      <c r="JW59" s="177"/>
      <c r="JX59" s="177"/>
      <c r="JY59" s="177"/>
      <c r="JZ59" s="177"/>
      <c r="KA59" s="177"/>
      <c r="KB59" s="177"/>
      <c r="KC59" s="177"/>
      <c r="KD59" s="177"/>
      <c r="KE59" s="177"/>
      <c r="KF59" s="177"/>
      <c r="KG59" s="177"/>
      <c r="KH59" s="177"/>
      <c r="KI59" s="177"/>
      <c r="KJ59" s="177"/>
      <c r="KK59" s="177"/>
      <c r="KL59" s="177"/>
      <c r="KM59" s="177"/>
      <c r="KN59" s="177"/>
      <c r="KO59" s="177"/>
      <c r="KP59" s="177"/>
      <c r="KQ59" s="177"/>
      <c r="KR59" s="177"/>
      <c r="KS59" s="177"/>
      <c r="KT59" s="177"/>
      <c r="KU59" s="177"/>
      <c r="KV59" s="177"/>
      <c r="KW59" s="177"/>
      <c r="KX59" s="177"/>
      <c r="KY59" s="177"/>
      <c r="KZ59" s="177"/>
      <c r="LA59" s="177"/>
      <c r="LB59" s="177"/>
      <c r="LC59" s="177"/>
      <c r="LD59" s="177"/>
      <c r="LE59" s="177"/>
      <c r="LF59" s="177"/>
      <c r="LG59" s="177"/>
      <c r="LH59" s="177"/>
      <c r="LI59" s="177"/>
      <c r="LJ59" s="177"/>
      <c r="LK59" s="177"/>
      <c r="LL59" s="177"/>
      <c r="LM59" s="177"/>
      <c r="LN59" s="177"/>
      <c r="LO59" s="177"/>
      <c r="LP59" s="177"/>
      <c r="LQ59" s="177"/>
      <c r="LR59" s="177"/>
      <c r="LS59" s="177"/>
      <c r="LT59" s="177"/>
      <c r="LU59" s="177"/>
      <c r="LV59" s="177"/>
      <c r="LW59" s="177"/>
      <c r="LX59" s="177"/>
      <c r="LY59" s="177"/>
      <c r="LZ59" s="177"/>
      <c r="MA59" s="177"/>
      <c r="MB59" s="177"/>
      <c r="MC59" s="177"/>
      <c r="MD59" s="177"/>
      <c r="ME59" s="177"/>
      <c r="MF59" s="177"/>
      <c r="MG59" s="177"/>
      <c r="MH59" s="177"/>
      <c r="MI59" s="177"/>
      <c r="MJ59" s="177"/>
      <c r="MK59" s="177"/>
      <c r="ML59" s="177"/>
      <c r="MM59" s="177"/>
      <c r="MN59" s="177"/>
      <c r="MO59" s="177"/>
      <c r="MP59" s="177"/>
      <c r="MQ59" s="177"/>
      <c r="MR59" s="177"/>
      <c r="MS59" s="177"/>
      <c r="MT59" s="177"/>
      <c r="MU59" s="177"/>
      <c r="MV59" s="177"/>
      <c r="MW59" s="177"/>
      <c r="MX59" s="177"/>
      <c r="MY59" s="177"/>
      <c r="MZ59" s="177"/>
      <c r="NA59" s="177"/>
      <c r="NB59" s="177"/>
      <c r="NC59" s="177"/>
      <c r="ND59" s="177"/>
      <c r="NE59" s="177"/>
      <c r="NF59" s="177"/>
      <c r="NG59" s="177"/>
      <c r="NH59" s="177"/>
      <c r="NI59" s="177"/>
      <c r="NJ59" s="177"/>
      <c r="NK59" s="177"/>
      <c r="NL59" s="177"/>
      <c r="NM59" s="177"/>
      <c r="NN59" s="177"/>
      <c r="NO59" s="177"/>
      <c r="NP59" s="177"/>
      <c r="NQ59" s="177"/>
      <c r="NR59" s="177"/>
      <c r="NS59" s="177"/>
      <c r="NT59" s="177"/>
      <c r="NU59" s="177"/>
      <c r="NV59" s="177"/>
      <c r="NW59" s="177"/>
      <c r="NX59" s="177"/>
      <c r="NY59" s="177"/>
      <c r="NZ59" s="177"/>
      <c r="OA59" s="177"/>
      <c r="OB59" s="177"/>
      <c r="OC59" s="177"/>
      <c r="OD59" s="177"/>
      <c r="OE59" s="177"/>
      <c r="OF59" s="177"/>
      <c r="OG59" s="177"/>
      <c r="OH59" s="177"/>
      <c r="OI59" s="177"/>
      <c r="OJ59" s="177"/>
      <c r="OK59" s="177"/>
      <c r="OL59" s="177"/>
      <c r="OM59" s="177"/>
      <c r="ON59" s="177"/>
      <c r="OO59" s="177"/>
      <c r="OP59" s="177"/>
      <c r="OQ59" s="177"/>
      <c r="OR59" s="177"/>
      <c r="OS59" s="177"/>
      <c r="OT59" s="177"/>
      <c r="OU59" s="177"/>
      <c r="OV59" s="177"/>
      <c r="OW59" s="177"/>
      <c r="OX59" s="177"/>
      <c r="OY59" s="177"/>
      <c r="OZ59" s="177"/>
      <c r="PA59" s="177"/>
      <c r="PB59" s="177"/>
      <c r="PC59" s="177"/>
      <c r="PD59" s="177"/>
      <c r="PE59" s="177"/>
      <c r="PF59" s="177"/>
      <c r="PG59" s="177"/>
      <c r="PH59" s="177"/>
      <c r="PI59" s="177"/>
      <c r="PJ59" s="177"/>
      <c r="PK59" s="177"/>
      <c r="PL59" s="177"/>
      <c r="PM59" s="177"/>
      <c r="PN59" s="177"/>
      <c r="PO59" s="177"/>
      <c r="PP59" s="177"/>
      <c r="PQ59" s="177"/>
      <c r="PR59" s="177"/>
      <c r="PS59" s="177"/>
      <c r="PT59" s="177"/>
      <c r="PU59" s="177"/>
      <c r="PV59" s="177"/>
      <c r="PW59" s="177"/>
      <c r="PX59" s="177"/>
      <c r="PY59" s="177"/>
      <c r="PZ59" s="177"/>
      <c r="QA59" s="177"/>
      <c r="QB59" s="177"/>
      <c r="QC59" s="177"/>
      <c r="QD59" s="177"/>
      <c r="QE59" s="177"/>
      <c r="QF59" s="177"/>
      <c r="QG59" s="177"/>
      <c r="QH59" s="177"/>
      <c r="QI59" s="177"/>
      <c r="QJ59" s="177"/>
      <c r="QK59" s="177"/>
      <c r="QL59" s="177"/>
      <c r="QM59" s="177"/>
      <c r="QN59" s="177"/>
      <c r="QO59" s="177"/>
      <c r="QP59" s="177"/>
      <c r="QQ59" s="177"/>
      <c r="QR59" s="177"/>
      <c r="QS59" s="177"/>
      <c r="QT59" s="177"/>
      <c r="QU59" s="177"/>
      <c r="QV59" s="177"/>
      <c r="QW59" s="177"/>
      <c r="QX59" s="177"/>
      <c r="QY59" s="177"/>
      <c r="QZ59" s="177"/>
      <c r="RA59" s="177"/>
      <c r="RB59" s="177"/>
      <c r="RC59" s="177"/>
      <c r="RD59" s="177"/>
      <c r="RE59" s="177"/>
      <c r="RF59" s="177"/>
      <c r="RG59" s="177"/>
      <c r="RH59" s="177"/>
      <c r="RI59" s="177"/>
      <c r="RJ59" s="177"/>
      <c r="RK59" s="177"/>
      <c r="RL59" s="177"/>
      <c r="RM59" s="177"/>
      <c r="RN59" s="177"/>
      <c r="RO59" s="177"/>
      <c r="RP59" s="177"/>
      <c r="RQ59" s="177"/>
      <c r="RR59" s="177"/>
      <c r="RS59" s="177"/>
      <c r="RT59" s="177"/>
      <c r="RU59" s="177"/>
      <c r="RV59" s="177"/>
      <c r="RW59" s="177"/>
      <c r="RX59" s="177"/>
      <c r="RY59" s="177"/>
      <c r="RZ59" s="177"/>
      <c r="SA59" s="177"/>
      <c r="SB59" s="177"/>
      <c r="SC59" s="177"/>
      <c r="SD59" s="177"/>
      <c r="SE59" s="177"/>
      <c r="SF59" s="177"/>
      <c r="SG59" s="177"/>
      <c r="SH59" s="177"/>
      <c r="SI59" s="177"/>
      <c r="SJ59" s="177"/>
      <c r="SK59" s="177"/>
      <c r="SL59" s="177"/>
      <c r="SM59" s="177"/>
      <c r="SN59" s="177"/>
      <c r="SO59" s="177"/>
      <c r="SP59" s="177"/>
      <c r="SQ59" s="177"/>
      <c r="SR59" s="177"/>
      <c r="SS59" s="177"/>
      <c r="ST59" s="177"/>
      <c r="SU59" s="177"/>
      <c r="SV59" s="177"/>
      <c r="SW59" s="177"/>
      <c r="SX59" s="177"/>
      <c r="SY59" s="177"/>
      <c r="SZ59" s="177"/>
      <c r="TA59" s="177"/>
      <c r="TB59" s="177"/>
      <c r="TC59" s="177"/>
      <c r="TD59" s="177"/>
      <c r="TE59" s="177"/>
      <c r="TF59" s="177"/>
      <c r="TG59" s="177"/>
      <c r="TH59" s="177"/>
      <c r="TI59" s="177"/>
      <c r="TJ59" s="177"/>
      <c r="TK59" s="177"/>
      <c r="TL59" s="177"/>
      <c r="TM59" s="177"/>
      <c r="TN59" s="177"/>
      <c r="TO59" s="177"/>
      <c r="TP59" s="177"/>
      <c r="TQ59" s="177"/>
      <c r="TR59" s="177"/>
      <c r="TS59" s="177"/>
      <c r="TT59" s="177"/>
      <c r="TU59" s="177"/>
      <c r="TV59" s="177"/>
      <c r="TW59" s="177"/>
      <c r="TX59" s="177"/>
      <c r="TY59" s="177"/>
      <c r="TZ59" s="177"/>
      <c r="UA59" s="177"/>
      <c r="UB59" s="177"/>
      <c r="UC59" s="177"/>
      <c r="UD59" s="177"/>
      <c r="UE59" s="177"/>
      <c r="UF59" s="177"/>
      <c r="UG59" s="177"/>
      <c r="UH59" s="177"/>
      <c r="UI59" s="177"/>
      <c r="UJ59" s="177"/>
      <c r="UK59" s="177"/>
      <c r="UL59" s="177"/>
      <c r="UM59" s="177"/>
      <c r="UN59" s="177"/>
      <c r="UO59" s="177"/>
      <c r="UP59" s="177"/>
      <c r="UQ59" s="177"/>
      <c r="UR59" s="177"/>
      <c r="US59" s="177"/>
      <c r="UT59" s="177"/>
      <c r="UU59" s="177"/>
      <c r="UV59" s="177"/>
      <c r="UW59" s="177"/>
      <c r="UX59" s="177"/>
      <c r="UY59" s="177"/>
      <c r="UZ59" s="177"/>
      <c r="VA59" s="177"/>
      <c r="VB59" s="177"/>
      <c r="VC59" s="177"/>
      <c r="VD59" s="177"/>
      <c r="VE59" s="177"/>
      <c r="VF59" s="177"/>
      <c r="VG59" s="177"/>
      <c r="VH59" s="177"/>
      <c r="VI59" s="177"/>
      <c r="VJ59" s="177"/>
      <c r="VK59" s="177"/>
      <c r="VL59" s="177"/>
      <c r="VM59" s="177"/>
      <c r="VN59" s="177"/>
      <c r="VO59" s="177"/>
      <c r="VP59" s="177"/>
      <c r="VQ59" s="177"/>
      <c r="VR59" s="177"/>
      <c r="VS59" s="177"/>
      <c r="VT59" s="177"/>
      <c r="VU59" s="177"/>
      <c r="VV59" s="177"/>
      <c r="VW59" s="177"/>
      <c r="VX59" s="177"/>
      <c r="VY59" s="177"/>
      <c r="VZ59" s="177"/>
      <c r="WA59" s="177"/>
      <c r="WB59" s="177"/>
      <c r="WC59" s="177"/>
      <c r="WD59" s="177"/>
      <c r="WE59" s="177"/>
      <c r="WF59" s="177"/>
      <c r="WG59" s="177"/>
      <c r="WH59" s="177"/>
      <c r="WI59" s="177"/>
      <c r="WJ59" s="177"/>
      <c r="WK59" s="177"/>
      <c r="WL59" s="177"/>
      <c r="WM59" s="177"/>
      <c r="WN59" s="177"/>
      <c r="WO59" s="177"/>
      <c r="WP59" s="177"/>
      <c r="WQ59" s="177"/>
      <c r="WR59" s="177"/>
      <c r="WS59" s="177"/>
      <c r="WT59" s="177"/>
      <c r="WU59" s="177"/>
      <c r="WV59" s="177"/>
      <c r="WW59" s="177"/>
      <c r="WX59" s="177"/>
      <c r="WY59" s="177"/>
      <c r="WZ59" s="177"/>
      <c r="XA59" s="177"/>
      <c r="XB59" s="177"/>
      <c r="XC59" s="177"/>
      <c r="XD59" s="177"/>
      <c r="XE59" s="177"/>
      <c r="XF59" s="177"/>
      <c r="XG59" s="177"/>
      <c r="XH59" s="177"/>
      <c r="XI59" s="177"/>
      <c r="XJ59" s="177"/>
      <c r="XK59" s="177"/>
      <c r="XL59" s="177"/>
      <c r="XM59" s="177"/>
      <c r="XN59" s="177"/>
      <c r="XO59" s="177"/>
      <c r="XP59" s="177"/>
      <c r="XQ59" s="177"/>
      <c r="XR59" s="177"/>
      <c r="XS59" s="177"/>
      <c r="XT59" s="177"/>
      <c r="XU59" s="177"/>
      <c r="XV59" s="177"/>
      <c r="XW59" s="177"/>
      <c r="XX59" s="177"/>
      <c r="XY59" s="177"/>
      <c r="XZ59" s="177"/>
      <c r="YA59" s="177"/>
      <c r="YB59" s="177"/>
      <c r="YC59" s="177"/>
      <c r="YD59" s="177"/>
      <c r="YE59" s="177"/>
      <c r="YF59" s="177"/>
      <c r="YG59" s="177"/>
      <c r="YH59" s="177"/>
      <c r="YI59" s="177"/>
      <c r="YJ59" s="177"/>
      <c r="YK59" s="177"/>
      <c r="YL59" s="177"/>
      <c r="YM59" s="177"/>
      <c r="YN59" s="177"/>
      <c r="YO59" s="177"/>
      <c r="YP59" s="177"/>
      <c r="YQ59" s="177"/>
      <c r="YR59" s="177"/>
      <c r="YS59" s="177"/>
      <c r="YT59" s="177"/>
      <c r="YU59" s="177"/>
      <c r="YV59" s="177"/>
      <c r="YW59" s="177"/>
      <c r="YX59" s="177"/>
      <c r="YY59" s="177"/>
      <c r="YZ59" s="177"/>
      <c r="ZA59" s="177"/>
      <c r="ZB59" s="177"/>
      <c r="ZC59" s="177"/>
      <c r="ZD59" s="177"/>
      <c r="ZE59" s="177"/>
      <c r="ZF59" s="177"/>
      <c r="ZG59" s="177"/>
      <c r="ZH59" s="177"/>
      <c r="ZI59" s="177"/>
      <c r="ZJ59" s="177"/>
      <c r="ZK59" s="177"/>
      <c r="ZL59" s="177"/>
      <c r="ZM59" s="177"/>
      <c r="ZN59" s="177"/>
      <c r="ZO59" s="177"/>
      <c r="ZP59" s="177"/>
      <c r="ZQ59" s="177"/>
      <c r="ZR59" s="177"/>
      <c r="ZS59" s="177"/>
      <c r="ZT59" s="177"/>
      <c r="ZU59" s="177"/>
      <c r="ZV59" s="177"/>
      <c r="ZW59" s="177"/>
      <c r="ZX59" s="177"/>
      <c r="ZY59" s="177"/>
      <c r="ZZ59" s="177"/>
      <c r="AAA59" s="177"/>
      <c r="AAB59" s="177"/>
      <c r="AAC59" s="177"/>
      <c r="AAD59" s="177"/>
      <c r="AAE59" s="177"/>
      <c r="AAF59" s="177"/>
      <c r="AAG59" s="177"/>
      <c r="AAH59" s="177"/>
      <c r="AAI59" s="177"/>
      <c r="AAJ59" s="177"/>
      <c r="AAK59" s="177"/>
      <c r="AAL59" s="177"/>
      <c r="AAM59" s="177"/>
      <c r="AAN59" s="177"/>
      <c r="AAO59" s="177"/>
      <c r="AAP59" s="177"/>
      <c r="AAQ59" s="177"/>
      <c r="AAR59" s="177"/>
      <c r="AAS59" s="177"/>
      <c r="AAT59" s="177"/>
      <c r="AAU59" s="177"/>
      <c r="AAV59" s="177"/>
      <c r="AAW59" s="177"/>
      <c r="AAX59" s="177"/>
      <c r="AAY59" s="177"/>
      <c r="AAZ59" s="177"/>
      <c r="ABA59" s="177"/>
      <c r="ABB59" s="177"/>
      <c r="ABC59" s="177"/>
      <c r="ABD59" s="177"/>
      <c r="ABE59" s="177"/>
      <c r="ABF59" s="177"/>
      <c r="ABG59" s="177"/>
      <c r="ABH59" s="177"/>
      <c r="ABI59" s="177"/>
      <c r="ABJ59" s="177"/>
      <c r="ABK59" s="177"/>
      <c r="ABL59" s="177"/>
      <c r="ABM59" s="177"/>
      <c r="ABN59" s="177"/>
      <c r="ABO59" s="177"/>
      <c r="ABP59" s="177"/>
      <c r="ABQ59" s="177"/>
      <c r="ABR59" s="177"/>
      <c r="ABS59" s="177"/>
      <c r="ABT59" s="177"/>
      <c r="ABU59" s="177"/>
      <c r="ABV59" s="177"/>
      <c r="ABW59" s="177"/>
      <c r="ABX59" s="177"/>
      <c r="ABY59" s="177"/>
      <c r="ABZ59" s="177"/>
      <c r="ACA59" s="177"/>
      <c r="ACB59" s="177"/>
      <c r="ACC59" s="177"/>
      <c r="ACD59" s="177"/>
      <c r="ACE59" s="177"/>
      <c r="ACF59" s="177"/>
      <c r="ACG59" s="177"/>
      <c r="ACH59" s="177"/>
      <c r="ACI59" s="177"/>
      <c r="ACJ59" s="177"/>
      <c r="ACK59" s="177"/>
      <c r="ACL59" s="177"/>
      <c r="ACM59" s="177"/>
      <c r="ACN59" s="177"/>
      <c r="ACO59" s="177"/>
      <c r="ACP59" s="177"/>
      <c r="ACQ59" s="177"/>
      <c r="ACR59" s="177"/>
      <c r="ACS59" s="177"/>
      <c r="ACT59" s="177"/>
      <c r="ACU59" s="177"/>
      <c r="ACV59" s="177"/>
      <c r="ACW59" s="177"/>
      <c r="ACX59" s="177"/>
      <c r="ACY59" s="177"/>
      <c r="ACZ59" s="177"/>
      <c r="ADA59" s="177"/>
      <c r="ADB59" s="177"/>
      <c r="ADC59" s="177"/>
      <c r="ADD59" s="177"/>
      <c r="ADE59" s="177"/>
      <c r="ADF59" s="177"/>
      <c r="ADG59" s="177"/>
      <c r="ADH59" s="177"/>
      <c r="ADI59" s="177"/>
      <c r="ADJ59" s="177"/>
      <c r="ADK59" s="177"/>
      <c r="ADL59" s="177"/>
      <c r="ADM59" s="177"/>
      <c r="ADN59" s="177"/>
      <c r="ADO59" s="177"/>
      <c r="ADP59" s="177"/>
      <c r="ADQ59" s="177"/>
      <c r="ADR59" s="177"/>
      <c r="ADS59" s="177"/>
      <c r="ADT59" s="177"/>
      <c r="ADU59" s="177"/>
      <c r="ADV59" s="177"/>
      <c r="ADW59" s="177"/>
      <c r="ADX59" s="177"/>
      <c r="ADY59" s="177"/>
      <c r="ADZ59" s="177"/>
      <c r="AEA59" s="177"/>
      <c r="AEB59" s="177"/>
      <c r="AEC59" s="177"/>
      <c r="AED59" s="177"/>
      <c r="AEE59" s="177"/>
      <c r="AEF59" s="177"/>
      <c r="AEG59" s="177"/>
      <c r="AEH59" s="177"/>
      <c r="AEI59" s="177"/>
      <c r="AEJ59" s="177"/>
      <c r="AEK59" s="177"/>
      <c r="AEL59" s="177"/>
      <c r="AEM59" s="177"/>
      <c r="AEN59" s="177"/>
      <c r="AEO59" s="177"/>
      <c r="AEP59" s="177"/>
      <c r="AEQ59" s="177"/>
      <c r="AER59" s="177"/>
      <c r="AES59" s="177"/>
      <c r="AET59" s="177"/>
      <c r="AEU59" s="177"/>
      <c r="AEV59" s="177"/>
      <c r="AEW59" s="177"/>
      <c r="AEX59" s="177"/>
      <c r="AEY59" s="177"/>
      <c r="AEZ59" s="177"/>
      <c r="AFA59" s="177"/>
      <c r="AFB59" s="177"/>
      <c r="AFC59" s="177"/>
      <c r="AFD59" s="177"/>
      <c r="AFE59" s="177"/>
      <c r="AFF59" s="177"/>
      <c r="AFG59" s="177"/>
      <c r="AFH59" s="177"/>
      <c r="AFI59" s="177"/>
      <c r="AFJ59" s="177"/>
      <c r="AFK59" s="177"/>
      <c r="AFL59" s="177"/>
      <c r="AFM59" s="177"/>
      <c r="AFN59" s="177"/>
      <c r="AFO59" s="177"/>
      <c r="AFP59" s="177"/>
      <c r="AFQ59" s="177"/>
      <c r="AFR59" s="177"/>
      <c r="AFS59" s="177"/>
      <c r="AFT59" s="177"/>
      <c r="AFU59" s="177"/>
      <c r="AFV59" s="177"/>
      <c r="AFW59" s="177"/>
      <c r="AFX59" s="177"/>
      <c r="AFY59" s="177"/>
      <c r="AFZ59" s="177"/>
      <c r="AGA59" s="177"/>
      <c r="AGB59" s="177"/>
      <c r="AGC59" s="177"/>
      <c r="AGD59" s="177"/>
      <c r="AGE59" s="177"/>
      <c r="AGF59" s="177"/>
      <c r="AGG59" s="177"/>
      <c r="AGH59" s="177"/>
      <c r="AGI59" s="177"/>
      <c r="AGJ59" s="177"/>
      <c r="AGK59" s="177"/>
      <c r="AGL59" s="177"/>
      <c r="AGM59" s="177"/>
      <c r="AGN59" s="177"/>
      <c r="AGO59" s="177"/>
      <c r="AGP59" s="177"/>
      <c r="AGQ59" s="177"/>
      <c r="AGR59" s="177"/>
      <c r="AGS59" s="177"/>
      <c r="AGT59" s="177"/>
      <c r="AGU59" s="177"/>
      <c r="AGV59" s="177"/>
      <c r="AGW59" s="177"/>
      <c r="AGX59" s="177"/>
      <c r="AGY59" s="177"/>
      <c r="AGZ59" s="177"/>
      <c r="AHA59" s="177"/>
      <c r="AHB59" s="177"/>
      <c r="AHC59" s="177"/>
      <c r="AHD59" s="177"/>
      <c r="AHE59" s="177"/>
      <c r="AHF59" s="177"/>
      <c r="AHG59" s="177"/>
      <c r="AHH59" s="177"/>
      <c r="AHI59" s="177"/>
      <c r="AHJ59" s="177"/>
      <c r="AHK59" s="177"/>
      <c r="AHL59" s="177"/>
      <c r="AHM59" s="177"/>
      <c r="AHN59" s="177"/>
      <c r="AHO59" s="177"/>
      <c r="AHP59" s="177"/>
      <c r="AHQ59" s="177"/>
      <c r="AHR59" s="177"/>
      <c r="AHS59" s="177"/>
      <c r="AHT59" s="177"/>
      <c r="AHU59" s="177"/>
      <c r="AHV59" s="177"/>
      <c r="AHW59" s="177"/>
      <c r="AHX59" s="177"/>
      <c r="AHY59" s="177"/>
      <c r="AHZ59" s="177"/>
      <c r="AIA59" s="177"/>
      <c r="AIB59" s="177"/>
      <c r="AIC59" s="177"/>
      <c r="AID59" s="177"/>
      <c r="AIE59" s="177"/>
      <c r="AIF59" s="177"/>
      <c r="AIG59" s="177"/>
      <c r="AIH59" s="177"/>
      <c r="AII59" s="177"/>
      <c r="AIJ59" s="177"/>
      <c r="AIK59" s="177"/>
      <c r="AIL59" s="177"/>
      <c r="AIM59" s="177"/>
      <c r="AIN59" s="177"/>
      <c r="AIO59" s="177"/>
      <c r="AIP59" s="177"/>
      <c r="AIQ59" s="177"/>
      <c r="AIR59" s="177"/>
      <c r="AIS59" s="177"/>
      <c r="AIT59" s="177"/>
      <c r="AIU59" s="177"/>
      <c r="AIV59" s="177"/>
      <c r="AIW59" s="177"/>
      <c r="AIX59" s="177"/>
      <c r="AIY59" s="177"/>
      <c r="AIZ59" s="177"/>
      <c r="AJA59" s="177"/>
      <c r="AJB59" s="177"/>
      <c r="AJC59" s="177"/>
      <c r="AJD59" s="177"/>
      <c r="AJE59" s="177"/>
      <c r="AJF59" s="177"/>
      <c r="AJG59" s="177"/>
      <c r="AJH59" s="177"/>
      <c r="AJI59" s="177"/>
      <c r="AJJ59" s="177"/>
      <c r="AJK59" s="177"/>
      <c r="AJL59" s="177"/>
      <c r="AJM59" s="177"/>
      <c r="AJN59" s="177"/>
      <c r="AJO59" s="177"/>
      <c r="AJP59" s="177"/>
      <c r="AJQ59" s="177"/>
      <c r="AJR59" s="177"/>
      <c r="AJS59" s="177"/>
      <c r="AJT59" s="177"/>
      <c r="AJU59" s="177"/>
      <c r="AJV59" s="177"/>
      <c r="AJW59" s="177"/>
      <c r="AJX59" s="177"/>
      <c r="AJY59" s="177"/>
      <c r="AJZ59" s="177"/>
      <c r="AKA59" s="177"/>
      <c r="AKB59" s="177"/>
      <c r="AKC59" s="177"/>
      <c r="AKD59" s="177"/>
      <c r="AKE59" s="177"/>
      <c r="AKF59" s="177"/>
      <c r="AKG59" s="177"/>
      <c r="AKH59" s="177"/>
      <c r="AKI59" s="177"/>
      <c r="AKJ59" s="177"/>
      <c r="AKK59" s="177"/>
      <c r="AKL59" s="177"/>
      <c r="AKM59" s="177"/>
      <c r="AKN59" s="177"/>
      <c r="AKO59" s="177"/>
      <c r="AKP59" s="177"/>
      <c r="AKQ59" s="177"/>
      <c r="AKR59" s="177"/>
      <c r="AKS59" s="177"/>
      <c r="AKT59" s="177"/>
      <c r="AKU59" s="177"/>
      <c r="AKV59" s="177"/>
      <c r="AKW59" s="177"/>
      <c r="AKX59" s="177"/>
      <c r="AKY59" s="177"/>
      <c r="AKZ59" s="177"/>
      <c r="ALA59" s="177"/>
      <c r="ALB59" s="177"/>
      <c r="ALC59" s="177"/>
      <c r="ALD59" s="177"/>
      <c r="ALE59" s="177"/>
      <c r="ALF59" s="177"/>
      <c r="ALG59" s="177"/>
      <c r="ALH59" s="177"/>
      <c r="ALI59" s="177"/>
      <c r="ALJ59" s="177"/>
      <c r="ALK59" s="177"/>
      <c r="ALL59" s="177"/>
      <c r="ALM59" s="177"/>
      <c r="ALN59" s="177"/>
      <c r="ALO59" s="177"/>
      <c r="ALP59" s="177"/>
      <c r="ALQ59" s="177"/>
      <c r="ALR59" s="177"/>
      <c r="ALS59" s="177"/>
      <c r="ALT59" s="177"/>
      <c r="ALU59" s="177"/>
      <c r="ALV59" s="177"/>
      <c r="ALW59" s="177"/>
      <c r="ALX59" s="177"/>
      <c r="ALY59" s="177"/>
      <c r="ALZ59" s="177"/>
      <c r="AMA59" s="177"/>
      <c r="AMB59" s="177"/>
      <c r="AMC59" s="177"/>
      <c r="AMD59" s="177"/>
      <c r="AME59" s="177"/>
      <c r="AMF59" s="177"/>
      <c r="AMG59" s="177"/>
      <c r="AMH59" s="177"/>
      <c r="AMI59" s="177"/>
      <c r="AMJ59" s="177"/>
      <c r="AMK59" s="177"/>
    </row>
    <row r="60" spans="1:1025" s="182" customFormat="1" x14ac:dyDescent="0.2">
      <c r="A60" s="177"/>
      <c r="B60" s="191"/>
      <c r="C60" s="180"/>
      <c r="D60" s="183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  <c r="BJ60" s="177"/>
      <c r="BK60" s="177"/>
      <c r="BL60" s="177"/>
      <c r="BM60" s="177"/>
      <c r="BN60" s="177"/>
      <c r="BO60" s="177"/>
      <c r="BP60" s="177"/>
      <c r="BQ60" s="177"/>
      <c r="BR60" s="177"/>
      <c r="BS60" s="177"/>
      <c r="BT60" s="177"/>
      <c r="BU60" s="177"/>
      <c r="BV60" s="177"/>
      <c r="BW60" s="177"/>
      <c r="BX60" s="177"/>
      <c r="BY60" s="177"/>
      <c r="BZ60" s="177"/>
      <c r="CA60" s="177"/>
      <c r="CB60" s="177"/>
      <c r="CC60" s="177"/>
      <c r="CD60" s="177"/>
      <c r="CE60" s="177"/>
      <c r="CF60" s="177"/>
      <c r="CG60" s="177"/>
      <c r="CH60" s="177"/>
      <c r="CI60" s="177"/>
      <c r="CJ60" s="177"/>
      <c r="CK60" s="177"/>
      <c r="CL60" s="177"/>
      <c r="CM60" s="177"/>
      <c r="CN60" s="177"/>
      <c r="CO60" s="177"/>
      <c r="CP60" s="177"/>
      <c r="CQ60" s="177"/>
      <c r="CR60" s="177"/>
      <c r="CS60" s="177"/>
      <c r="CT60" s="177"/>
      <c r="CU60" s="177"/>
      <c r="CV60" s="177"/>
      <c r="CW60" s="177"/>
      <c r="CX60" s="177"/>
      <c r="CY60" s="177"/>
      <c r="CZ60" s="177"/>
      <c r="DA60" s="177"/>
      <c r="DB60" s="177"/>
      <c r="DC60" s="177"/>
      <c r="DD60" s="177"/>
      <c r="DE60" s="177"/>
      <c r="DF60" s="177"/>
      <c r="DG60" s="177"/>
      <c r="DH60" s="177"/>
      <c r="DI60" s="177"/>
      <c r="DJ60" s="177"/>
      <c r="DK60" s="177"/>
      <c r="DL60" s="177"/>
      <c r="DM60" s="177"/>
      <c r="DN60" s="177"/>
      <c r="DO60" s="177"/>
      <c r="DP60" s="177"/>
      <c r="DQ60" s="177"/>
      <c r="DR60" s="177"/>
      <c r="DS60" s="177"/>
      <c r="DT60" s="177"/>
      <c r="DU60" s="177"/>
      <c r="DV60" s="177"/>
      <c r="DW60" s="177"/>
      <c r="DX60" s="177"/>
      <c r="DY60" s="177"/>
      <c r="DZ60" s="177"/>
      <c r="EA60" s="177"/>
      <c r="EB60" s="177"/>
      <c r="EC60" s="177"/>
      <c r="ED60" s="177"/>
      <c r="EE60" s="177"/>
      <c r="EF60" s="177"/>
      <c r="EG60" s="177"/>
      <c r="EH60" s="177"/>
      <c r="EI60" s="177"/>
      <c r="EJ60" s="177"/>
      <c r="EK60" s="177"/>
      <c r="EL60" s="177"/>
      <c r="EM60" s="177"/>
      <c r="EN60" s="177"/>
      <c r="EO60" s="177"/>
      <c r="EP60" s="177"/>
      <c r="EQ60" s="177"/>
      <c r="ER60" s="177"/>
      <c r="ES60" s="177"/>
      <c r="ET60" s="177"/>
      <c r="EU60" s="177"/>
      <c r="EV60" s="177"/>
      <c r="EW60" s="177"/>
      <c r="EX60" s="177"/>
      <c r="EY60" s="177"/>
      <c r="EZ60" s="177"/>
      <c r="FA60" s="177"/>
      <c r="FB60" s="177"/>
      <c r="FC60" s="177"/>
      <c r="FD60" s="177"/>
      <c r="FE60" s="177"/>
      <c r="FF60" s="177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177"/>
      <c r="GN60" s="177"/>
      <c r="GO60" s="177"/>
      <c r="GP60" s="177"/>
      <c r="GQ60" s="177"/>
      <c r="GR60" s="177"/>
      <c r="GS60" s="177"/>
      <c r="GT60" s="177"/>
      <c r="GU60" s="177"/>
      <c r="GV60" s="177"/>
      <c r="GW60" s="177"/>
      <c r="GX60" s="177"/>
      <c r="GY60" s="177"/>
      <c r="GZ60" s="177"/>
      <c r="HA60" s="177"/>
      <c r="HB60" s="177"/>
      <c r="HC60" s="177"/>
      <c r="HD60" s="177"/>
      <c r="HE60" s="177"/>
      <c r="HF60" s="177"/>
      <c r="HG60" s="177"/>
      <c r="HH60" s="177"/>
      <c r="HI60" s="177"/>
      <c r="HJ60" s="177"/>
      <c r="HK60" s="177"/>
      <c r="HL60" s="177"/>
      <c r="HM60" s="177"/>
      <c r="HN60" s="177"/>
      <c r="HO60" s="177"/>
      <c r="HP60" s="177"/>
      <c r="HQ60" s="177"/>
      <c r="HR60" s="177"/>
      <c r="HS60" s="177"/>
      <c r="HT60" s="177"/>
      <c r="HU60" s="177"/>
      <c r="HV60" s="177"/>
      <c r="HW60" s="177"/>
      <c r="HX60" s="177"/>
      <c r="HY60" s="177"/>
      <c r="HZ60" s="177"/>
      <c r="IA60" s="177"/>
      <c r="IB60" s="177"/>
      <c r="IC60" s="177"/>
      <c r="ID60" s="177"/>
      <c r="IE60" s="177"/>
      <c r="IF60" s="177"/>
      <c r="IG60" s="177"/>
      <c r="IH60" s="177"/>
      <c r="II60" s="177"/>
      <c r="IJ60" s="177"/>
      <c r="IK60" s="177"/>
      <c r="IL60" s="177"/>
      <c r="IM60" s="177"/>
      <c r="IN60" s="177"/>
      <c r="IO60" s="177"/>
      <c r="IP60" s="177"/>
      <c r="IQ60" s="177"/>
      <c r="IR60" s="177"/>
      <c r="IS60" s="177"/>
      <c r="IT60" s="177"/>
      <c r="IU60" s="177"/>
      <c r="IV60" s="177"/>
      <c r="IW60" s="177"/>
      <c r="IX60" s="177"/>
      <c r="IY60" s="177"/>
      <c r="IZ60" s="177"/>
      <c r="JA60" s="177"/>
      <c r="JB60" s="177"/>
      <c r="JC60" s="177"/>
      <c r="JD60" s="177"/>
      <c r="JE60" s="177"/>
      <c r="JF60" s="177"/>
      <c r="JG60" s="177"/>
      <c r="JH60" s="177"/>
      <c r="JI60" s="177"/>
      <c r="JJ60" s="177"/>
      <c r="JK60" s="177"/>
      <c r="JL60" s="177"/>
      <c r="JM60" s="177"/>
      <c r="JN60" s="177"/>
      <c r="JO60" s="177"/>
      <c r="JP60" s="177"/>
      <c r="JQ60" s="177"/>
      <c r="JR60" s="177"/>
      <c r="JS60" s="177"/>
      <c r="JT60" s="177"/>
      <c r="JU60" s="177"/>
      <c r="JV60" s="177"/>
      <c r="JW60" s="177"/>
      <c r="JX60" s="177"/>
      <c r="JY60" s="177"/>
      <c r="JZ60" s="177"/>
      <c r="KA60" s="177"/>
      <c r="KB60" s="177"/>
      <c r="KC60" s="177"/>
      <c r="KD60" s="177"/>
      <c r="KE60" s="177"/>
      <c r="KF60" s="177"/>
      <c r="KG60" s="177"/>
      <c r="KH60" s="177"/>
      <c r="KI60" s="177"/>
      <c r="KJ60" s="177"/>
      <c r="KK60" s="177"/>
      <c r="KL60" s="177"/>
      <c r="KM60" s="177"/>
      <c r="KN60" s="177"/>
      <c r="KO60" s="177"/>
      <c r="KP60" s="177"/>
      <c r="KQ60" s="177"/>
      <c r="KR60" s="177"/>
      <c r="KS60" s="177"/>
      <c r="KT60" s="177"/>
      <c r="KU60" s="177"/>
      <c r="KV60" s="177"/>
      <c r="KW60" s="177"/>
      <c r="KX60" s="177"/>
      <c r="KY60" s="177"/>
      <c r="KZ60" s="177"/>
      <c r="LA60" s="177"/>
      <c r="LB60" s="177"/>
      <c r="LC60" s="177"/>
      <c r="LD60" s="177"/>
      <c r="LE60" s="177"/>
      <c r="LF60" s="177"/>
      <c r="LG60" s="177"/>
      <c r="LH60" s="177"/>
      <c r="LI60" s="177"/>
      <c r="LJ60" s="177"/>
      <c r="LK60" s="177"/>
      <c r="LL60" s="177"/>
      <c r="LM60" s="177"/>
      <c r="LN60" s="177"/>
      <c r="LO60" s="177"/>
      <c r="LP60" s="177"/>
      <c r="LQ60" s="177"/>
      <c r="LR60" s="177"/>
      <c r="LS60" s="177"/>
      <c r="LT60" s="177"/>
      <c r="LU60" s="177"/>
      <c r="LV60" s="177"/>
      <c r="LW60" s="177"/>
      <c r="LX60" s="177"/>
      <c r="LY60" s="177"/>
      <c r="LZ60" s="177"/>
      <c r="MA60" s="177"/>
      <c r="MB60" s="177"/>
      <c r="MC60" s="177"/>
      <c r="MD60" s="177"/>
      <c r="ME60" s="177"/>
      <c r="MF60" s="177"/>
      <c r="MG60" s="177"/>
      <c r="MH60" s="177"/>
      <c r="MI60" s="177"/>
      <c r="MJ60" s="177"/>
      <c r="MK60" s="177"/>
      <c r="ML60" s="177"/>
      <c r="MM60" s="177"/>
      <c r="MN60" s="177"/>
      <c r="MO60" s="177"/>
      <c r="MP60" s="177"/>
      <c r="MQ60" s="177"/>
      <c r="MR60" s="177"/>
      <c r="MS60" s="177"/>
      <c r="MT60" s="177"/>
      <c r="MU60" s="177"/>
      <c r="MV60" s="177"/>
      <c r="MW60" s="177"/>
      <c r="MX60" s="177"/>
      <c r="MY60" s="177"/>
      <c r="MZ60" s="177"/>
      <c r="NA60" s="177"/>
      <c r="NB60" s="177"/>
      <c r="NC60" s="177"/>
      <c r="ND60" s="177"/>
      <c r="NE60" s="177"/>
      <c r="NF60" s="177"/>
      <c r="NG60" s="177"/>
      <c r="NH60" s="177"/>
      <c r="NI60" s="177"/>
      <c r="NJ60" s="177"/>
      <c r="NK60" s="177"/>
      <c r="NL60" s="177"/>
      <c r="NM60" s="177"/>
      <c r="NN60" s="177"/>
      <c r="NO60" s="177"/>
      <c r="NP60" s="177"/>
      <c r="NQ60" s="177"/>
      <c r="NR60" s="177"/>
      <c r="NS60" s="177"/>
      <c r="NT60" s="177"/>
      <c r="NU60" s="177"/>
      <c r="NV60" s="177"/>
      <c r="NW60" s="177"/>
      <c r="NX60" s="177"/>
      <c r="NY60" s="177"/>
      <c r="NZ60" s="177"/>
      <c r="OA60" s="177"/>
      <c r="OB60" s="177"/>
      <c r="OC60" s="177"/>
      <c r="OD60" s="177"/>
      <c r="OE60" s="177"/>
      <c r="OF60" s="177"/>
      <c r="OG60" s="177"/>
      <c r="OH60" s="177"/>
      <c r="OI60" s="177"/>
      <c r="OJ60" s="177"/>
      <c r="OK60" s="177"/>
      <c r="OL60" s="177"/>
      <c r="OM60" s="177"/>
      <c r="ON60" s="177"/>
      <c r="OO60" s="177"/>
      <c r="OP60" s="177"/>
      <c r="OQ60" s="177"/>
      <c r="OR60" s="177"/>
      <c r="OS60" s="177"/>
      <c r="OT60" s="177"/>
      <c r="OU60" s="177"/>
      <c r="OV60" s="177"/>
      <c r="OW60" s="177"/>
      <c r="OX60" s="177"/>
      <c r="OY60" s="177"/>
      <c r="OZ60" s="177"/>
      <c r="PA60" s="177"/>
      <c r="PB60" s="177"/>
      <c r="PC60" s="177"/>
      <c r="PD60" s="177"/>
      <c r="PE60" s="177"/>
      <c r="PF60" s="177"/>
      <c r="PG60" s="177"/>
      <c r="PH60" s="177"/>
      <c r="PI60" s="177"/>
      <c r="PJ60" s="177"/>
      <c r="PK60" s="177"/>
      <c r="PL60" s="177"/>
      <c r="PM60" s="177"/>
      <c r="PN60" s="177"/>
      <c r="PO60" s="177"/>
      <c r="PP60" s="177"/>
      <c r="PQ60" s="177"/>
      <c r="PR60" s="177"/>
      <c r="PS60" s="177"/>
      <c r="PT60" s="177"/>
      <c r="PU60" s="177"/>
      <c r="PV60" s="177"/>
      <c r="PW60" s="177"/>
      <c r="PX60" s="177"/>
      <c r="PY60" s="177"/>
      <c r="PZ60" s="177"/>
      <c r="QA60" s="177"/>
      <c r="QB60" s="177"/>
      <c r="QC60" s="177"/>
      <c r="QD60" s="177"/>
      <c r="QE60" s="177"/>
      <c r="QF60" s="177"/>
      <c r="QG60" s="177"/>
      <c r="QH60" s="177"/>
      <c r="QI60" s="177"/>
      <c r="QJ60" s="177"/>
      <c r="QK60" s="177"/>
      <c r="QL60" s="177"/>
      <c r="QM60" s="177"/>
      <c r="QN60" s="177"/>
      <c r="QO60" s="177"/>
      <c r="QP60" s="177"/>
      <c r="QQ60" s="177"/>
      <c r="QR60" s="177"/>
      <c r="QS60" s="177"/>
      <c r="QT60" s="177"/>
      <c r="QU60" s="177"/>
      <c r="QV60" s="177"/>
      <c r="QW60" s="177"/>
      <c r="QX60" s="177"/>
      <c r="QY60" s="177"/>
      <c r="QZ60" s="177"/>
      <c r="RA60" s="177"/>
      <c r="RB60" s="177"/>
      <c r="RC60" s="177"/>
      <c r="RD60" s="177"/>
      <c r="RE60" s="177"/>
      <c r="RF60" s="177"/>
      <c r="RG60" s="177"/>
      <c r="RH60" s="177"/>
      <c r="RI60" s="177"/>
      <c r="RJ60" s="177"/>
      <c r="RK60" s="177"/>
      <c r="RL60" s="177"/>
      <c r="RM60" s="177"/>
      <c r="RN60" s="177"/>
      <c r="RO60" s="177"/>
      <c r="RP60" s="177"/>
      <c r="RQ60" s="177"/>
      <c r="RR60" s="177"/>
      <c r="RS60" s="177"/>
      <c r="RT60" s="177"/>
      <c r="RU60" s="177"/>
      <c r="RV60" s="177"/>
      <c r="RW60" s="177"/>
      <c r="RX60" s="177"/>
      <c r="RY60" s="177"/>
      <c r="RZ60" s="177"/>
      <c r="SA60" s="177"/>
      <c r="SB60" s="177"/>
      <c r="SC60" s="177"/>
      <c r="SD60" s="177"/>
      <c r="SE60" s="177"/>
      <c r="SF60" s="177"/>
      <c r="SG60" s="177"/>
      <c r="SH60" s="177"/>
      <c r="SI60" s="177"/>
      <c r="SJ60" s="177"/>
      <c r="SK60" s="177"/>
      <c r="SL60" s="177"/>
      <c r="SM60" s="177"/>
      <c r="SN60" s="177"/>
      <c r="SO60" s="177"/>
      <c r="SP60" s="177"/>
      <c r="SQ60" s="177"/>
      <c r="SR60" s="177"/>
      <c r="SS60" s="177"/>
      <c r="ST60" s="177"/>
      <c r="SU60" s="177"/>
      <c r="SV60" s="177"/>
      <c r="SW60" s="177"/>
      <c r="SX60" s="177"/>
      <c r="SY60" s="177"/>
      <c r="SZ60" s="177"/>
      <c r="TA60" s="177"/>
      <c r="TB60" s="177"/>
      <c r="TC60" s="177"/>
      <c r="TD60" s="177"/>
      <c r="TE60" s="177"/>
      <c r="TF60" s="177"/>
      <c r="TG60" s="177"/>
      <c r="TH60" s="177"/>
      <c r="TI60" s="177"/>
      <c r="TJ60" s="177"/>
      <c r="TK60" s="177"/>
      <c r="TL60" s="177"/>
      <c r="TM60" s="177"/>
      <c r="TN60" s="177"/>
      <c r="TO60" s="177"/>
      <c r="TP60" s="177"/>
      <c r="TQ60" s="177"/>
      <c r="TR60" s="177"/>
      <c r="TS60" s="177"/>
      <c r="TT60" s="177"/>
      <c r="TU60" s="177"/>
      <c r="TV60" s="177"/>
      <c r="TW60" s="177"/>
      <c r="TX60" s="177"/>
      <c r="TY60" s="177"/>
      <c r="TZ60" s="177"/>
      <c r="UA60" s="177"/>
      <c r="UB60" s="177"/>
      <c r="UC60" s="177"/>
      <c r="UD60" s="177"/>
      <c r="UE60" s="177"/>
      <c r="UF60" s="177"/>
      <c r="UG60" s="177"/>
      <c r="UH60" s="177"/>
      <c r="UI60" s="177"/>
      <c r="UJ60" s="177"/>
      <c r="UK60" s="177"/>
      <c r="UL60" s="177"/>
      <c r="UM60" s="177"/>
      <c r="UN60" s="177"/>
      <c r="UO60" s="177"/>
      <c r="UP60" s="177"/>
      <c r="UQ60" s="177"/>
      <c r="UR60" s="177"/>
      <c r="US60" s="177"/>
      <c r="UT60" s="177"/>
      <c r="UU60" s="177"/>
      <c r="UV60" s="177"/>
      <c r="UW60" s="177"/>
      <c r="UX60" s="177"/>
      <c r="UY60" s="177"/>
      <c r="UZ60" s="177"/>
      <c r="VA60" s="177"/>
      <c r="VB60" s="177"/>
      <c r="VC60" s="177"/>
      <c r="VD60" s="177"/>
      <c r="VE60" s="177"/>
      <c r="VF60" s="177"/>
      <c r="VG60" s="177"/>
      <c r="VH60" s="177"/>
      <c r="VI60" s="177"/>
      <c r="VJ60" s="177"/>
      <c r="VK60" s="177"/>
      <c r="VL60" s="177"/>
      <c r="VM60" s="177"/>
      <c r="VN60" s="177"/>
      <c r="VO60" s="177"/>
      <c r="VP60" s="177"/>
      <c r="VQ60" s="177"/>
      <c r="VR60" s="177"/>
      <c r="VS60" s="177"/>
      <c r="VT60" s="177"/>
      <c r="VU60" s="177"/>
      <c r="VV60" s="177"/>
      <c r="VW60" s="177"/>
      <c r="VX60" s="177"/>
      <c r="VY60" s="177"/>
      <c r="VZ60" s="177"/>
      <c r="WA60" s="177"/>
      <c r="WB60" s="177"/>
      <c r="WC60" s="177"/>
      <c r="WD60" s="177"/>
      <c r="WE60" s="177"/>
      <c r="WF60" s="177"/>
      <c r="WG60" s="177"/>
      <c r="WH60" s="177"/>
      <c r="WI60" s="177"/>
      <c r="WJ60" s="177"/>
      <c r="WK60" s="177"/>
      <c r="WL60" s="177"/>
      <c r="WM60" s="177"/>
      <c r="WN60" s="177"/>
      <c r="WO60" s="177"/>
      <c r="WP60" s="177"/>
      <c r="WQ60" s="177"/>
      <c r="WR60" s="177"/>
      <c r="WS60" s="177"/>
      <c r="WT60" s="177"/>
      <c r="WU60" s="177"/>
      <c r="WV60" s="177"/>
      <c r="WW60" s="177"/>
      <c r="WX60" s="177"/>
      <c r="WY60" s="177"/>
      <c r="WZ60" s="177"/>
      <c r="XA60" s="177"/>
      <c r="XB60" s="177"/>
      <c r="XC60" s="177"/>
      <c r="XD60" s="177"/>
      <c r="XE60" s="177"/>
      <c r="XF60" s="177"/>
      <c r="XG60" s="177"/>
      <c r="XH60" s="177"/>
      <c r="XI60" s="177"/>
      <c r="XJ60" s="177"/>
      <c r="XK60" s="177"/>
      <c r="XL60" s="177"/>
      <c r="XM60" s="177"/>
      <c r="XN60" s="177"/>
      <c r="XO60" s="177"/>
      <c r="XP60" s="177"/>
      <c r="XQ60" s="177"/>
      <c r="XR60" s="177"/>
      <c r="XS60" s="177"/>
      <c r="XT60" s="177"/>
      <c r="XU60" s="177"/>
      <c r="XV60" s="177"/>
      <c r="XW60" s="177"/>
      <c r="XX60" s="177"/>
      <c r="XY60" s="177"/>
      <c r="XZ60" s="177"/>
      <c r="YA60" s="177"/>
      <c r="YB60" s="177"/>
      <c r="YC60" s="177"/>
      <c r="YD60" s="177"/>
      <c r="YE60" s="177"/>
      <c r="YF60" s="177"/>
      <c r="YG60" s="177"/>
      <c r="YH60" s="177"/>
      <c r="YI60" s="177"/>
      <c r="YJ60" s="177"/>
      <c r="YK60" s="177"/>
      <c r="YL60" s="177"/>
      <c r="YM60" s="177"/>
      <c r="YN60" s="177"/>
      <c r="YO60" s="177"/>
      <c r="YP60" s="177"/>
      <c r="YQ60" s="177"/>
      <c r="YR60" s="177"/>
      <c r="YS60" s="177"/>
      <c r="YT60" s="177"/>
      <c r="YU60" s="177"/>
      <c r="YV60" s="177"/>
      <c r="YW60" s="177"/>
      <c r="YX60" s="177"/>
      <c r="YY60" s="177"/>
      <c r="YZ60" s="177"/>
      <c r="ZA60" s="177"/>
      <c r="ZB60" s="177"/>
      <c r="ZC60" s="177"/>
      <c r="ZD60" s="177"/>
      <c r="ZE60" s="177"/>
      <c r="ZF60" s="177"/>
      <c r="ZG60" s="177"/>
      <c r="ZH60" s="177"/>
      <c r="ZI60" s="177"/>
      <c r="ZJ60" s="177"/>
      <c r="ZK60" s="177"/>
      <c r="ZL60" s="177"/>
      <c r="ZM60" s="177"/>
      <c r="ZN60" s="177"/>
      <c r="ZO60" s="177"/>
      <c r="ZP60" s="177"/>
      <c r="ZQ60" s="177"/>
      <c r="ZR60" s="177"/>
      <c r="ZS60" s="177"/>
      <c r="ZT60" s="177"/>
      <c r="ZU60" s="177"/>
      <c r="ZV60" s="177"/>
      <c r="ZW60" s="177"/>
      <c r="ZX60" s="177"/>
      <c r="ZY60" s="177"/>
      <c r="ZZ60" s="177"/>
      <c r="AAA60" s="177"/>
      <c r="AAB60" s="177"/>
      <c r="AAC60" s="177"/>
      <c r="AAD60" s="177"/>
      <c r="AAE60" s="177"/>
      <c r="AAF60" s="177"/>
      <c r="AAG60" s="177"/>
      <c r="AAH60" s="177"/>
      <c r="AAI60" s="177"/>
      <c r="AAJ60" s="177"/>
      <c r="AAK60" s="177"/>
      <c r="AAL60" s="177"/>
      <c r="AAM60" s="177"/>
      <c r="AAN60" s="177"/>
      <c r="AAO60" s="177"/>
      <c r="AAP60" s="177"/>
      <c r="AAQ60" s="177"/>
      <c r="AAR60" s="177"/>
      <c r="AAS60" s="177"/>
      <c r="AAT60" s="177"/>
      <c r="AAU60" s="177"/>
      <c r="AAV60" s="177"/>
      <c r="AAW60" s="177"/>
      <c r="AAX60" s="177"/>
      <c r="AAY60" s="177"/>
      <c r="AAZ60" s="177"/>
      <c r="ABA60" s="177"/>
      <c r="ABB60" s="177"/>
      <c r="ABC60" s="177"/>
      <c r="ABD60" s="177"/>
      <c r="ABE60" s="177"/>
      <c r="ABF60" s="177"/>
      <c r="ABG60" s="177"/>
      <c r="ABH60" s="177"/>
      <c r="ABI60" s="177"/>
      <c r="ABJ60" s="177"/>
      <c r="ABK60" s="177"/>
      <c r="ABL60" s="177"/>
      <c r="ABM60" s="177"/>
      <c r="ABN60" s="177"/>
      <c r="ABO60" s="177"/>
      <c r="ABP60" s="177"/>
      <c r="ABQ60" s="177"/>
      <c r="ABR60" s="177"/>
      <c r="ABS60" s="177"/>
      <c r="ABT60" s="177"/>
      <c r="ABU60" s="177"/>
      <c r="ABV60" s="177"/>
      <c r="ABW60" s="177"/>
      <c r="ABX60" s="177"/>
      <c r="ABY60" s="177"/>
      <c r="ABZ60" s="177"/>
      <c r="ACA60" s="177"/>
      <c r="ACB60" s="177"/>
      <c r="ACC60" s="177"/>
      <c r="ACD60" s="177"/>
      <c r="ACE60" s="177"/>
      <c r="ACF60" s="177"/>
      <c r="ACG60" s="177"/>
      <c r="ACH60" s="177"/>
      <c r="ACI60" s="177"/>
      <c r="ACJ60" s="177"/>
      <c r="ACK60" s="177"/>
      <c r="ACL60" s="177"/>
      <c r="ACM60" s="177"/>
      <c r="ACN60" s="177"/>
      <c r="ACO60" s="177"/>
      <c r="ACP60" s="177"/>
      <c r="ACQ60" s="177"/>
      <c r="ACR60" s="177"/>
      <c r="ACS60" s="177"/>
      <c r="ACT60" s="177"/>
      <c r="ACU60" s="177"/>
      <c r="ACV60" s="177"/>
      <c r="ACW60" s="177"/>
      <c r="ACX60" s="177"/>
      <c r="ACY60" s="177"/>
      <c r="ACZ60" s="177"/>
      <c r="ADA60" s="177"/>
      <c r="ADB60" s="177"/>
      <c r="ADC60" s="177"/>
      <c r="ADD60" s="177"/>
      <c r="ADE60" s="177"/>
      <c r="ADF60" s="177"/>
      <c r="ADG60" s="177"/>
      <c r="ADH60" s="177"/>
      <c r="ADI60" s="177"/>
      <c r="ADJ60" s="177"/>
      <c r="ADK60" s="177"/>
      <c r="ADL60" s="177"/>
      <c r="ADM60" s="177"/>
      <c r="ADN60" s="177"/>
      <c r="ADO60" s="177"/>
      <c r="ADP60" s="177"/>
      <c r="ADQ60" s="177"/>
      <c r="ADR60" s="177"/>
      <c r="ADS60" s="177"/>
      <c r="ADT60" s="177"/>
      <c r="ADU60" s="177"/>
      <c r="ADV60" s="177"/>
      <c r="ADW60" s="177"/>
      <c r="ADX60" s="177"/>
      <c r="ADY60" s="177"/>
      <c r="ADZ60" s="177"/>
      <c r="AEA60" s="177"/>
      <c r="AEB60" s="177"/>
      <c r="AEC60" s="177"/>
      <c r="AED60" s="177"/>
      <c r="AEE60" s="177"/>
      <c r="AEF60" s="177"/>
      <c r="AEG60" s="177"/>
      <c r="AEH60" s="177"/>
      <c r="AEI60" s="177"/>
      <c r="AEJ60" s="177"/>
      <c r="AEK60" s="177"/>
      <c r="AEL60" s="177"/>
      <c r="AEM60" s="177"/>
      <c r="AEN60" s="177"/>
      <c r="AEO60" s="177"/>
      <c r="AEP60" s="177"/>
      <c r="AEQ60" s="177"/>
      <c r="AER60" s="177"/>
      <c r="AES60" s="177"/>
      <c r="AET60" s="177"/>
      <c r="AEU60" s="177"/>
      <c r="AEV60" s="177"/>
      <c r="AEW60" s="177"/>
      <c r="AEX60" s="177"/>
      <c r="AEY60" s="177"/>
      <c r="AEZ60" s="177"/>
      <c r="AFA60" s="177"/>
      <c r="AFB60" s="177"/>
      <c r="AFC60" s="177"/>
      <c r="AFD60" s="177"/>
      <c r="AFE60" s="177"/>
      <c r="AFF60" s="177"/>
      <c r="AFG60" s="177"/>
      <c r="AFH60" s="177"/>
      <c r="AFI60" s="177"/>
      <c r="AFJ60" s="177"/>
      <c r="AFK60" s="177"/>
      <c r="AFL60" s="177"/>
      <c r="AFM60" s="177"/>
      <c r="AFN60" s="177"/>
      <c r="AFO60" s="177"/>
      <c r="AFP60" s="177"/>
      <c r="AFQ60" s="177"/>
      <c r="AFR60" s="177"/>
      <c r="AFS60" s="177"/>
      <c r="AFT60" s="177"/>
      <c r="AFU60" s="177"/>
      <c r="AFV60" s="177"/>
      <c r="AFW60" s="177"/>
      <c r="AFX60" s="177"/>
      <c r="AFY60" s="177"/>
      <c r="AFZ60" s="177"/>
      <c r="AGA60" s="177"/>
      <c r="AGB60" s="177"/>
      <c r="AGC60" s="177"/>
      <c r="AGD60" s="177"/>
      <c r="AGE60" s="177"/>
      <c r="AGF60" s="177"/>
      <c r="AGG60" s="177"/>
      <c r="AGH60" s="177"/>
      <c r="AGI60" s="177"/>
      <c r="AGJ60" s="177"/>
      <c r="AGK60" s="177"/>
      <c r="AGL60" s="177"/>
      <c r="AGM60" s="177"/>
      <c r="AGN60" s="177"/>
      <c r="AGO60" s="177"/>
      <c r="AGP60" s="177"/>
      <c r="AGQ60" s="177"/>
      <c r="AGR60" s="177"/>
      <c r="AGS60" s="177"/>
      <c r="AGT60" s="177"/>
      <c r="AGU60" s="177"/>
      <c r="AGV60" s="177"/>
      <c r="AGW60" s="177"/>
      <c r="AGX60" s="177"/>
      <c r="AGY60" s="177"/>
      <c r="AGZ60" s="177"/>
      <c r="AHA60" s="177"/>
      <c r="AHB60" s="177"/>
      <c r="AHC60" s="177"/>
      <c r="AHD60" s="177"/>
      <c r="AHE60" s="177"/>
      <c r="AHF60" s="177"/>
      <c r="AHG60" s="177"/>
      <c r="AHH60" s="177"/>
      <c r="AHI60" s="177"/>
      <c r="AHJ60" s="177"/>
      <c r="AHK60" s="177"/>
      <c r="AHL60" s="177"/>
      <c r="AHM60" s="177"/>
      <c r="AHN60" s="177"/>
      <c r="AHO60" s="177"/>
      <c r="AHP60" s="177"/>
      <c r="AHQ60" s="177"/>
      <c r="AHR60" s="177"/>
      <c r="AHS60" s="177"/>
      <c r="AHT60" s="177"/>
      <c r="AHU60" s="177"/>
      <c r="AHV60" s="177"/>
      <c r="AHW60" s="177"/>
      <c r="AHX60" s="177"/>
      <c r="AHY60" s="177"/>
      <c r="AHZ60" s="177"/>
      <c r="AIA60" s="177"/>
      <c r="AIB60" s="177"/>
      <c r="AIC60" s="177"/>
      <c r="AID60" s="177"/>
      <c r="AIE60" s="177"/>
      <c r="AIF60" s="177"/>
      <c r="AIG60" s="177"/>
      <c r="AIH60" s="177"/>
      <c r="AII60" s="177"/>
      <c r="AIJ60" s="177"/>
      <c r="AIK60" s="177"/>
      <c r="AIL60" s="177"/>
      <c r="AIM60" s="177"/>
      <c r="AIN60" s="177"/>
      <c r="AIO60" s="177"/>
      <c r="AIP60" s="177"/>
      <c r="AIQ60" s="177"/>
      <c r="AIR60" s="177"/>
      <c r="AIS60" s="177"/>
      <c r="AIT60" s="177"/>
      <c r="AIU60" s="177"/>
      <c r="AIV60" s="177"/>
      <c r="AIW60" s="177"/>
      <c r="AIX60" s="177"/>
      <c r="AIY60" s="177"/>
      <c r="AIZ60" s="177"/>
      <c r="AJA60" s="177"/>
      <c r="AJB60" s="177"/>
      <c r="AJC60" s="177"/>
      <c r="AJD60" s="177"/>
      <c r="AJE60" s="177"/>
      <c r="AJF60" s="177"/>
      <c r="AJG60" s="177"/>
      <c r="AJH60" s="177"/>
      <c r="AJI60" s="177"/>
      <c r="AJJ60" s="177"/>
      <c r="AJK60" s="177"/>
      <c r="AJL60" s="177"/>
      <c r="AJM60" s="177"/>
      <c r="AJN60" s="177"/>
      <c r="AJO60" s="177"/>
      <c r="AJP60" s="177"/>
      <c r="AJQ60" s="177"/>
      <c r="AJR60" s="177"/>
      <c r="AJS60" s="177"/>
      <c r="AJT60" s="177"/>
      <c r="AJU60" s="177"/>
      <c r="AJV60" s="177"/>
      <c r="AJW60" s="177"/>
      <c r="AJX60" s="177"/>
      <c r="AJY60" s="177"/>
      <c r="AJZ60" s="177"/>
      <c r="AKA60" s="177"/>
      <c r="AKB60" s="177"/>
      <c r="AKC60" s="177"/>
      <c r="AKD60" s="177"/>
      <c r="AKE60" s="177"/>
      <c r="AKF60" s="177"/>
      <c r="AKG60" s="177"/>
      <c r="AKH60" s="177"/>
      <c r="AKI60" s="177"/>
      <c r="AKJ60" s="177"/>
      <c r="AKK60" s="177"/>
      <c r="AKL60" s="177"/>
      <c r="AKM60" s="177"/>
      <c r="AKN60" s="177"/>
      <c r="AKO60" s="177"/>
      <c r="AKP60" s="177"/>
      <c r="AKQ60" s="177"/>
      <c r="AKR60" s="177"/>
      <c r="AKS60" s="177"/>
      <c r="AKT60" s="177"/>
      <c r="AKU60" s="177"/>
      <c r="AKV60" s="177"/>
      <c r="AKW60" s="177"/>
      <c r="AKX60" s="177"/>
      <c r="AKY60" s="177"/>
      <c r="AKZ60" s="177"/>
      <c r="ALA60" s="177"/>
      <c r="ALB60" s="177"/>
      <c r="ALC60" s="177"/>
      <c r="ALD60" s="177"/>
      <c r="ALE60" s="177"/>
      <c r="ALF60" s="177"/>
      <c r="ALG60" s="177"/>
      <c r="ALH60" s="177"/>
      <c r="ALI60" s="177"/>
      <c r="ALJ60" s="177"/>
      <c r="ALK60" s="177"/>
      <c r="ALL60" s="177"/>
      <c r="ALM60" s="177"/>
      <c r="ALN60" s="177"/>
      <c r="ALO60" s="177"/>
      <c r="ALP60" s="177"/>
      <c r="ALQ60" s="177"/>
      <c r="ALR60" s="177"/>
      <c r="ALS60" s="177"/>
      <c r="ALT60" s="177"/>
      <c r="ALU60" s="177"/>
      <c r="ALV60" s="177"/>
      <c r="ALW60" s="177"/>
      <c r="ALX60" s="177"/>
      <c r="ALY60" s="177"/>
      <c r="ALZ60" s="177"/>
      <c r="AMA60" s="177"/>
      <c r="AMB60" s="177"/>
      <c r="AMC60" s="177"/>
      <c r="AMD60" s="177"/>
      <c r="AME60" s="177"/>
      <c r="AMF60" s="177"/>
      <c r="AMG60" s="177"/>
      <c r="AMH60" s="177"/>
      <c r="AMI60" s="177"/>
      <c r="AMJ60" s="177"/>
      <c r="AMK60" s="177"/>
    </row>
    <row r="61" spans="1:1025" s="182" customFormat="1" x14ac:dyDescent="0.2">
      <c r="A61" s="177"/>
      <c r="B61" s="191"/>
      <c r="C61" s="180"/>
      <c r="D61" s="183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7"/>
      <c r="BN61" s="177"/>
      <c r="BO61" s="177"/>
      <c r="BP61" s="177"/>
      <c r="BQ61" s="177"/>
      <c r="BR61" s="177"/>
      <c r="BS61" s="177"/>
      <c r="BT61" s="177"/>
      <c r="BU61" s="177"/>
      <c r="BV61" s="177"/>
      <c r="BW61" s="177"/>
      <c r="BX61" s="177"/>
      <c r="BY61" s="177"/>
      <c r="BZ61" s="177"/>
      <c r="CA61" s="177"/>
      <c r="CB61" s="177"/>
      <c r="CC61" s="177"/>
      <c r="CD61" s="177"/>
      <c r="CE61" s="177"/>
      <c r="CF61" s="177"/>
      <c r="CG61" s="177"/>
      <c r="CH61" s="177"/>
      <c r="CI61" s="177"/>
      <c r="CJ61" s="177"/>
      <c r="CK61" s="177"/>
      <c r="CL61" s="177"/>
      <c r="CM61" s="177"/>
      <c r="CN61" s="177"/>
      <c r="CO61" s="177"/>
      <c r="CP61" s="177"/>
      <c r="CQ61" s="177"/>
      <c r="CR61" s="177"/>
      <c r="CS61" s="177"/>
      <c r="CT61" s="177"/>
      <c r="CU61" s="177"/>
      <c r="CV61" s="177"/>
      <c r="CW61" s="177"/>
      <c r="CX61" s="177"/>
      <c r="CY61" s="177"/>
      <c r="CZ61" s="177"/>
      <c r="DA61" s="177"/>
      <c r="DB61" s="177"/>
      <c r="DC61" s="177"/>
      <c r="DD61" s="177"/>
      <c r="DE61" s="177"/>
      <c r="DF61" s="177"/>
      <c r="DG61" s="177"/>
      <c r="DH61" s="177"/>
      <c r="DI61" s="177"/>
      <c r="DJ61" s="177"/>
      <c r="DK61" s="177"/>
      <c r="DL61" s="177"/>
      <c r="DM61" s="177"/>
      <c r="DN61" s="177"/>
      <c r="DO61" s="177"/>
      <c r="DP61" s="177"/>
      <c r="DQ61" s="177"/>
      <c r="DR61" s="177"/>
      <c r="DS61" s="177"/>
      <c r="DT61" s="177"/>
      <c r="DU61" s="177"/>
      <c r="DV61" s="177"/>
      <c r="DW61" s="177"/>
      <c r="DX61" s="177"/>
      <c r="DY61" s="177"/>
      <c r="DZ61" s="177"/>
      <c r="EA61" s="177"/>
      <c r="EB61" s="177"/>
      <c r="EC61" s="177"/>
      <c r="ED61" s="177"/>
      <c r="EE61" s="177"/>
      <c r="EF61" s="177"/>
      <c r="EG61" s="177"/>
      <c r="EH61" s="177"/>
      <c r="EI61" s="177"/>
      <c r="EJ61" s="177"/>
      <c r="EK61" s="177"/>
      <c r="EL61" s="177"/>
      <c r="EM61" s="177"/>
      <c r="EN61" s="177"/>
      <c r="EO61" s="177"/>
      <c r="EP61" s="177"/>
      <c r="EQ61" s="177"/>
      <c r="ER61" s="177"/>
      <c r="ES61" s="177"/>
      <c r="ET61" s="177"/>
      <c r="EU61" s="177"/>
      <c r="EV61" s="177"/>
      <c r="EW61" s="177"/>
      <c r="EX61" s="177"/>
      <c r="EY61" s="177"/>
      <c r="EZ61" s="177"/>
      <c r="FA61" s="177"/>
      <c r="FB61" s="177"/>
      <c r="FC61" s="177"/>
      <c r="FD61" s="177"/>
      <c r="FE61" s="177"/>
      <c r="FF61" s="177"/>
      <c r="FG61" s="177"/>
      <c r="FH61" s="177"/>
      <c r="FI61" s="177"/>
      <c r="FJ61" s="177"/>
      <c r="FK61" s="177"/>
      <c r="FL61" s="177"/>
      <c r="FM61" s="177"/>
      <c r="FN61" s="177"/>
      <c r="FO61" s="177"/>
      <c r="FP61" s="177"/>
      <c r="FQ61" s="177"/>
      <c r="FR61" s="177"/>
      <c r="FS61" s="177"/>
      <c r="FT61" s="177"/>
      <c r="FU61" s="177"/>
      <c r="FV61" s="177"/>
      <c r="FW61" s="177"/>
      <c r="FX61" s="177"/>
      <c r="FY61" s="177"/>
      <c r="FZ61" s="177"/>
      <c r="GA61" s="177"/>
      <c r="GB61" s="177"/>
      <c r="GC61" s="177"/>
      <c r="GD61" s="177"/>
      <c r="GE61" s="177"/>
      <c r="GF61" s="177"/>
      <c r="GG61" s="177"/>
      <c r="GH61" s="177"/>
      <c r="GI61" s="177"/>
      <c r="GJ61" s="177"/>
      <c r="GK61" s="177"/>
      <c r="GL61" s="177"/>
      <c r="GM61" s="177"/>
      <c r="GN61" s="177"/>
      <c r="GO61" s="177"/>
      <c r="GP61" s="177"/>
      <c r="GQ61" s="177"/>
      <c r="GR61" s="177"/>
      <c r="GS61" s="177"/>
      <c r="GT61" s="177"/>
      <c r="GU61" s="177"/>
      <c r="GV61" s="177"/>
      <c r="GW61" s="177"/>
      <c r="GX61" s="177"/>
      <c r="GY61" s="177"/>
      <c r="GZ61" s="177"/>
      <c r="HA61" s="177"/>
      <c r="HB61" s="177"/>
      <c r="HC61" s="177"/>
      <c r="HD61" s="177"/>
      <c r="HE61" s="177"/>
      <c r="HF61" s="177"/>
      <c r="HG61" s="177"/>
      <c r="HH61" s="177"/>
      <c r="HI61" s="177"/>
      <c r="HJ61" s="177"/>
      <c r="HK61" s="177"/>
      <c r="HL61" s="177"/>
      <c r="HM61" s="177"/>
      <c r="HN61" s="177"/>
      <c r="HO61" s="177"/>
      <c r="HP61" s="177"/>
      <c r="HQ61" s="177"/>
      <c r="HR61" s="177"/>
      <c r="HS61" s="177"/>
      <c r="HT61" s="177"/>
      <c r="HU61" s="177"/>
      <c r="HV61" s="177"/>
      <c r="HW61" s="177"/>
      <c r="HX61" s="177"/>
      <c r="HY61" s="177"/>
      <c r="HZ61" s="177"/>
      <c r="IA61" s="177"/>
      <c r="IB61" s="177"/>
      <c r="IC61" s="177"/>
      <c r="ID61" s="177"/>
      <c r="IE61" s="177"/>
      <c r="IF61" s="177"/>
      <c r="IG61" s="177"/>
      <c r="IH61" s="177"/>
      <c r="II61" s="177"/>
      <c r="IJ61" s="177"/>
      <c r="IK61" s="177"/>
      <c r="IL61" s="177"/>
      <c r="IM61" s="177"/>
      <c r="IN61" s="177"/>
      <c r="IO61" s="177"/>
      <c r="IP61" s="177"/>
      <c r="IQ61" s="177"/>
      <c r="IR61" s="177"/>
      <c r="IS61" s="177"/>
      <c r="IT61" s="177"/>
      <c r="IU61" s="177"/>
      <c r="IV61" s="177"/>
      <c r="IW61" s="177"/>
      <c r="IX61" s="177"/>
      <c r="IY61" s="177"/>
      <c r="IZ61" s="177"/>
      <c r="JA61" s="177"/>
      <c r="JB61" s="177"/>
      <c r="JC61" s="177"/>
      <c r="JD61" s="177"/>
      <c r="JE61" s="177"/>
      <c r="JF61" s="177"/>
      <c r="JG61" s="177"/>
      <c r="JH61" s="177"/>
      <c r="JI61" s="177"/>
      <c r="JJ61" s="177"/>
      <c r="JK61" s="177"/>
      <c r="JL61" s="177"/>
      <c r="JM61" s="177"/>
      <c r="JN61" s="177"/>
      <c r="JO61" s="177"/>
      <c r="JP61" s="177"/>
      <c r="JQ61" s="177"/>
      <c r="JR61" s="177"/>
      <c r="JS61" s="177"/>
      <c r="JT61" s="177"/>
      <c r="JU61" s="177"/>
      <c r="JV61" s="177"/>
      <c r="JW61" s="177"/>
      <c r="JX61" s="177"/>
      <c r="JY61" s="177"/>
      <c r="JZ61" s="177"/>
      <c r="KA61" s="177"/>
      <c r="KB61" s="177"/>
      <c r="KC61" s="177"/>
      <c r="KD61" s="177"/>
      <c r="KE61" s="177"/>
      <c r="KF61" s="177"/>
      <c r="KG61" s="177"/>
      <c r="KH61" s="177"/>
      <c r="KI61" s="177"/>
      <c r="KJ61" s="177"/>
      <c r="KK61" s="177"/>
      <c r="KL61" s="177"/>
      <c r="KM61" s="177"/>
      <c r="KN61" s="177"/>
      <c r="KO61" s="177"/>
      <c r="KP61" s="177"/>
      <c r="KQ61" s="177"/>
      <c r="KR61" s="177"/>
      <c r="KS61" s="177"/>
      <c r="KT61" s="177"/>
      <c r="KU61" s="177"/>
      <c r="KV61" s="177"/>
      <c r="KW61" s="177"/>
      <c r="KX61" s="177"/>
      <c r="KY61" s="177"/>
      <c r="KZ61" s="177"/>
      <c r="LA61" s="177"/>
      <c r="LB61" s="177"/>
      <c r="LC61" s="177"/>
      <c r="LD61" s="177"/>
      <c r="LE61" s="177"/>
      <c r="LF61" s="177"/>
      <c r="LG61" s="177"/>
      <c r="LH61" s="177"/>
      <c r="LI61" s="177"/>
      <c r="LJ61" s="177"/>
      <c r="LK61" s="177"/>
      <c r="LL61" s="177"/>
      <c r="LM61" s="177"/>
      <c r="LN61" s="177"/>
      <c r="LO61" s="177"/>
      <c r="LP61" s="177"/>
      <c r="LQ61" s="177"/>
      <c r="LR61" s="177"/>
      <c r="LS61" s="177"/>
      <c r="LT61" s="177"/>
      <c r="LU61" s="177"/>
      <c r="LV61" s="177"/>
      <c r="LW61" s="177"/>
      <c r="LX61" s="177"/>
      <c r="LY61" s="177"/>
      <c r="LZ61" s="177"/>
      <c r="MA61" s="177"/>
      <c r="MB61" s="177"/>
      <c r="MC61" s="177"/>
      <c r="MD61" s="177"/>
      <c r="ME61" s="177"/>
      <c r="MF61" s="177"/>
      <c r="MG61" s="177"/>
      <c r="MH61" s="177"/>
      <c r="MI61" s="177"/>
      <c r="MJ61" s="177"/>
      <c r="MK61" s="177"/>
      <c r="ML61" s="177"/>
      <c r="MM61" s="177"/>
      <c r="MN61" s="177"/>
      <c r="MO61" s="177"/>
      <c r="MP61" s="177"/>
      <c r="MQ61" s="177"/>
      <c r="MR61" s="177"/>
      <c r="MS61" s="177"/>
      <c r="MT61" s="177"/>
      <c r="MU61" s="177"/>
      <c r="MV61" s="177"/>
      <c r="MW61" s="177"/>
      <c r="MX61" s="177"/>
      <c r="MY61" s="177"/>
      <c r="MZ61" s="177"/>
      <c r="NA61" s="177"/>
      <c r="NB61" s="177"/>
      <c r="NC61" s="177"/>
      <c r="ND61" s="177"/>
      <c r="NE61" s="177"/>
      <c r="NF61" s="177"/>
      <c r="NG61" s="177"/>
      <c r="NH61" s="177"/>
      <c r="NI61" s="177"/>
      <c r="NJ61" s="177"/>
      <c r="NK61" s="177"/>
      <c r="NL61" s="177"/>
      <c r="NM61" s="177"/>
      <c r="NN61" s="177"/>
      <c r="NO61" s="177"/>
      <c r="NP61" s="177"/>
      <c r="NQ61" s="177"/>
      <c r="NR61" s="177"/>
      <c r="NS61" s="177"/>
      <c r="NT61" s="177"/>
      <c r="NU61" s="177"/>
      <c r="NV61" s="177"/>
      <c r="NW61" s="177"/>
      <c r="NX61" s="177"/>
      <c r="NY61" s="177"/>
      <c r="NZ61" s="177"/>
      <c r="OA61" s="177"/>
      <c r="OB61" s="177"/>
      <c r="OC61" s="177"/>
      <c r="OD61" s="177"/>
      <c r="OE61" s="177"/>
      <c r="OF61" s="177"/>
      <c r="OG61" s="177"/>
      <c r="OH61" s="177"/>
      <c r="OI61" s="177"/>
      <c r="OJ61" s="177"/>
      <c r="OK61" s="177"/>
      <c r="OL61" s="177"/>
      <c r="OM61" s="177"/>
      <c r="ON61" s="177"/>
      <c r="OO61" s="177"/>
      <c r="OP61" s="177"/>
      <c r="OQ61" s="177"/>
      <c r="OR61" s="177"/>
      <c r="OS61" s="177"/>
      <c r="OT61" s="177"/>
      <c r="OU61" s="177"/>
      <c r="OV61" s="177"/>
      <c r="OW61" s="177"/>
      <c r="OX61" s="177"/>
      <c r="OY61" s="177"/>
      <c r="OZ61" s="177"/>
      <c r="PA61" s="177"/>
      <c r="PB61" s="177"/>
      <c r="PC61" s="177"/>
      <c r="PD61" s="177"/>
      <c r="PE61" s="177"/>
      <c r="PF61" s="177"/>
      <c r="PG61" s="177"/>
      <c r="PH61" s="177"/>
      <c r="PI61" s="177"/>
      <c r="PJ61" s="177"/>
      <c r="PK61" s="177"/>
      <c r="PL61" s="177"/>
      <c r="PM61" s="177"/>
      <c r="PN61" s="177"/>
      <c r="PO61" s="177"/>
      <c r="PP61" s="177"/>
      <c r="PQ61" s="177"/>
      <c r="PR61" s="177"/>
      <c r="PS61" s="177"/>
      <c r="PT61" s="177"/>
      <c r="PU61" s="177"/>
      <c r="PV61" s="177"/>
      <c r="PW61" s="177"/>
      <c r="PX61" s="177"/>
      <c r="PY61" s="177"/>
      <c r="PZ61" s="177"/>
      <c r="QA61" s="177"/>
      <c r="QB61" s="177"/>
      <c r="QC61" s="177"/>
      <c r="QD61" s="177"/>
      <c r="QE61" s="177"/>
      <c r="QF61" s="177"/>
      <c r="QG61" s="177"/>
      <c r="QH61" s="177"/>
      <c r="QI61" s="177"/>
      <c r="QJ61" s="177"/>
      <c r="QK61" s="177"/>
      <c r="QL61" s="177"/>
      <c r="QM61" s="177"/>
      <c r="QN61" s="177"/>
      <c r="QO61" s="177"/>
      <c r="QP61" s="177"/>
      <c r="QQ61" s="177"/>
      <c r="QR61" s="177"/>
      <c r="QS61" s="177"/>
      <c r="QT61" s="177"/>
      <c r="QU61" s="177"/>
      <c r="QV61" s="177"/>
      <c r="QW61" s="177"/>
      <c r="QX61" s="177"/>
      <c r="QY61" s="177"/>
      <c r="QZ61" s="177"/>
      <c r="RA61" s="177"/>
      <c r="RB61" s="177"/>
      <c r="RC61" s="177"/>
      <c r="RD61" s="177"/>
      <c r="RE61" s="177"/>
      <c r="RF61" s="177"/>
      <c r="RG61" s="177"/>
      <c r="RH61" s="177"/>
      <c r="RI61" s="177"/>
      <c r="RJ61" s="177"/>
      <c r="RK61" s="177"/>
      <c r="RL61" s="177"/>
      <c r="RM61" s="177"/>
      <c r="RN61" s="177"/>
      <c r="RO61" s="177"/>
      <c r="RP61" s="177"/>
      <c r="RQ61" s="177"/>
      <c r="RR61" s="177"/>
      <c r="RS61" s="177"/>
      <c r="RT61" s="177"/>
      <c r="RU61" s="177"/>
      <c r="RV61" s="177"/>
      <c r="RW61" s="177"/>
      <c r="RX61" s="177"/>
      <c r="RY61" s="177"/>
      <c r="RZ61" s="177"/>
      <c r="SA61" s="177"/>
      <c r="SB61" s="177"/>
      <c r="SC61" s="177"/>
      <c r="SD61" s="177"/>
      <c r="SE61" s="177"/>
      <c r="SF61" s="177"/>
      <c r="SG61" s="177"/>
      <c r="SH61" s="177"/>
      <c r="SI61" s="177"/>
      <c r="SJ61" s="177"/>
      <c r="SK61" s="177"/>
      <c r="SL61" s="177"/>
      <c r="SM61" s="177"/>
      <c r="SN61" s="177"/>
      <c r="SO61" s="177"/>
      <c r="SP61" s="177"/>
      <c r="SQ61" s="177"/>
      <c r="SR61" s="177"/>
      <c r="SS61" s="177"/>
      <c r="ST61" s="177"/>
      <c r="SU61" s="177"/>
      <c r="SV61" s="177"/>
      <c r="SW61" s="177"/>
      <c r="SX61" s="177"/>
      <c r="SY61" s="177"/>
      <c r="SZ61" s="177"/>
      <c r="TA61" s="177"/>
      <c r="TB61" s="177"/>
      <c r="TC61" s="177"/>
      <c r="TD61" s="177"/>
      <c r="TE61" s="177"/>
      <c r="TF61" s="177"/>
      <c r="TG61" s="177"/>
      <c r="TH61" s="177"/>
      <c r="TI61" s="177"/>
      <c r="TJ61" s="177"/>
      <c r="TK61" s="177"/>
      <c r="TL61" s="177"/>
      <c r="TM61" s="177"/>
      <c r="TN61" s="177"/>
      <c r="TO61" s="177"/>
      <c r="TP61" s="177"/>
      <c r="TQ61" s="177"/>
      <c r="TR61" s="177"/>
      <c r="TS61" s="177"/>
      <c r="TT61" s="177"/>
      <c r="TU61" s="177"/>
      <c r="TV61" s="177"/>
      <c r="TW61" s="177"/>
      <c r="TX61" s="177"/>
      <c r="TY61" s="177"/>
      <c r="TZ61" s="177"/>
      <c r="UA61" s="177"/>
      <c r="UB61" s="177"/>
      <c r="UC61" s="177"/>
      <c r="UD61" s="177"/>
      <c r="UE61" s="177"/>
      <c r="UF61" s="177"/>
      <c r="UG61" s="177"/>
      <c r="UH61" s="177"/>
      <c r="UI61" s="177"/>
      <c r="UJ61" s="177"/>
      <c r="UK61" s="177"/>
      <c r="UL61" s="177"/>
      <c r="UM61" s="177"/>
      <c r="UN61" s="177"/>
      <c r="UO61" s="177"/>
      <c r="UP61" s="177"/>
      <c r="UQ61" s="177"/>
      <c r="UR61" s="177"/>
      <c r="US61" s="177"/>
      <c r="UT61" s="177"/>
      <c r="UU61" s="177"/>
      <c r="UV61" s="177"/>
      <c r="UW61" s="177"/>
      <c r="UX61" s="177"/>
      <c r="UY61" s="177"/>
      <c r="UZ61" s="177"/>
      <c r="VA61" s="177"/>
      <c r="VB61" s="177"/>
      <c r="VC61" s="177"/>
      <c r="VD61" s="177"/>
      <c r="VE61" s="177"/>
      <c r="VF61" s="177"/>
      <c r="VG61" s="177"/>
      <c r="VH61" s="177"/>
      <c r="VI61" s="177"/>
      <c r="VJ61" s="177"/>
      <c r="VK61" s="177"/>
      <c r="VL61" s="177"/>
      <c r="VM61" s="177"/>
      <c r="VN61" s="177"/>
      <c r="VO61" s="177"/>
      <c r="VP61" s="177"/>
      <c r="VQ61" s="177"/>
      <c r="VR61" s="177"/>
      <c r="VS61" s="177"/>
      <c r="VT61" s="177"/>
      <c r="VU61" s="177"/>
      <c r="VV61" s="177"/>
      <c r="VW61" s="177"/>
      <c r="VX61" s="177"/>
      <c r="VY61" s="177"/>
      <c r="VZ61" s="177"/>
      <c r="WA61" s="177"/>
      <c r="WB61" s="177"/>
      <c r="WC61" s="177"/>
      <c r="WD61" s="177"/>
      <c r="WE61" s="177"/>
      <c r="WF61" s="177"/>
      <c r="WG61" s="177"/>
      <c r="WH61" s="177"/>
      <c r="WI61" s="177"/>
      <c r="WJ61" s="177"/>
      <c r="WK61" s="177"/>
      <c r="WL61" s="177"/>
      <c r="WM61" s="177"/>
      <c r="WN61" s="177"/>
      <c r="WO61" s="177"/>
      <c r="WP61" s="177"/>
      <c r="WQ61" s="177"/>
      <c r="WR61" s="177"/>
      <c r="WS61" s="177"/>
      <c r="WT61" s="177"/>
      <c r="WU61" s="177"/>
      <c r="WV61" s="177"/>
      <c r="WW61" s="177"/>
      <c r="WX61" s="177"/>
      <c r="WY61" s="177"/>
      <c r="WZ61" s="177"/>
      <c r="XA61" s="177"/>
      <c r="XB61" s="177"/>
      <c r="XC61" s="177"/>
      <c r="XD61" s="177"/>
      <c r="XE61" s="177"/>
      <c r="XF61" s="177"/>
      <c r="XG61" s="177"/>
      <c r="XH61" s="177"/>
      <c r="XI61" s="177"/>
      <c r="XJ61" s="177"/>
      <c r="XK61" s="177"/>
      <c r="XL61" s="177"/>
      <c r="XM61" s="177"/>
      <c r="XN61" s="177"/>
      <c r="XO61" s="177"/>
      <c r="XP61" s="177"/>
      <c r="XQ61" s="177"/>
      <c r="XR61" s="177"/>
      <c r="XS61" s="177"/>
      <c r="XT61" s="177"/>
      <c r="XU61" s="177"/>
      <c r="XV61" s="177"/>
      <c r="XW61" s="177"/>
      <c r="XX61" s="177"/>
      <c r="XY61" s="177"/>
      <c r="XZ61" s="177"/>
      <c r="YA61" s="177"/>
      <c r="YB61" s="177"/>
      <c r="YC61" s="177"/>
      <c r="YD61" s="177"/>
      <c r="YE61" s="177"/>
      <c r="YF61" s="177"/>
      <c r="YG61" s="177"/>
      <c r="YH61" s="177"/>
      <c r="YI61" s="177"/>
      <c r="YJ61" s="177"/>
      <c r="YK61" s="177"/>
      <c r="YL61" s="177"/>
      <c r="YM61" s="177"/>
      <c r="YN61" s="177"/>
      <c r="YO61" s="177"/>
      <c r="YP61" s="177"/>
      <c r="YQ61" s="177"/>
      <c r="YR61" s="177"/>
      <c r="YS61" s="177"/>
      <c r="YT61" s="177"/>
      <c r="YU61" s="177"/>
      <c r="YV61" s="177"/>
      <c r="YW61" s="177"/>
      <c r="YX61" s="177"/>
      <c r="YY61" s="177"/>
      <c r="YZ61" s="177"/>
      <c r="ZA61" s="177"/>
      <c r="ZB61" s="177"/>
      <c r="ZC61" s="177"/>
      <c r="ZD61" s="177"/>
      <c r="ZE61" s="177"/>
      <c r="ZF61" s="177"/>
      <c r="ZG61" s="177"/>
      <c r="ZH61" s="177"/>
      <c r="ZI61" s="177"/>
      <c r="ZJ61" s="177"/>
      <c r="ZK61" s="177"/>
      <c r="ZL61" s="177"/>
      <c r="ZM61" s="177"/>
      <c r="ZN61" s="177"/>
      <c r="ZO61" s="177"/>
      <c r="ZP61" s="177"/>
      <c r="ZQ61" s="177"/>
      <c r="ZR61" s="177"/>
      <c r="ZS61" s="177"/>
      <c r="ZT61" s="177"/>
      <c r="ZU61" s="177"/>
      <c r="ZV61" s="177"/>
      <c r="ZW61" s="177"/>
      <c r="ZX61" s="177"/>
      <c r="ZY61" s="177"/>
      <c r="ZZ61" s="177"/>
      <c r="AAA61" s="177"/>
      <c r="AAB61" s="177"/>
      <c r="AAC61" s="177"/>
      <c r="AAD61" s="177"/>
      <c r="AAE61" s="177"/>
      <c r="AAF61" s="177"/>
      <c r="AAG61" s="177"/>
      <c r="AAH61" s="177"/>
      <c r="AAI61" s="177"/>
      <c r="AAJ61" s="177"/>
      <c r="AAK61" s="177"/>
      <c r="AAL61" s="177"/>
      <c r="AAM61" s="177"/>
      <c r="AAN61" s="177"/>
      <c r="AAO61" s="177"/>
      <c r="AAP61" s="177"/>
      <c r="AAQ61" s="177"/>
      <c r="AAR61" s="177"/>
      <c r="AAS61" s="177"/>
      <c r="AAT61" s="177"/>
      <c r="AAU61" s="177"/>
      <c r="AAV61" s="177"/>
      <c r="AAW61" s="177"/>
      <c r="AAX61" s="177"/>
      <c r="AAY61" s="177"/>
      <c r="AAZ61" s="177"/>
      <c r="ABA61" s="177"/>
      <c r="ABB61" s="177"/>
      <c r="ABC61" s="177"/>
      <c r="ABD61" s="177"/>
      <c r="ABE61" s="177"/>
      <c r="ABF61" s="177"/>
      <c r="ABG61" s="177"/>
      <c r="ABH61" s="177"/>
      <c r="ABI61" s="177"/>
      <c r="ABJ61" s="177"/>
      <c r="ABK61" s="177"/>
      <c r="ABL61" s="177"/>
      <c r="ABM61" s="177"/>
      <c r="ABN61" s="177"/>
      <c r="ABO61" s="177"/>
      <c r="ABP61" s="177"/>
      <c r="ABQ61" s="177"/>
      <c r="ABR61" s="177"/>
      <c r="ABS61" s="177"/>
      <c r="ABT61" s="177"/>
      <c r="ABU61" s="177"/>
      <c r="ABV61" s="177"/>
      <c r="ABW61" s="177"/>
      <c r="ABX61" s="177"/>
      <c r="ABY61" s="177"/>
      <c r="ABZ61" s="177"/>
      <c r="ACA61" s="177"/>
      <c r="ACB61" s="177"/>
      <c r="ACC61" s="177"/>
      <c r="ACD61" s="177"/>
      <c r="ACE61" s="177"/>
      <c r="ACF61" s="177"/>
      <c r="ACG61" s="177"/>
      <c r="ACH61" s="177"/>
      <c r="ACI61" s="177"/>
      <c r="ACJ61" s="177"/>
      <c r="ACK61" s="177"/>
      <c r="ACL61" s="177"/>
      <c r="ACM61" s="177"/>
      <c r="ACN61" s="177"/>
      <c r="ACO61" s="177"/>
      <c r="ACP61" s="177"/>
      <c r="ACQ61" s="177"/>
      <c r="ACR61" s="177"/>
      <c r="ACS61" s="177"/>
      <c r="ACT61" s="177"/>
      <c r="ACU61" s="177"/>
      <c r="ACV61" s="177"/>
      <c r="ACW61" s="177"/>
      <c r="ACX61" s="177"/>
      <c r="ACY61" s="177"/>
      <c r="ACZ61" s="177"/>
      <c r="ADA61" s="177"/>
      <c r="ADB61" s="177"/>
      <c r="ADC61" s="177"/>
      <c r="ADD61" s="177"/>
      <c r="ADE61" s="177"/>
      <c r="ADF61" s="177"/>
      <c r="ADG61" s="177"/>
      <c r="ADH61" s="177"/>
      <c r="ADI61" s="177"/>
      <c r="ADJ61" s="177"/>
      <c r="ADK61" s="177"/>
      <c r="ADL61" s="177"/>
      <c r="ADM61" s="177"/>
      <c r="ADN61" s="177"/>
      <c r="ADO61" s="177"/>
      <c r="ADP61" s="177"/>
      <c r="ADQ61" s="177"/>
      <c r="ADR61" s="177"/>
      <c r="ADS61" s="177"/>
      <c r="ADT61" s="177"/>
      <c r="ADU61" s="177"/>
      <c r="ADV61" s="177"/>
      <c r="ADW61" s="177"/>
      <c r="ADX61" s="177"/>
      <c r="ADY61" s="177"/>
      <c r="ADZ61" s="177"/>
      <c r="AEA61" s="177"/>
      <c r="AEB61" s="177"/>
      <c r="AEC61" s="177"/>
      <c r="AED61" s="177"/>
      <c r="AEE61" s="177"/>
      <c r="AEF61" s="177"/>
      <c r="AEG61" s="177"/>
      <c r="AEH61" s="177"/>
      <c r="AEI61" s="177"/>
      <c r="AEJ61" s="177"/>
      <c r="AEK61" s="177"/>
      <c r="AEL61" s="177"/>
      <c r="AEM61" s="177"/>
      <c r="AEN61" s="177"/>
      <c r="AEO61" s="177"/>
      <c r="AEP61" s="177"/>
      <c r="AEQ61" s="177"/>
      <c r="AER61" s="177"/>
      <c r="AES61" s="177"/>
      <c r="AET61" s="177"/>
      <c r="AEU61" s="177"/>
      <c r="AEV61" s="177"/>
      <c r="AEW61" s="177"/>
      <c r="AEX61" s="177"/>
      <c r="AEY61" s="177"/>
      <c r="AEZ61" s="177"/>
      <c r="AFA61" s="177"/>
      <c r="AFB61" s="177"/>
      <c r="AFC61" s="177"/>
      <c r="AFD61" s="177"/>
      <c r="AFE61" s="177"/>
      <c r="AFF61" s="177"/>
      <c r="AFG61" s="177"/>
      <c r="AFH61" s="177"/>
      <c r="AFI61" s="177"/>
      <c r="AFJ61" s="177"/>
      <c r="AFK61" s="177"/>
      <c r="AFL61" s="177"/>
      <c r="AFM61" s="177"/>
      <c r="AFN61" s="177"/>
      <c r="AFO61" s="177"/>
      <c r="AFP61" s="177"/>
      <c r="AFQ61" s="177"/>
      <c r="AFR61" s="177"/>
      <c r="AFS61" s="177"/>
      <c r="AFT61" s="177"/>
      <c r="AFU61" s="177"/>
      <c r="AFV61" s="177"/>
      <c r="AFW61" s="177"/>
      <c r="AFX61" s="177"/>
      <c r="AFY61" s="177"/>
      <c r="AFZ61" s="177"/>
      <c r="AGA61" s="177"/>
      <c r="AGB61" s="177"/>
      <c r="AGC61" s="177"/>
      <c r="AGD61" s="177"/>
      <c r="AGE61" s="177"/>
      <c r="AGF61" s="177"/>
      <c r="AGG61" s="177"/>
      <c r="AGH61" s="177"/>
      <c r="AGI61" s="177"/>
      <c r="AGJ61" s="177"/>
      <c r="AGK61" s="177"/>
      <c r="AGL61" s="177"/>
      <c r="AGM61" s="177"/>
      <c r="AGN61" s="177"/>
      <c r="AGO61" s="177"/>
      <c r="AGP61" s="177"/>
      <c r="AGQ61" s="177"/>
      <c r="AGR61" s="177"/>
      <c r="AGS61" s="177"/>
      <c r="AGT61" s="177"/>
      <c r="AGU61" s="177"/>
      <c r="AGV61" s="177"/>
      <c r="AGW61" s="177"/>
      <c r="AGX61" s="177"/>
      <c r="AGY61" s="177"/>
      <c r="AGZ61" s="177"/>
      <c r="AHA61" s="177"/>
      <c r="AHB61" s="177"/>
      <c r="AHC61" s="177"/>
      <c r="AHD61" s="177"/>
      <c r="AHE61" s="177"/>
      <c r="AHF61" s="177"/>
      <c r="AHG61" s="177"/>
      <c r="AHH61" s="177"/>
      <c r="AHI61" s="177"/>
      <c r="AHJ61" s="177"/>
      <c r="AHK61" s="177"/>
      <c r="AHL61" s="177"/>
      <c r="AHM61" s="177"/>
      <c r="AHN61" s="177"/>
      <c r="AHO61" s="177"/>
      <c r="AHP61" s="177"/>
      <c r="AHQ61" s="177"/>
      <c r="AHR61" s="177"/>
      <c r="AHS61" s="177"/>
      <c r="AHT61" s="177"/>
      <c r="AHU61" s="177"/>
      <c r="AHV61" s="177"/>
      <c r="AHW61" s="177"/>
      <c r="AHX61" s="177"/>
      <c r="AHY61" s="177"/>
      <c r="AHZ61" s="177"/>
      <c r="AIA61" s="177"/>
      <c r="AIB61" s="177"/>
      <c r="AIC61" s="177"/>
      <c r="AID61" s="177"/>
      <c r="AIE61" s="177"/>
      <c r="AIF61" s="177"/>
      <c r="AIG61" s="177"/>
      <c r="AIH61" s="177"/>
      <c r="AII61" s="177"/>
      <c r="AIJ61" s="177"/>
      <c r="AIK61" s="177"/>
      <c r="AIL61" s="177"/>
      <c r="AIM61" s="177"/>
      <c r="AIN61" s="177"/>
      <c r="AIO61" s="177"/>
      <c r="AIP61" s="177"/>
      <c r="AIQ61" s="177"/>
      <c r="AIR61" s="177"/>
      <c r="AIS61" s="177"/>
      <c r="AIT61" s="177"/>
      <c r="AIU61" s="177"/>
      <c r="AIV61" s="177"/>
      <c r="AIW61" s="177"/>
      <c r="AIX61" s="177"/>
      <c r="AIY61" s="177"/>
      <c r="AIZ61" s="177"/>
      <c r="AJA61" s="177"/>
      <c r="AJB61" s="177"/>
      <c r="AJC61" s="177"/>
      <c r="AJD61" s="177"/>
      <c r="AJE61" s="177"/>
      <c r="AJF61" s="177"/>
      <c r="AJG61" s="177"/>
      <c r="AJH61" s="177"/>
      <c r="AJI61" s="177"/>
      <c r="AJJ61" s="177"/>
      <c r="AJK61" s="177"/>
      <c r="AJL61" s="177"/>
      <c r="AJM61" s="177"/>
      <c r="AJN61" s="177"/>
      <c r="AJO61" s="177"/>
      <c r="AJP61" s="177"/>
      <c r="AJQ61" s="177"/>
      <c r="AJR61" s="177"/>
      <c r="AJS61" s="177"/>
      <c r="AJT61" s="177"/>
      <c r="AJU61" s="177"/>
      <c r="AJV61" s="177"/>
      <c r="AJW61" s="177"/>
      <c r="AJX61" s="177"/>
      <c r="AJY61" s="177"/>
      <c r="AJZ61" s="177"/>
      <c r="AKA61" s="177"/>
      <c r="AKB61" s="177"/>
      <c r="AKC61" s="177"/>
      <c r="AKD61" s="177"/>
      <c r="AKE61" s="177"/>
      <c r="AKF61" s="177"/>
      <c r="AKG61" s="177"/>
      <c r="AKH61" s="177"/>
      <c r="AKI61" s="177"/>
      <c r="AKJ61" s="177"/>
      <c r="AKK61" s="177"/>
      <c r="AKL61" s="177"/>
      <c r="AKM61" s="177"/>
      <c r="AKN61" s="177"/>
      <c r="AKO61" s="177"/>
      <c r="AKP61" s="177"/>
      <c r="AKQ61" s="177"/>
      <c r="AKR61" s="177"/>
      <c r="AKS61" s="177"/>
      <c r="AKT61" s="177"/>
      <c r="AKU61" s="177"/>
      <c r="AKV61" s="177"/>
      <c r="AKW61" s="177"/>
      <c r="AKX61" s="177"/>
      <c r="AKY61" s="177"/>
      <c r="AKZ61" s="177"/>
      <c r="ALA61" s="177"/>
      <c r="ALB61" s="177"/>
      <c r="ALC61" s="177"/>
      <c r="ALD61" s="177"/>
      <c r="ALE61" s="177"/>
      <c r="ALF61" s="177"/>
      <c r="ALG61" s="177"/>
      <c r="ALH61" s="177"/>
      <c r="ALI61" s="177"/>
      <c r="ALJ61" s="177"/>
      <c r="ALK61" s="177"/>
      <c r="ALL61" s="177"/>
      <c r="ALM61" s="177"/>
      <c r="ALN61" s="177"/>
      <c r="ALO61" s="177"/>
      <c r="ALP61" s="177"/>
      <c r="ALQ61" s="177"/>
      <c r="ALR61" s="177"/>
      <c r="ALS61" s="177"/>
      <c r="ALT61" s="177"/>
      <c r="ALU61" s="177"/>
      <c r="ALV61" s="177"/>
      <c r="ALW61" s="177"/>
      <c r="ALX61" s="177"/>
      <c r="ALY61" s="177"/>
      <c r="ALZ61" s="177"/>
      <c r="AMA61" s="177"/>
      <c r="AMB61" s="177"/>
      <c r="AMC61" s="177"/>
      <c r="AMD61" s="177"/>
      <c r="AME61" s="177"/>
      <c r="AMF61" s="177"/>
      <c r="AMG61" s="177"/>
      <c r="AMH61" s="177"/>
      <c r="AMI61" s="177"/>
      <c r="AMJ61" s="177"/>
      <c r="AMK61" s="177"/>
    </row>
    <row r="62" spans="1:1025" s="182" customFormat="1" x14ac:dyDescent="0.2">
      <c r="A62" s="177"/>
      <c r="B62" s="191"/>
      <c r="C62" s="180"/>
      <c r="D62" s="183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/>
      <c r="BK62" s="177"/>
      <c r="BL62" s="177"/>
      <c r="BM62" s="177"/>
      <c r="BN62" s="177"/>
      <c r="BO62" s="177"/>
      <c r="BP62" s="177"/>
      <c r="BQ62" s="177"/>
      <c r="BR62" s="177"/>
      <c r="BS62" s="177"/>
      <c r="BT62" s="177"/>
      <c r="BU62" s="177"/>
      <c r="BV62" s="177"/>
      <c r="BW62" s="177"/>
      <c r="BX62" s="177"/>
      <c r="BY62" s="177"/>
      <c r="BZ62" s="177"/>
      <c r="CA62" s="177"/>
      <c r="CB62" s="177"/>
      <c r="CC62" s="177"/>
      <c r="CD62" s="177"/>
      <c r="CE62" s="177"/>
      <c r="CF62" s="177"/>
      <c r="CG62" s="177"/>
      <c r="CH62" s="177"/>
      <c r="CI62" s="177"/>
      <c r="CJ62" s="177"/>
      <c r="CK62" s="177"/>
      <c r="CL62" s="177"/>
      <c r="CM62" s="177"/>
      <c r="CN62" s="177"/>
      <c r="CO62" s="177"/>
      <c r="CP62" s="177"/>
      <c r="CQ62" s="177"/>
      <c r="CR62" s="177"/>
      <c r="CS62" s="177"/>
      <c r="CT62" s="177"/>
      <c r="CU62" s="177"/>
      <c r="CV62" s="177"/>
      <c r="CW62" s="177"/>
      <c r="CX62" s="177"/>
      <c r="CY62" s="177"/>
      <c r="CZ62" s="177"/>
      <c r="DA62" s="177"/>
      <c r="DB62" s="177"/>
      <c r="DC62" s="177"/>
      <c r="DD62" s="177"/>
      <c r="DE62" s="177"/>
      <c r="DF62" s="177"/>
      <c r="DG62" s="177"/>
      <c r="DH62" s="177"/>
      <c r="DI62" s="177"/>
      <c r="DJ62" s="177"/>
      <c r="DK62" s="177"/>
      <c r="DL62" s="177"/>
      <c r="DM62" s="177"/>
      <c r="DN62" s="177"/>
      <c r="DO62" s="177"/>
      <c r="DP62" s="177"/>
      <c r="DQ62" s="177"/>
      <c r="DR62" s="177"/>
      <c r="DS62" s="177"/>
      <c r="DT62" s="177"/>
      <c r="DU62" s="177"/>
      <c r="DV62" s="177"/>
      <c r="DW62" s="177"/>
      <c r="DX62" s="177"/>
      <c r="DY62" s="177"/>
      <c r="DZ62" s="177"/>
      <c r="EA62" s="177"/>
      <c r="EB62" s="177"/>
      <c r="EC62" s="177"/>
      <c r="ED62" s="177"/>
      <c r="EE62" s="177"/>
      <c r="EF62" s="177"/>
      <c r="EG62" s="177"/>
      <c r="EH62" s="177"/>
      <c r="EI62" s="177"/>
      <c r="EJ62" s="177"/>
      <c r="EK62" s="177"/>
      <c r="EL62" s="177"/>
      <c r="EM62" s="177"/>
      <c r="EN62" s="177"/>
      <c r="EO62" s="177"/>
      <c r="EP62" s="177"/>
      <c r="EQ62" s="177"/>
      <c r="ER62" s="177"/>
      <c r="ES62" s="177"/>
      <c r="ET62" s="177"/>
      <c r="EU62" s="177"/>
      <c r="EV62" s="177"/>
      <c r="EW62" s="177"/>
      <c r="EX62" s="177"/>
      <c r="EY62" s="177"/>
      <c r="EZ62" s="177"/>
      <c r="FA62" s="177"/>
      <c r="FB62" s="177"/>
      <c r="FC62" s="177"/>
      <c r="FD62" s="177"/>
      <c r="FE62" s="177"/>
      <c r="FF62" s="177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177"/>
      <c r="GN62" s="177"/>
      <c r="GO62" s="177"/>
      <c r="GP62" s="177"/>
      <c r="GQ62" s="177"/>
      <c r="GR62" s="177"/>
      <c r="GS62" s="177"/>
      <c r="GT62" s="177"/>
      <c r="GU62" s="177"/>
      <c r="GV62" s="177"/>
      <c r="GW62" s="177"/>
      <c r="GX62" s="177"/>
      <c r="GY62" s="177"/>
      <c r="GZ62" s="177"/>
      <c r="HA62" s="177"/>
      <c r="HB62" s="177"/>
      <c r="HC62" s="177"/>
      <c r="HD62" s="177"/>
      <c r="HE62" s="177"/>
      <c r="HF62" s="177"/>
      <c r="HG62" s="177"/>
      <c r="HH62" s="177"/>
      <c r="HI62" s="177"/>
      <c r="HJ62" s="177"/>
      <c r="HK62" s="177"/>
      <c r="HL62" s="177"/>
      <c r="HM62" s="177"/>
      <c r="HN62" s="177"/>
      <c r="HO62" s="177"/>
      <c r="HP62" s="177"/>
      <c r="HQ62" s="177"/>
      <c r="HR62" s="177"/>
      <c r="HS62" s="177"/>
      <c r="HT62" s="177"/>
      <c r="HU62" s="177"/>
      <c r="HV62" s="177"/>
      <c r="HW62" s="177"/>
      <c r="HX62" s="177"/>
      <c r="HY62" s="177"/>
      <c r="HZ62" s="177"/>
      <c r="IA62" s="177"/>
      <c r="IB62" s="177"/>
      <c r="IC62" s="177"/>
      <c r="ID62" s="177"/>
      <c r="IE62" s="177"/>
      <c r="IF62" s="177"/>
      <c r="IG62" s="177"/>
      <c r="IH62" s="177"/>
      <c r="II62" s="177"/>
      <c r="IJ62" s="177"/>
      <c r="IK62" s="177"/>
      <c r="IL62" s="177"/>
      <c r="IM62" s="177"/>
      <c r="IN62" s="177"/>
      <c r="IO62" s="177"/>
      <c r="IP62" s="177"/>
      <c r="IQ62" s="177"/>
      <c r="IR62" s="177"/>
      <c r="IS62" s="177"/>
      <c r="IT62" s="177"/>
      <c r="IU62" s="177"/>
      <c r="IV62" s="177"/>
      <c r="IW62" s="177"/>
      <c r="IX62" s="177"/>
      <c r="IY62" s="177"/>
      <c r="IZ62" s="177"/>
      <c r="JA62" s="177"/>
      <c r="JB62" s="177"/>
      <c r="JC62" s="177"/>
      <c r="JD62" s="177"/>
      <c r="JE62" s="177"/>
      <c r="JF62" s="177"/>
      <c r="JG62" s="177"/>
      <c r="JH62" s="177"/>
      <c r="JI62" s="177"/>
      <c r="JJ62" s="177"/>
      <c r="JK62" s="177"/>
      <c r="JL62" s="177"/>
      <c r="JM62" s="177"/>
      <c r="JN62" s="177"/>
      <c r="JO62" s="177"/>
      <c r="JP62" s="177"/>
      <c r="JQ62" s="177"/>
      <c r="JR62" s="177"/>
      <c r="JS62" s="177"/>
      <c r="JT62" s="177"/>
      <c r="JU62" s="177"/>
      <c r="JV62" s="177"/>
      <c r="JW62" s="177"/>
      <c r="JX62" s="177"/>
      <c r="JY62" s="177"/>
      <c r="JZ62" s="177"/>
      <c r="KA62" s="177"/>
      <c r="KB62" s="177"/>
      <c r="KC62" s="177"/>
      <c r="KD62" s="177"/>
      <c r="KE62" s="177"/>
      <c r="KF62" s="177"/>
      <c r="KG62" s="177"/>
      <c r="KH62" s="177"/>
      <c r="KI62" s="177"/>
      <c r="KJ62" s="177"/>
      <c r="KK62" s="177"/>
      <c r="KL62" s="177"/>
      <c r="KM62" s="177"/>
      <c r="KN62" s="177"/>
      <c r="KO62" s="177"/>
      <c r="KP62" s="177"/>
      <c r="KQ62" s="177"/>
      <c r="KR62" s="177"/>
      <c r="KS62" s="177"/>
      <c r="KT62" s="177"/>
      <c r="KU62" s="177"/>
      <c r="KV62" s="177"/>
      <c r="KW62" s="177"/>
      <c r="KX62" s="177"/>
      <c r="KY62" s="177"/>
      <c r="KZ62" s="177"/>
      <c r="LA62" s="177"/>
      <c r="LB62" s="177"/>
      <c r="LC62" s="177"/>
      <c r="LD62" s="177"/>
      <c r="LE62" s="177"/>
      <c r="LF62" s="177"/>
      <c r="LG62" s="177"/>
      <c r="LH62" s="177"/>
      <c r="LI62" s="177"/>
      <c r="LJ62" s="177"/>
      <c r="LK62" s="177"/>
      <c r="LL62" s="177"/>
      <c r="LM62" s="177"/>
      <c r="LN62" s="177"/>
      <c r="LO62" s="177"/>
      <c r="LP62" s="177"/>
      <c r="LQ62" s="177"/>
      <c r="LR62" s="177"/>
      <c r="LS62" s="177"/>
      <c r="LT62" s="177"/>
      <c r="LU62" s="177"/>
      <c r="LV62" s="177"/>
      <c r="LW62" s="177"/>
      <c r="LX62" s="177"/>
      <c r="LY62" s="177"/>
      <c r="LZ62" s="177"/>
      <c r="MA62" s="177"/>
      <c r="MB62" s="177"/>
      <c r="MC62" s="177"/>
      <c r="MD62" s="177"/>
      <c r="ME62" s="177"/>
      <c r="MF62" s="177"/>
      <c r="MG62" s="177"/>
      <c r="MH62" s="177"/>
      <c r="MI62" s="177"/>
      <c r="MJ62" s="177"/>
      <c r="MK62" s="177"/>
      <c r="ML62" s="177"/>
      <c r="MM62" s="177"/>
      <c r="MN62" s="177"/>
      <c r="MO62" s="177"/>
      <c r="MP62" s="177"/>
      <c r="MQ62" s="177"/>
      <c r="MR62" s="177"/>
      <c r="MS62" s="177"/>
      <c r="MT62" s="177"/>
      <c r="MU62" s="177"/>
      <c r="MV62" s="177"/>
      <c r="MW62" s="177"/>
      <c r="MX62" s="177"/>
      <c r="MY62" s="177"/>
      <c r="MZ62" s="177"/>
      <c r="NA62" s="177"/>
      <c r="NB62" s="177"/>
      <c r="NC62" s="177"/>
      <c r="ND62" s="177"/>
      <c r="NE62" s="177"/>
      <c r="NF62" s="177"/>
      <c r="NG62" s="177"/>
      <c r="NH62" s="177"/>
      <c r="NI62" s="177"/>
      <c r="NJ62" s="177"/>
      <c r="NK62" s="177"/>
      <c r="NL62" s="177"/>
      <c r="NM62" s="177"/>
      <c r="NN62" s="177"/>
      <c r="NO62" s="177"/>
      <c r="NP62" s="177"/>
      <c r="NQ62" s="177"/>
      <c r="NR62" s="177"/>
      <c r="NS62" s="177"/>
      <c r="NT62" s="177"/>
      <c r="NU62" s="177"/>
      <c r="NV62" s="177"/>
      <c r="NW62" s="177"/>
      <c r="NX62" s="177"/>
      <c r="NY62" s="177"/>
      <c r="NZ62" s="177"/>
      <c r="OA62" s="177"/>
      <c r="OB62" s="177"/>
      <c r="OC62" s="177"/>
      <c r="OD62" s="177"/>
      <c r="OE62" s="177"/>
      <c r="OF62" s="177"/>
      <c r="OG62" s="177"/>
      <c r="OH62" s="177"/>
      <c r="OI62" s="177"/>
      <c r="OJ62" s="177"/>
      <c r="OK62" s="177"/>
      <c r="OL62" s="177"/>
      <c r="OM62" s="177"/>
      <c r="ON62" s="177"/>
      <c r="OO62" s="177"/>
      <c r="OP62" s="177"/>
      <c r="OQ62" s="177"/>
      <c r="OR62" s="177"/>
      <c r="OS62" s="177"/>
      <c r="OT62" s="177"/>
      <c r="OU62" s="177"/>
      <c r="OV62" s="177"/>
      <c r="OW62" s="177"/>
      <c r="OX62" s="177"/>
      <c r="OY62" s="177"/>
      <c r="OZ62" s="177"/>
      <c r="PA62" s="177"/>
      <c r="PB62" s="177"/>
      <c r="PC62" s="177"/>
      <c r="PD62" s="177"/>
      <c r="PE62" s="177"/>
      <c r="PF62" s="177"/>
      <c r="PG62" s="177"/>
      <c r="PH62" s="177"/>
      <c r="PI62" s="177"/>
      <c r="PJ62" s="177"/>
      <c r="PK62" s="177"/>
      <c r="PL62" s="177"/>
      <c r="PM62" s="177"/>
      <c r="PN62" s="177"/>
      <c r="PO62" s="177"/>
      <c r="PP62" s="177"/>
      <c r="PQ62" s="177"/>
      <c r="PR62" s="177"/>
      <c r="PS62" s="177"/>
      <c r="PT62" s="177"/>
      <c r="PU62" s="177"/>
      <c r="PV62" s="177"/>
      <c r="PW62" s="177"/>
      <c r="PX62" s="177"/>
      <c r="PY62" s="177"/>
      <c r="PZ62" s="177"/>
      <c r="QA62" s="177"/>
      <c r="QB62" s="177"/>
      <c r="QC62" s="177"/>
      <c r="QD62" s="177"/>
      <c r="QE62" s="177"/>
      <c r="QF62" s="177"/>
      <c r="QG62" s="177"/>
      <c r="QH62" s="177"/>
      <c r="QI62" s="177"/>
      <c r="QJ62" s="177"/>
      <c r="QK62" s="177"/>
      <c r="QL62" s="177"/>
      <c r="QM62" s="177"/>
      <c r="QN62" s="177"/>
      <c r="QO62" s="177"/>
      <c r="QP62" s="177"/>
      <c r="QQ62" s="177"/>
      <c r="QR62" s="177"/>
      <c r="QS62" s="177"/>
      <c r="QT62" s="177"/>
      <c r="QU62" s="177"/>
      <c r="QV62" s="177"/>
      <c r="QW62" s="177"/>
      <c r="QX62" s="177"/>
      <c r="QY62" s="177"/>
      <c r="QZ62" s="177"/>
      <c r="RA62" s="177"/>
      <c r="RB62" s="177"/>
      <c r="RC62" s="177"/>
      <c r="RD62" s="177"/>
      <c r="RE62" s="177"/>
      <c r="RF62" s="177"/>
      <c r="RG62" s="177"/>
      <c r="RH62" s="177"/>
      <c r="RI62" s="177"/>
      <c r="RJ62" s="177"/>
      <c r="RK62" s="177"/>
      <c r="RL62" s="177"/>
      <c r="RM62" s="177"/>
      <c r="RN62" s="177"/>
      <c r="RO62" s="177"/>
      <c r="RP62" s="177"/>
      <c r="RQ62" s="177"/>
      <c r="RR62" s="177"/>
      <c r="RS62" s="177"/>
      <c r="RT62" s="177"/>
      <c r="RU62" s="177"/>
      <c r="RV62" s="177"/>
      <c r="RW62" s="177"/>
      <c r="RX62" s="177"/>
      <c r="RY62" s="177"/>
      <c r="RZ62" s="177"/>
      <c r="SA62" s="177"/>
      <c r="SB62" s="177"/>
      <c r="SC62" s="177"/>
      <c r="SD62" s="177"/>
      <c r="SE62" s="177"/>
      <c r="SF62" s="177"/>
      <c r="SG62" s="177"/>
      <c r="SH62" s="177"/>
      <c r="SI62" s="177"/>
      <c r="SJ62" s="177"/>
      <c r="SK62" s="177"/>
      <c r="SL62" s="177"/>
      <c r="SM62" s="177"/>
      <c r="SN62" s="177"/>
      <c r="SO62" s="177"/>
      <c r="SP62" s="177"/>
      <c r="SQ62" s="177"/>
      <c r="SR62" s="177"/>
      <c r="SS62" s="177"/>
      <c r="ST62" s="177"/>
      <c r="SU62" s="177"/>
      <c r="SV62" s="177"/>
      <c r="SW62" s="177"/>
      <c r="SX62" s="177"/>
      <c r="SY62" s="177"/>
      <c r="SZ62" s="177"/>
      <c r="TA62" s="177"/>
      <c r="TB62" s="177"/>
      <c r="TC62" s="177"/>
      <c r="TD62" s="177"/>
      <c r="TE62" s="177"/>
      <c r="TF62" s="177"/>
      <c r="TG62" s="177"/>
      <c r="TH62" s="177"/>
      <c r="TI62" s="177"/>
      <c r="TJ62" s="177"/>
      <c r="TK62" s="177"/>
      <c r="TL62" s="177"/>
      <c r="TM62" s="177"/>
      <c r="TN62" s="177"/>
      <c r="TO62" s="177"/>
      <c r="TP62" s="177"/>
      <c r="TQ62" s="177"/>
      <c r="TR62" s="177"/>
      <c r="TS62" s="177"/>
      <c r="TT62" s="177"/>
      <c r="TU62" s="177"/>
      <c r="TV62" s="177"/>
      <c r="TW62" s="177"/>
      <c r="TX62" s="177"/>
      <c r="TY62" s="177"/>
      <c r="TZ62" s="177"/>
      <c r="UA62" s="177"/>
      <c r="UB62" s="177"/>
      <c r="UC62" s="177"/>
      <c r="UD62" s="177"/>
      <c r="UE62" s="177"/>
      <c r="UF62" s="177"/>
      <c r="UG62" s="177"/>
      <c r="UH62" s="177"/>
      <c r="UI62" s="177"/>
      <c r="UJ62" s="177"/>
      <c r="UK62" s="177"/>
      <c r="UL62" s="177"/>
      <c r="UM62" s="177"/>
      <c r="UN62" s="177"/>
      <c r="UO62" s="177"/>
      <c r="UP62" s="177"/>
      <c r="UQ62" s="177"/>
      <c r="UR62" s="177"/>
      <c r="US62" s="177"/>
      <c r="UT62" s="177"/>
      <c r="UU62" s="177"/>
      <c r="UV62" s="177"/>
      <c r="UW62" s="177"/>
      <c r="UX62" s="177"/>
      <c r="UY62" s="177"/>
      <c r="UZ62" s="177"/>
      <c r="VA62" s="177"/>
      <c r="VB62" s="177"/>
      <c r="VC62" s="177"/>
      <c r="VD62" s="177"/>
      <c r="VE62" s="177"/>
      <c r="VF62" s="177"/>
      <c r="VG62" s="177"/>
      <c r="VH62" s="177"/>
      <c r="VI62" s="177"/>
      <c r="VJ62" s="177"/>
      <c r="VK62" s="177"/>
      <c r="VL62" s="177"/>
      <c r="VM62" s="177"/>
      <c r="VN62" s="177"/>
      <c r="VO62" s="177"/>
      <c r="VP62" s="177"/>
      <c r="VQ62" s="177"/>
      <c r="VR62" s="177"/>
      <c r="VS62" s="177"/>
      <c r="VT62" s="177"/>
      <c r="VU62" s="177"/>
      <c r="VV62" s="177"/>
      <c r="VW62" s="177"/>
      <c r="VX62" s="177"/>
      <c r="VY62" s="177"/>
      <c r="VZ62" s="177"/>
      <c r="WA62" s="177"/>
      <c r="WB62" s="177"/>
      <c r="WC62" s="177"/>
      <c r="WD62" s="177"/>
      <c r="WE62" s="177"/>
      <c r="WF62" s="177"/>
      <c r="WG62" s="177"/>
      <c r="WH62" s="177"/>
      <c r="WI62" s="177"/>
      <c r="WJ62" s="177"/>
      <c r="WK62" s="177"/>
      <c r="WL62" s="177"/>
      <c r="WM62" s="177"/>
      <c r="WN62" s="177"/>
      <c r="WO62" s="177"/>
      <c r="WP62" s="177"/>
      <c r="WQ62" s="177"/>
      <c r="WR62" s="177"/>
      <c r="WS62" s="177"/>
      <c r="WT62" s="177"/>
      <c r="WU62" s="177"/>
      <c r="WV62" s="177"/>
      <c r="WW62" s="177"/>
      <c r="WX62" s="177"/>
      <c r="WY62" s="177"/>
      <c r="WZ62" s="177"/>
      <c r="XA62" s="177"/>
      <c r="XB62" s="177"/>
      <c r="XC62" s="177"/>
      <c r="XD62" s="177"/>
      <c r="XE62" s="177"/>
      <c r="XF62" s="177"/>
      <c r="XG62" s="177"/>
      <c r="XH62" s="177"/>
      <c r="XI62" s="177"/>
      <c r="XJ62" s="177"/>
      <c r="XK62" s="177"/>
      <c r="XL62" s="177"/>
      <c r="XM62" s="177"/>
      <c r="XN62" s="177"/>
      <c r="XO62" s="177"/>
      <c r="XP62" s="177"/>
      <c r="XQ62" s="177"/>
      <c r="XR62" s="177"/>
      <c r="XS62" s="177"/>
      <c r="XT62" s="177"/>
      <c r="XU62" s="177"/>
      <c r="XV62" s="177"/>
      <c r="XW62" s="177"/>
      <c r="XX62" s="177"/>
      <c r="XY62" s="177"/>
      <c r="XZ62" s="177"/>
      <c r="YA62" s="177"/>
      <c r="YB62" s="177"/>
      <c r="YC62" s="177"/>
      <c r="YD62" s="177"/>
      <c r="YE62" s="177"/>
      <c r="YF62" s="177"/>
      <c r="YG62" s="177"/>
      <c r="YH62" s="177"/>
      <c r="YI62" s="177"/>
      <c r="YJ62" s="177"/>
      <c r="YK62" s="177"/>
      <c r="YL62" s="177"/>
      <c r="YM62" s="177"/>
      <c r="YN62" s="177"/>
      <c r="YO62" s="177"/>
      <c r="YP62" s="177"/>
      <c r="YQ62" s="177"/>
      <c r="YR62" s="177"/>
      <c r="YS62" s="177"/>
      <c r="YT62" s="177"/>
      <c r="YU62" s="177"/>
      <c r="YV62" s="177"/>
      <c r="YW62" s="177"/>
      <c r="YX62" s="177"/>
      <c r="YY62" s="177"/>
      <c r="YZ62" s="177"/>
      <c r="ZA62" s="177"/>
      <c r="ZB62" s="177"/>
      <c r="ZC62" s="177"/>
      <c r="ZD62" s="177"/>
      <c r="ZE62" s="177"/>
      <c r="ZF62" s="177"/>
      <c r="ZG62" s="177"/>
      <c r="ZH62" s="177"/>
      <c r="ZI62" s="177"/>
      <c r="ZJ62" s="177"/>
      <c r="ZK62" s="177"/>
      <c r="ZL62" s="177"/>
      <c r="ZM62" s="177"/>
      <c r="ZN62" s="177"/>
      <c r="ZO62" s="177"/>
      <c r="ZP62" s="177"/>
      <c r="ZQ62" s="177"/>
      <c r="ZR62" s="177"/>
      <c r="ZS62" s="177"/>
      <c r="ZT62" s="177"/>
      <c r="ZU62" s="177"/>
      <c r="ZV62" s="177"/>
      <c r="ZW62" s="177"/>
      <c r="ZX62" s="177"/>
      <c r="ZY62" s="177"/>
      <c r="ZZ62" s="177"/>
      <c r="AAA62" s="177"/>
      <c r="AAB62" s="177"/>
      <c r="AAC62" s="177"/>
      <c r="AAD62" s="177"/>
      <c r="AAE62" s="177"/>
      <c r="AAF62" s="177"/>
      <c r="AAG62" s="177"/>
      <c r="AAH62" s="177"/>
      <c r="AAI62" s="177"/>
      <c r="AAJ62" s="177"/>
      <c r="AAK62" s="177"/>
      <c r="AAL62" s="177"/>
      <c r="AAM62" s="177"/>
      <c r="AAN62" s="177"/>
      <c r="AAO62" s="177"/>
      <c r="AAP62" s="177"/>
      <c r="AAQ62" s="177"/>
      <c r="AAR62" s="177"/>
      <c r="AAS62" s="177"/>
      <c r="AAT62" s="177"/>
      <c r="AAU62" s="177"/>
      <c r="AAV62" s="177"/>
      <c r="AAW62" s="177"/>
      <c r="AAX62" s="177"/>
      <c r="AAY62" s="177"/>
      <c r="AAZ62" s="177"/>
      <c r="ABA62" s="177"/>
      <c r="ABB62" s="177"/>
      <c r="ABC62" s="177"/>
      <c r="ABD62" s="177"/>
      <c r="ABE62" s="177"/>
      <c r="ABF62" s="177"/>
      <c r="ABG62" s="177"/>
      <c r="ABH62" s="177"/>
      <c r="ABI62" s="177"/>
      <c r="ABJ62" s="177"/>
      <c r="ABK62" s="177"/>
      <c r="ABL62" s="177"/>
      <c r="ABM62" s="177"/>
      <c r="ABN62" s="177"/>
      <c r="ABO62" s="177"/>
      <c r="ABP62" s="177"/>
      <c r="ABQ62" s="177"/>
      <c r="ABR62" s="177"/>
      <c r="ABS62" s="177"/>
      <c r="ABT62" s="177"/>
      <c r="ABU62" s="177"/>
      <c r="ABV62" s="177"/>
      <c r="ABW62" s="177"/>
      <c r="ABX62" s="177"/>
      <c r="ABY62" s="177"/>
      <c r="ABZ62" s="177"/>
      <c r="ACA62" s="177"/>
      <c r="ACB62" s="177"/>
      <c r="ACC62" s="177"/>
      <c r="ACD62" s="177"/>
      <c r="ACE62" s="177"/>
      <c r="ACF62" s="177"/>
      <c r="ACG62" s="177"/>
      <c r="ACH62" s="177"/>
      <c r="ACI62" s="177"/>
      <c r="ACJ62" s="177"/>
      <c r="ACK62" s="177"/>
      <c r="ACL62" s="177"/>
      <c r="ACM62" s="177"/>
      <c r="ACN62" s="177"/>
      <c r="ACO62" s="177"/>
      <c r="ACP62" s="177"/>
      <c r="ACQ62" s="177"/>
      <c r="ACR62" s="177"/>
      <c r="ACS62" s="177"/>
      <c r="ACT62" s="177"/>
      <c r="ACU62" s="177"/>
      <c r="ACV62" s="177"/>
      <c r="ACW62" s="177"/>
      <c r="ACX62" s="177"/>
      <c r="ACY62" s="177"/>
      <c r="ACZ62" s="177"/>
      <c r="ADA62" s="177"/>
      <c r="ADB62" s="177"/>
      <c r="ADC62" s="177"/>
      <c r="ADD62" s="177"/>
      <c r="ADE62" s="177"/>
      <c r="ADF62" s="177"/>
      <c r="ADG62" s="177"/>
      <c r="ADH62" s="177"/>
      <c r="ADI62" s="177"/>
      <c r="ADJ62" s="177"/>
      <c r="ADK62" s="177"/>
      <c r="ADL62" s="177"/>
      <c r="ADM62" s="177"/>
      <c r="ADN62" s="177"/>
      <c r="ADO62" s="177"/>
      <c r="ADP62" s="177"/>
      <c r="ADQ62" s="177"/>
      <c r="ADR62" s="177"/>
      <c r="ADS62" s="177"/>
      <c r="ADT62" s="177"/>
      <c r="ADU62" s="177"/>
      <c r="ADV62" s="177"/>
      <c r="ADW62" s="177"/>
      <c r="ADX62" s="177"/>
      <c r="ADY62" s="177"/>
      <c r="ADZ62" s="177"/>
      <c r="AEA62" s="177"/>
      <c r="AEB62" s="177"/>
      <c r="AEC62" s="177"/>
      <c r="AED62" s="177"/>
      <c r="AEE62" s="177"/>
      <c r="AEF62" s="177"/>
      <c r="AEG62" s="177"/>
      <c r="AEH62" s="177"/>
      <c r="AEI62" s="177"/>
      <c r="AEJ62" s="177"/>
      <c r="AEK62" s="177"/>
      <c r="AEL62" s="177"/>
      <c r="AEM62" s="177"/>
      <c r="AEN62" s="177"/>
      <c r="AEO62" s="177"/>
      <c r="AEP62" s="177"/>
      <c r="AEQ62" s="177"/>
      <c r="AER62" s="177"/>
      <c r="AES62" s="177"/>
      <c r="AET62" s="177"/>
      <c r="AEU62" s="177"/>
      <c r="AEV62" s="177"/>
      <c r="AEW62" s="177"/>
      <c r="AEX62" s="177"/>
      <c r="AEY62" s="177"/>
      <c r="AEZ62" s="177"/>
      <c r="AFA62" s="177"/>
      <c r="AFB62" s="177"/>
      <c r="AFC62" s="177"/>
      <c r="AFD62" s="177"/>
      <c r="AFE62" s="177"/>
      <c r="AFF62" s="177"/>
      <c r="AFG62" s="177"/>
      <c r="AFH62" s="177"/>
      <c r="AFI62" s="177"/>
      <c r="AFJ62" s="177"/>
      <c r="AFK62" s="177"/>
      <c r="AFL62" s="177"/>
      <c r="AFM62" s="177"/>
      <c r="AFN62" s="177"/>
      <c r="AFO62" s="177"/>
      <c r="AFP62" s="177"/>
      <c r="AFQ62" s="177"/>
      <c r="AFR62" s="177"/>
      <c r="AFS62" s="177"/>
      <c r="AFT62" s="177"/>
      <c r="AFU62" s="177"/>
      <c r="AFV62" s="177"/>
      <c r="AFW62" s="177"/>
      <c r="AFX62" s="177"/>
      <c r="AFY62" s="177"/>
      <c r="AFZ62" s="177"/>
      <c r="AGA62" s="177"/>
      <c r="AGB62" s="177"/>
      <c r="AGC62" s="177"/>
      <c r="AGD62" s="177"/>
      <c r="AGE62" s="177"/>
      <c r="AGF62" s="177"/>
      <c r="AGG62" s="177"/>
      <c r="AGH62" s="177"/>
      <c r="AGI62" s="177"/>
      <c r="AGJ62" s="177"/>
      <c r="AGK62" s="177"/>
      <c r="AGL62" s="177"/>
      <c r="AGM62" s="177"/>
      <c r="AGN62" s="177"/>
      <c r="AGO62" s="177"/>
      <c r="AGP62" s="177"/>
      <c r="AGQ62" s="177"/>
      <c r="AGR62" s="177"/>
      <c r="AGS62" s="177"/>
      <c r="AGT62" s="177"/>
      <c r="AGU62" s="177"/>
      <c r="AGV62" s="177"/>
      <c r="AGW62" s="177"/>
      <c r="AGX62" s="177"/>
      <c r="AGY62" s="177"/>
      <c r="AGZ62" s="177"/>
      <c r="AHA62" s="177"/>
      <c r="AHB62" s="177"/>
      <c r="AHC62" s="177"/>
      <c r="AHD62" s="177"/>
      <c r="AHE62" s="177"/>
      <c r="AHF62" s="177"/>
      <c r="AHG62" s="177"/>
      <c r="AHH62" s="177"/>
      <c r="AHI62" s="177"/>
      <c r="AHJ62" s="177"/>
      <c r="AHK62" s="177"/>
      <c r="AHL62" s="177"/>
      <c r="AHM62" s="177"/>
      <c r="AHN62" s="177"/>
      <c r="AHO62" s="177"/>
      <c r="AHP62" s="177"/>
      <c r="AHQ62" s="177"/>
      <c r="AHR62" s="177"/>
      <c r="AHS62" s="177"/>
      <c r="AHT62" s="177"/>
      <c r="AHU62" s="177"/>
      <c r="AHV62" s="177"/>
      <c r="AHW62" s="177"/>
      <c r="AHX62" s="177"/>
      <c r="AHY62" s="177"/>
      <c r="AHZ62" s="177"/>
      <c r="AIA62" s="177"/>
      <c r="AIB62" s="177"/>
      <c r="AIC62" s="177"/>
      <c r="AID62" s="177"/>
      <c r="AIE62" s="177"/>
      <c r="AIF62" s="177"/>
      <c r="AIG62" s="177"/>
      <c r="AIH62" s="177"/>
      <c r="AII62" s="177"/>
      <c r="AIJ62" s="177"/>
      <c r="AIK62" s="177"/>
      <c r="AIL62" s="177"/>
      <c r="AIM62" s="177"/>
      <c r="AIN62" s="177"/>
      <c r="AIO62" s="177"/>
      <c r="AIP62" s="177"/>
      <c r="AIQ62" s="177"/>
      <c r="AIR62" s="177"/>
      <c r="AIS62" s="177"/>
      <c r="AIT62" s="177"/>
      <c r="AIU62" s="177"/>
      <c r="AIV62" s="177"/>
      <c r="AIW62" s="177"/>
      <c r="AIX62" s="177"/>
      <c r="AIY62" s="177"/>
      <c r="AIZ62" s="177"/>
      <c r="AJA62" s="177"/>
      <c r="AJB62" s="177"/>
      <c r="AJC62" s="177"/>
      <c r="AJD62" s="177"/>
      <c r="AJE62" s="177"/>
      <c r="AJF62" s="177"/>
      <c r="AJG62" s="177"/>
      <c r="AJH62" s="177"/>
      <c r="AJI62" s="177"/>
      <c r="AJJ62" s="177"/>
      <c r="AJK62" s="177"/>
      <c r="AJL62" s="177"/>
      <c r="AJM62" s="177"/>
      <c r="AJN62" s="177"/>
      <c r="AJO62" s="177"/>
      <c r="AJP62" s="177"/>
      <c r="AJQ62" s="177"/>
      <c r="AJR62" s="177"/>
      <c r="AJS62" s="177"/>
      <c r="AJT62" s="177"/>
      <c r="AJU62" s="177"/>
      <c r="AJV62" s="177"/>
      <c r="AJW62" s="177"/>
      <c r="AJX62" s="177"/>
      <c r="AJY62" s="177"/>
      <c r="AJZ62" s="177"/>
      <c r="AKA62" s="177"/>
      <c r="AKB62" s="177"/>
      <c r="AKC62" s="177"/>
      <c r="AKD62" s="177"/>
      <c r="AKE62" s="177"/>
      <c r="AKF62" s="177"/>
      <c r="AKG62" s="177"/>
      <c r="AKH62" s="177"/>
      <c r="AKI62" s="177"/>
      <c r="AKJ62" s="177"/>
      <c r="AKK62" s="177"/>
      <c r="AKL62" s="177"/>
      <c r="AKM62" s="177"/>
      <c r="AKN62" s="177"/>
      <c r="AKO62" s="177"/>
      <c r="AKP62" s="177"/>
      <c r="AKQ62" s="177"/>
      <c r="AKR62" s="177"/>
      <c r="AKS62" s="177"/>
      <c r="AKT62" s="177"/>
      <c r="AKU62" s="177"/>
      <c r="AKV62" s="177"/>
      <c r="AKW62" s="177"/>
      <c r="AKX62" s="177"/>
      <c r="AKY62" s="177"/>
      <c r="AKZ62" s="177"/>
      <c r="ALA62" s="177"/>
      <c r="ALB62" s="177"/>
      <c r="ALC62" s="177"/>
      <c r="ALD62" s="177"/>
      <c r="ALE62" s="177"/>
      <c r="ALF62" s="177"/>
      <c r="ALG62" s="177"/>
      <c r="ALH62" s="177"/>
      <c r="ALI62" s="177"/>
      <c r="ALJ62" s="177"/>
      <c r="ALK62" s="177"/>
      <c r="ALL62" s="177"/>
      <c r="ALM62" s="177"/>
      <c r="ALN62" s="177"/>
      <c r="ALO62" s="177"/>
      <c r="ALP62" s="177"/>
      <c r="ALQ62" s="177"/>
      <c r="ALR62" s="177"/>
      <c r="ALS62" s="177"/>
      <c r="ALT62" s="177"/>
      <c r="ALU62" s="177"/>
      <c r="ALV62" s="177"/>
      <c r="ALW62" s="177"/>
      <c r="ALX62" s="177"/>
      <c r="ALY62" s="177"/>
      <c r="ALZ62" s="177"/>
      <c r="AMA62" s="177"/>
      <c r="AMB62" s="177"/>
      <c r="AMC62" s="177"/>
      <c r="AMD62" s="177"/>
      <c r="AME62" s="177"/>
      <c r="AMF62" s="177"/>
      <c r="AMG62" s="177"/>
      <c r="AMH62" s="177"/>
      <c r="AMI62" s="177"/>
      <c r="AMJ62" s="177"/>
      <c r="AMK62" s="177"/>
    </row>
    <row r="63" spans="1:1025" s="182" customFormat="1" x14ac:dyDescent="0.2">
      <c r="A63" s="177"/>
      <c r="B63" s="191"/>
      <c r="C63" s="180"/>
      <c r="D63" s="183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  <c r="BJ63" s="177"/>
      <c r="BK63" s="177"/>
      <c r="BL63" s="177"/>
      <c r="BM63" s="177"/>
      <c r="BN63" s="177"/>
      <c r="BO63" s="177"/>
      <c r="BP63" s="177"/>
      <c r="BQ63" s="177"/>
      <c r="BR63" s="177"/>
      <c r="BS63" s="177"/>
      <c r="BT63" s="177"/>
      <c r="BU63" s="177"/>
      <c r="BV63" s="177"/>
      <c r="BW63" s="177"/>
      <c r="BX63" s="177"/>
      <c r="BY63" s="177"/>
      <c r="BZ63" s="177"/>
      <c r="CA63" s="177"/>
      <c r="CB63" s="177"/>
      <c r="CC63" s="177"/>
      <c r="CD63" s="177"/>
      <c r="CE63" s="177"/>
      <c r="CF63" s="177"/>
      <c r="CG63" s="177"/>
      <c r="CH63" s="177"/>
      <c r="CI63" s="177"/>
      <c r="CJ63" s="177"/>
      <c r="CK63" s="177"/>
      <c r="CL63" s="177"/>
      <c r="CM63" s="177"/>
      <c r="CN63" s="177"/>
      <c r="CO63" s="177"/>
      <c r="CP63" s="177"/>
      <c r="CQ63" s="177"/>
      <c r="CR63" s="177"/>
      <c r="CS63" s="177"/>
      <c r="CT63" s="177"/>
      <c r="CU63" s="177"/>
      <c r="CV63" s="177"/>
      <c r="CW63" s="177"/>
      <c r="CX63" s="177"/>
      <c r="CY63" s="177"/>
      <c r="CZ63" s="177"/>
      <c r="DA63" s="177"/>
      <c r="DB63" s="177"/>
      <c r="DC63" s="177"/>
      <c r="DD63" s="177"/>
      <c r="DE63" s="177"/>
      <c r="DF63" s="177"/>
      <c r="DG63" s="177"/>
      <c r="DH63" s="177"/>
      <c r="DI63" s="177"/>
      <c r="DJ63" s="177"/>
      <c r="DK63" s="177"/>
      <c r="DL63" s="177"/>
      <c r="DM63" s="177"/>
      <c r="DN63" s="177"/>
      <c r="DO63" s="177"/>
      <c r="DP63" s="177"/>
      <c r="DQ63" s="177"/>
      <c r="DR63" s="177"/>
      <c r="DS63" s="177"/>
      <c r="DT63" s="177"/>
      <c r="DU63" s="177"/>
      <c r="DV63" s="177"/>
      <c r="DW63" s="177"/>
      <c r="DX63" s="177"/>
      <c r="DY63" s="177"/>
      <c r="DZ63" s="177"/>
      <c r="EA63" s="177"/>
      <c r="EB63" s="177"/>
      <c r="EC63" s="177"/>
      <c r="ED63" s="177"/>
      <c r="EE63" s="177"/>
      <c r="EF63" s="177"/>
      <c r="EG63" s="177"/>
      <c r="EH63" s="177"/>
      <c r="EI63" s="177"/>
      <c r="EJ63" s="177"/>
      <c r="EK63" s="177"/>
      <c r="EL63" s="177"/>
      <c r="EM63" s="177"/>
      <c r="EN63" s="177"/>
      <c r="EO63" s="177"/>
      <c r="EP63" s="177"/>
      <c r="EQ63" s="177"/>
      <c r="ER63" s="177"/>
      <c r="ES63" s="177"/>
      <c r="ET63" s="177"/>
      <c r="EU63" s="177"/>
      <c r="EV63" s="177"/>
      <c r="EW63" s="177"/>
      <c r="EX63" s="177"/>
      <c r="EY63" s="177"/>
      <c r="EZ63" s="177"/>
      <c r="FA63" s="177"/>
      <c r="FB63" s="177"/>
      <c r="FC63" s="177"/>
      <c r="FD63" s="177"/>
      <c r="FE63" s="177"/>
      <c r="FF63" s="177"/>
      <c r="FG63" s="177"/>
      <c r="FH63" s="177"/>
      <c r="FI63" s="177"/>
      <c r="FJ63" s="177"/>
      <c r="FK63" s="177"/>
      <c r="FL63" s="177"/>
      <c r="FM63" s="177"/>
      <c r="FN63" s="177"/>
      <c r="FO63" s="177"/>
      <c r="FP63" s="177"/>
      <c r="FQ63" s="177"/>
      <c r="FR63" s="177"/>
      <c r="FS63" s="177"/>
      <c r="FT63" s="177"/>
      <c r="FU63" s="177"/>
      <c r="FV63" s="177"/>
      <c r="FW63" s="177"/>
      <c r="FX63" s="177"/>
      <c r="FY63" s="177"/>
      <c r="FZ63" s="177"/>
      <c r="GA63" s="177"/>
      <c r="GB63" s="177"/>
      <c r="GC63" s="177"/>
      <c r="GD63" s="177"/>
      <c r="GE63" s="177"/>
      <c r="GF63" s="177"/>
      <c r="GG63" s="177"/>
      <c r="GH63" s="177"/>
      <c r="GI63" s="177"/>
      <c r="GJ63" s="177"/>
      <c r="GK63" s="177"/>
      <c r="GL63" s="177"/>
      <c r="GM63" s="177"/>
      <c r="GN63" s="177"/>
      <c r="GO63" s="177"/>
      <c r="GP63" s="177"/>
      <c r="GQ63" s="177"/>
      <c r="GR63" s="177"/>
      <c r="GS63" s="177"/>
      <c r="GT63" s="177"/>
      <c r="GU63" s="177"/>
      <c r="GV63" s="177"/>
      <c r="GW63" s="177"/>
      <c r="GX63" s="177"/>
      <c r="GY63" s="177"/>
      <c r="GZ63" s="177"/>
      <c r="HA63" s="177"/>
      <c r="HB63" s="177"/>
      <c r="HC63" s="177"/>
      <c r="HD63" s="177"/>
      <c r="HE63" s="177"/>
      <c r="HF63" s="177"/>
      <c r="HG63" s="177"/>
      <c r="HH63" s="177"/>
      <c r="HI63" s="177"/>
      <c r="HJ63" s="177"/>
      <c r="HK63" s="177"/>
      <c r="HL63" s="177"/>
      <c r="HM63" s="177"/>
      <c r="HN63" s="177"/>
      <c r="HO63" s="177"/>
      <c r="HP63" s="177"/>
      <c r="HQ63" s="177"/>
      <c r="HR63" s="177"/>
      <c r="HS63" s="177"/>
      <c r="HT63" s="177"/>
      <c r="HU63" s="177"/>
      <c r="HV63" s="177"/>
      <c r="HW63" s="177"/>
      <c r="HX63" s="177"/>
      <c r="HY63" s="177"/>
      <c r="HZ63" s="177"/>
      <c r="IA63" s="177"/>
      <c r="IB63" s="177"/>
      <c r="IC63" s="177"/>
      <c r="ID63" s="177"/>
      <c r="IE63" s="177"/>
      <c r="IF63" s="177"/>
      <c r="IG63" s="177"/>
      <c r="IH63" s="177"/>
      <c r="II63" s="177"/>
      <c r="IJ63" s="177"/>
      <c r="IK63" s="177"/>
      <c r="IL63" s="177"/>
      <c r="IM63" s="177"/>
      <c r="IN63" s="177"/>
      <c r="IO63" s="177"/>
      <c r="IP63" s="177"/>
      <c r="IQ63" s="177"/>
      <c r="IR63" s="177"/>
      <c r="IS63" s="177"/>
      <c r="IT63" s="177"/>
      <c r="IU63" s="177"/>
      <c r="IV63" s="177"/>
      <c r="IW63" s="177"/>
      <c r="IX63" s="177"/>
      <c r="IY63" s="177"/>
      <c r="IZ63" s="177"/>
      <c r="JA63" s="177"/>
      <c r="JB63" s="177"/>
      <c r="JC63" s="177"/>
      <c r="JD63" s="177"/>
      <c r="JE63" s="177"/>
      <c r="JF63" s="177"/>
      <c r="JG63" s="177"/>
      <c r="JH63" s="177"/>
      <c r="JI63" s="177"/>
      <c r="JJ63" s="177"/>
      <c r="JK63" s="177"/>
      <c r="JL63" s="177"/>
      <c r="JM63" s="177"/>
      <c r="JN63" s="177"/>
      <c r="JO63" s="177"/>
      <c r="JP63" s="177"/>
      <c r="JQ63" s="177"/>
      <c r="JR63" s="177"/>
      <c r="JS63" s="177"/>
      <c r="JT63" s="177"/>
      <c r="JU63" s="177"/>
      <c r="JV63" s="177"/>
      <c r="JW63" s="177"/>
      <c r="JX63" s="177"/>
      <c r="JY63" s="177"/>
      <c r="JZ63" s="177"/>
      <c r="KA63" s="177"/>
      <c r="KB63" s="177"/>
      <c r="KC63" s="177"/>
      <c r="KD63" s="177"/>
      <c r="KE63" s="177"/>
      <c r="KF63" s="177"/>
      <c r="KG63" s="177"/>
      <c r="KH63" s="177"/>
      <c r="KI63" s="177"/>
      <c r="KJ63" s="177"/>
      <c r="KK63" s="177"/>
      <c r="KL63" s="177"/>
      <c r="KM63" s="177"/>
      <c r="KN63" s="177"/>
      <c r="KO63" s="177"/>
      <c r="KP63" s="177"/>
      <c r="KQ63" s="177"/>
      <c r="KR63" s="177"/>
      <c r="KS63" s="177"/>
      <c r="KT63" s="177"/>
      <c r="KU63" s="177"/>
      <c r="KV63" s="177"/>
      <c r="KW63" s="177"/>
      <c r="KX63" s="177"/>
      <c r="KY63" s="177"/>
      <c r="KZ63" s="177"/>
      <c r="LA63" s="177"/>
      <c r="LB63" s="177"/>
      <c r="LC63" s="177"/>
      <c r="LD63" s="177"/>
      <c r="LE63" s="177"/>
      <c r="LF63" s="177"/>
      <c r="LG63" s="177"/>
      <c r="LH63" s="177"/>
      <c r="LI63" s="177"/>
      <c r="LJ63" s="177"/>
      <c r="LK63" s="177"/>
      <c r="LL63" s="177"/>
      <c r="LM63" s="177"/>
      <c r="LN63" s="177"/>
      <c r="LO63" s="177"/>
      <c r="LP63" s="177"/>
      <c r="LQ63" s="177"/>
      <c r="LR63" s="177"/>
      <c r="LS63" s="177"/>
      <c r="LT63" s="177"/>
      <c r="LU63" s="177"/>
      <c r="LV63" s="177"/>
      <c r="LW63" s="177"/>
      <c r="LX63" s="177"/>
      <c r="LY63" s="177"/>
      <c r="LZ63" s="177"/>
      <c r="MA63" s="177"/>
      <c r="MB63" s="177"/>
      <c r="MC63" s="177"/>
      <c r="MD63" s="177"/>
      <c r="ME63" s="177"/>
      <c r="MF63" s="177"/>
      <c r="MG63" s="177"/>
      <c r="MH63" s="177"/>
      <c r="MI63" s="177"/>
      <c r="MJ63" s="177"/>
      <c r="MK63" s="177"/>
      <c r="ML63" s="177"/>
      <c r="MM63" s="177"/>
      <c r="MN63" s="177"/>
      <c r="MO63" s="177"/>
      <c r="MP63" s="177"/>
      <c r="MQ63" s="177"/>
      <c r="MR63" s="177"/>
      <c r="MS63" s="177"/>
      <c r="MT63" s="177"/>
      <c r="MU63" s="177"/>
      <c r="MV63" s="177"/>
      <c r="MW63" s="177"/>
      <c r="MX63" s="177"/>
      <c r="MY63" s="177"/>
      <c r="MZ63" s="177"/>
      <c r="NA63" s="177"/>
      <c r="NB63" s="177"/>
      <c r="NC63" s="177"/>
      <c r="ND63" s="177"/>
      <c r="NE63" s="177"/>
      <c r="NF63" s="177"/>
      <c r="NG63" s="177"/>
      <c r="NH63" s="177"/>
      <c r="NI63" s="177"/>
      <c r="NJ63" s="177"/>
      <c r="NK63" s="177"/>
      <c r="NL63" s="177"/>
      <c r="NM63" s="177"/>
      <c r="NN63" s="177"/>
      <c r="NO63" s="177"/>
      <c r="NP63" s="177"/>
      <c r="NQ63" s="177"/>
      <c r="NR63" s="177"/>
      <c r="NS63" s="177"/>
      <c r="NT63" s="177"/>
      <c r="NU63" s="177"/>
      <c r="NV63" s="177"/>
      <c r="NW63" s="177"/>
      <c r="NX63" s="177"/>
      <c r="NY63" s="177"/>
      <c r="NZ63" s="177"/>
      <c r="OA63" s="177"/>
      <c r="OB63" s="177"/>
      <c r="OC63" s="177"/>
      <c r="OD63" s="177"/>
      <c r="OE63" s="177"/>
      <c r="OF63" s="177"/>
      <c r="OG63" s="177"/>
      <c r="OH63" s="177"/>
      <c r="OI63" s="177"/>
      <c r="OJ63" s="177"/>
      <c r="OK63" s="177"/>
      <c r="OL63" s="177"/>
      <c r="OM63" s="177"/>
      <c r="ON63" s="177"/>
      <c r="OO63" s="177"/>
      <c r="OP63" s="177"/>
      <c r="OQ63" s="177"/>
      <c r="OR63" s="177"/>
      <c r="OS63" s="177"/>
      <c r="OT63" s="177"/>
      <c r="OU63" s="177"/>
      <c r="OV63" s="177"/>
      <c r="OW63" s="177"/>
      <c r="OX63" s="177"/>
      <c r="OY63" s="177"/>
      <c r="OZ63" s="177"/>
      <c r="PA63" s="177"/>
      <c r="PB63" s="177"/>
      <c r="PC63" s="177"/>
      <c r="PD63" s="177"/>
      <c r="PE63" s="177"/>
      <c r="PF63" s="177"/>
      <c r="PG63" s="177"/>
      <c r="PH63" s="177"/>
      <c r="PI63" s="177"/>
      <c r="PJ63" s="177"/>
      <c r="PK63" s="177"/>
      <c r="PL63" s="177"/>
      <c r="PM63" s="177"/>
      <c r="PN63" s="177"/>
      <c r="PO63" s="177"/>
      <c r="PP63" s="177"/>
      <c r="PQ63" s="177"/>
      <c r="PR63" s="177"/>
      <c r="PS63" s="177"/>
      <c r="PT63" s="177"/>
      <c r="PU63" s="177"/>
      <c r="PV63" s="177"/>
      <c r="PW63" s="177"/>
      <c r="PX63" s="177"/>
      <c r="PY63" s="177"/>
      <c r="PZ63" s="177"/>
      <c r="QA63" s="177"/>
      <c r="QB63" s="177"/>
      <c r="QC63" s="177"/>
      <c r="QD63" s="177"/>
      <c r="QE63" s="177"/>
      <c r="QF63" s="177"/>
      <c r="QG63" s="177"/>
      <c r="QH63" s="177"/>
      <c r="QI63" s="177"/>
      <c r="QJ63" s="177"/>
      <c r="QK63" s="177"/>
      <c r="QL63" s="177"/>
      <c r="QM63" s="177"/>
      <c r="QN63" s="177"/>
      <c r="QO63" s="177"/>
      <c r="QP63" s="177"/>
      <c r="QQ63" s="177"/>
      <c r="QR63" s="177"/>
      <c r="QS63" s="177"/>
      <c r="QT63" s="177"/>
      <c r="QU63" s="177"/>
      <c r="QV63" s="177"/>
      <c r="QW63" s="177"/>
      <c r="QX63" s="177"/>
      <c r="QY63" s="177"/>
      <c r="QZ63" s="177"/>
      <c r="RA63" s="177"/>
      <c r="RB63" s="177"/>
      <c r="RC63" s="177"/>
      <c r="RD63" s="177"/>
      <c r="RE63" s="177"/>
      <c r="RF63" s="177"/>
      <c r="RG63" s="177"/>
      <c r="RH63" s="177"/>
      <c r="RI63" s="177"/>
      <c r="RJ63" s="177"/>
      <c r="RK63" s="177"/>
      <c r="RL63" s="177"/>
      <c r="RM63" s="177"/>
      <c r="RN63" s="177"/>
      <c r="RO63" s="177"/>
      <c r="RP63" s="177"/>
      <c r="RQ63" s="177"/>
      <c r="RR63" s="177"/>
      <c r="RS63" s="177"/>
      <c r="RT63" s="177"/>
      <c r="RU63" s="177"/>
      <c r="RV63" s="177"/>
      <c r="RW63" s="177"/>
      <c r="RX63" s="177"/>
      <c r="RY63" s="177"/>
      <c r="RZ63" s="177"/>
      <c r="SA63" s="177"/>
      <c r="SB63" s="177"/>
      <c r="SC63" s="177"/>
      <c r="SD63" s="177"/>
      <c r="SE63" s="177"/>
      <c r="SF63" s="177"/>
      <c r="SG63" s="177"/>
      <c r="SH63" s="177"/>
      <c r="SI63" s="177"/>
      <c r="SJ63" s="177"/>
      <c r="SK63" s="177"/>
      <c r="SL63" s="177"/>
      <c r="SM63" s="177"/>
      <c r="SN63" s="177"/>
      <c r="SO63" s="177"/>
      <c r="SP63" s="177"/>
      <c r="SQ63" s="177"/>
      <c r="SR63" s="177"/>
      <c r="SS63" s="177"/>
      <c r="ST63" s="177"/>
      <c r="SU63" s="177"/>
      <c r="SV63" s="177"/>
      <c r="SW63" s="177"/>
      <c r="SX63" s="177"/>
      <c r="SY63" s="177"/>
      <c r="SZ63" s="177"/>
      <c r="TA63" s="177"/>
      <c r="TB63" s="177"/>
      <c r="TC63" s="177"/>
      <c r="TD63" s="177"/>
      <c r="TE63" s="177"/>
      <c r="TF63" s="177"/>
      <c r="TG63" s="177"/>
      <c r="TH63" s="177"/>
      <c r="TI63" s="177"/>
      <c r="TJ63" s="177"/>
      <c r="TK63" s="177"/>
      <c r="TL63" s="177"/>
      <c r="TM63" s="177"/>
      <c r="TN63" s="177"/>
      <c r="TO63" s="177"/>
      <c r="TP63" s="177"/>
      <c r="TQ63" s="177"/>
      <c r="TR63" s="177"/>
      <c r="TS63" s="177"/>
      <c r="TT63" s="177"/>
      <c r="TU63" s="177"/>
      <c r="TV63" s="177"/>
      <c r="TW63" s="177"/>
      <c r="TX63" s="177"/>
      <c r="TY63" s="177"/>
      <c r="TZ63" s="177"/>
      <c r="UA63" s="177"/>
      <c r="UB63" s="177"/>
      <c r="UC63" s="177"/>
      <c r="UD63" s="177"/>
      <c r="UE63" s="177"/>
      <c r="UF63" s="177"/>
      <c r="UG63" s="177"/>
      <c r="UH63" s="177"/>
      <c r="UI63" s="177"/>
      <c r="UJ63" s="177"/>
      <c r="UK63" s="177"/>
      <c r="UL63" s="177"/>
      <c r="UM63" s="177"/>
      <c r="UN63" s="177"/>
      <c r="UO63" s="177"/>
      <c r="UP63" s="177"/>
      <c r="UQ63" s="177"/>
      <c r="UR63" s="177"/>
      <c r="US63" s="177"/>
      <c r="UT63" s="177"/>
      <c r="UU63" s="177"/>
      <c r="UV63" s="177"/>
      <c r="UW63" s="177"/>
      <c r="UX63" s="177"/>
      <c r="UY63" s="177"/>
      <c r="UZ63" s="177"/>
      <c r="VA63" s="177"/>
      <c r="VB63" s="177"/>
      <c r="VC63" s="177"/>
      <c r="VD63" s="177"/>
      <c r="VE63" s="177"/>
      <c r="VF63" s="177"/>
      <c r="VG63" s="177"/>
      <c r="VH63" s="177"/>
      <c r="VI63" s="177"/>
      <c r="VJ63" s="177"/>
      <c r="VK63" s="177"/>
      <c r="VL63" s="177"/>
      <c r="VM63" s="177"/>
      <c r="VN63" s="177"/>
      <c r="VO63" s="177"/>
      <c r="VP63" s="177"/>
      <c r="VQ63" s="177"/>
      <c r="VR63" s="177"/>
      <c r="VS63" s="177"/>
      <c r="VT63" s="177"/>
      <c r="VU63" s="177"/>
      <c r="VV63" s="177"/>
      <c r="VW63" s="177"/>
      <c r="VX63" s="177"/>
      <c r="VY63" s="177"/>
      <c r="VZ63" s="177"/>
      <c r="WA63" s="177"/>
      <c r="WB63" s="177"/>
      <c r="WC63" s="177"/>
      <c r="WD63" s="177"/>
      <c r="WE63" s="177"/>
      <c r="WF63" s="177"/>
      <c r="WG63" s="177"/>
      <c r="WH63" s="177"/>
      <c r="WI63" s="177"/>
      <c r="WJ63" s="177"/>
      <c r="WK63" s="177"/>
      <c r="WL63" s="177"/>
      <c r="WM63" s="177"/>
      <c r="WN63" s="177"/>
      <c r="WO63" s="177"/>
      <c r="WP63" s="177"/>
      <c r="WQ63" s="177"/>
      <c r="WR63" s="177"/>
      <c r="WS63" s="177"/>
      <c r="WT63" s="177"/>
      <c r="WU63" s="177"/>
      <c r="WV63" s="177"/>
      <c r="WW63" s="177"/>
      <c r="WX63" s="177"/>
      <c r="WY63" s="177"/>
      <c r="WZ63" s="177"/>
      <c r="XA63" s="177"/>
      <c r="XB63" s="177"/>
      <c r="XC63" s="177"/>
      <c r="XD63" s="177"/>
      <c r="XE63" s="177"/>
      <c r="XF63" s="177"/>
      <c r="XG63" s="177"/>
      <c r="XH63" s="177"/>
      <c r="XI63" s="177"/>
      <c r="XJ63" s="177"/>
      <c r="XK63" s="177"/>
      <c r="XL63" s="177"/>
      <c r="XM63" s="177"/>
      <c r="XN63" s="177"/>
      <c r="XO63" s="177"/>
      <c r="XP63" s="177"/>
      <c r="XQ63" s="177"/>
      <c r="XR63" s="177"/>
      <c r="XS63" s="177"/>
      <c r="XT63" s="177"/>
      <c r="XU63" s="177"/>
      <c r="XV63" s="177"/>
      <c r="XW63" s="177"/>
      <c r="XX63" s="177"/>
      <c r="XY63" s="177"/>
      <c r="XZ63" s="177"/>
      <c r="YA63" s="177"/>
      <c r="YB63" s="177"/>
      <c r="YC63" s="177"/>
      <c r="YD63" s="177"/>
      <c r="YE63" s="177"/>
      <c r="YF63" s="177"/>
      <c r="YG63" s="177"/>
      <c r="YH63" s="177"/>
      <c r="YI63" s="177"/>
      <c r="YJ63" s="177"/>
      <c r="YK63" s="177"/>
      <c r="YL63" s="177"/>
      <c r="YM63" s="177"/>
      <c r="YN63" s="177"/>
      <c r="YO63" s="177"/>
      <c r="YP63" s="177"/>
      <c r="YQ63" s="177"/>
      <c r="YR63" s="177"/>
      <c r="YS63" s="177"/>
      <c r="YT63" s="177"/>
      <c r="YU63" s="177"/>
      <c r="YV63" s="177"/>
      <c r="YW63" s="177"/>
      <c r="YX63" s="177"/>
      <c r="YY63" s="177"/>
      <c r="YZ63" s="177"/>
      <c r="ZA63" s="177"/>
      <c r="ZB63" s="177"/>
      <c r="ZC63" s="177"/>
      <c r="ZD63" s="177"/>
      <c r="ZE63" s="177"/>
      <c r="ZF63" s="177"/>
      <c r="ZG63" s="177"/>
      <c r="ZH63" s="177"/>
      <c r="ZI63" s="177"/>
      <c r="ZJ63" s="177"/>
      <c r="ZK63" s="177"/>
      <c r="ZL63" s="177"/>
      <c r="ZM63" s="177"/>
      <c r="ZN63" s="177"/>
      <c r="ZO63" s="177"/>
      <c r="ZP63" s="177"/>
      <c r="ZQ63" s="177"/>
      <c r="ZR63" s="177"/>
      <c r="ZS63" s="177"/>
      <c r="ZT63" s="177"/>
      <c r="ZU63" s="177"/>
      <c r="ZV63" s="177"/>
      <c r="ZW63" s="177"/>
      <c r="ZX63" s="177"/>
      <c r="ZY63" s="177"/>
      <c r="ZZ63" s="177"/>
      <c r="AAA63" s="177"/>
      <c r="AAB63" s="177"/>
      <c r="AAC63" s="177"/>
      <c r="AAD63" s="177"/>
      <c r="AAE63" s="177"/>
      <c r="AAF63" s="177"/>
      <c r="AAG63" s="177"/>
      <c r="AAH63" s="177"/>
      <c r="AAI63" s="177"/>
      <c r="AAJ63" s="177"/>
      <c r="AAK63" s="177"/>
      <c r="AAL63" s="177"/>
      <c r="AAM63" s="177"/>
      <c r="AAN63" s="177"/>
      <c r="AAO63" s="177"/>
      <c r="AAP63" s="177"/>
      <c r="AAQ63" s="177"/>
      <c r="AAR63" s="177"/>
      <c r="AAS63" s="177"/>
      <c r="AAT63" s="177"/>
      <c r="AAU63" s="177"/>
      <c r="AAV63" s="177"/>
      <c r="AAW63" s="177"/>
      <c r="AAX63" s="177"/>
      <c r="AAY63" s="177"/>
      <c r="AAZ63" s="177"/>
      <c r="ABA63" s="177"/>
      <c r="ABB63" s="177"/>
      <c r="ABC63" s="177"/>
      <c r="ABD63" s="177"/>
      <c r="ABE63" s="177"/>
      <c r="ABF63" s="177"/>
      <c r="ABG63" s="177"/>
      <c r="ABH63" s="177"/>
      <c r="ABI63" s="177"/>
      <c r="ABJ63" s="177"/>
      <c r="ABK63" s="177"/>
      <c r="ABL63" s="177"/>
      <c r="ABM63" s="177"/>
      <c r="ABN63" s="177"/>
      <c r="ABO63" s="177"/>
      <c r="ABP63" s="177"/>
      <c r="ABQ63" s="177"/>
      <c r="ABR63" s="177"/>
      <c r="ABS63" s="177"/>
      <c r="ABT63" s="177"/>
      <c r="ABU63" s="177"/>
      <c r="ABV63" s="177"/>
      <c r="ABW63" s="177"/>
      <c r="ABX63" s="177"/>
      <c r="ABY63" s="177"/>
      <c r="ABZ63" s="177"/>
      <c r="ACA63" s="177"/>
      <c r="ACB63" s="177"/>
      <c r="ACC63" s="177"/>
      <c r="ACD63" s="177"/>
      <c r="ACE63" s="177"/>
      <c r="ACF63" s="177"/>
      <c r="ACG63" s="177"/>
      <c r="ACH63" s="177"/>
      <c r="ACI63" s="177"/>
      <c r="ACJ63" s="177"/>
      <c r="ACK63" s="177"/>
      <c r="ACL63" s="177"/>
      <c r="ACM63" s="177"/>
      <c r="ACN63" s="177"/>
      <c r="ACO63" s="177"/>
      <c r="ACP63" s="177"/>
      <c r="ACQ63" s="177"/>
      <c r="ACR63" s="177"/>
      <c r="ACS63" s="177"/>
      <c r="ACT63" s="177"/>
      <c r="ACU63" s="177"/>
      <c r="ACV63" s="177"/>
      <c r="ACW63" s="177"/>
      <c r="ACX63" s="177"/>
      <c r="ACY63" s="177"/>
      <c r="ACZ63" s="177"/>
      <c r="ADA63" s="177"/>
      <c r="ADB63" s="177"/>
      <c r="ADC63" s="177"/>
      <c r="ADD63" s="177"/>
      <c r="ADE63" s="177"/>
      <c r="ADF63" s="177"/>
      <c r="ADG63" s="177"/>
      <c r="ADH63" s="177"/>
      <c r="ADI63" s="177"/>
      <c r="ADJ63" s="177"/>
      <c r="ADK63" s="177"/>
      <c r="ADL63" s="177"/>
      <c r="ADM63" s="177"/>
      <c r="ADN63" s="177"/>
      <c r="ADO63" s="177"/>
      <c r="ADP63" s="177"/>
      <c r="ADQ63" s="177"/>
      <c r="ADR63" s="177"/>
      <c r="ADS63" s="177"/>
      <c r="ADT63" s="177"/>
      <c r="ADU63" s="177"/>
      <c r="ADV63" s="177"/>
      <c r="ADW63" s="177"/>
      <c r="ADX63" s="177"/>
      <c r="ADY63" s="177"/>
      <c r="ADZ63" s="177"/>
      <c r="AEA63" s="177"/>
      <c r="AEB63" s="177"/>
      <c r="AEC63" s="177"/>
      <c r="AED63" s="177"/>
      <c r="AEE63" s="177"/>
      <c r="AEF63" s="177"/>
      <c r="AEG63" s="177"/>
      <c r="AEH63" s="177"/>
      <c r="AEI63" s="177"/>
      <c r="AEJ63" s="177"/>
      <c r="AEK63" s="177"/>
      <c r="AEL63" s="177"/>
      <c r="AEM63" s="177"/>
      <c r="AEN63" s="177"/>
      <c r="AEO63" s="177"/>
      <c r="AEP63" s="177"/>
      <c r="AEQ63" s="177"/>
      <c r="AER63" s="177"/>
      <c r="AES63" s="177"/>
      <c r="AET63" s="177"/>
      <c r="AEU63" s="177"/>
      <c r="AEV63" s="177"/>
      <c r="AEW63" s="177"/>
      <c r="AEX63" s="177"/>
      <c r="AEY63" s="177"/>
      <c r="AEZ63" s="177"/>
      <c r="AFA63" s="177"/>
      <c r="AFB63" s="177"/>
      <c r="AFC63" s="177"/>
      <c r="AFD63" s="177"/>
      <c r="AFE63" s="177"/>
      <c r="AFF63" s="177"/>
      <c r="AFG63" s="177"/>
      <c r="AFH63" s="177"/>
      <c r="AFI63" s="177"/>
      <c r="AFJ63" s="177"/>
      <c r="AFK63" s="177"/>
      <c r="AFL63" s="177"/>
      <c r="AFM63" s="177"/>
      <c r="AFN63" s="177"/>
      <c r="AFO63" s="177"/>
      <c r="AFP63" s="177"/>
      <c r="AFQ63" s="177"/>
      <c r="AFR63" s="177"/>
      <c r="AFS63" s="177"/>
      <c r="AFT63" s="177"/>
      <c r="AFU63" s="177"/>
      <c r="AFV63" s="177"/>
      <c r="AFW63" s="177"/>
      <c r="AFX63" s="177"/>
      <c r="AFY63" s="177"/>
      <c r="AFZ63" s="177"/>
      <c r="AGA63" s="177"/>
      <c r="AGB63" s="177"/>
      <c r="AGC63" s="177"/>
      <c r="AGD63" s="177"/>
      <c r="AGE63" s="177"/>
      <c r="AGF63" s="177"/>
      <c r="AGG63" s="177"/>
      <c r="AGH63" s="177"/>
      <c r="AGI63" s="177"/>
      <c r="AGJ63" s="177"/>
      <c r="AGK63" s="177"/>
      <c r="AGL63" s="177"/>
      <c r="AGM63" s="177"/>
      <c r="AGN63" s="177"/>
      <c r="AGO63" s="177"/>
      <c r="AGP63" s="177"/>
      <c r="AGQ63" s="177"/>
      <c r="AGR63" s="177"/>
      <c r="AGS63" s="177"/>
      <c r="AGT63" s="177"/>
      <c r="AGU63" s="177"/>
      <c r="AGV63" s="177"/>
      <c r="AGW63" s="177"/>
      <c r="AGX63" s="177"/>
      <c r="AGY63" s="177"/>
      <c r="AGZ63" s="177"/>
      <c r="AHA63" s="177"/>
      <c r="AHB63" s="177"/>
      <c r="AHC63" s="177"/>
      <c r="AHD63" s="177"/>
      <c r="AHE63" s="177"/>
      <c r="AHF63" s="177"/>
      <c r="AHG63" s="177"/>
      <c r="AHH63" s="177"/>
      <c r="AHI63" s="177"/>
      <c r="AHJ63" s="177"/>
      <c r="AHK63" s="177"/>
      <c r="AHL63" s="177"/>
      <c r="AHM63" s="177"/>
      <c r="AHN63" s="177"/>
      <c r="AHO63" s="177"/>
      <c r="AHP63" s="177"/>
      <c r="AHQ63" s="177"/>
      <c r="AHR63" s="177"/>
      <c r="AHS63" s="177"/>
      <c r="AHT63" s="177"/>
      <c r="AHU63" s="177"/>
      <c r="AHV63" s="177"/>
      <c r="AHW63" s="177"/>
      <c r="AHX63" s="177"/>
      <c r="AHY63" s="177"/>
      <c r="AHZ63" s="177"/>
      <c r="AIA63" s="177"/>
      <c r="AIB63" s="177"/>
      <c r="AIC63" s="177"/>
      <c r="AID63" s="177"/>
      <c r="AIE63" s="177"/>
      <c r="AIF63" s="177"/>
      <c r="AIG63" s="177"/>
      <c r="AIH63" s="177"/>
      <c r="AII63" s="177"/>
      <c r="AIJ63" s="177"/>
      <c r="AIK63" s="177"/>
      <c r="AIL63" s="177"/>
      <c r="AIM63" s="177"/>
      <c r="AIN63" s="177"/>
      <c r="AIO63" s="177"/>
      <c r="AIP63" s="177"/>
      <c r="AIQ63" s="177"/>
      <c r="AIR63" s="177"/>
      <c r="AIS63" s="177"/>
      <c r="AIT63" s="177"/>
      <c r="AIU63" s="177"/>
      <c r="AIV63" s="177"/>
      <c r="AIW63" s="177"/>
      <c r="AIX63" s="177"/>
      <c r="AIY63" s="177"/>
      <c r="AIZ63" s="177"/>
      <c r="AJA63" s="177"/>
      <c r="AJB63" s="177"/>
      <c r="AJC63" s="177"/>
      <c r="AJD63" s="177"/>
      <c r="AJE63" s="177"/>
      <c r="AJF63" s="177"/>
      <c r="AJG63" s="177"/>
      <c r="AJH63" s="177"/>
      <c r="AJI63" s="177"/>
      <c r="AJJ63" s="177"/>
      <c r="AJK63" s="177"/>
      <c r="AJL63" s="177"/>
      <c r="AJM63" s="177"/>
      <c r="AJN63" s="177"/>
      <c r="AJO63" s="177"/>
      <c r="AJP63" s="177"/>
      <c r="AJQ63" s="177"/>
      <c r="AJR63" s="177"/>
      <c r="AJS63" s="177"/>
      <c r="AJT63" s="177"/>
      <c r="AJU63" s="177"/>
      <c r="AJV63" s="177"/>
      <c r="AJW63" s="177"/>
      <c r="AJX63" s="177"/>
      <c r="AJY63" s="177"/>
      <c r="AJZ63" s="177"/>
      <c r="AKA63" s="177"/>
      <c r="AKB63" s="177"/>
      <c r="AKC63" s="177"/>
      <c r="AKD63" s="177"/>
      <c r="AKE63" s="177"/>
      <c r="AKF63" s="177"/>
      <c r="AKG63" s="177"/>
      <c r="AKH63" s="177"/>
      <c r="AKI63" s="177"/>
      <c r="AKJ63" s="177"/>
      <c r="AKK63" s="177"/>
      <c r="AKL63" s="177"/>
      <c r="AKM63" s="177"/>
      <c r="AKN63" s="177"/>
      <c r="AKO63" s="177"/>
      <c r="AKP63" s="177"/>
      <c r="AKQ63" s="177"/>
      <c r="AKR63" s="177"/>
      <c r="AKS63" s="177"/>
      <c r="AKT63" s="177"/>
      <c r="AKU63" s="177"/>
      <c r="AKV63" s="177"/>
      <c r="AKW63" s="177"/>
      <c r="AKX63" s="177"/>
      <c r="AKY63" s="177"/>
      <c r="AKZ63" s="177"/>
      <c r="ALA63" s="177"/>
      <c r="ALB63" s="177"/>
      <c r="ALC63" s="177"/>
      <c r="ALD63" s="177"/>
      <c r="ALE63" s="177"/>
      <c r="ALF63" s="177"/>
      <c r="ALG63" s="177"/>
      <c r="ALH63" s="177"/>
      <c r="ALI63" s="177"/>
      <c r="ALJ63" s="177"/>
      <c r="ALK63" s="177"/>
      <c r="ALL63" s="177"/>
      <c r="ALM63" s="177"/>
      <c r="ALN63" s="177"/>
      <c r="ALO63" s="177"/>
      <c r="ALP63" s="177"/>
      <c r="ALQ63" s="177"/>
      <c r="ALR63" s="177"/>
      <c r="ALS63" s="177"/>
      <c r="ALT63" s="177"/>
      <c r="ALU63" s="177"/>
      <c r="ALV63" s="177"/>
      <c r="ALW63" s="177"/>
      <c r="ALX63" s="177"/>
      <c r="ALY63" s="177"/>
      <c r="ALZ63" s="177"/>
      <c r="AMA63" s="177"/>
      <c r="AMB63" s="177"/>
      <c r="AMC63" s="177"/>
      <c r="AMD63" s="177"/>
      <c r="AME63" s="177"/>
      <c r="AMF63" s="177"/>
      <c r="AMG63" s="177"/>
      <c r="AMH63" s="177"/>
      <c r="AMI63" s="177"/>
      <c r="AMJ63" s="177"/>
      <c r="AMK63" s="177"/>
    </row>
    <row r="64" spans="1:1025" s="182" customFormat="1" x14ac:dyDescent="0.2">
      <c r="A64" s="177"/>
      <c r="B64" s="191"/>
      <c r="C64" s="180"/>
      <c r="D64" s="183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  <c r="BJ64" s="177"/>
      <c r="BK64" s="177"/>
      <c r="BL64" s="177"/>
      <c r="BM64" s="177"/>
      <c r="BN64" s="177"/>
      <c r="BO64" s="177"/>
      <c r="BP64" s="177"/>
      <c r="BQ64" s="177"/>
      <c r="BR64" s="177"/>
      <c r="BS64" s="177"/>
      <c r="BT64" s="177"/>
      <c r="BU64" s="177"/>
      <c r="BV64" s="177"/>
      <c r="BW64" s="177"/>
      <c r="BX64" s="177"/>
      <c r="BY64" s="177"/>
      <c r="BZ64" s="177"/>
      <c r="CA64" s="177"/>
      <c r="CB64" s="177"/>
      <c r="CC64" s="177"/>
      <c r="CD64" s="177"/>
      <c r="CE64" s="177"/>
      <c r="CF64" s="177"/>
      <c r="CG64" s="177"/>
      <c r="CH64" s="177"/>
      <c r="CI64" s="177"/>
      <c r="CJ64" s="177"/>
      <c r="CK64" s="177"/>
      <c r="CL64" s="177"/>
      <c r="CM64" s="177"/>
      <c r="CN64" s="177"/>
      <c r="CO64" s="177"/>
      <c r="CP64" s="177"/>
      <c r="CQ64" s="177"/>
      <c r="CR64" s="177"/>
      <c r="CS64" s="177"/>
      <c r="CT64" s="177"/>
      <c r="CU64" s="177"/>
      <c r="CV64" s="177"/>
      <c r="CW64" s="177"/>
      <c r="CX64" s="177"/>
      <c r="CY64" s="177"/>
      <c r="CZ64" s="177"/>
      <c r="DA64" s="177"/>
      <c r="DB64" s="177"/>
      <c r="DC64" s="177"/>
      <c r="DD64" s="177"/>
      <c r="DE64" s="177"/>
      <c r="DF64" s="177"/>
      <c r="DG64" s="177"/>
      <c r="DH64" s="177"/>
      <c r="DI64" s="177"/>
      <c r="DJ64" s="177"/>
      <c r="DK64" s="177"/>
      <c r="DL64" s="177"/>
      <c r="DM64" s="177"/>
      <c r="DN64" s="177"/>
      <c r="DO64" s="177"/>
      <c r="DP64" s="177"/>
      <c r="DQ64" s="177"/>
      <c r="DR64" s="177"/>
      <c r="DS64" s="177"/>
      <c r="DT64" s="177"/>
      <c r="DU64" s="177"/>
      <c r="DV64" s="177"/>
      <c r="DW64" s="177"/>
      <c r="DX64" s="177"/>
      <c r="DY64" s="177"/>
      <c r="DZ64" s="177"/>
      <c r="EA64" s="177"/>
      <c r="EB64" s="177"/>
      <c r="EC64" s="177"/>
      <c r="ED64" s="177"/>
      <c r="EE64" s="177"/>
      <c r="EF64" s="177"/>
      <c r="EG64" s="177"/>
      <c r="EH64" s="177"/>
      <c r="EI64" s="177"/>
      <c r="EJ64" s="177"/>
      <c r="EK64" s="177"/>
      <c r="EL64" s="177"/>
      <c r="EM64" s="177"/>
      <c r="EN64" s="177"/>
      <c r="EO64" s="177"/>
      <c r="EP64" s="177"/>
      <c r="EQ64" s="177"/>
      <c r="ER64" s="177"/>
      <c r="ES64" s="177"/>
      <c r="ET64" s="177"/>
      <c r="EU64" s="177"/>
      <c r="EV64" s="177"/>
      <c r="EW64" s="177"/>
      <c r="EX64" s="177"/>
      <c r="EY64" s="177"/>
      <c r="EZ64" s="177"/>
      <c r="FA64" s="177"/>
      <c r="FB64" s="177"/>
      <c r="FC64" s="177"/>
      <c r="FD64" s="177"/>
      <c r="FE64" s="177"/>
      <c r="FF64" s="177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177"/>
      <c r="GN64" s="177"/>
      <c r="GO64" s="177"/>
      <c r="GP64" s="177"/>
      <c r="GQ64" s="177"/>
      <c r="GR64" s="177"/>
      <c r="GS64" s="177"/>
      <c r="GT64" s="177"/>
      <c r="GU64" s="177"/>
      <c r="GV64" s="177"/>
      <c r="GW64" s="177"/>
      <c r="GX64" s="177"/>
      <c r="GY64" s="177"/>
      <c r="GZ64" s="177"/>
      <c r="HA64" s="177"/>
      <c r="HB64" s="177"/>
      <c r="HC64" s="177"/>
      <c r="HD64" s="177"/>
      <c r="HE64" s="177"/>
      <c r="HF64" s="177"/>
      <c r="HG64" s="177"/>
      <c r="HH64" s="177"/>
      <c r="HI64" s="177"/>
      <c r="HJ64" s="177"/>
      <c r="HK64" s="177"/>
      <c r="HL64" s="177"/>
      <c r="HM64" s="177"/>
      <c r="HN64" s="177"/>
      <c r="HO64" s="177"/>
      <c r="HP64" s="177"/>
      <c r="HQ64" s="177"/>
      <c r="HR64" s="177"/>
      <c r="HS64" s="177"/>
      <c r="HT64" s="177"/>
      <c r="HU64" s="177"/>
      <c r="HV64" s="177"/>
      <c r="HW64" s="177"/>
      <c r="HX64" s="177"/>
      <c r="HY64" s="177"/>
      <c r="HZ64" s="177"/>
      <c r="IA64" s="177"/>
      <c r="IB64" s="177"/>
      <c r="IC64" s="177"/>
      <c r="ID64" s="177"/>
      <c r="IE64" s="177"/>
      <c r="IF64" s="177"/>
      <c r="IG64" s="177"/>
      <c r="IH64" s="177"/>
      <c r="II64" s="177"/>
      <c r="IJ64" s="177"/>
      <c r="IK64" s="177"/>
      <c r="IL64" s="177"/>
      <c r="IM64" s="177"/>
      <c r="IN64" s="177"/>
      <c r="IO64" s="177"/>
      <c r="IP64" s="177"/>
      <c r="IQ64" s="177"/>
      <c r="IR64" s="177"/>
      <c r="IS64" s="177"/>
      <c r="IT64" s="177"/>
      <c r="IU64" s="177"/>
      <c r="IV64" s="177"/>
      <c r="IW64" s="177"/>
      <c r="IX64" s="177"/>
      <c r="IY64" s="177"/>
      <c r="IZ64" s="177"/>
      <c r="JA64" s="177"/>
      <c r="JB64" s="177"/>
      <c r="JC64" s="177"/>
      <c r="JD64" s="177"/>
      <c r="JE64" s="177"/>
      <c r="JF64" s="177"/>
      <c r="JG64" s="177"/>
      <c r="JH64" s="177"/>
      <c r="JI64" s="177"/>
      <c r="JJ64" s="177"/>
      <c r="JK64" s="177"/>
      <c r="JL64" s="177"/>
      <c r="JM64" s="177"/>
      <c r="JN64" s="177"/>
      <c r="JO64" s="177"/>
      <c r="JP64" s="177"/>
      <c r="JQ64" s="177"/>
      <c r="JR64" s="177"/>
      <c r="JS64" s="177"/>
      <c r="JT64" s="177"/>
      <c r="JU64" s="177"/>
      <c r="JV64" s="177"/>
      <c r="JW64" s="177"/>
      <c r="JX64" s="177"/>
      <c r="JY64" s="177"/>
      <c r="JZ64" s="177"/>
      <c r="KA64" s="177"/>
      <c r="KB64" s="177"/>
      <c r="KC64" s="177"/>
      <c r="KD64" s="177"/>
      <c r="KE64" s="177"/>
      <c r="KF64" s="177"/>
      <c r="KG64" s="177"/>
      <c r="KH64" s="177"/>
      <c r="KI64" s="177"/>
      <c r="KJ64" s="177"/>
      <c r="KK64" s="177"/>
      <c r="KL64" s="177"/>
      <c r="KM64" s="177"/>
      <c r="KN64" s="177"/>
      <c r="KO64" s="177"/>
      <c r="KP64" s="177"/>
      <c r="KQ64" s="177"/>
      <c r="KR64" s="177"/>
      <c r="KS64" s="177"/>
      <c r="KT64" s="177"/>
      <c r="KU64" s="177"/>
      <c r="KV64" s="177"/>
      <c r="KW64" s="177"/>
      <c r="KX64" s="177"/>
      <c r="KY64" s="177"/>
      <c r="KZ64" s="177"/>
      <c r="LA64" s="177"/>
      <c r="LB64" s="177"/>
      <c r="LC64" s="177"/>
      <c r="LD64" s="177"/>
      <c r="LE64" s="177"/>
      <c r="LF64" s="177"/>
      <c r="LG64" s="177"/>
      <c r="LH64" s="177"/>
      <c r="LI64" s="177"/>
      <c r="LJ64" s="177"/>
      <c r="LK64" s="177"/>
      <c r="LL64" s="177"/>
      <c r="LM64" s="177"/>
      <c r="LN64" s="177"/>
      <c r="LO64" s="177"/>
      <c r="LP64" s="177"/>
      <c r="LQ64" s="177"/>
      <c r="LR64" s="177"/>
      <c r="LS64" s="177"/>
      <c r="LT64" s="177"/>
      <c r="LU64" s="177"/>
      <c r="LV64" s="177"/>
      <c r="LW64" s="177"/>
      <c r="LX64" s="177"/>
      <c r="LY64" s="177"/>
      <c r="LZ64" s="177"/>
      <c r="MA64" s="177"/>
      <c r="MB64" s="177"/>
      <c r="MC64" s="177"/>
      <c r="MD64" s="177"/>
      <c r="ME64" s="177"/>
      <c r="MF64" s="177"/>
      <c r="MG64" s="177"/>
      <c r="MH64" s="177"/>
      <c r="MI64" s="177"/>
      <c r="MJ64" s="177"/>
      <c r="MK64" s="177"/>
      <c r="ML64" s="177"/>
      <c r="MM64" s="177"/>
      <c r="MN64" s="177"/>
      <c r="MO64" s="177"/>
      <c r="MP64" s="177"/>
      <c r="MQ64" s="177"/>
      <c r="MR64" s="177"/>
      <c r="MS64" s="177"/>
      <c r="MT64" s="177"/>
      <c r="MU64" s="177"/>
      <c r="MV64" s="177"/>
      <c r="MW64" s="177"/>
      <c r="MX64" s="177"/>
      <c r="MY64" s="177"/>
      <c r="MZ64" s="177"/>
      <c r="NA64" s="177"/>
      <c r="NB64" s="177"/>
      <c r="NC64" s="177"/>
      <c r="ND64" s="177"/>
      <c r="NE64" s="177"/>
      <c r="NF64" s="177"/>
      <c r="NG64" s="177"/>
      <c r="NH64" s="177"/>
      <c r="NI64" s="177"/>
      <c r="NJ64" s="177"/>
      <c r="NK64" s="177"/>
      <c r="NL64" s="177"/>
      <c r="NM64" s="177"/>
      <c r="NN64" s="177"/>
      <c r="NO64" s="177"/>
      <c r="NP64" s="177"/>
      <c r="NQ64" s="177"/>
      <c r="NR64" s="177"/>
      <c r="NS64" s="177"/>
      <c r="NT64" s="177"/>
      <c r="NU64" s="177"/>
      <c r="NV64" s="177"/>
      <c r="NW64" s="177"/>
      <c r="NX64" s="177"/>
      <c r="NY64" s="177"/>
      <c r="NZ64" s="177"/>
      <c r="OA64" s="177"/>
      <c r="OB64" s="177"/>
      <c r="OC64" s="177"/>
      <c r="OD64" s="177"/>
      <c r="OE64" s="177"/>
      <c r="OF64" s="177"/>
      <c r="OG64" s="177"/>
      <c r="OH64" s="177"/>
      <c r="OI64" s="177"/>
      <c r="OJ64" s="177"/>
      <c r="OK64" s="177"/>
      <c r="OL64" s="177"/>
      <c r="OM64" s="177"/>
      <c r="ON64" s="177"/>
      <c r="OO64" s="177"/>
      <c r="OP64" s="177"/>
      <c r="OQ64" s="177"/>
      <c r="OR64" s="177"/>
      <c r="OS64" s="177"/>
      <c r="OT64" s="177"/>
      <c r="OU64" s="177"/>
      <c r="OV64" s="177"/>
      <c r="OW64" s="177"/>
      <c r="OX64" s="177"/>
      <c r="OY64" s="177"/>
      <c r="OZ64" s="177"/>
      <c r="PA64" s="177"/>
      <c r="PB64" s="177"/>
      <c r="PC64" s="177"/>
      <c r="PD64" s="177"/>
      <c r="PE64" s="177"/>
      <c r="PF64" s="177"/>
      <c r="PG64" s="177"/>
      <c r="PH64" s="177"/>
      <c r="PI64" s="177"/>
      <c r="PJ64" s="177"/>
      <c r="PK64" s="177"/>
      <c r="PL64" s="177"/>
      <c r="PM64" s="177"/>
      <c r="PN64" s="177"/>
      <c r="PO64" s="177"/>
      <c r="PP64" s="177"/>
      <c r="PQ64" s="177"/>
      <c r="PR64" s="177"/>
      <c r="PS64" s="177"/>
      <c r="PT64" s="177"/>
      <c r="PU64" s="177"/>
      <c r="PV64" s="177"/>
      <c r="PW64" s="177"/>
      <c r="PX64" s="177"/>
      <c r="PY64" s="177"/>
      <c r="PZ64" s="177"/>
      <c r="QA64" s="177"/>
      <c r="QB64" s="177"/>
      <c r="QC64" s="177"/>
      <c r="QD64" s="177"/>
      <c r="QE64" s="177"/>
      <c r="QF64" s="177"/>
      <c r="QG64" s="177"/>
      <c r="QH64" s="177"/>
      <c r="QI64" s="177"/>
      <c r="QJ64" s="177"/>
      <c r="QK64" s="177"/>
      <c r="QL64" s="177"/>
      <c r="QM64" s="177"/>
      <c r="QN64" s="177"/>
      <c r="QO64" s="177"/>
      <c r="QP64" s="177"/>
      <c r="QQ64" s="177"/>
      <c r="QR64" s="177"/>
      <c r="QS64" s="177"/>
      <c r="QT64" s="177"/>
      <c r="QU64" s="177"/>
      <c r="QV64" s="177"/>
      <c r="QW64" s="177"/>
      <c r="QX64" s="177"/>
      <c r="QY64" s="177"/>
      <c r="QZ64" s="177"/>
      <c r="RA64" s="177"/>
      <c r="RB64" s="177"/>
      <c r="RC64" s="177"/>
      <c r="RD64" s="177"/>
      <c r="RE64" s="177"/>
      <c r="RF64" s="177"/>
      <c r="RG64" s="177"/>
      <c r="RH64" s="177"/>
      <c r="RI64" s="177"/>
      <c r="RJ64" s="177"/>
      <c r="RK64" s="177"/>
      <c r="RL64" s="177"/>
      <c r="RM64" s="177"/>
      <c r="RN64" s="177"/>
      <c r="RO64" s="177"/>
      <c r="RP64" s="177"/>
      <c r="RQ64" s="177"/>
      <c r="RR64" s="177"/>
      <c r="RS64" s="177"/>
      <c r="RT64" s="177"/>
      <c r="RU64" s="177"/>
      <c r="RV64" s="177"/>
      <c r="RW64" s="177"/>
      <c r="RX64" s="177"/>
      <c r="RY64" s="177"/>
      <c r="RZ64" s="177"/>
      <c r="SA64" s="177"/>
      <c r="SB64" s="177"/>
      <c r="SC64" s="177"/>
      <c r="SD64" s="177"/>
      <c r="SE64" s="177"/>
      <c r="SF64" s="177"/>
      <c r="SG64" s="177"/>
      <c r="SH64" s="177"/>
      <c r="SI64" s="177"/>
      <c r="SJ64" s="177"/>
      <c r="SK64" s="177"/>
      <c r="SL64" s="177"/>
      <c r="SM64" s="177"/>
      <c r="SN64" s="177"/>
      <c r="SO64" s="177"/>
      <c r="SP64" s="177"/>
      <c r="SQ64" s="177"/>
      <c r="SR64" s="177"/>
      <c r="SS64" s="177"/>
      <c r="ST64" s="177"/>
      <c r="SU64" s="177"/>
      <c r="SV64" s="177"/>
      <c r="SW64" s="177"/>
      <c r="SX64" s="177"/>
      <c r="SY64" s="177"/>
      <c r="SZ64" s="177"/>
      <c r="TA64" s="177"/>
      <c r="TB64" s="177"/>
      <c r="TC64" s="177"/>
      <c r="TD64" s="177"/>
      <c r="TE64" s="177"/>
      <c r="TF64" s="177"/>
      <c r="TG64" s="177"/>
      <c r="TH64" s="177"/>
      <c r="TI64" s="177"/>
      <c r="TJ64" s="177"/>
      <c r="TK64" s="177"/>
      <c r="TL64" s="177"/>
      <c r="TM64" s="177"/>
      <c r="TN64" s="177"/>
      <c r="TO64" s="177"/>
      <c r="TP64" s="177"/>
      <c r="TQ64" s="177"/>
      <c r="TR64" s="177"/>
      <c r="TS64" s="177"/>
      <c r="TT64" s="177"/>
      <c r="TU64" s="177"/>
      <c r="TV64" s="177"/>
      <c r="TW64" s="177"/>
      <c r="TX64" s="177"/>
      <c r="TY64" s="177"/>
      <c r="TZ64" s="177"/>
      <c r="UA64" s="177"/>
      <c r="UB64" s="177"/>
      <c r="UC64" s="177"/>
      <c r="UD64" s="177"/>
      <c r="UE64" s="177"/>
      <c r="UF64" s="177"/>
      <c r="UG64" s="177"/>
      <c r="UH64" s="177"/>
      <c r="UI64" s="177"/>
      <c r="UJ64" s="177"/>
      <c r="UK64" s="177"/>
      <c r="UL64" s="177"/>
      <c r="UM64" s="177"/>
      <c r="UN64" s="177"/>
      <c r="UO64" s="177"/>
      <c r="UP64" s="177"/>
      <c r="UQ64" s="177"/>
      <c r="UR64" s="177"/>
      <c r="US64" s="177"/>
      <c r="UT64" s="177"/>
      <c r="UU64" s="177"/>
      <c r="UV64" s="177"/>
      <c r="UW64" s="177"/>
      <c r="UX64" s="177"/>
      <c r="UY64" s="177"/>
      <c r="UZ64" s="177"/>
      <c r="VA64" s="177"/>
      <c r="VB64" s="177"/>
      <c r="VC64" s="177"/>
      <c r="VD64" s="177"/>
      <c r="VE64" s="177"/>
      <c r="VF64" s="177"/>
      <c r="VG64" s="177"/>
      <c r="VH64" s="177"/>
      <c r="VI64" s="177"/>
      <c r="VJ64" s="177"/>
      <c r="VK64" s="177"/>
      <c r="VL64" s="177"/>
      <c r="VM64" s="177"/>
      <c r="VN64" s="177"/>
      <c r="VO64" s="177"/>
      <c r="VP64" s="177"/>
      <c r="VQ64" s="177"/>
      <c r="VR64" s="177"/>
      <c r="VS64" s="177"/>
      <c r="VT64" s="177"/>
      <c r="VU64" s="177"/>
      <c r="VV64" s="177"/>
      <c r="VW64" s="177"/>
      <c r="VX64" s="177"/>
      <c r="VY64" s="177"/>
      <c r="VZ64" s="177"/>
      <c r="WA64" s="177"/>
      <c r="WB64" s="177"/>
      <c r="WC64" s="177"/>
      <c r="WD64" s="177"/>
      <c r="WE64" s="177"/>
      <c r="WF64" s="177"/>
      <c r="WG64" s="177"/>
      <c r="WH64" s="177"/>
      <c r="WI64" s="177"/>
      <c r="WJ64" s="177"/>
      <c r="WK64" s="177"/>
      <c r="WL64" s="177"/>
      <c r="WM64" s="177"/>
      <c r="WN64" s="177"/>
      <c r="WO64" s="177"/>
      <c r="WP64" s="177"/>
      <c r="WQ64" s="177"/>
      <c r="WR64" s="177"/>
      <c r="WS64" s="177"/>
      <c r="WT64" s="177"/>
      <c r="WU64" s="177"/>
      <c r="WV64" s="177"/>
      <c r="WW64" s="177"/>
      <c r="WX64" s="177"/>
      <c r="WY64" s="177"/>
      <c r="WZ64" s="177"/>
      <c r="XA64" s="177"/>
      <c r="XB64" s="177"/>
      <c r="XC64" s="177"/>
      <c r="XD64" s="177"/>
      <c r="XE64" s="177"/>
      <c r="XF64" s="177"/>
      <c r="XG64" s="177"/>
      <c r="XH64" s="177"/>
      <c r="XI64" s="177"/>
      <c r="XJ64" s="177"/>
      <c r="XK64" s="177"/>
      <c r="XL64" s="177"/>
      <c r="XM64" s="177"/>
      <c r="XN64" s="177"/>
      <c r="XO64" s="177"/>
      <c r="XP64" s="177"/>
      <c r="XQ64" s="177"/>
      <c r="XR64" s="177"/>
      <c r="XS64" s="177"/>
      <c r="XT64" s="177"/>
      <c r="XU64" s="177"/>
      <c r="XV64" s="177"/>
      <c r="XW64" s="177"/>
      <c r="XX64" s="177"/>
      <c r="XY64" s="177"/>
      <c r="XZ64" s="177"/>
      <c r="YA64" s="177"/>
      <c r="YB64" s="177"/>
      <c r="YC64" s="177"/>
      <c r="YD64" s="177"/>
      <c r="YE64" s="177"/>
      <c r="YF64" s="177"/>
      <c r="YG64" s="177"/>
      <c r="YH64" s="177"/>
      <c r="YI64" s="177"/>
      <c r="YJ64" s="177"/>
      <c r="YK64" s="177"/>
      <c r="YL64" s="177"/>
      <c r="YM64" s="177"/>
      <c r="YN64" s="177"/>
      <c r="YO64" s="177"/>
      <c r="YP64" s="177"/>
      <c r="YQ64" s="177"/>
      <c r="YR64" s="177"/>
      <c r="YS64" s="177"/>
      <c r="YT64" s="177"/>
      <c r="YU64" s="177"/>
      <c r="YV64" s="177"/>
      <c r="YW64" s="177"/>
      <c r="YX64" s="177"/>
      <c r="YY64" s="177"/>
      <c r="YZ64" s="177"/>
      <c r="ZA64" s="177"/>
      <c r="ZB64" s="177"/>
      <c r="ZC64" s="177"/>
      <c r="ZD64" s="177"/>
      <c r="ZE64" s="177"/>
      <c r="ZF64" s="177"/>
      <c r="ZG64" s="177"/>
      <c r="ZH64" s="177"/>
      <c r="ZI64" s="177"/>
      <c r="ZJ64" s="177"/>
      <c r="ZK64" s="177"/>
      <c r="ZL64" s="177"/>
      <c r="ZM64" s="177"/>
      <c r="ZN64" s="177"/>
      <c r="ZO64" s="177"/>
      <c r="ZP64" s="177"/>
      <c r="ZQ64" s="177"/>
      <c r="ZR64" s="177"/>
      <c r="ZS64" s="177"/>
      <c r="ZT64" s="177"/>
      <c r="ZU64" s="177"/>
      <c r="ZV64" s="177"/>
      <c r="ZW64" s="177"/>
      <c r="ZX64" s="177"/>
      <c r="ZY64" s="177"/>
      <c r="ZZ64" s="177"/>
      <c r="AAA64" s="177"/>
      <c r="AAB64" s="177"/>
      <c r="AAC64" s="177"/>
      <c r="AAD64" s="177"/>
      <c r="AAE64" s="177"/>
      <c r="AAF64" s="177"/>
      <c r="AAG64" s="177"/>
      <c r="AAH64" s="177"/>
      <c r="AAI64" s="177"/>
      <c r="AAJ64" s="177"/>
      <c r="AAK64" s="177"/>
      <c r="AAL64" s="177"/>
      <c r="AAM64" s="177"/>
      <c r="AAN64" s="177"/>
      <c r="AAO64" s="177"/>
      <c r="AAP64" s="177"/>
      <c r="AAQ64" s="177"/>
      <c r="AAR64" s="177"/>
      <c r="AAS64" s="177"/>
      <c r="AAT64" s="177"/>
      <c r="AAU64" s="177"/>
      <c r="AAV64" s="177"/>
      <c r="AAW64" s="177"/>
      <c r="AAX64" s="177"/>
      <c r="AAY64" s="177"/>
      <c r="AAZ64" s="177"/>
      <c r="ABA64" s="177"/>
      <c r="ABB64" s="177"/>
      <c r="ABC64" s="177"/>
      <c r="ABD64" s="177"/>
      <c r="ABE64" s="177"/>
      <c r="ABF64" s="177"/>
      <c r="ABG64" s="177"/>
      <c r="ABH64" s="177"/>
      <c r="ABI64" s="177"/>
      <c r="ABJ64" s="177"/>
      <c r="ABK64" s="177"/>
      <c r="ABL64" s="177"/>
      <c r="ABM64" s="177"/>
      <c r="ABN64" s="177"/>
      <c r="ABO64" s="177"/>
      <c r="ABP64" s="177"/>
      <c r="ABQ64" s="177"/>
      <c r="ABR64" s="177"/>
      <c r="ABS64" s="177"/>
      <c r="ABT64" s="177"/>
      <c r="ABU64" s="177"/>
      <c r="ABV64" s="177"/>
      <c r="ABW64" s="177"/>
      <c r="ABX64" s="177"/>
      <c r="ABY64" s="177"/>
      <c r="ABZ64" s="177"/>
      <c r="ACA64" s="177"/>
      <c r="ACB64" s="177"/>
      <c r="ACC64" s="177"/>
      <c r="ACD64" s="177"/>
      <c r="ACE64" s="177"/>
      <c r="ACF64" s="177"/>
      <c r="ACG64" s="177"/>
      <c r="ACH64" s="177"/>
      <c r="ACI64" s="177"/>
      <c r="ACJ64" s="177"/>
      <c r="ACK64" s="177"/>
      <c r="ACL64" s="177"/>
      <c r="ACM64" s="177"/>
      <c r="ACN64" s="177"/>
      <c r="ACO64" s="177"/>
      <c r="ACP64" s="177"/>
      <c r="ACQ64" s="177"/>
      <c r="ACR64" s="177"/>
      <c r="ACS64" s="177"/>
      <c r="ACT64" s="177"/>
      <c r="ACU64" s="177"/>
      <c r="ACV64" s="177"/>
      <c r="ACW64" s="177"/>
      <c r="ACX64" s="177"/>
      <c r="ACY64" s="177"/>
      <c r="ACZ64" s="177"/>
      <c r="ADA64" s="177"/>
      <c r="ADB64" s="177"/>
      <c r="ADC64" s="177"/>
      <c r="ADD64" s="177"/>
      <c r="ADE64" s="177"/>
      <c r="ADF64" s="177"/>
      <c r="ADG64" s="177"/>
      <c r="ADH64" s="177"/>
      <c r="ADI64" s="177"/>
      <c r="ADJ64" s="177"/>
      <c r="ADK64" s="177"/>
      <c r="ADL64" s="177"/>
      <c r="ADM64" s="177"/>
      <c r="ADN64" s="177"/>
      <c r="ADO64" s="177"/>
      <c r="ADP64" s="177"/>
      <c r="ADQ64" s="177"/>
      <c r="ADR64" s="177"/>
      <c r="ADS64" s="177"/>
      <c r="ADT64" s="177"/>
      <c r="ADU64" s="177"/>
      <c r="ADV64" s="177"/>
      <c r="ADW64" s="177"/>
      <c r="ADX64" s="177"/>
      <c r="ADY64" s="177"/>
      <c r="ADZ64" s="177"/>
      <c r="AEA64" s="177"/>
      <c r="AEB64" s="177"/>
      <c r="AEC64" s="177"/>
      <c r="AED64" s="177"/>
      <c r="AEE64" s="177"/>
      <c r="AEF64" s="177"/>
      <c r="AEG64" s="177"/>
      <c r="AEH64" s="177"/>
      <c r="AEI64" s="177"/>
      <c r="AEJ64" s="177"/>
      <c r="AEK64" s="177"/>
      <c r="AEL64" s="177"/>
      <c r="AEM64" s="177"/>
      <c r="AEN64" s="177"/>
      <c r="AEO64" s="177"/>
      <c r="AEP64" s="177"/>
      <c r="AEQ64" s="177"/>
      <c r="AER64" s="177"/>
      <c r="AES64" s="177"/>
      <c r="AET64" s="177"/>
      <c r="AEU64" s="177"/>
      <c r="AEV64" s="177"/>
      <c r="AEW64" s="177"/>
      <c r="AEX64" s="177"/>
      <c r="AEY64" s="177"/>
      <c r="AEZ64" s="177"/>
      <c r="AFA64" s="177"/>
      <c r="AFB64" s="177"/>
      <c r="AFC64" s="177"/>
      <c r="AFD64" s="177"/>
      <c r="AFE64" s="177"/>
      <c r="AFF64" s="177"/>
      <c r="AFG64" s="177"/>
      <c r="AFH64" s="177"/>
      <c r="AFI64" s="177"/>
      <c r="AFJ64" s="177"/>
      <c r="AFK64" s="177"/>
      <c r="AFL64" s="177"/>
      <c r="AFM64" s="177"/>
      <c r="AFN64" s="177"/>
      <c r="AFO64" s="177"/>
      <c r="AFP64" s="177"/>
      <c r="AFQ64" s="177"/>
      <c r="AFR64" s="177"/>
      <c r="AFS64" s="177"/>
      <c r="AFT64" s="177"/>
      <c r="AFU64" s="177"/>
      <c r="AFV64" s="177"/>
      <c r="AFW64" s="177"/>
      <c r="AFX64" s="177"/>
      <c r="AFY64" s="177"/>
      <c r="AFZ64" s="177"/>
      <c r="AGA64" s="177"/>
      <c r="AGB64" s="177"/>
      <c r="AGC64" s="177"/>
      <c r="AGD64" s="177"/>
      <c r="AGE64" s="177"/>
      <c r="AGF64" s="177"/>
      <c r="AGG64" s="177"/>
      <c r="AGH64" s="177"/>
      <c r="AGI64" s="177"/>
      <c r="AGJ64" s="177"/>
      <c r="AGK64" s="177"/>
      <c r="AGL64" s="177"/>
      <c r="AGM64" s="177"/>
      <c r="AGN64" s="177"/>
      <c r="AGO64" s="177"/>
      <c r="AGP64" s="177"/>
      <c r="AGQ64" s="177"/>
      <c r="AGR64" s="177"/>
      <c r="AGS64" s="177"/>
      <c r="AGT64" s="177"/>
      <c r="AGU64" s="177"/>
      <c r="AGV64" s="177"/>
      <c r="AGW64" s="177"/>
      <c r="AGX64" s="177"/>
      <c r="AGY64" s="177"/>
      <c r="AGZ64" s="177"/>
      <c r="AHA64" s="177"/>
      <c r="AHB64" s="177"/>
      <c r="AHC64" s="177"/>
      <c r="AHD64" s="177"/>
      <c r="AHE64" s="177"/>
      <c r="AHF64" s="177"/>
      <c r="AHG64" s="177"/>
      <c r="AHH64" s="177"/>
      <c r="AHI64" s="177"/>
      <c r="AHJ64" s="177"/>
      <c r="AHK64" s="177"/>
      <c r="AHL64" s="177"/>
      <c r="AHM64" s="177"/>
      <c r="AHN64" s="177"/>
      <c r="AHO64" s="177"/>
      <c r="AHP64" s="177"/>
      <c r="AHQ64" s="177"/>
      <c r="AHR64" s="177"/>
      <c r="AHS64" s="177"/>
      <c r="AHT64" s="177"/>
      <c r="AHU64" s="177"/>
      <c r="AHV64" s="177"/>
      <c r="AHW64" s="177"/>
      <c r="AHX64" s="177"/>
      <c r="AHY64" s="177"/>
      <c r="AHZ64" s="177"/>
      <c r="AIA64" s="177"/>
      <c r="AIB64" s="177"/>
      <c r="AIC64" s="177"/>
      <c r="AID64" s="177"/>
      <c r="AIE64" s="177"/>
      <c r="AIF64" s="177"/>
      <c r="AIG64" s="177"/>
      <c r="AIH64" s="177"/>
      <c r="AII64" s="177"/>
      <c r="AIJ64" s="177"/>
      <c r="AIK64" s="177"/>
      <c r="AIL64" s="177"/>
      <c r="AIM64" s="177"/>
      <c r="AIN64" s="177"/>
      <c r="AIO64" s="177"/>
      <c r="AIP64" s="177"/>
      <c r="AIQ64" s="177"/>
      <c r="AIR64" s="177"/>
      <c r="AIS64" s="177"/>
      <c r="AIT64" s="177"/>
      <c r="AIU64" s="177"/>
      <c r="AIV64" s="177"/>
      <c r="AIW64" s="177"/>
      <c r="AIX64" s="177"/>
      <c r="AIY64" s="177"/>
      <c r="AIZ64" s="177"/>
      <c r="AJA64" s="177"/>
      <c r="AJB64" s="177"/>
      <c r="AJC64" s="177"/>
      <c r="AJD64" s="177"/>
      <c r="AJE64" s="177"/>
      <c r="AJF64" s="177"/>
      <c r="AJG64" s="177"/>
      <c r="AJH64" s="177"/>
      <c r="AJI64" s="177"/>
      <c r="AJJ64" s="177"/>
      <c r="AJK64" s="177"/>
      <c r="AJL64" s="177"/>
      <c r="AJM64" s="177"/>
      <c r="AJN64" s="177"/>
      <c r="AJO64" s="177"/>
      <c r="AJP64" s="177"/>
      <c r="AJQ64" s="177"/>
      <c r="AJR64" s="177"/>
      <c r="AJS64" s="177"/>
      <c r="AJT64" s="177"/>
      <c r="AJU64" s="177"/>
      <c r="AJV64" s="177"/>
      <c r="AJW64" s="177"/>
      <c r="AJX64" s="177"/>
      <c r="AJY64" s="177"/>
      <c r="AJZ64" s="177"/>
      <c r="AKA64" s="177"/>
      <c r="AKB64" s="177"/>
      <c r="AKC64" s="177"/>
      <c r="AKD64" s="177"/>
      <c r="AKE64" s="177"/>
      <c r="AKF64" s="177"/>
      <c r="AKG64" s="177"/>
      <c r="AKH64" s="177"/>
      <c r="AKI64" s="177"/>
      <c r="AKJ64" s="177"/>
      <c r="AKK64" s="177"/>
      <c r="AKL64" s="177"/>
      <c r="AKM64" s="177"/>
      <c r="AKN64" s="177"/>
      <c r="AKO64" s="177"/>
      <c r="AKP64" s="177"/>
      <c r="AKQ64" s="177"/>
      <c r="AKR64" s="177"/>
      <c r="AKS64" s="177"/>
      <c r="AKT64" s="177"/>
      <c r="AKU64" s="177"/>
      <c r="AKV64" s="177"/>
      <c r="AKW64" s="177"/>
      <c r="AKX64" s="177"/>
      <c r="AKY64" s="177"/>
      <c r="AKZ64" s="177"/>
      <c r="ALA64" s="177"/>
      <c r="ALB64" s="177"/>
      <c r="ALC64" s="177"/>
      <c r="ALD64" s="177"/>
      <c r="ALE64" s="177"/>
      <c r="ALF64" s="177"/>
      <c r="ALG64" s="177"/>
      <c r="ALH64" s="177"/>
      <c r="ALI64" s="177"/>
      <c r="ALJ64" s="177"/>
      <c r="ALK64" s="177"/>
      <c r="ALL64" s="177"/>
      <c r="ALM64" s="177"/>
      <c r="ALN64" s="177"/>
      <c r="ALO64" s="177"/>
      <c r="ALP64" s="177"/>
      <c r="ALQ64" s="177"/>
      <c r="ALR64" s="177"/>
      <c r="ALS64" s="177"/>
      <c r="ALT64" s="177"/>
      <c r="ALU64" s="177"/>
      <c r="ALV64" s="177"/>
      <c r="ALW64" s="177"/>
      <c r="ALX64" s="177"/>
      <c r="ALY64" s="177"/>
      <c r="ALZ64" s="177"/>
      <c r="AMA64" s="177"/>
      <c r="AMB64" s="177"/>
      <c r="AMC64" s="177"/>
      <c r="AMD64" s="177"/>
      <c r="AME64" s="177"/>
      <c r="AMF64" s="177"/>
      <c r="AMG64" s="177"/>
      <c r="AMH64" s="177"/>
      <c r="AMI64" s="177"/>
      <c r="AMJ64" s="177"/>
      <c r="AMK64" s="177"/>
    </row>
    <row r="65" spans="1:1025" s="182" customFormat="1" x14ac:dyDescent="0.2">
      <c r="A65" s="177"/>
      <c r="B65" s="191"/>
      <c r="C65" s="180"/>
      <c r="D65" s="183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77"/>
      <c r="BN65" s="177"/>
      <c r="BO65" s="177"/>
      <c r="BP65" s="177"/>
      <c r="BQ65" s="177"/>
      <c r="BR65" s="177"/>
      <c r="BS65" s="177"/>
      <c r="BT65" s="177"/>
      <c r="BU65" s="177"/>
      <c r="BV65" s="177"/>
      <c r="BW65" s="177"/>
      <c r="BX65" s="177"/>
      <c r="BY65" s="177"/>
      <c r="BZ65" s="177"/>
      <c r="CA65" s="177"/>
      <c r="CB65" s="177"/>
      <c r="CC65" s="177"/>
      <c r="CD65" s="177"/>
      <c r="CE65" s="177"/>
      <c r="CF65" s="177"/>
      <c r="CG65" s="177"/>
      <c r="CH65" s="177"/>
      <c r="CI65" s="177"/>
      <c r="CJ65" s="177"/>
      <c r="CK65" s="177"/>
      <c r="CL65" s="177"/>
      <c r="CM65" s="177"/>
      <c r="CN65" s="177"/>
      <c r="CO65" s="177"/>
      <c r="CP65" s="177"/>
      <c r="CQ65" s="177"/>
      <c r="CR65" s="177"/>
      <c r="CS65" s="177"/>
      <c r="CT65" s="177"/>
      <c r="CU65" s="177"/>
      <c r="CV65" s="177"/>
      <c r="CW65" s="177"/>
      <c r="CX65" s="177"/>
      <c r="CY65" s="177"/>
      <c r="CZ65" s="177"/>
      <c r="DA65" s="177"/>
      <c r="DB65" s="177"/>
      <c r="DC65" s="177"/>
      <c r="DD65" s="177"/>
      <c r="DE65" s="177"/>
      <c r="DF65" s="177"/>
      <c r="DG65" s="177"/>
      <c r="DH65" s="177"/>
      <c r="DI65" s="177"/>
      <c r="DJ65" s="177"/>
      <c r="DK65" s="177"/>
      <c r="DL65" s="177"/>
      <c r="DM65" s="177"/>
      <c r="DN65" s="177"/>
      <c r="DO65" s="177"/>
      <c r="DP65" s="177"/>
      <c r="DQ65" s="177"/>
      <c r="DR65" s="177"/>
      <c r="DS65" s="177"/>
      <c r="DT65" s="177"/>
      <c r="DU65" s="177"/>
      <c r="DV65" s="177"/>
      <c r="DW65" s="177"/>
      <c r="DX65" s="177"/>
      <c r="DY65" s="177"/>
      <c r="DZ65" s="177"/>
      <c r="EA65" s="177"/>
      <c r="EB65" s="177"/>
      <c r="EC65" s="177"/>
      <c r="ED65" s="177"/>
      <c r="EE65" s="177"/>
      <c r="EF65" s="177"/>
      <c r="EG65" s="177"/>
      <c r="EH65" s="177"/>
      <c r="EI65" s="177"/>
      <c r="EJ65" s="177"/>
      <c r="EK65" s="177"/>
      <c r="EL65" s="177"/>
      <c r="EM65" s="177"/>
      <c r="EN65" s="177"/>
      <c r="EO65" s="177"/>
      <c r="EP65" s="177"/>
      <c r="EQ65" s="177"/>
      <c r="ER65" s="177"/>
      <c r="ES65" s="177"/>
      <c r="ET65" s="177"/>
      <c r="EU65" s="177"/>
      <c r="EV65" s="177"/>
      <c r="EW65" s="177"/>
      <c r="EX65" s="177"/>
      <c r="EY65" s="177"/>
      <c r="EZ65" s="177"/>
      <c r="FA65" s="177"/>
      <c r="FB65" s="177"/>
      <c r="FC65" s="177"/>
      <c r="FD65" s="177"/>
      <c r="FE65" s="177"/>
      <c r="FF65" s="177"/>
      <c r="FG65" s="177"/>
      <c r="FH65" s="177"/>
      <c r="FI65" s="177"/>
      <c r="FJ65" s="177"/>
      <c r="FK65" s="177"/>
      <c r="FL65" s="177"/>
      <c r="FM65" s="177"/>
      <c r="FN65" s="177"/>
      <c r="FO65" s="177"/>
      <c r="FP65" s="177"/>
      <c r="FQ65" s="177"/>
      <c r="FR65" s="177"/>
      <c r="FS65" s="177"/>
      <c r="FT65" s="177"/>
      <c r="FU65" s="177"/>
      <c r="FV65" s="177"/>
      <c r="FW65" s="177"/>
      <c r="FX65" s="177"/>
      <c r="FY65" s="177"/>
      <c r="FZ65" s="177"/>
      <c r="GA65" s="177"/>
      <c r="GB65" s="177"/>
      <c r="GC65" s="177"/>
      <c r="GD65" s="177"/>
      <c r="GE65" s="177"/>
      <c r="GF65" s="177"/>
      <c r="GG65" s="177"/>
      <c r="GH65" s="177"/>
      <c r="GI65" s="177"/>
      <c r="GJ65" s="177"/>
      <c r="GK65" s="177"/>
      <c r="GL65" s="177"/>
      <c r="GM65" s="177"/>
      <c r="GN65" s="177"/>
      <c r="GO65" s="177"/>
      <c r="GP65" s="177"/>
      <c r="GQ65" s="177"/>
      <c r="GR65" s="177"/>
      <c r="GS65" s="177"/>
      <c r="GT65" s="177"/>
      <c r="GU65" s="177"/>
      <c r="GV65" s="177"/>
      <c r="GW65" s="177"/>
      <c r="GX65" s="177"/>
      <c r="GY65" s="177"/>
      <c r="GZ65" s="177"/>
      <c r="HA65" s="177"/>
      <c r="HB65" s="177"/>
      <c r="HC65" s="177"/>
      <c r="HD65" s="177"/>
      <c r="HE65" s="177"/>
      <c r="HF65" s="177"/>
      <c r="HG65" s="177"/>
      <c r="HH65" s="177"/>
      <c r="HI65" s="177"/>
      <c r="HJ65" s="177"/>
      <c r="HK65" s="177"/>
      <c r="HL65" s="177"/>
      <c r="HM65" s="177"/>
      <c r="HN65" s="177"/>
      <c r="HO65" s="177"/>
      <c r="HP65" s="177"/>
      <c r="HQ65" s="177"/>
      <c r="HR65" s="177"/>
      <c r="HS65" s="177"/>
      <c r="HT65" s="177"/>
      <c r="HU65" s="177"/>
      <c r="HV65" s="177"/>
      <c r="HW65" s="177"/>
      <c r="HX65" s="177"/>
      <c r="HY65" s="177"/>
      <c r="HZ65" s="177"/>
      <c r="IA65" s="177"/>
      <c r="IB65" s="177"/>
      <c r="IC65" s="177"/>
      <c r="ID65" s="177"/>
      <c r="IE65" s="177"/>
      <c r="IF65" s="177"/>
      <c r="IG65" s="177"/>
      <c r="IH65" s="177"/>
      <c r="II65" s="177"/>
      <c r="IJ65" s="177"/>
      <c r="IK65" s="177"/>
      <c r="IL65" s="177"/>
      <c r="IM65" s="177"/>
      <c r="IN65" s="177"/>
      <c r="IO65" s="177"/>
      <c r="IP65" s="177"/>
      <c r="IQ65" s="177"/>
      <c r="IR65" s="177"/>
      <c r="IS65" s="177"/>
      <c r="IT65" s="177"/>
      <c r="IU65" s="177"/>
      <c r="IV65" s="177"/>
      <c r="IW65" s="177"/>
      <c r="IX65" s="177"/>
      <c r="IY65" s="177"/>
      <c r="IZ65" s="177"/>
      <c r="JA65" s="177"/>
      <c r="JB65" s="177"/>
      <c r="JC65" s="177"/>
      <c r="JD65" s="177"/>
      <c r="JE65" s="177"/>
      <c r="JF65" s="177"/>
      <c r="JG65" s="177"/>
      <c r="JH65" s="177"/>
      <c r="JI65" s="177"/>
      <c r="JJ65" s="177"/>
      <c r="JK65" s="177"/>
      <c r="JL65" s="177"/>
      <c r="JM65" s="177"/>
      <c r="JN65" s="177"/>
      <c r="JO65" s="177"/>
      <c r="JP65" s="177"/>
      <c r="JQ65" s="177"/>
      <c r="JR65" s="177"/>
      <c r="JS65" s="177"/>
      <c r="JT65" s="177"/>
      <c r="JU65" s="177"/>
      <c r="JV65" s="177"/>
      <c r="JW65" s="177"/>
      <c r="JX65" s="177"/>
      <c r="JY65" s="177"/>
      <c r="JZ65" s="177"/>
      <c r="KA65" s="177"/>
      <c r="KB65" s="177"/>
      <c r="KC65" s="177"/>
      <c r="KD65" s="177"/>
      <c r="KE65" s="177"/>
      <c r="KF65" s="177"/>
      <c r="KG65" s="177"/>
      <c r="KH65" s="177"/>
      <c r="KI65" s="177"/>
      <c r="KJ65" s="177"/>
      <c r="KK65" s="177"/>
      <c r="KL65" s="177"/>
      <c r="KM65" s="177"/>
      <c r="KN65" s="177"/>
      <c r="KO65" s="177"/>
      <c r="KP65" s="177"/>
      <c r="KQ65" s="177"/>
      <c r="KR65" s="177"/>
      <c r="KS65" s="177"/>
      <c r="KT65" s="177"/>
      <c r="KU65" s="177"/>
      <c r="KV65" s="177"/>
      <c r="KW65" s="177"/>
      <c r="KX65" s="177"/>
      <c r="KY65" s="177"/>
      <c r="KZ65" s="177"/>
      <c r="LA65" s="177"/>
      <c r="LB65" s="177"/>
      <c r="LC65" s="177"/>
      <c r="LD65" s="177"/>
      <c r="LE65" s="177"/>
      <c r="LF65" s="177"/>
      <c r="LG65" s="177"/>
      <c r="LH65" s="177"/>
      <c r="LI65" s="177"/>
      <c r="LJ65" s="177"/>
      <c r="LK65" s="177"/>
      <c r="LL65" s="177"/>
      <c r="LM65" s="177"/>
      <c r="LN65" s="177"/>
      <c r="LO65" s="177"/>
      <c r="LP65" s="177"/>
      <c r="LQ65" s="177"/>
      <c r="LR65" s="177"/>
      <c r="LS65" s="177"/>
      <c r="LT65" s="177"/>
      <c r="LU65" s="177"/>
      <c r="LV65" s="177"/>
      <c r="LW65" s="177"/>
      <c r="LX65" s="177"/>
      <c r="LY65" s="177"/>
      <c r="LZ65" s="177"/>
      <c r="MA65" s="177"/>
      <c r="MB65" s="177"/>
      <c r="MC65" s="177"/>
      <c r="MD65" s="177"/>
      <c r="ME65" s="177"/>
      <c r="MF65" s="177"/>
      <c r="MG65" s="177"/>
      <c r="MH65" s="177"/>
      <c r="MI65" s="177"/>
      <c r="MJ65" s="177"/>
      <c r="MK65" s="177"/>
      <c r="ML65" s="177"/>
      <c r="MM65" s="177"/>
      <c r="MN65" s="177"/>
      <c r="MO65" s="177"/>
      <c r="MP65" s="177"/>
      <c r="MQ65" s="177"/>
      <c r="MR65" s="177"/>
      <c r="MS65" s="177"/>
      <c r="MT65" s="177"/>
      <c r="MU65" s="177"/>
      <c r="MV65" s="177"/>
      <c r="MW65" s="177"/>
      <c r="MX65" s="177"/>
      <c r="MY65" s="177"/>
      <c r="MZ65" s="177"/>
      <c r="NA65" s="177"/>
      <c r="NB65" s="177"/>
      <c r="NC65" s="177"/>
      <c r="ND65" s="177"/>
      <c r="NE65" s="177"/>
      <c r="NF65" s="177"/>
      <c r="NG65" s="177"/>
      <c r="NH65" s="177"/>
      <c r="NI65" s="177"/>
      <c r="NJ65" s="177"/>
      <c r="NK65" s="177"/>
      <c r="NL65" s="177"/>
      <c r="NM65" s="177"/>
      <c r="NN65" s="177"/>
      <c r="NO65" s="177"/>
      <c r="NP65" s="177"/>
      <c r="NQ65" s="177"/>
      <c r="NR65" s="177"/>
      <c r="NS65" s="177"/>
      <c r="NT65" s="177"/>
      <c r="NU65" s="177"/>
      <c r="NV65" s="177"/>
      <c r="NW65" s="177"/>
      <c r="NX65" s="177"/>
      <c r="NY65" s="177"/>
      <c r="NZ65" s="177"/>
      <c r="OA65" s="177"/>
      <c r="OB65" s="177"/>
      <c r="OC65" s="177"/>
      <c r="OD65" s="177"/>
      <c r="OE65" s="177"/>
      <c r="OF65" s="177"/>
      <c r="OG65" s="177"/>
      <c r="OH65" s="177"/>
      <c r="OI65" s="177"/>
      <c r="OJ65" s="177"/>
      <c r="OK65" s="177"/>
      <c r="OL65" s="177"/>
      <c r="OM65" s="177"/>
      <c r="ON65" s="177"/>
      <c r="OO65" s="177"/>
      <c r="OP65" s="177"/>
      <c r="OQ65" s="177"/>
      <c r="OR65" s="177"/>
      <c r="OS65" s="177"/>
      <c r="OT65" s="177"/>
      <c r="OU65" s="177"/>
      <c r="OV65" s="177"/>
      <c r="OW65" s="177"/>
      <c r="OX65" s="177"/>
      <c r="OY65" s="177"/>
      <c r="OZ65" s="177"/>
      <c r="PA65" s="177"/>
      <c r="PB65" s="177"/>
      <c r="PC65" s="177"/>
      <c r="PD65" s="177"/>
      <c r="PE65" s="177"/>
      <c r="PF65" s="177"/>
      <c r="PG65" s="177"/>
      <c r="PH65" s="177"/>
      <c r="PI65" s="177"/>
      <c r="PJ65" s="177"/>
      <c r="PK65" s="177"/>
      <c r="PL65" s="177"/>
      <c r="PM65" s="177"/>
      <c r="PN65" s="177"/>
      <c r="PO65" s="177"/>
      <c r="PP65" s="177"/>
      <c r="PQ65" s="177"/>
      <c r="PR65" s="177"/>
      <c r="PS65" s="177"/>
      <c r="PT65" s="177"/>
      <c r="PU65" s="177"/>
      <c r="PV65" s="177"/>
      <c r="PW65" s="177"/>
      <c r="PX65" s="177"/>
      <c r="PY65" s="177"/>
      <c r="PZ65" s="177"/>
      <c r="QA65" s="177"/>
      <c r="QB65" s="177"/>
      <c r="QC65" s="177"/>
      <c r="QD65" s="177"/>
      <c r="QE65" s="177"/>
      <c r="QF65" s="177"/>
      <c r="QG65" s="177"/>
      <c r="QH65" s="177"/>
      <c r="QI65" s="177"/>
      <c r="QJ65" s="177"/>
      <c r="QK65" s="177"/>
      <c r="QL65" s="177"/>
      <c r="QM65" s="177"/>
      <c r="QN65" s="177"/>
      <c r="QO65" s="177"/>
      <c r="QP65" s="177"/>
      <c r="QQ65" s="177"/>
      <c r="QR65" s="177"/>
      <c r="QS65" s="177"/>
      <c r="QT65" s="177"/>
      <c r="QU65" s="177"/>
      <c r="QV65" s="177"/>
      <c r="QW65" s="177"/>
      <c r="QX65" s="177"/>
      <c r="QY65" s="177"/>
      <c r="QZ65" s="177"/>
      <c r="RA65" s="177"/>
      <c r="RB65" s="177"/>
      <c r="RC65" s="177"/>
      <c r="RD65" s="177"/>
      <c r="RE65" s="177"/>
      <c r="RF65" s="177"/>
      <c r="RG65" s="177"/>
      <c r="RH65" s="177"/>
      <c r="RI65" s="177"/>
      <c r="RJ65" s="177"/>
      <c r="RK65" s="177"/>
      <c r="RL65" s="177"/>
      <c r="RM65" s="177"/>
      <c r="RN65" s="177"/>
      <c r="RO65" s="177"/>
      <c r="RP65" s="177"/>
      <c r="RQ65" s="177"/>
      <c r="RR65" s="177"/>
      <c r="RS65" s="177"/>
      <c r="RT65" s="177"/>
      <c r="RU65" s="177"/>
      <c r="RV65" s="177"/>
      <c r="RW65" s="177"/>
      <c r="RX65" s="177"/>
      <c r="RY65" s="177"/>
      <c r="RZ65" s="177"/>
      <c r="SA65" s="177"/>
      <c r="SB65" s="177"/>
      <c r="SC65" s="177"/>
      <c r="SD65" s="177"/>
      <c r="SE65" s="177"/>
      <c r="SF65" s="177"/>
      <c r="SG65" s="177"/>
      <c r="SH65" s="177"/>
      <c r="SI65" s="177"/>
      <c r="SJ65" s="177"/>
      <c r="SK65" s="177"/>
      <c r="SL65" s="177"/>
      <c r="SM65" s="177"/>
      <c r="SN65" s="177"/>
      <c r="SO65" s="177"/>
      <c r="SP65" s="177"/>
      <c r="SQ65" s="177"/>
      <c r="SR65" s="177"/>
      <c r="SS65" s="177"/>
      <c r="ST65" s="177"/>
      <c r="SU65" s="177"/>
      <c r="SV65" s="177"/>
      <c r="SW65" s="177"/>
      <c r="SX65" s="177"/>
      <c r="SY65" s="177"/>
      <c r="SZ65" s="177"/>
      <c r="TA65" s="177"/>
      <c r="TB65" s="177"/>
      <c r="TC65" s="177"/>
      <c r="TD65" s="177"/>
      <c r="TE65" s="177"/>
      <c r="TF65" s="177"/>
      <c r="TG65" s="177"/>
      <c r="TH65" s="177"/>
      <c r="TI65" s="177"/>
      <c r="TJ65" s="177"/>
      <c r="TK65" s="177"/>
      <c r="TL65" s="177"/>
      <c r="TM65" s="177"/>
      <c r="TN65" s="177"/>
      <c r="TO65" s="177"/>
      <c r="TP65" s="177"/>
      <c r="TQ65" s="177"/>
      <c r="TR65" s="177"/>
      <c r="TS65" s="177"/>
      <c r="TT65" s="177"/>
      <c r="TU65" s="177"/>
      <c r="TV65" s="177"/>
      <c r="TW65" s="177"/>
      <c r="TX65" s="177"/>
      <c r="TY65" s="177"/>
      <c r="TZ65" s="177"/>
      <c r="UA65" s="177"/>
      <c r="UB65" s="177"/>
      <c r="UC65" s="177"/>
      <c r="UD65" s="177"/>
      <c r="UE65" s="177"/>
      <c r="UF65" s="177"/>
      <c r="UG65" s="177"/>
      <c r="UH65" s="177"/>
      <c r="UI65" s="177"/>
      <c r="UJ65" s="177"/>
      <c r="UK65" s="177"/>
      <c r="UL65" s="177"/>
      <c r="UM65" s="177"/>
      <c r="UN65" s="177"/>
      <c r="UO65" s="177"/>
      <c r="UP65" s="177"/>
      <c r="UQ65" s="177"/>
      <c r="UR65" s="177"/>
      <c r="US65" s="177"/>
      <c r="UT65" s="177"/>
      <c r="UU65" s="177"/>
      <c r="UV65" s="177"/>
      <c r="UW65" s="177"/>
      <c r="UX65" s="177"/>
      <c r="UY65" s="177"/>
      <c r="UZ65" s="177"/>
      <c r="VA65" s="177"/>
      <c r="VB65" s="177"/>
      <c r="VC65" s="177"/>
      <c r="VD65" s="177"/>
      <c r="VE65" s="177"/>
      <c r="VF65" s="177"/>
      <c r="VG65" s="177"/>
      <c r="VH65" s="177"/>
      <c r="VI65" s="177"/>
      <c r="VJ65" s="177"/>
      <c r="VK65" s="177"/>
      <c r="VL65" s="177"/>
      <c r="VM65" s="177"/>
      <c r="VN65" s="177"/>
      <c r="VO65" s="177"/>
      <c r="VP65" s="177"/>
      <c r="VQ65" s="177"/>
      <c r="VR65" s="177"/>
      <c r="VS65" s="177"/>
      <c r="VT65" s="177"/>
      <c r="VU65" s="177"/>
      <c r="VV65" s="177"/>
      <c r="VW65" s="177"/>
      <c r="VX65" s="177"/>
      <c r="VY65" s="177"/>
      <c r="VZ65" s="177"/>
      <c r="WA65" s="177"/>
      <c r="WB65" s="177"/>
      <c r="WC65" s="177"/>
      <c r="WD65" s="177"/>
      <c r="WE65" s="177"/>
      <c r="WF65" s="177"/>
      <c r="WG65" s="177"/>
      <c r="WH65" s="177"/>
      <c r="WI65" s="177"/>
      <c r="WJ65" s="177"/>
      <c r="WK65" s="177"/>
      <c r="WL65" s="177"/>
      <c r="WM65" s="177"/>
      <c r="WN65" s="177"/>
      <c r="WO65" s="177"/>
      <c r="WP65" s="177"/>
      <c r="WQ65" s="177"/>
      <c r="WR65" s="177"/>
      <c r="WS65" s="177"/>
      <c r="WT65" s="177"/>
      <c r="WU65" s="177"/>
      <c r="WV65" s="177"/>
      <c r="WW65" s="177"/>
      <c r="WX65" s="177"/>
      <c r="WY65" s="177"/>
      <c r="WZ65" s="177"/>
      <c r="XA65" s="177"/>
      <c r="XB65" s="177"/>
      <c r="XC65" s="177"/>
      <c r="XD65" s="177"/>
      <c r="XE65" s="177"/>
      <c r="XF65" s="177"/>
      <c r="XG65" s="177"/>
      <c r="XH65" s="177"/>
      <c r="XI65" s="177"/>
      <c r="XJ65" s="177"/>
      <c r="XK65" s="177"/>
      <c r="XL65" s="177"/>
      <c r="XM65" s="177"/>
      <c r="XN65" s="177"/>
      <c r="XO65" s="177"/>
      <c r="XP65" s="177"/>
      <c r="XQ65" s="177"/>
      <c r="XR65" s="177"/>
      <c r="XS65" s="177"/>
      <c r="XT65" s="177"/>
      <c r="XU65" s="177"/>
      <c r="XV65" s="177"/>
      <c r="XW65" s="177"/>
      <c r="XX65" s="177"/>
      <c r="XY65" s="177"/>
      <c r="XZ65" s="177"/>
      <c r="YA65" s="177"/>
      <c r="YB65" s="177"/>
      <c r="YC65" s="177"/>
      <c r="YD65" s="177"/>
      <c r="YE65" s="177"/>
      <c r="YF65" s="177"/>
      <c r="YG65" s="177"/>
      <c r="YH65" s="177"/>
      <c r="YI65" s="177"/>
      <c r="YJ65" s="177"/>
      <c r="YK65" s="177"/>
      <c r="YL65" s="177"/>
      <c r="YM65" s="177"/>
      <c r="YN65" s="177"/>
      <c r="YO65" s="177"/>
      <c r="YP65" s="177"/>
      <c r="YQ65" s="177"/>
      <c r="YR65" s="177"/>
      <c r="YS65" s="177"/>
      <c r="YT65" s="177"/>
      <c r="YU65" s="177"/>
      <c r="YV65" s="177"/>
      <c r="YW65" s="177"/>
      <c r="YX65" s="177"/>
      <c r="YY65" s="177"/>
      <c r="YZ65" s="177"/>
      <c r="ZA65" s="177"/>
      <c r="ZB65" s="177"/>
      <c r="ZC65" s="177"/>
      <c r="ZD65" s="177"/>
      <c r="ZE65" s="177"/>
      <c r="ZF65" s="177"/>
      <c r="ZG65" s="177"/>
      <c r="ZH65" s="177"/>
      <c r="ZI65" s="177"/>
      <c r="ZJ65" s="177"/>
      <c r="ZK65" s="177"/>
      <c r="ZL65" s="177"/>
      <c r="ZM65" s="177"/>
      <c r="ZN65" s="177"/>
      <c r="ZO65" s="177"/>
      <c r="ZP65" s="177"/>
      <c r="ZQ65" s="177"/>
      <c r="ZR65" s="177"/>
      <c r="ZS65" s="177"/>
      <c r="ZT65" s="177"/>
      <c r="ZU65" s="177"/>
      <c r="ZV65" s="177"/>
      <c r="ZW65" s="177"/>
      <c r="ZX65" s="177"/>
      <c r="ZY65" s="177"/>
      <c r="ZZ65" s="177"/>
      <c r="AAA65" s="177"/>
      <c r="AAB65" s="177"/>
      <c r="AAC65" s="177"/>
      <c r="AAD65" s="177"/>
      <c r="AAE65" s="177"/>
      <c r="AAF65" s="177"/>
      <c r="AAG65" s="177"/>
      <c r="AAH65" s="177"/>
      <c r="AAI65" s="177"/>
      <c r="AAJ65" s="177"/>
      <c r="AAK65" s="177"/>
      <c r="AAL65" s="177"/>
      <c r="AAM65" s="177"/>
      <c r="AAN65" s="177"/>
      <c r="AAO65" s="177"/>
      <c r="AAP65" s="177"/>
      <c r="AAQ65" s="177"/>
      <c r="AAR65" s="177"/>
      <c r="AAS65" s="177"/>
      <c r="AAT65" s="177"/>
      <c r="AAU65" s="177"/>
      <c r="AAV65" s="177"/>
      <c r="AAW65" s="177"/>
      <c r="AAX65" s="177"/>
      <c r="AAY65" s="177"/>
      <c r="AAZ65" s="177"/>
      <c r="ABA65" s="177"/>
      <c r="ABB65" s="177"/>
      <c r="ABC65" s="177"/>
      <c r="ABD65" s="177"/>
      <c r="ABE65" s="177"/>
      <c r="ABF65" s="177"/>
      <c r="ABG65" s="177"/>
      <c r="ABH65" s="177"/>
      <c r="ABI65" s="177"/>
      <c r="ABJ65" s="177"/>
      <c r="ABK65" s="177"/>
      <c r="ABL65" s="177"/>
      <c r="ABM65" s="177"/>
      <c r="ABN65" s="177"/>
      <c r="ABO65" s="177"/>
      <c r="ABP65" s="177"/>
      <c r="ABQ65" s="177"/>
      <c r="ABR65" s="177"/>
      <c r="ABS65" s="177"/>
      <c r="ABT65" s="177"/>
      <c r="ABU65" s="177"/>
      <c r="ABV65" s="177"/>
      <c r="ABW65" s="177"/>
      <c r="ABX65" s="177"/>
      <c r="ABY65" s="177"/>
      <c r="ABZ65" s="177"/>
      <c r="ACA65" s="177"/>
      <c r="ACB65" s="177"/>
      <c r="ACC65" s="177"/>
      <c r="ACD65" s="177"/>
      <c r="ACE65" s="177"/>
      <c r="ACF65" s="177"/>
      <c r="ACG65" s="177"/>
      <c r="ACH65" s="177"/>
      <c r="ACI65" s="177"/>
      <c r="ACJ65" s="177"/>
      <c r="ACK65" s="177"/>
      <c r="ACL65" s="177"/>
      <c r="ACM65" s="177"/>
      <c r="ACN65" s="177"/>
      <c r="ACO65" s="177"/>
      <c r="ACP65" s="177"/>
      <c r="ACQ65" s="177"/>
      <c r="ACR65" s="177"/>
      <c r="ACS65" s="177"/>
      <c r="ACT65" s="177"/>
      <c r="ACU65" s="177"/>
      <c r="ACV65" s="177"/>
      <c r="ACW65" s="177"/>
      <c r="ACX65" s="177"/>
      <c r="ACY65" s="177"/>
      <c r="ACZ65" s="177"/>
      <c r="ADA65" s="177"/>
      <c r="ADB65" s="177"/>
      <c r="ADC65" s="177"/>
      <c r="ADD65" s="177"/>
      <c r="ADE65" s="177"/>
      <c r="ADF65" s="177"/>
      <c r="ADG65" s="177"/>
      <c r="ADH65" s="177"/>
      <c r="ADI65" s="177"/>
      <c r="ADJ65" s="177"/>
      <c r="ADK65" s="177"/>
      <c r="ADL65" s="177"/>
      <c r="ADM65" s="177"/>
      <c r="ADN65" s="177"/>
      <c r="ADO65" s="177"/>
      <c r="ADP65" s="177"/>
      <c r="ADQ65" s="177"/>
      <c r="ADR65" s="177"/>
      <c r="ADS65" s="177"/>
      <c r="ADT65" s="177"/>
      <c r="ADU65" s="177"/>
      <c r="ADV65" s="177"/>
      <c r="ADW65" s="177"/>
      <c r="ADX65" s="177"/>
      <c r="ADY65" s="177"/>
      <c r="ADZ65" s="177"/>
      <c r="AEA65" s="177"/>
      <c r="AEB65" s="177"/>
      <c r="AEC65" s="177"/>
      <c r="AED65" s="177"/>
      <c r="AEE65" s="177"/>
      <c r="AEF65" s="177"/>
      <c r="AEG65" s="177"/>
      <c r="AEH65" s="177"/>
      <c r="AEI65" s="177"/>
      <c r="AEJ65" s="177"/>
      <c r="AEK65" s="177"/>
      <c r="AEL65" s="177"/>
      <c r="AEM65" s="177"/>
      <c r="AEN65" s="177"/>
      <c r="AEO65" s="177"/>
      <c r="AEP65" s="177"/>
      <c r="AEQ65" s="177"/>
      <c r="AER65" s="177"/>
      <c r="AES65" s="177"/>
      <c r="AET65" s="177"/>
      <c r="AEU65" s="177"/>
      <c r="AEV65" s="177"/>
      <c r="AEW65" s="177"/>
      <c r="AEX65" s="177"/>
      <c r="AEY65" s="177"/>
      <c r="AEZ65" s="177"/>
      <c r="AFA65" s="177"/>
      <c r="AFB65" s="177"/>
      <c r="AFC65" s="177"/>
      <c r="AFD65" s="177"/>
      <c r="AFE65" s="177"/>
      <c r="AFF65" s="177"/>
      <c r="AFG65" s="177"/>
      <c r="AFH65" s="177"/>
      <c r="AFI65" s="177"/>
      <c r="AFJ65" s="177"/>
      <c r="AFK65" s="177"/>
      <c r="AFL65" s="177"/>
      <c r="AFM65" s="177"/>
      <c r="AFN65" s="177"/>
      <c r="AFO65" s="177"/>
      <c r="AFP65" s="177"/>
      <c r="AFQ65" s="177"/>
      <c r="AFR65" s="177"/>
      <c r="AFS65" s="177"/>
      <c r="AFT65" s="177"/>
      <c r="AFU65" s="177"/>
      <c r="AFV65" s="177"/>
      <c r="AFW65" s="177"/>
      <c r="AFX65" s="177"/>
      <c r="AFY65" s="177"/>
      <c r="AFZ65" s="177"/>
      <c r="AGA65" s="177"/>
      <c r="AGB65" s="177"/>
      <c r="AGC65" s="177"/>
      <c r="AGD65" s="177"/>
      <c r="AGE65" s="177"/>
      <c r="AGF65" s="177"/>
      <c r="AGG65" s="177"/>
      <c r="AGH65" s="177"/>
      <c r="AGI65" s="177"/>
      <c r="AGJ65" s="177"/>
      <c r="AGK65" s="177"/>
      <c r="AGL65" s="177"/>
      <c r="AGM65" s="177"/>
      <c r="AGN65" s="177"/>
      <c r="AGO65" s="177"/>
      <c r="AGP65" s="177"/>
      <c r="AGQ65" s="177"/>
      <c r="AGR65" s="177"/>
      <c r="AGS65" s="177"/>
      <c r="AGT65" s="177"/>
      <c r="AGU65" s="177"/>
      <c r="AGV65" s="177"/>
      <c r="AGW65" s="177"/>
      <c r="AGX65" s="177"/>
      <c r="AGY65" s="177"/>
      <c r="AGZ65" s="177"/>
      <c r="AHA65" s="177"/>
      <c r="AHB65" s="177"/>
      <c r="AHC65" s="177"/>
      <c r="AHD65" s="177"/>
      <c r="AHE65" s="177"/>
      <c r="AHF65" s="177"/>
      <c r="AHG65" s="177"/>
      <c r="AHH65" s="177"/>
      <c r="AHI65" s="177"/>
      <c r="AHJ65" s="177"/>
      <c r="AHK65" s="177"/>
      <c r="AHL65" s="177"/>
      <c r="AHM65" s="177"/>
      <c r="AHN65" s="177"/>
      <c r="AHO65" s="177"/>
      <c r="AHP65" s="177"/>
      <c r="AHQ65" s="177"/>
      <c r="AHR65" s="177"/>
      <c r="AHS65" s="177"/>
      <c r="AHT65" s="177"/>
      <c r="AHU65" s="177"/>
      <c r="AHV65" s="177"/>
      <c r="AHW65" s="177"/>
      <c r="AHX65" s="177"/>
      <c r="AHY65" s="177"/>
      <c r="AHZ65" s="177"/>
      <c r="AIA65" s="177"/>
      <c r="AIB65" s="177"/>
      <c r="AIC65" s="177"/>
      <c r="AID65" s="177"/>
      <c r="AIE65" s="177"/>
      <c r="AIF65" s="177"/>
      <c r="AIG65" s="177"/>
      <c r="AIH65" s="177"/>
      <c r="AII65" s="177"/>
      <c r="AIJ65" s="177"/>
      <c r="AIK65" s="177"/>
      <c r="AIL65" s="177"/>
      <c r="AIM65" s="177"/>
      <c r="AIN65" s="177"/>
      <c r="AIO65" s="177"/>
      <c r="AIP65" s="177"/>
      <c r="AIQ65" s="177"/>
      <c r="AIR65" s="177"/>
      <c r="AIS65" s="177"/>
      <c r="AIT65" s="177"/>
      <c r="AIU65" s="177"/>
      <c r="AIV65" s="177"/>
      <c r="AIW65" s="177"/>
      <c r="AIX65" s="177"/>
      <c r="AIY65" s="177"/>
      <c r="AIZ65" s="177"/>
      <c r="AJA65" s="177"/>
      <c r="AJB65" s="177"/>
      <c r="AJC65" s="177"/>
      <c r="AJD65" s="177"/>
      <c r="AJE65" s="177"/>
      <c r="AJF65" s="177"/>
      <c r="AJG65" s="177"/>
      <c r="AJH65" s="177"/>
      <c r="AJI65" s="177"/>
      <c r="AJJ65" s="177"/>
      <c r="AJK65" s="177"/>
      <c r="AJL65" s="177"/>
      <c r="AJM65" s="177"/>
      <c r="AJN65" s="177"/>
      <c r="AJO65" s="177"/>
      <c r="AJP65" s="177"/>
      <c r="AJQ65" s="177"/>
      <c r="AJR65" s="177"/>
      <c r="AJS65" s="177"/>
      <c r="AJT65" s="177"/>
      <c r="AJU65" s="177"/>
      <c r="AJV65" s="177"/>
      <c r="AJW65" s="177"/>
      <c r="AJX65" s="177"/>
      <c r="AJY65" s="177"/>
      <c r="AJZ65" s="177"/>
      <c r="AKA65" s="177"/>
      <c r="AKB65" s="177"/>
      <c r="AKC65" s="177"/>
      <c r="AKD65" s="177"/>
      <c r="AKE65" s="177"/>
      <c r="AKF65" s="177"/>
      <c r="AKG65" s="177"/>
      <c r="AKH65" s="177"/>
      <c r="AKI65" s="177"/>
      <c r="AKJ65" s="177"/>
      <c r="AKK65" s="177"/>
      <c r="AKL65" s="177"/>
      <c r="AKM65" s="177"/>
      <c r="AKN65" s="177"/>
      <c r="AKO65" s="177"/>
      <c r="AKP65" s="177"/>
      <c r="AKQ65" s="177"/>
      <c r="AKR65" s="177"/>
      <c r="AKS65" s="177"/>
      <c r="AKT65" s="177"/>
      <c r="AKU65" s="177"/>
      <c r="AKV65" s="177"/>
      <c r="AKW65" s="177"/>
      <c r="AKX65" s="177"/>
      <c r="AKY65" s="177"/>
      <c r="AKZ65" s="177"/>
      <c r="ALA65" s="177"/>
      <c r="ALB65" s="177"/>
      <c r="ALC65" s="177"/>
      <c r="ALD65" s="177"/>
      <c r="ALE65" s="177"/>
      <c r="ALF65" s="177"/>
      <c r="ALG65" s="177"/>
      <c r="ALH65" s="177"/>
      <c r="ALI65" s="177"/>
      <c r="ALJ65" s="177"/>
      <c r="ALK65" s="177"/>
      <c r="ALL65" s="177"/>
      <c r="ALM65" s="177"/>
      <c r="ALN65" s="177"/>
      <c r="ALO65" s="177"/>
      <c r="ALP65" s="177"/>
      <c r="ALQ65" s="177"/>
      <c r="ALR65" s="177"/>
      <c r="ALS65" s="177"/>
      <c r="ALT65" s="177"/>
      <c r="ALU65" s="177"/>
      <c r="ALV65" s="177"/>
      <c r="ALW65" s="177"/>
      <c r="ALX65" s="177"/>
      <c r="ALY65" s="177"/>
      <c r="ALZ65" s="177"/>
      <c r="AMA65" s="177"/>
      <c r="AMB65" s="177"/>
      <c r="AMC65" s="177"/>
      <c r="AMD65" s="177"/>
      <c r="AME65" s="177"/>
      <c r="AMF65" s="177"/>
      <c r="AMG65" s="177"/>
      <c r="AMH65" s="177"/>
      <c r="AMI65" s="177"/>
      <c r="AMJ65" s="177"/>
      <c r="AMK65" s="177"/>
    </row>
    <row r="66" spans="1:1025" s="182" customFormat="1" x14ac:dyDescent="0.2">
      <c r="A66" s="177"/>
      <c r="B66" s="191"/>
      <c r="C66" s="180"/>
      <c r="D66" s="183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  <c r="BJ66" s="177"/>
      <c r="BK66" s="177"/>
      <c r="BL66" s="177"/>
      <c r="BM66" s="177"/>
      <c r="BN66" s="177"/>
      <c r="BO66" s="177"/>
      <c r="BP66" s="177"/>
      <c r="BQ66" s="177"/>
      <c r="BR66" s="177"/>
      <c r="BS66" s="177"/>
      <c r="BT66" s="177"/>
      <c r="BU66" s="177"/>
      <c r="BV66" s="177"/>
      <c r="BW66" s="177"/>
      <c r="BX66" s="177"/>
      <c r="BY66" s="177"/>
      <c r="BZ66" s="177"/>
      <c r="CA66" s="177"/>
      <c r="CB66" s="177"/>
      <c r="CC66" s="177"/>
      <c r="CD66" s="177"/>
      <c r="CE66" s="177"/>
      <c r="CF66" s="177"/>
      <c r="CG66" s="177"/>
      <c r="CH66" s="177"/>
      <c r="CI66" s="177"/>
      <c r="CJ66" s="177"/>
      <c r="CK66" s="177"/>
      <c r="CL66" s="177"/>
      <c r="CM66" s="177"/>
      <c r="CN66" s="177"/>
      <c r="CO66" s="177"/>
      <c r="CP66" s="177"/>
      <c r="CQ66" s="177"/>
      <c r="CR66" s="177"/>
      <c r="CS66" s="177"/>
      <c r="CT66" s="177"/>
      <c r="CU66" s="177"/>
      <c r="CV66" s="177"/>
      <c r="CW66" s="177"/>
      <c r="CX66" s="177"/>
      <c r="CY66" s="177"/>
      <c r="CZ66" s="177"/>
      <c r="DA66" s="177"/>
      <c r="DB66" s="177"/>
      <c r="DC66" s="177"/>
      <c r="DD66" s="177"/>
      <c r="DE66" s="177"/>
      <c r="DF66" s="177"/>
      <c r="DG66" s="177"/>
      <c r="DH66" s="177"/>
      <c r="DI66" s="177"/>
      <c r="DJ66" s="177"/>
      <c r="DK66" s="177"/>
      <c r="DL66" s="177"/>
      <c r="DM66" s="177"/>
      <c r="DN66" s="177"/>
      <c r="DO66" s="177"/>
      <c r="DP66" s="177"/>
      <c r="DQ66" s="177"/>
      <c r="DR66" s="177"/>
      <c r="DS66" s="177"/>
      <c r="DT66" s="177"/>
      <c r="DU66" s="177"/>
      <c r="DV66" s="177"/>
      <c r="DW66" s="177"/>
      <c r="DX66" s="177"/>
      <c r="DY66" s="177"/>
      <c r="DZ66" s="177"/>
      <c r="EA66" s="177"/>
      <c r="EB66" s="177"/>
      <c r="EC66" s="177"/>
      <c r="ED66" s="177"/>
      <c r="EE66" s="177"/>
      <c r="EF66" s="177"/>
      <c r="EG66" s="177"/>
      <c r="EH66" s="177"/>
      <c r="EI66" s="177"/>
      <c r="EJ66" s="177"/>
      <c r="EK66" s="177"/>
      <c r="EL66" s="177"/>
      <c r="EM66" s="177"/>
      <c r="EN66" s="177"/>
      <c r="EO66" s="177"/>
      <c r="EP66" s="177"/>
      <c r="EQ66" s="177"/>
      <c r="ER66" s="177"/>
      <c r="ES66" s="177"/>
      <c r="ET66" s="177"/>
      <c r="EU66" s="177"/>
      <c r="EV66" s="177"/>
      <c r="EW66" s="177"/>
      <c r="EX66" s="177"/>
      <c r="EY66" s="177"/>
      <c r="EZ66" s="177"/>
      <c r="FA66" s="177"/>
      <c r="FB66" s="177"/>
      <c r="FC66" s="177"/>
      <c r="FD66" s="177"/>
      <c r="FE66" s="177"/>
      <c r="FF66" s="177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177"/>
      <c r="GN66" s="177"/>
      <c r="GO66" s="177"/>
      <c r="GP66" s="177"/>
      <c r="GQ66" s="177"/>
      <c r="GR66" s="177"/>
      <c r="GS66" s="177"/>
      <c r="GT66" s="177"/>
      <c r="GU66" s="177"/>
      <c r="GV66" s="177"/>
      <c r="GW66" s="177"/>
      <c r="GX66" s="177"/>
      <c r="GY66" s="177"/>
      <c r="GZ66" s="177"/>
      <c r="HA66" s="177"/>
      <c r="HB66" s="177"/>
      <c r="HC66" s="177"/>
      <c r="HD66" s="177"/>
      <c r="HE66" s="177"/>
      <c r="HF66" s="177"/>
      <c r="HG66" s="177"/>
      <c r="HH66" s="177"/>
      <c r="HI66" s="177"/>
      <c r="HJ66" s="177"/>
      <c r="HK66" s="177"/>
      <c r="HL66" s="177"/>
      <c r="HM66" s="177"/>
      <c r="HN66" s="177"/>
      <c r="HO66" s="177"/>
      <c r="HP66" s="177"/>
      <c r="HQ66" s="177"/>
      <c r="HR66" s="177"/>
      <c r="HS66" s="177"/>
      <c r="HT66" s="177"/>
      <c r="HU66" s="177"/>
      <c r="HV66" s="177"/>
      <c r="HW66" s="177"/>
      <c r="HX66" s="177"/>
      <c r="HY66" s="177"/>
      <c r="HZ66" s="177"/>
      <c r="IA66" s="177"/>
      <c r="IB66" s="177"/>
      <c r="IC66" s="177"/>
      <c r="ID66" s="177"/>
      <c r="IE66" s="177"/>
      <c r="IF66" s="177"/>
      <c r="IG66" s="177"/>
      <c r="IH66" s="177"/>
      <c r="II66" s="177"/>
      <c r="IJ66" s="177"/>
      <c r="IK66" s="177"/>
      <c r="IL66" s="177"/>
      <c r="IM66" s="177"/>
      <c r="IN66" s="177"/>
      <c r="IO66" s="177"/>
      <c r="IP66" s="177"/>
      <c r="IQ66" s="177"/>
      <c r="IR66" s="177"/>
      <c r="IS66" s="177"/>
      <c r="IT66" s="177"/>
      <c r="IU66" s="177"/>
      <c r="IV66" s="177"/>
      <c r="IW66" s="177"/>
      <c r="IX66" s="177"/>
      <c r="IY66" s="177"/>
      <c r="IZ66" s="177"/>
      <c r="JA66" s="177"/>
      <c r="JB66" s="177"/>
      <c r="JC66" s="177"/>
      <c r="JD66" s="177"/>
      <c r="JE66" s="177"/>
      <c r="JF66" s="177"/>
      <c r="JG66" s="177"/>
      <c r="JH66" s="177"/>
      <c r="JI66" s="177"/>
      <c r="JJ66" s="177"/>
      <c r="JK66" s="177"/>
      <c r="JL66" s="177"/>
      <c r="JM66" s="177"/>
      <c r="JN66" s="177"/>
      <c r="JO66" s="177"/>
      <c r="JP66" s="177"/>
      <c r="JQ66" s="177"/>
      <c r="JR66" s="177"/>
      <c r="JS66" s="177"/>
      <c r="JT66" s="177"/>
      <c r="JU66" s="177"/>
      <c r="JV66" s="177"/>
      <c r="JW66" s="177"/>
      <c r="JX66" s="177"/>
      <c r="JY66" s="177"/>
      <c r="JZ66" s="177"/>
      <c r="KA66" s="177"/>
      <c r="KB66" s="177"/>
      <c r="KC66" s="177"/>
      <c r="KD66" s="177"/>
      <c r="KE66" s="177"/>
      <c r="KF66" s="177"/>
      <c r="KG66" s="177"/>
      <c r="KH66" s="177"/>
      <c r="KI66" s="177"/>
      <c r="KJ66" s="177"/>
      <c r="KK66" s="177"/>
      <c r="KL66" s="177"/>
      <c r="KM66" s="177"/>
      <c r="KN66" s="177"/>
      <c r="KO66" s="177"/>
      <c r="KP66" s="177"/>
      <c r="KQ66" s="177"/>
      <c r="KR66" s="177"/>
      <c r="KS66" s="177"/>
      <c r="KT66" s="177"/>
      <c r="KU66" s="177"/>
      <c r="KV66" s="177"/>
      <c r="KW66" s="177"/>
      <c r="KX66" s="177"/>
      <c r="KY66" s="177"/>
      <c r="KZ66" s="177"/>
      <c r="LA66" s="177"/>
      <c r="LB66" s="177"/>
      <c r="LC66" s="177"/>
      <c r="LD66" s="177"/>
      <c r="LE66" s="177"/>
      <c r="LF66" s="177"/>
      <c r="LG66" s="177"/>
      <c r="LH66" s="177"/>
      <c r="LI66" s="177"/>
      <c r="LJ66" s="177"/>
      <c r="LK66" s="177"/>
      <c r="LL66" s="177"/>
      <c r="LM66" s="177"/>
      <c r="LN66" s="177"/>
      <c r="LO66" s="177"/>
      <c r="LP66" s="177"/>
      <c r="LQ66" s="177"/>
      <c r="LR66" s="177"/>
      <c r="LS66" s="177"/>
      <c r="LT66" s="177"/>
      <c r="LU66" s="177"/>
      <c r="LV66" s="177"/>
      <c r="LW66" s="177"/>
      <c r="LX66" s="177"/>
      <c r="LY66" s="177"/>
      <c r="LZ66" s="177"/>
      <c r="MA66" s="177"/>
      <c r="MB66" s="177"/>
      <c r="MC66" s="177"/>
      <c r="MD66" s="177"/>
      <c r="ME66" s="177"/>
      <c r="MF66" s="177"/>
      <c r="MG66" s="177"/>
      <c r="MH66" s="177"/>
      <c r="MI66" s="177"/>
      <c r="MJ66" s="177"/>
      <c r="MK66" s="177"/>
      <c r="ML66" s="177"/>
      <c r="MM66" s="177"/>
      <c r="MN66" s="177"/>
      <c r="MO66" s="177"/>
      <c r="MP66" s="177"/>
      <c r="MQ66" s="177"/>
      <c r="MR66" s="177"/>
      <c r="MS66" s="177"/>
      <c r="MT66" s="177"/>
      <c r="MU66" s="177"/>
      <c r="MV66" s="177"/>
      <c r="MW66" s="177"/>
      <c r="MX66" s="177"/>
      <c r="MY66" s="177"/>
      <c r="MZ66" s="177"/>
      <c r="NA66" s="177"/>
      <c r="NB66" s="177"/>
      <c r="NC66" s="177"/>
      <c r="ND66" s="177"/>
      <c r="NE66" s="177"/>
      <c r="NF66" s="177"/>
      <c r="NG66" s="177"/>
      <c r="NH66" s="177"/>
      <c r="NI66" s="177"/>
      <c r="NJ66" s="177"/>
      <c r="NK66" s="177"/>
      <c r="NL66" s="177"/>
      <c r="NM66" s="177"/>
      <c r="NN66" s="177"/>
      <c r="NO66" s="177"/>
      <c r="NP66" s="177"/>
      <c r="NQ66" s="177"/>
      <c r="NR66" s="177"/>
      <c r="NS66" s="177"/>
      <c r="NT66" s="177"/>
      <c r="NU66" s="177"/>
      <c r="NV66" s="177"/>
      <c r="NW66" s="177"/>
      <c r="NX66" s="177"/>
      <c r="NY66" s="177"/>
      <c r="NZ66" s="177"/>
      <c r="OA66" s="177"/>
      <c r="OB66" s="177"/>
      <c r="OC66" s="177"/>
      <c r="OD66" s="177"/>
      <c r="OE66" s="177"/>
      <c r="OF66" s="177"/>
      <c r="OG66" s="177"/>
      <c r="OH66" s="177"/>
      <c r="OI66" s="177"/>
      <c r="OJ66" s="177"/>
      <c r="OK66" s="177"/>
      <c r="OL66" s="177"/>
      <c r="OM66" s="177"/>
      <c r="ON66" s="177"/>
      <c r="OO66" s="177"/>
      <c r="OP66" s="177"/>
      <c r="OQ66" s="177"/>
      <c r="OR66" s="177"/>
      <c r="OS66" s="177"/>
      <c r="OT66" s="177"/>
      <c r="OU66" s="177"/>
      <c r="OV66" s="177"/>
      <c r="OW66" s="177"/>
      <c r="OX66" s="177"/>
      <c r="OY66" s="177"/>
      <c r="OZ66" s="177"/>
      <c r="PA66" s="177"/>
      <c r="PB66" s="177"/>
      <c r="PC66" s="177"/>
      <c r="PD66" s="177"/>
      <c r="PE66" s="177"/>
      <c r="PF66" s="177"/>
      <c r="PG66" s="177"/>
      <c r="PH66" s="177"/>
      <c r="PI66" s="177"/>
      <c r="PJ66" s="177"/>
      <c r="PK66" s="177"/>
      <c r="PL66" s="177"/>
      <c r="PM66" s="177"/>
      <c r="PN66" s="177"/>
      <c r="PO66" s="177"/>
      <c r="PP66" s="177"/>
      <c r="PQ66" s="177"/>
      <c r="PR66" s="177"/>
      <c r="PS66" s="177"/>
      <c r="PT66" s="177"/>
      <c r="PU66" s="177"/>
      <c r="PV66" s="177"/>
      <c r="PW66" s="177"/>
      <c r="PX66" s="177"/>
      <c r="PY66" s="177"/>
      <c r="PZ66" s="177"/>
      <c r="QA66" s="177"/>
      <c r="QB66" s="177"/>
      <c r="QC66" s="177"/>
      <c r="QD66" s="177"/>
      <c r="QE66" s="177"/>
      <c r="QF66" s="177"/>
      <c r="QG66" s="177"/>
      <c r="QH66" s="177"/>
      <c r="QI66" s="177"/>
      <c r="QJ66" s="177"/>
      <c r="QK66" s="177"/>
      <c r="QL66" s="177"/>
      <c r="QM66" s="177"/>
      <c r="QN66" s="177"/>
      <c r="QO66" s="177"/>
      <c r="QP66" s="177"/>
      <c r="QQ66" s="177"/>
      <c r="QR66" s="177"/>
      <c r="QS66" s="177"/>
      <c r="QT66" s="177"/>
      <c r="QU66" s="177"/>
      <c r="QV66" s="177"/>
      <c r="QW66" s="177"/>
      <c r="QX66" s="177"/>
      <c r="QY66" s="177"/>
      <c r="QZ66" s="177"/>
      <c r="RA66" s="177"/>
      <c r="RB66" s="177"/>
      <c r="RC66" s="177"/>
      <c r="RD66" s="177"/>
      <c r="RE66" s="177"/>
      <c r="RF66" s="177"/>
      <c r="RG66" s="177"/>
      <c r="RH66" s="177"/>
      <c r="RI66" s="177"/>
      <c r="RJ66" s="177"/>
      <c r="RK66" s="177"/>
      <c r="RL66" s="177"/>
      <c r="RM66" s="177"/>
      <c r="RN66" s="177"/>
      <c r="RO66" s="177"/>
      <c r="RP66" s="177"/>
      <c r="RQ66" s="177"/>
      <c r="RR66" s="177"/>
      <c r="RS66" s="177"/>
      <c r="RT66" s="177"/>
      <c r="RU66" s="177"/>
      <c r="RV66" s="177"/>
      <c r="RW66" s="177"/>
      <c r="RX66" s="177"/>
      <c r="RY66" s="177"/>
      <c r="RZ66" s="177"/>
      <c r="SA66" s="177"/>
      <c r="SB66" s="177"/>
      <c r="SC66" s="177"/>
      <c r="SD66" s="177"/>
      <c r="SE66" s="177"/>
      <c r="SF66" s="177"/>
      <c r="SG66" s="177"/>
      <c r="SH66" s="177"/>
      <c r="SI66" s="177"/>
      <c r="SJ66" s="177"/>
      <c r="SK66" s="177"/>
      <c r="SL66" s="177"/>
      <c r="SM66" s="177"/>
      <c r="SN66" s="177"/>
      <c r="SO66" s="177"/>
      <c r="SP66" s="177"/>
      <c r="SQ66" s="177"/>
      <c r="SR66" s="177"/>
      <c r="SS66" s="177"/>
      <c r="ST66" s="177"/>
      <c r="SU66" s="177"/>
      <c r="SV66" s="177"/>
      <c r="SW66" s="177"/>
      <c r="SX66" s="177"/>
      <c r="SY66" s="177"/>
      <c r="SZ66" s="177"/>
      <c r="TA66" s="177"/>
      <c r="TB66" s="177"/>
      <c r="TC66" s="177"/>
      <c r="TD66" s="177"/>
      <c r="TE66" s="177"/>
      <c r="TF66" s="177"/>
      <c r="TG66" s="177"/>
      <c r="TH66" s="177"/>
      <c r="TI66" s="177"/>
      <c r="TJ66" s="177"/>
      <c r="TK66" s="177"/>
      <c r="TL66" s="177"/>
      <c r="TM66" s="177"/>
      <c r="TN66" s="177"/>
      <c r="TO66" s="177"/>
      <c r="TP66" s="177"/>
      <c r="TQ66" s="177"/>
      <c r="TR66" s="177"/>
      <c r="TS66" s="177"/>
      <c r="TT66" s="177"/>
      <c r="TU66" s="177"/>
      <c r="TV66" s="177"/>
      <c r="TW66" s="177"/>
      <c r="TX66" s="177"/>
      <c r="TY66" s="177"/>
      <c r="TZ66" s="177"/>
      <c r="UA66" s="177"/>
      <c r="UB66" s="177"/>
      <c r="UC66" s="177"/>
      <c r="UD66" s="177"/>
      <c r="UE66" s="177"/>
      <c r="UF66" s="177"/>
      <c r="UG66" s="177"/>
      <c r="UH66" s="177"/>
      <c r="UI66" s="177"/>
      <c r="UJ66" s="177"/>
      <c r="UK66" s="177"/>
      <c r="UL66" s="177"/>
      <c r="UM66" s="177"/>
      <c r="UN66" s="177"/>
      <c r="UO66" s="177"/>
      <c r="UP66" s="177"/>
      <c r="UQ66" s="177"/>
      <c r="UR66" s="177"/>
      <c r="US66" s="177"/>
      <c r="UT66" s="177"/>
      <c r="UU66" s="177"/>
      <c r="UV66" s="177"/>
      <c r="UW66" s="177"/>
      <c r="UX66" s="177"/>
      <c r="UY66" s="177"/>
      <c r="UZ66" s="177"/>
      <c r="VA66" s="177"/>
      <c r="VB66" s="177"/>
      <c r="VC66" s="177"/>
      <c r="VD66" s="177"/>
      <c r="VE66" s="177"/>
      <c r="VF66" s="177"/>
      <c r="VG66" s="177"/>
      <c r="VH66" s="177"/>
      <c r="VI66" s="177"/>
      <c r="VJ66" s="177"/>
      <c r="VK66" s="177"/>
      <c r="VL66" s="177"/>
      <c r="VM66" s="177"/>
      <c r="VN66" s="177"/>
      <c r="VO66" s="177"/>
      <c r="VP66" s="177"/>
      <c r="VQ66" s="177"/>
      <c r="VR66" s="177"/>
      <c r="VS66" s="177"/>
      <c r="VT66" s="177"/>
      <c r="VU66" s="177"/>
      <c r="VV66" s="177"/>
      <c r="VW66" s="177"/>
      <c r="VX66" s="177"/>
      <c r="VY66" s="177"/>
      <c r="VZ66" s="177"/>
      <c r="WA66" s="177"/>
      <c r="WB66" s="177"/>
      <c r="WC66" s="177"/>
      <c r="WD66" s="177"/>
      <c r="WE66" s="177"/>
      <c r="WF66" s="177"/>
      <c r="WG66" s="177"/>
      <c r="WH66" s="177"/>
      <c r="WI66" s="177"/>
      <c r="WJ66" s="177"/>
      <c r="WK66" s="177"/>
      <c r="WL66" s="177"/>
      <c r="WM66" s="177"/>
      <c r="WN66" s="177"/>
      <c r="WO66" s="177"/>
      <c r="WP66" s="177"/>
      <c r="WQ66" s="177"/>
      <c r="WR66" s="177"/>
      <c r="WS66" s="177"/>
      <c r="WT66" s="177"/>
      <c r="WU66" s="177"/>
      <c r="WV66" s="177"/>
      <c r="WW66" s="177"/>
      <c r="WX66" s="177"/>
      <c r="WY66" s="177"/>
      <c r="WZ66" s="177"/>
      <c r="XA66" s="177"/>
      <c r="XB66" s="177"/>
      <c r="XC66" s="177"/>
      <c r="XD66" s="177"/>
      <c r="XE66" s="177"/>
      <c r="XF66" s="177"/>
      <c r="XG66" s="177"/>
      <c r="XH66" s="177"/>
      <c r="XI66" s="177"/>
      <c r="XJ66" s="177"/>
      <c r="XK66" s="177"/>
      <c r="XL66" s="177"/>
      <c r="XM66" s="177"/>
      <c r="XN66" s="177"/>
      <c r="XO66" s="177"/>
      <c r="XP66" s="177"/>
      <c r="XQ66" s="177"/>
      <c r="XR66" s="177"/>
      <c r="XS66" s="177"/>
      <c r="XT66" s="177"/>
      <c r="XU66" s="177"/>
      <c r="XV66" s="177"/>
      <c r="XW66" s="177"/>
      <c r="XX66" s="177"/>
      <c r="XY66" s="177"/>
      <c r="XZ66" s="177"/>
      <c r="YA66" s="177"/>
      <c r="YB66" s="177"/>
      <c r="YC66" s="177"/>
      <c r="YD66" s="177"/>
      <c r="YE66" s="177"/>
      <c r="YF66" s="177"/>
      <c r="YG66" s="177"/>
      <c r="YH66" s="177"/>
      <c r="YI66" s="177"/>
      <c r="YJ66" s="177"/>
      <c r="YK66" s="177"/>
      <c r="YL66" s="177"/>
      <c r="YM66" s="177"/>
      <c r="YN66" s="177"/>
      <c r="YO66" s="177"/>
      <c r="YP66" s="177"/>
      <c r="YQ66" s="177"/>
      <c r="YR66" s="177"/>
      <c r="YS66" s="177"/>
      <c r="YT66" s="177"/>
      <c r="YU66" s="177"/>
      <c r="YV66" s="177"/>
      <c r="YW66" s="177"/>
      <c r="YX66" s="177"/>
      <c r="YY66" s="177"/>
      <c r="YZ66" s="177"/>
      <c r="ZA66" s="177"/>
      <c r="ZB66" s="177"/>
      <c r="ZC66" s="177"/>
      <c r="ZD66" s="177"/>
      <c r="ZE66" s="177"/>
      <c r="ZF66" s="177"/>
      <c r="ZG66" s="177"/>
      <c r="ZH66" s="177"/>
      <c r="ZI66" s="177"/>
      <c r="ZJ66" s="177"/>
      <c r="ZK66" s="177"/>
      <c r="ZL66" s="177"/>
      <c r="ZM66" s="177"/>
      <c r="ZN66" s="177"/>
      <c r="ZO66" s="177"/>
      <c r="ZP66" s="177"/>
      <c r="ZQ66" s="177"/>
      <c r="ZR66" s="177"/>
      <c r="ZS66" s="177"/>
      <c r="ZT66" s="177"/>
      <c r="ZU66" s="177"/>
      <c r="ZV66" s="177"/>
      <c r="ZW66" s="177"/>
      <c r="ZX66" s="177"/>
      <c r="ZY66" s="177"/>
      <c r="ZZ66" s="177"/>
      <c r="AAA66" s="177"/>
      <c r="AAB66" s="177"/>
      <c r="AAC66" s="177"/>
      <c r="AAD66" s="177"/>
      <c r="AAE66" s="177"/>
      <c r="AAF66" s="177"/>
      <c r="AAG66" s="177"/>
      <c r="AAH66" s="177"/>
      <c r="AAI66" s="177"/>
      <c r="AAJ66" s="177"/>
      <c r="AAK66" s="177"/>
      <c r="AAL66" s="177"/>
      <c r="AAM66" s="177"/>
      <c r="AAN66" s="177"/>
      <c r="AAO66" s="177"/>
      <c r="AAP66" s="177"/>
      <c r="AAQ66" s="177"/>
      <c r="AAR66" s="177"/>
      <c r="AAS66" s="177"/>
      <c r="AAT66" s="177"/>
      <c r="AAU66" s="177"/>
      <c r="AAV66" s="177"/>
      <c r="AAW66" s="177"/>
      <c r="AAX66" s="177"/>
      <c r="AAY66" s="177"/>
      <c r="AAZ66" s="177"/>
      <c r="ABA66" s="177"/>
      <c r="ABB66" s="177"/>
      <c r="ABC66" s="177"/>
      <c r="ABD66" s="177"/>
      <c r="ABE66" s="177"/>
      <c r="ABF66" s="177"/>
      <c r="ABG66" s="177"/>
      <c r="ABH66" s="177"/>
      <c r="ABI66" s="177"/>
      <c r="ABJ66" s="177"/>
      <c r="ABK66" s="177"/>
      <c r="ABL66" s="177"/>
      <c r="ABM66" s="177"/>
      <c r="ABN66" s="177"/>
      <c r="ABO66" s="177"/>
      <c r="ABP66" s="177"/>
      <c r="ABQ66" s="177"/>
      <c r="ABR66" s="177"/>
      <c r="ABS66" s="177"/>
      <c r="ABT66" s="177"/>
      <c r="ABU66" s="177"/>
      <c r="ABV66" s="177"/>
      <c r="ABW66" s="177"/>
      <c r="ABX66" s="177"/>
      <c r="ABY66" s="177"/>
      <c r="ABZ66" s="177"/>
      <c r="ACA66" s="177"/>
      <c r="ACB66" s="177"/>
      <c r="ACC66" s="177"/>
      <c r="ACD66" s="177"/>
      <c r="ACE66" s="177"/>
      <c r="ACF66" s="177"/>
      <c r="ACG66" s="177"/>
      <c r="ACH66" s="177"/>
      <c r="ACI66" s="177"/>
      <c r="ACJ66" s="177"/>
      <c r="ACK66" s="177"/>
      <c r="ACL66" s="177"/>
      <c r="ACM66" s="177"/>
      <c r="ACN66" s="177"/>
      <c r="ACO66" s="177"/>
      <c r="ACP66" s="177"/>
      <c r="ACQ66" s="177"/>
      <c r="ACR66" s="177"/>
      <c r="ACS66" s="177"/>
      <c r="ACT66" s="177"/>
      <c r="ACU66" s="177"/>
      <c r="ACV66" s="177"/>
      <c r="ACW66" s="177"/>
      <c r="ACX66" s="177"/>
      <c r="ACY66" s="177"/>
      <c r="ACZ66" s="177"/>
      <c r="ADA66" s="177"/>
      <c r="ADB66" s="177"/>
      <c r="ADC66" s="177"/>
      <c r="ADD66" s="177"/>
      <c r="ADE66" s="177"/>
      <c r="ADF66" s="177"/>
      <c r="ADG66" s="177"/>
      <c r="ADH66" s="177"/>
      <c r="ADI66" s="177"/>
      <c r="ADJ66" s="177"/>
      <c r="ADK66" s="177"/>
      <c r="ADL66" s="177"/>
      <c r="ADM66" s="177"/>
      <c r="ADN66" s="177"/>
      <c r="ADO66" s="177"/>
      <c r="ADP66" s="177"/>
      <c r="ADQ66" s="177"/>
      <c r="ADR66" s="177"/>
      <c r="ADS66" s="177"/>
      <c r="ADT66" s="177"/>
      <c r="ADU66" s="177"/>
      <c r="ADV66" s="177"/>
      <c r="ADW66" s="177"/>
      <c r="ADX66" s="177"/>
      <c r="ADY66" s="177"/>
      <c r="ADZ66" s="177"/>
      <c r="AEA66" s="177"/>
      <c r="AEB66" s="177"/>
      <c r="AEC66" s="177"/>
      <c r="AED66" s="177"/>
      <c r="AEE66" s="177"/>
      <c r="AEF66" s="177"/>
      <c r="AEG66" s="177"/>
      <c r="AEH66" s="177"/>
      <c r="AEI66" s="177"/>
      <c r="AEJ66" s="177"/>
      <c r="AEK66" s="177"/>
      <c r="AEL66" s="177"/>
      <c r="AEM66" s="177"/>
      <c r="AEN66" s="177"/>
      <c r="AEO66" s="177"/>
      <c r="AEP66" s="177"/>
      <c r="AEQ66" s="177"/>
      <c r="AER66" s="177"/>
      <c r="AES66" s="177"/>
      <c r="AET66" s="177"/>
      <c r="AEU66" s="177"/>
      <c r="AEV66" s="177"/>
      <c r="AEW66" s="177"/>
      <c r="AEX66" s="177"/>
      <c r="AEY66" s="177"/>
      <c r="AEZ66" s="177"/>
      <c r="AFA66" s="177"/>
      <c r="AFB66" s="177"/>
      <c r="AFC66" s="177"/>
      <c r="AFD66" s="177"/>
      <c r="AFE66" s="177"/>
      <c r="AFF66" s="177"/>
      <c r="AFG66" s="177"/>
      <c r="AFH66" s="177"/>
      <c r="AFI66" s="177"/>
      <c r="AFJ66" s="177"/>
      <c r="AFK66" s="177"/>
      <c r="AFL66" s="177"/>
      <c r="AFM66" s="177"/>
      <c r="AFN66" s="177"/>
      <c r="AFO66" s="177"/>
      <c r="AFP66" s="177"/>
      <c r="AFQ66" s="177"/>
      <c r="AFR66" s="177"/>
      <c r="AFS66" s="177"/>
      <c r="AFT66" s="177"/>
      <c r="AFU66" s="177"/>
      <c r="AFV66" s="177"/>
      <c r="AFW66" s="177"/>
      <c r="AFX66" s="177"/>
      <c r="AFY66" s="177"/>
      <c r="AFZ66" s="177"/>
      <c r="AGA66" s="177"/>
      <c r="AGB66" s="177"/>
      <c r="AGC66" s="177"/>
      <c r="AGD66" s="177"/>
      <c r="AGE66" s="177"/>
      <c r="AGF66" s="177"/>
      <c r="AGG66" s="177"/>
      <c r="AGH66" s="177"/>
      <c r="AGI66" s="177"/>
      <c r="AGJ66" s="177"/>
      <c r="AGK66" s="177"/>
      <c r="AGL66" s="177"/>
      <c r="AGM66" s="177"/>
      <c r="AGN66" s="177"/>
      <c r="AGO66" s="177"/>
      <c r="AGP66" s="177"/>
      <c r="AGQ66" s="177"/>
      <c r="AGR66" s="177"/>
      <c r="AGS66" s="177"/>
      <c r="AGT66" s="177"/>
      <c r="AGU66" s="177"/>
      <c r="AGV66" s="177"/>
      <c r="AGW66" s="177"/>
      <c r="AGX66" s="177"/>
      <c r="AGY66" s="177"/>
      <c r="AGZ66" s="177"/>
      <c r="AHA66" s="177"/>
      <c r="AHB66" s="177"/>
      <c r="AHC66" s="177"/>
      <c r="AHD66" s="177"/>
      <c r="AHE66" s="177"/>
      <c r="AHF66" s="177"/>
      <c r="AHG66" s="177"/>
      <c r="AHH66" s="177"/>
      <c r="AHI66" s="177"/>
      <c r="AHJ66" s="177"/>
      <c r="AHK66" s="177"/>
      <c r="AHL66" s="177"/>
      <c r="AHM66" s="177"/>
      <c r="AHN66" s="177"/>
      <c r="AHO66" s="177"/>
      <c r="AHP66" s="177"/>
      <c r="AHQ66" s="177"/>
      <c r="AHR66" s="177"/>
      <c r="AHS66" s="177"/>
      <c r="AHT66" s="177"/>
      <c r="AHU66" s="177"/>
      <c r="AHV66" s="177"/>
      <c r="AHW66" s="177"/>
      <c r="AHX66" s="177"/>
      <c r="AHY66" s="177"/>
      <c r="AHZ66" s="177"/>
      <c r="AIA66" s="177"/>
      <c r="AIB66" s="177"/>
      <c r="AIC66" s="177"/>
      <c r="AID66" s="177"/>
      <c r="AIE66" s="177"/>
      <c r="AIF66" s="177"/>
      <c r="AIG66" s="177"/>
      <c r="AIH66" s="177"/>
      <c r="AII66" s="177"/>
      <c r="AIJ66" s="177"/>
      <c r="AIK66" s="177"/>
      <c r="AIL66" s="177"/>
      <c r="AIM66" s="177"/>
      <c r="AIN66" s="177"/>
      <c r="AIO66" s="177"/>
      <c r="AIP66" s="177"/>
      <c r="AIQ66" s="177"/>
      <c r="AIR66" s="177"/>
      <c r="AIS66" s="177"/>
      <c r="AIT66" s="177"/>
      <c r="AIU66" s="177"/>
      <c r="AIV66" s="177"/>
      <c r="AIW66" s="177"/>
      <c r="AIX66" s="177"/>
      <c r="AIY66" s="177"/>
      <c r="AIZ66" s="177"/>
      <c r="AJA66" s="177"/>
      <c r="AJB66" s="177"/>
      <c r="AJC66" s="177"/>
      <c r="AJD66" s="177"/>
      <c r="AJE66" s="177"/>
      <c r="AJF66" s="177"/>
      <c r="AJG66" s="177"/>
      <c r="AJH66" s="177"/>
      <c r="AJI66" s="177"/>
      <c r="AJJ66" s="177"/>
      <c r="AJK66" s="177"/>
      <c r="AJL66" s="177"/>
      <c r="AJM66" s="177"/>
      <c r="AJN66" s="177"/>
      <c r="AJO66" s="177"/>
      <c r="AJP66" s="177"/>
      <c r="AJQ66" s="177"/>
      <c r="AJR66" s="177"/>
      <c r="AJS66" s="177"/>
      <c r="AJT66" s="177"/>
      <c r="AJU66" s="177"/>
      <c r="AJV66" s="177"/>
      <c r="AJW66" s="177"/>
      <c r="AJX66" s="177"/>
      <c r="AJY66" s="177"/>
      <c r="AJZ66" s="177"/>
      <c r="AKA66" s="177"/>
      <c r="AKB66" s="177"/>
      <c r="AKC66" s="177"/>
      <c r="AKD66" s="177"/>
      <c r="AKE66" s="177"/>
      <c r="AKF66" s="177"/>
      <c r="AKG66" s="177"/>
      <c r="AKH66" s="177"/>
      <c r="AKI66" s="177"/>
      <c r="AKJ66" s="177"/>
      <c r="AKK66" s="177"/>
      <c r="AKL66" s="177"/>
      <c r="AKM66" s="177"/>
      <c r="AKN66" s="177"/>
      <c r="AKO66" s="177"/>
      <c r="AKP66" s="177"/>
      <c r="AKQ66" s="177"/>
      <c r="AKR66" s="177"/>
      <c r="AKS66" s="177"/>
      <c r="AKT66" s="177"/>
      <c r="AKU66" s="177"/>
      <c r="AKV66" s="177"/>
      <c r="AKW66" s="177"/>
      <c r="AKX66" s="177"/>
      <c r="AKY66" s="177"/>
      <c r="AKZ66" s="177"/>
      <c r="ALA66" s="177"/>
      <c r="ALB66" s="177"/>
      <c r="ALC66" s="177"/>
      <c r="ALD66" s="177"/>
      <c r="ALE66" s="177"/>
      <c r="ALF66" s="177"/>
      <c r="ALG66" s="177"/>
      <c r="ALH66" s="177"/>
      <c r="ALI66" s="177"/>
      <c r="ALJ66" s="177"/>
      <c r="ALK66" s="177"/>
      <c r="ALL66" s="177"/>
      <c r="ALM66" s="177"/>
      <c r="ALN66" s="177"/>
      <c r="ALO66" s="177"/>
      <c r="ALP66" s="177"/>
      <c r="ALQ66" s="177"/>
      <c r="ALR66" s="177"/>
      <c r="ALS66" s="177"/>
      <c r="ALT66" s="177"/>
      <c r="ALU66" s="177"/>
      <c r="ALV66" s="177"/>
      <c r="ALW66" s="177"/>
      <c r="ALX66" s="177"/>
      <c r="ALY66" s="177"/>
      <c r="ALZ66" s="177"/>
      <c r="AMA66" s="177"/>
      <c r="AMB66" s="177"/>
      <c r="AMC66" s="177"/>
      <c r="AMD66" s="177"/>
      <c r="AME66" s="177"/>
      <c r="AMF66" s="177"/>
      <c r="AMG66" s="177"/>
      <c r="AMH66" s="177"/>
      <c r="AMI66" s="177"/>
      <c r="AMJ66" s="177"/>
      <c r="AMK66" s="177"/>
    </row>
    <row r="67" spans="1:1025" x14ac:dyDescent="0.2">
      <c r="D67" s="67"/>
    </row>
    <row r="68" spans="1:1025" x14ac:dyDescent="0.2">
      <c r="D68" s="67"/>
    </row>
    <row r="69" spans="1:1025" x14ac:dyDescent="0.2">
      <c r="D69" s="67"/>
    </row>
    <row r="70" spans="1:1025" x14ac:dyDescent="0.2">
      <c r="D70" s="67"/>
    </row>
    <row r="71" spans="1:1025" x14ac:dyDescent="0.2">
      <c r="D71" s="67"/>
    </row>
    <row r="72" spans="1:1025" x14ac:dyDescent="0.2">
      <c r="D72" s="67"/>
    </row>
    <row r="73" spans="1:1025" x14ac:dyDescent="0.2">
      <c r="D73" s="67"/>
    </row>
    <row r="74" spans="1:1025" x14ac:dyDescent="0.2">
      <c r="D74" s="67"/>
    </row>
    <row r="75" spans="1:1025" x14ac:dyDescent="0.2">
      <c r="D75" s="68"/>
    </row>
  </sheetData>
  <mergeCells count="102">
    <mergeCell ref="E17:H17"/>
    <mergeCell ref="I17:M17"/>
    <mergeCell ref="O17:Q17"/>
    <mergeCell ref="E14:H14"/>
    <mergeCell ref="I14:M14"/>
    <mergeCell ref="O14:Q14"/>
    <mergeCell ref="E15:H15"/>
    <mergeCell ref="I15:M15"/>
    <mergeCell ref="O15:Q15"/>
    <mergeCell ref="C2:E2"/>
    <mergeCell ref="F2:Q7"/>
    <mergeCell ref="C3:E3"/>
    <mergeCell ref="C4:E4"/>
    <mergeCell ref="C5:E5"/>
    <mergeCell ref="C6:E6"/>
    <mergeCell ref="C7:E7"/>
    <mergeCell ref="B8:Q8"/>
    <mergeCell ref="E10:H10"/>
    <mergeCell ref="I10:M10"/>
    <mergeCell ref="O10:Q10"/>
    <mergeCell ref="B11:Q11"/>
    <mergeCell ref="E12:H12"/>
    <mergeCell ref="I12:M12"/>
    <mergeCell ref="O12:Q12"/>
    <mergeCell ref="E13:H13"/>
    <mergeCell ref="I13:M13"/>
    <mergeCell ref="O13:Q13"/>
    <mergeCell ref="E16:H16"/>
    <mergeCell ref="I16:M16"/>
    <mergeCell ref="O16:Q16"/>
    <mergeCell ref="E18:H18"/>
    <mergeCell ref="I18:M18"/>
    <mergeCell ref="O18:Q18"/>
    <mergeCell ref="E21:H21"/>
    <mergeCell ref="I21:M21"/>
    <mergeCell ref="O21:Q21"/>
    <mergeCell ref="I22:M22"/>
    <mergeCell ref="O22:Q22"/>
    <mergeCell ref="I25:M25"/>
    <mergeCell ref="O25:Q25"/>
    <mergeCell ref="I26:M26"/>
    <mergeCell ref="O26:Q26"/>
    <mergeCell ref="E19:H19"/>
    <mergeCell ref="I19:M19"/>
    <mergeCell ref="O19:Q19"/>
    <mergeCell ref="B20:Q20"/>
    <mergeCell ref="E22:H22"/>
    <mergeCell ref="E23:H23"/>
    <mergeCell ref="I23:M23"/>
    <mergeCell ref="O23:Q23"/>
    <mergeCell ref="E24:H24"/>
    <mergeCell ref="I24:M24"/>
    <mergeCell ref="O24:Q24"/>
    <mergeCell ref="E25:H25"/>
    <mergeCell ref="E26:H26"/>
    <mergeCell ref="I33:M33"/>
    <mergeCell ref="O33:Q33"/>
    <mergeCell ref="E34:H34"/>
    <mergeCell ref="I34:M34"/>
    <mergeCell ref="O34:Q34"/>
    <mergeCell ref="E27:H27"/>
    <mergeCell ref="I27:M27"/>
    <mergeCell ref="O27:Q27"/>
    <mergeCell ref="B28:Q28"/>
    <mergeCell ref="E31:H31"/>
    <mergeCell ref="E32:H32"/>
    <mergeCell ref="E33:H33"/>
    <mergeCell ref="E29:H29"/>
    <mergeCell ref="I29:M29"/>
    <mergeCell ref="O29:Q29"/>
    <mergeCell ref="E30:H30"/>
    <mergeCell ref="I30:M30"/>
    <mergeCell ref="O30:Q30"/>
    <mergeCell ref="I31:M31"/>
    <mergeCell ref="O31:Q31"/>
    <mergeCell ref="I32:M32"/>
    <mergeCell ref="O32:Q32"/>
    <mergeCell ref="E35:H35"/>
    <mergeCell ref="I35:M35"/>
    <mergeCell ref="O35:Q35"/>
    <mergeCell ref="B36:Q36"/>
    <mergeCell ref="E37:H37"/>
    <mergeCell ref="I37:M37"/>
    <mergeCell ref="O37:Q37"/>
    <mergeCell ref="E38:H38"/>
    <mergeCell ref="I38:M38"/>
    <mergeCell ref="O38:Q38"/>
    <mergeCell ref="B44:Q44"/>
    <mergeCell ref="E43:H43"/>
    <mergeCell ref="I43:M43"/>
    <mergeCell ref="O43:Q43"/>
    <mergeCell ref="E39:H39"/>
    <mergeCell ref="I39:M39"/>
    <mergeCell ref="O39:Q39"/>
    <mergeCell ref="E40:H40"/>
    <mergeCell ref="I40:M40"/>
    <mergeCell ref="O40:Q40"/>
    <mergeCell ref="I41:M41"/>
    <mergeCell ref="O41:Q41"/>
    <mergeCell ref="E42:H42"/>
    <mergeCell ref="I42:M42"/>
    <mergeCell ref="O42:Q42"/>
  </mergeCells>
  <conditionalFormatting sqref="N37:N42 N19 N35 N24:N27 N12:N17">
    <cfRule type="cellIs" dxfId="1042" priority="74" operator="equal">
      <formula>"CANCELADO"</formula>
    </cfRule>
    <cfRule type="cellIs" dxfId="1041" priority="75" operator="equal">
      <formula>"N/A"</formula>
    </cfRule>
    <cfRule type="cellIs" dxfId="1040" priority="76" operator="equal">
      <formula>"NÃO"</formula>
    </cfRule>
    <cfRule type="cellIs" dxfId="1039" priority="77" operator="equal">
      <formula>"SIM"</formula>
    </cfRule>
  </conditionalFormatting>
  <conditionalFormatting sqref="N10">
    <cfRule type="cellIs" dxfId="1038" priority="78" operator="equal">
      <formula>"CANCELADO"</formula>
    </cfRule>
    <cfRule type="cellIs" dxfId="1037" priority="79" operator="equal">
      <formula>"N/A"</formula>
    </cfRule>
    <cfRule type="cellIs" dxfId="1036" priority="80" operator="equal">
      <formula>"NÃO"</formula>
    </cfRule>
    <cfRule type="cellIs" dxfId="1035" priority="81" operator="equal">
      <formula>"SIM"</formula>
    </cfRule>
  </conditionalFormatting>
  <conditionalFormatting sqref="N43">
    <cfRule type="cellIs" dxfId="1034" priority="90" operator="equal">
      <formula>"CANCELADO"</formula>
    </cfRule>
    <cfRule type="cellIs" dxfId="1033" priority="91" operator="equal">
      <formula>"N/A"</formula>
    </cfRule>
    <cfRule type="cellIs" dxfId="1032" priority="92" operator="equal">
      <formula>"NÃO"</formula>
    </cfRule>
    <cfRule type="cellIs" dxfId="1031" priority="93" operator="equal">
      <formula>"SIM"</formula>
    </cfRule>
  </conditionalFormatting>
  <conditionalFormatting sqref="N29">
    <cfRule type="cellIs" dxfId="1030" priority="21" operator="equal">
      <formula>"CANCELADO"</formula>
    </cfRule>
    <cfRule type="cellIs" dxfId="1029" priority="22" operator="equal">
      <formula>"N/A"</formula>
    </cfRule>
    <cfRule type="cellIs" dxfId="1028" priority="23" operator="equal">
      <formula>"NÃO"</formula>
    </cfRule>
    <cfRule type="cellIs" dxfId="1027" priority="24" operator="equal">
      <formula>"SIM"</formula>
    </cfRule>
  </conditionalFormatting>
  <conditionalFormatting sqref="N31">
    <cfRule type="cellIs" dxfId="1026" priority="13" operator="equal">
      <formula>"CANCELADO"</formula>
    </cfRule>
    <cfRule type="cellIs" dxfId="1025" priority="14" operator="equal">
      <formula>"N/A"</formula>
    </cfRule>
    <cfRule type="cellIs" dxfId="1024" priority="15" operator="equal">
      <formula>"NÃO"</formula>
    </cfRule>
    <cfRule type="cellIs" dxfId="1023" priority="16" operator="equal">
      <formula>"SIM"</formula>
    </cfRule>
  </conditionalFormatting>
  <conditionalFormatting sqref="N23">
    <cfRule type="cellIs" dxfId="1022" priority="25" operator="equal">
      <formula>"CANCELADO"</formula>
    </cfRule>
    <cfRule type="cellIs" dxfId="1021" priority="26" operator="equal">
      <formula>"N/A"</formula>
    </cfRule>
    <cfRule type="cellIs" dxfId="1020" priority="27" operator="equal">
      <formula>"NÃO"</formula>
    </cfRule>
    <cfRule type="cellIs" dxfId="1019" priority="28" operator="equal">
      <formula>"SIM"</formula>
    </cfRule>
  </conditionalFormatting>
  <conditionalFormatting sqref="N30">
    <cfRule type="cellIs" dxfId="1018" priority="17" operator="equal">
      <formula>"CANCELADO"</formula>
    </cfRule>
    <cfRule type="cellIs" dxfId="1017" priority="18" operator="equal">
      <formula>"N/A"</formula>
    </cfRule>
    <cfRule type="cellIs" dxfId="1016" priority="19" operator="equal">
      <formula>"NÃO"</formula>
    </cfRule>
    <cfRule type="cellIs" dxfId="1015" priority="20" operator="equal">
      <formula>"SIM"</formula>
    </cfRule>
  </conditionalFormatting>
  <conditionalFormatting sqref="N32">
    <cfRule type="cellIs" dxfId="1014" priority="9" operator="equal">
      <formula>"CANCELADO"</formula>
    </cfRule>
    <cfRule type="cellIs" dxfId="1013" priority="10" operator="equal">
      <formula>"N/A"</formula>
    </cfRule>
    <cfRule type="cellIs" dxfId="1012" priority="11" operator="equal">
      <formula>"NÃO"</formula>
    </cfRule>
    <cfRule type="cellIs" dxfId="1011" priority="12" operator="equal">
      <formula>"SIM"</formula>
    </cfRule>
  </conditionalFormatting>
  <conditionalFormatting sqref="N33:N34">
    <cfRule type="cellIs" dxfId="1010" priority="1" operator="equal">
      <formula>"CANCELADO"</formula>
    </cfRule>
    <cfRule type="cellIs" dxfId="1009" priority="2" operator="equal">
      <formula>"N/A"</formula>
    </cfRule>
    <cfRule type="cellIs" dxfId="1008" priority="3" operator="equal">
      <formula>"NÃO"</formula>
    </cfRule>
    <cfRule type="cellIs" dxfId="1007" priority="4" operator="equal">
      <formula>"SIM"</formula>
    </cfRule>
  </conditionalFormatting>
  <conditionalFormatting sqref="N18">
    <cfRule type="cellIs" dxfId="1006" priority="37" operator="equal">
      <formula>"CANCELADO"</formula>
    </cfRule>
    <cfRule type="cellIs" dxfId="1005" priority="38" operator="equal">
      <formula>"N/A"</formula>
    </cfRule>
    <cfRule type="cellIs" dxfId="1004" priority="39" operator="equal">
      <formula>"NÃO"</formula>
    </cfRule>
    <cfRule type="cellIs" dxfId="1003" priority="40" operator="equal">
      <formula>"SIM"</formula>
    </cfRule>
  </conditionalFormatting>
  <conditionalFormatting sqref="N21">
    <cfRule type="cellIs" dxfId="1002" priority="33" operator="equal">
      <formula>"CANCELADO"</formula>
    </cfRule>
    <cfRule type="cellIs" dxfId="1001" priority="34" operator="equal">
      <formula>"N/A"</formula>
    </cfRule>
    <cfRule type="cellIs" dxfId="1000" priority="35" operator="equal">
      <formula>"NÃO"</formula>
    </cfRule>
    <cfRule type="cellIs" dxfId="999" priority="36" operator="equal">
      <formula>"SIM"</formula>
    </cfRule>
  </conditionalFormatting>
  <conditionalFormatting sqref="N22">
    <cfRule type="cellIs" dxfId="998" priority="29" operator="equal">
      <formula>"CANCELADO"</formula>
    </cfRule>
    <cfRule type="cellIs" dxfId="997" priority="30" operator="equal">
      <formula>"N/A"</formula>
    </cfRule>
    <cfRule type="cellIs" dxfId="996" priority="31" operator="equal">
      <formula>"NÃO"</formula>
    </cfRule>
    <cfRule type="cellIs" dxfId="995" priority="32" operator="equal">
      <formula>"SIM"</formula>
    </cfRule>
  </conditionalFormatting>
  <dataValidations count="3">
    <dataValidation type="list" allowBlank="1" showInputMessage="1" showErrorMessage="1" sqref="C37:C43 C29:C35 C21:C27 C12:C19">
      <formula1>"Cx-Preta,Cx-Branca"</formula1>
      <formula2>0</formula2>
    </dataValidation>
    <dataValidation type="list" allowBlank="1" showInputMessage="1" showErrorMessage="1" sqref="B37:B43 B29:B35 B21:B27 B12:B19">
      <formula1>$B$46:$B$50</formula1>
      <formula2>0</formula2>
    </dataValidation>
    <dataValidation type="list" allowBlank="1" showInputMessage="1" showErrorMessage="1" sqref="N37:N43 N29:N35 N21:N27 N12:N19">
      <formula1>"SIM,NÃO,N/A,CANCELADO"</formula1>
      <formula2>0</formula2>
    </dataValidation>
  </dataValidations>
  <printOptions horizontalCentered="1" verticalCentered="1"/>
  <pageMargins left="0.15763888888888899" right="0.15763888888888899" top="0.35416666666666702" bottom="0.39374999999999999" header="0.15763888888888899" footer="0.15763888888888899"/>
  <pageSetup paperSize="9" scale="9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53"/>
  <sheetViews>
    <sheetView tabSelected="1" topLeftCell="C1" zoomScale="80" zoomScaleNormal="80" workbookViewId="0">
      <selection activeCell="L15" sqref="L15:M15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33.140625" style="215" customWidth="1"/>
    <col min="6" max="6" width="32.140625" style="70" customWidth="1"/>
    <col min="7" max="7" width="7" style="70" customWidth="1"/>
    <col min="8" max="8" width="7.7109375" style="70" customWidth="1"/>
    <col min="9" max="9" width="7" style="70" customWidth="1"/>
    <col min="10" max="10" width="7.7109375" style="71" customWidth="1"/>
    <col min="11" max="11" width="7" style="71" customWidth="1"/>
    <col min="12" max="12" width="7" style="72" customWidth="1"/>
    <col min="13" max="13" width="77.7109375" style="72" customWidth="1"/>
    <col min="14" max="15" width="8.85546875" style="73" customWidth="1"/>
    <col min="16" max="16" width="17" style="74" bestFit="1" customWidth="1"/>
    <col min="17" max="17" width="10.42578125" style="75" customWidth="1"/>
    <col min="18" max="18" width="15.42578125" style="74" customWidth="1"/>
    <col min="19" max="19" width="10.42578125" style="75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65</v>
      </c>
      <c r="G2" s="256"/>
      <c r="H2" s="256"/>
      <c r="I2" s="256"/>
      <c r="J2" s="256"/>
      <c r="K2" s="256"/>
      <c r="L2" s="256"/>
      <c r="M2" s="257" t="s">
        <v>66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67</v>
      </c>
      <c r="G3" s="259" t="s">
        <v>68</v>
      </c>
      <c r="H3" s="259"/>
      <c r="I3" s="260" t="s">
        <v>69</v>
      </c>
      <c r="J3" s="260"/>
      <c r="K3" s="259" t="s">
        <v>70</v>
      </c>
      <c r="L3" s="259"/>
      <c r="M3" s="261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</v>
      </c>
      <c r="N3" s="261"/>
      <c r="O3" s="261"/>
      <c r="P3" s="261"/>
      <c r="Q3" s="261"/>
      <c r="R3" s="261"/>
      <c r="S3" s="261"/>
      <c r="T3" s="261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71</v>
      </c>
      <c r="G4" s="82">
        <f>$N11</f>
        <v>10</v>
      </c>
      <c r="H4" s="83">
        <f>IF(G4=0,0,IF(G2=0,0,G4/G9))</f>
        <v>0</v>
      </c>
      <c r="I4" s="82">
        <f>$N11</f>
        <v>10</v>
      </c>
      <c r="J4" s="83">
        <f>IF(I4=0,0,IF(I2=0,0,I4/I9))</f>
        <v>0</v>
      </c>
      <c r="K4" s="82">
        <f>$N11</f>
        <v>10</v>
      </c>
      <c r="L4" s="84">
        <f>IF(K4=0,0,IF(K9=0,0,K4/K9))</f>
        <v>0</v>
      </c>
      <c r="M4" s="261"/>
      <c r="N4" s="261"/>
      <c r="O4" s="261"/>
      <c r="P4" s="261"/>
      <c r="Q4" s="261"/>
      <c r="R4" s="261"/>
      <c r="S4" s="261"/>
      <c r="T4" s="26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72</v>
      </c>
      <c r="G5" s="86">
        <f>COUNTIF(P13:P24,"Passou")</f>
        <v>5</v>
      </c>
      <c r="H5" s="83">
        <f>IF(G$4=0,0,IF(G9=0,0,G8/G$9))</f>
        <v>0</v>
      </c>
      <c r="I5" s="86">
        <f>COUNTIF(R13:R24,"Passou")</f>
        <v>0</v>
      </c>
      <c r="J5" s="83">
        <f>IF(I$4=0,0,IF(I9=0,0,I8/I$9))</f>
        <v>0</v>
      </c>
      <c r="K5" s="86">
        <f>COUNTIF(T13:T24,"Passou")</f>
        <v>0</v>
      </c>
      <c r="L5" s="83">
        <f>IF(K$4=0,0,IF(K9=0,0,K8/K$9))</f>
        <v>0</v>
      </c>
      <c r="M5" s="261"/>
      <c r="N5" s="261"/>
      <c r="O5" s="261"/>
      <c r="P5" s="261"/>
      <c r="Q5" s="261"/>
      <c r="R5" s="261"/>
      <c r="S5" s="261"/>
      <c r="T5" s="26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3">
        <f>Organização!C8</f>
        <v>45734</v>
      </c>
      <c r="D6" s="263"/>
      <c r="E6" s="263"/>
      <c r="F6" s="81" t="s">
        <v>73</v>
      </c>
      <c r="G6" s="86">
        <f>COUNTIF(P13:P24,"Inconformidade") + COUNTIF(P13:P24,"Falhou")</f>
        <v>1</v>
      </c>
      <c r="H6" s="83">
        <f>IF(G$4=0,0,IF(G9=0,0,G6/G$9))</f>
        <v>0.16666666666666666</v>
      </c>
      <c r="I6" s="86">
        <f>COUNTIF(R13:R24,"Inconformidade") + COUNTIF(R13:R24,"Falhou")</f>
        <v>0</v>
      </c>
      <c r="J6" s="83">
        <f>IF(I6=0,0,IF(I4=0,0,I6/I9))</f>
        <v>0</v>
      </c>
      <c r="K6" s="86">
        <f>COUNTIF(T13:T24,"Inconformidade") + COUNTIF(T13:T24,"Falhou")</f>
        <v>0</v>
      </c>
      <c r="L6" s="83">
        <f>IF(K6=0,0,IF(K4=0,0,K6/K9))</f>
        <v>0</v>
      </c>
      <c r="M6" s="261"/>
      <c r="N6" s="261"/>
      <c r="O6" s="261"/>
      <c r="P6" s="261"/>
      <c r="Q6" s="261"/>
      <c r="R6" s="261"/>
      <c r="S6" s="261"/>
      <c r="T6" s="261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x14ac:dyDescent="0.2">
      <c r="B7" s="87" t="s">
        <v>30</v>
      </c>
      <c r="C7" s="264">
        <f ca="1">TODAY()</f>
        <v>45744</v>
      </c>
      <c r="D7" s="264"/>
      <c r="E7" s="264"/>
      <c r="F7" s="88" t="s">
        <v>74</v>
      </c>
      <c r="G7" s="86">
        <f>COUNTIF(P13:P24,"Bloqueado")</f>
        <v>0</v>
      </c>
      <c r="H7" s="83">
        <f>IF(G$4=0,0,IF(G10=0,0,G10/G$9))</f>
        <v>0</v>
      </c>
      <c r="I7" s="86">
        <f>COUNTIF(R13:R24,"Bloqueado") + COUNTIF(R13:R24,"N/E")</f>
        <v>0</v>
      </c>
      <c r="J7" s="83">
        <f>IF(I7=0,0,IF(I5=0,0,I7/I9))</f>
        <v>0</v>
      </c>
      <c r="K7" s="86">
        <f>COUNTIF(T13:T24,"Bloqueado") + COUNTIF(T13:T24,"N/E")</f>
        <v>0</v>
      </c>
      <c r="L7" s="83">
        <f>IF(K7=0,0,IF(K5=0,0,K7/K9))</f>
        <v>0</v>
      </c>
      <c r="M7" s="261"/>
      <c r="N7" s="261"/>
      <c r="O7" s="261"/>
      <c r="P7" s="261"/>
      <c r="Q7" s="261"/>
      <c r="R7" s="261"/>
      <c r="S7" s="261"/>
      <c r="T7" s="261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3.5" thickBot="1" x14ac:dyDescent="0.25">
      <c r="B8" s="89"/>
      <c r="C8" s="90"/>
      <c r="D8" s="90"/>
      <c r="E8" s="213"/>
      <c r="F8" s="88" t="s">
        <v>75</v>
      </c>
      <c r="G8" s="86">
        <f>COUNTIF(P14:P25,"N/E")</f>
        <v>0</v>
      </c>
      <c r="H8" s="83">
        <f>IF(G$4=0,0,IF(G11=0,0,G11/G$9))</f>
        <v>0</v>
      </c>
      <c r="I8" s="86">
        <f>COUNTIF(R14:R25,"N/E")</f>
        <v>0</v>
      </c>
      <c r="J8" s="83">
        <f>IF(I$4=0,0,IF(I11=0,0,I11/I$9))</f>
        <v>0</v>
      </c>
      <c r="K8" s="86">
        <f>COUNTIF(T14:T25,"N/E")</f>
        <v>0</v>
      </c>
      <c r="L8" s="83">
        <f>IF(K$4=0,0,IF(K11=0,0,K11/K$9))</f>
        <v>0</v>
      </c>
      <c r="M8" s="261"/>
      <c r="N8" s="261"/>
      <c r="O8" s="261"/>
      <c r="P8" s="261"/>
      <c r="Q8" s="261"/>
      <c r="R8" s="261"/>
      <c r="S8" s="261"/>
      <c r="T8" s="261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4.25" customHeight="1" thickBot="1" x14ac:dyDescent="0.25">
      <c r="B9" s="265"/>
      <c r="C9" s="265"/>
      <c r="D9" s="265"/>
      <c r="E9" s="265"/>
      <c r="F9" s="88" t="s">
        <v>76</v>
      </c>
      <c r="G9" s="170">
        <f>SUM(G5:G7)</f>
        <v>6</v>
      </c>
      <c r="H9" s="171"/>
      <c r="I9" s="170">
        <f>SUM(I5:I8)</f>
        <v>0</v>
      </c>
      <c r="J9" s="171"/>
      <c r="K9" s="170">
        <f>SUM(K5:K8)</f>
        <v>0</v>
      </c>
      <c r="L9" s="171"/>
      <c r="M9" s="262"/>
      <c r="N9" s="262"/>
      <c r="O9" s="262"/>
      <c r="P9" s="262"/>
      <c r="Q9" s="262"/>
      <c r="R9" s="262"/>
      <c r="S9" s="262"/>
      <c r="T9" s="262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6.5" thickBot="1" x14ac:dyDescent="0.3">
      <c r="B10" s="249" t="s">
        <v>77</v>
      </c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76" customFormat="1" ht="17.100000000000001" customHeight="1" thickBot="1" x14ac:dyDescent="0.25">
      <c r="B11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1">
        <f>COUNTA(N13:N24)</f>
        <v>10</v>
      </c>
      <c r="O11" s="251">
        <f t="shared" ref="O11:T11" si="0">COUNTA(O12:O88)</f>
        <v>1</v>
      </c>
      <c r="P11" s="251">
        <f t="shared" si="0"/>
        <v>15</v>
      </c>
      <c r="Q11" s="251">
        <f t="shared" si="0"/>
        <v>1</v>
      </c>
      <c r="R11" s="251">
        <f t="shared" si="0"/>
        <v>1</v>
      </c>
      <c r="S11" s="251">
        <f t="shared" si="0"/>
        <v>1</v>
      </c>
      <c r="T11" s="251">
        <f t="shared" si="0"/>
        <v>1</v>
      </c>
      <c r="U11" s="78">
        <f>COUNTA(U23:U25)</f>
        <v>0</v>
      </c>
      <c r="V11" s="78">
        <f>COUNTA(V23:V25)</f>
        <v>0</v>
      </c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spans="2:34" s="94" customFormat="1" ht="13.5" customHeight="1" thickBot="1" x14ac:dyDescent="0.25">
      <c r="B12" s="95" t="s">
        <v>78</v>
      </c>
      <c r="C12" s="96" t="s">
        <v>79</v>
      </c>
      <c r="D12" s="96" t="s">
        <v>80</v>
      </c>
      <c r="E12" s="252" t="s">
        <v>81</v>
      </c>
      <c r="F12" s="252"/>
      <c r="G12" s="252"/>
      <c r="H12" s="252"/>
      <c r="I12" s="253" t="s">
        <v>82</v>
      </c>
      <c r="J12" s="253"/>
      <c r="K12" s="253"/>
      <c r="L12" s="254" t="s">
        <v>83</v>
      </c>
      <c r="M12" s="254"/>
      <c r="N12" s="200" t="s">
        <v>84</v>
      </c>
      <c r="O12" s="97" t="s">
        <v>4</v>
      </c>
      <c r="P12" s="100" t="s">
        <v>85</v>
      </c>
      <c r="Q12" s="203" t="s">
        <v>4</v>
      </c>
      <c r="R12" s="98" t="s">
        <v>86</v>
      </c>
      <c r="S12" s="99" t="s">
        <v>4</v>
      </c>
      <c r="T12" s="100" t="s">
        <v>87</v>
      </c>
    </row>
    <row r="13" spans="2:34" s="101" customFormat="1" x14ac:dyDescent="0.2">
      <c r="B13" s="102" t="str">
        <f>Cenários!D12</f>
        <v>CEN - 1.1.10</v>
      </c>
      <c r="C13" s="103" t="str">
        <f>Cenários!E12</f>
        <v>Página principal da Amazon</v>
      </c>
      <c r="D13" s="104" t="s">
        <v>88</v>
      </c>
      <c r="E13" s="246" t="s">
        <v>203</v>
      </c>
      <c r="F13" s="246"/>
      <c r="G13" s="246"/>
      <c r="H13" s="246"/>
      <c r="I13" s="247" t="s">
        <v>204</v>
      </c>
      <c r="J13" s="247"/>
      <c r="K13" s="247"/>
      <c r="L13" s="248" t="s">
        <v>205</v>
      </c>
      <c r="M13" s="248"/>
      <c r="N13" s="201" t="s">
        <v>89</v>
      </c>
      <c r="O13" s="204"/>
      <c r="P13" s="205" t="s">
        <v>90</v>
      </c>
      <c r="Q13" s="207"/>
      <c r="R13" s="208"/>
      <c r="S13" s="207"/>
      <c r="T13" s="208"/>
      <c r="U13" s="78"/>
      <c r="V13" s="78"/>
    </row>
    <row r="14" spans="2:34" s="101" customFormat="1" x14ac:dyDescent="0.2">
      <c r="B14" s="102"/>
      <c r="C14" s="103" t="str">
        <f>Cenários!E13</f>
        <v>Todos os departamentos</v>
      </c>
      <c r="D14" s="104" t="s">
        <v>91</v>
      </c>
      <c r="E14" s="246" t="s">
        <v>229</v>
      </c>
      <c r="F14" s="246"/>
      <c r="G14" s="246"/>
      <c r="H14" s="246"/>
      <c r="I14" s="247"/>
      <c r="J14" s="247"/>
      <c r="K14" s="247"/>
      <c r="L14" s="248" t="s">
        <v>230</v>
      </c>
      <c r="M14" s="248"/>
      <c r="N14" s="201" t="s">
        <v>89</v>
      </c>
      <c r="O14" s="204"/>
      <c r="P14" s="205"/>
      <c r="Q14" s="209"/>
      <c r="R14" s="205"/>
      <c r="S14" s="209"/>
      <c r="T14" s="205"/>
      <c r="U14" s="78"/>
      <c r="V14" s="78"/>
    </row>
    <row r="15" spans="2:34" s="101" customFormat="1" x14ac:dyDescent="0.2">
      <c r="B15" s="102" t="e">
        <f>Cenários!#REF!</f>
        <v>#REF!</v>
      </c>
      <c r="C15" s="103" t="str">
        <f>Cenários!E14</f>
        <v>Selecionar Deparamento específico</v>
      </c>
      <c r="D15" s="104" t="s">
        <v>97</v>
      </c>
      <c r="E15" s="246" t="s">
        <v>209</v>
      </c>
      <c r="F15" s="246"/>
      <c r="G15" s="246"/>
      <c r="H15" s="246"/>
      <c r="I15" s="247"/>
      <c r="J15" s="247"/>
      <c r="K15" s="247"/>
      <c r="L15" s="248" t="s">
        <v>210</v>
      </c>
      <c r="M15" s="248"/>
      <c r="N15" s="201" t="s">
        <v>89</v>
      </c>
      <c r="O15" s="204"/>
      <c r="P15" s="205" t="s">
        <v>90</v>
      </c>
      <c r="Q15" s="209"/>
      <c r="R15" s="205"/>
      <c r="S15" s="209"/>
      <c r="T15" s="205"/>
    </row>
    <row r="16" spans="2:34" s="101" customFormat="1" x14ac:dyDescent="0.2">
      <c r="B16" s="102"/>
      <c r="C16" s="103"/>
      <c r="D16" s="104" t="s">
        <v>99</v>
      </c>
      <c r="E16" s="246" t="s">
        <v>214</v>
      </c>
      <c r="F16" s="246"/>
      <c r="G16" s="246"/>
      <c r="H16" s="246"/>
      <c r="I16" s="247"/>
      <c r="J16" s="247"/>
      <c r="K16" s="247"/>
      <c r="L16" s="248" t="s">
        <v>215</v>
      </c>
      <c r="M16" s="248"/>
      <c r="N16" s="201" t="s">
        <v>89</v>
      </c>
      <c r="O16" s="204"/>
      <c r="P16" s="205" t="s">
        <v>92</v>
      </c>
      <c r="Q16" s="209"/>
      <c r="R16" s="205"/>
      <c r="S16" s="209"/>
      <c r="T16" s="205"/>
      <c r="U16" s="78"/>
      <c r="V16" s="78"/>
    </row>
    <row r="17" spans="2:30" s="101" customFormat="1" x14ac:dyDescent="0.2">
      <c r="B17" s="102" t="str">
        <f>Cenários!D15</f>
        <v>CEN - 1.1.40</v>
      </c>
      <c r="C17" s="103" t="str">
        <f>Cenários!E15</f>
        <v>Autocomplete</v>
      </c>
      <c r="D17" s="104" t="s">
        <v>101</v>
      </c>
      <c r="E17" s="246" t="s">
        <v>182</v>
      </c>
      <c r="F17" s="246"/>
      <c r="G17" s="246"/>
      <c r="H17" s="246"/>
      <c r="I17" s="247"/>
      <c r="J17" s="247"/>
      <c r="K17" s="247"/>
      <c r="L17" s="248" t="s">
        <v>222</v>
      </c>
      <c r="M17" s="248"/>
      <c r="N17" s="201" t="s">
        <v>89</v>
      </c>
      <c r="O17" s="204"/>
      <c r="P17" s="205" t="s">
        <v>90</v>
      </c>
      <c r="Q17" s="209"/>
      <c r="R17" s="205"/>
      <c r="S17" s="209"/>
      <c r="T17" s="205"/>
    </row>
    <row r="18" spans="2:30" s="101" customFormat="1" x14ac:dyDescent="0.2">
      <c r="B18" s="110"/>
      <c r="C18" s="103"/>
      <c r="D18" s="104" t="s">
        <v>103</v>
      </c>
      <c r="E18" s="246" t="s">
        <v>183</v>
      </c>
      <c r="F18" s="246"/>
      <c r="G18" s="246"/>
      <c r="H18" s="246"/>
      <c r="I18" s="247"/>
      <c r="J18" s="247"/>
      <c r="K18" s="247"/>
      <c r="L18" s="248" t="s">
        <v>223</v>
      </c>
      <c r="M18" s="248"/>
      <c r="N18" s="202" t="s">
        <v>89</v>
      </c>
      <c r="O18" s="204"/>
      <c r="P18" s="205" t="s">
        <v>90</v>
      </c>
      <c r="Q18" s="210"/>
      <c r="R18" s="165"/>
      <c r="S18" s="210"/>
      <c r="T18" s="165"/>
    </row>
    <row r="19" spans="2:30" s="101" customFormat="1" ht="26.25" customHeight="1" x14ac:dyDescent="0.2">
      <c r="B19" s="212" t="str">
        <f>Cenários!D17</f>
        <v>CEN - 1.1.60</v>
      </c>
      <c r="C19" s="103" t="str">
        <f>Cenários!E17 &amp; " - " &amp; Cenários!I17</f>
        <v>Usabilidade - Teclas de navegação.</v>
      </c>
      <c r="D19" s="104" t="s">
        <v>104</v>
      </c>
      <c r="E19" s="246" t="s">
        <v>212</v>
      </c>
      <c r="F19" s="246"/>
      <c r="G19" s="246"/>
      <c r="H19" s="246"/>
      <c r="I19" s="247"/>
      <c r="J19" s="247"/>
      <c r="K19" s="247"/>
      <c r="L19" s="248" t="s">
        <v>213</v>
      </c>
      <c r="M19" s="248"/>
      <c r="N19" s="201" t="s">
        <v>89</v>
      </c>
      <c r="O19" s="204"/>
      <c r="P19" s="205" t="s">
        <v>90</v>
      </c>
      <c r="Q19" s="209"/>
      <c r="R19" s="205"/>
      <c r="S19" s="209"/>
      <c r="T19" s="205"/>
    </row>
    <row r="20" spans="2:30" s="101" customFormat="1" x14ac:dyDescent="0.2">
      <c r="B20" s="110"/>
      <c r="C20" s="103"/>
      <c r="D20" s="104" t="s">
        <v>105</v>
      </c>
      <c r="E20" s="246"/>
      <c r="F20" s="246"/>
      <c r="G20" s="246"/>
      <c r="H20" s="246"/>
      <c r="I20" s="247"/>
      <c r="J20" s="247"/>
      <c r="K20" s="247"/>
      <c r="L20" s="248"/>
      <c r="M20" s="248"/>
      <c r="N20" s="201" t="s">
        <v>89</v>
      </c>
      <c r="O20" s="204"/>
      <c r="P20" s="205"/>
      <c r="Q20" s="209"/>
      <c r="R20" s="205"/>
      <c r="S20" s="209"/>
      <c r="T20" s="205"/>
    </row>
    <row r="21" spans="2:30" s="101" customFormat="1" x14ac:dyDescent="0.2">
      <c r="B21" s="110"/>
      <c r="C21" s="103"/>
      <c r="D21" s="104" t="s">
        <v>217</v>
      </c>
      <c r="E21" s="246"/>
      <c r="F21" s="246"/>
      <c r="G21" s="246"/>
      <c r="H21" s="246"/>
      <c r="I21" s="247"/>
      <c r="J21" s="247"/>
      <c r="K21" s="247"/>
      <c r="L21" s="248"/>
      <c r="M21" s="248"/>
      <c r="N21" s="202" t="s">
        <v>89</v>
      </c>
      <c r="O21" s="204"/>
      <c r="P21" s="205"/>
      <c r="Q21" s="210"/>
      <c r="R21" s="165"/>
      <c r="S21" s="210"/>
      <c r="T21" s="165"/>
    </row>
    <row r="22" spans="2:30" s="101" customFormat="1" x14ac:dyDescent="0.2">
      <c r="B22" s="112"/>
      <c r="C22" s="103"/>
      <c r="D22" s="104" t="s">
        <v>218</v>
      </c>
      <c r="E22" s="246"/>
      <c r="F22" s="246"/>
      <c r="G22" s="246"/>
      <c r="H22" s="246"/>
      <c r="I22" s="247"/>
      <c r="J22" s="247"/>
      <c r="K22" s="247"/>
      <c r="L22" s="248"/>
      <c r="M22" s="248"/>
      <c r="N22" s="202" t="s">
        <v>89</v>
      </c>
      <c r="O22" s="204"/>
      <c r="P22" s="205"/>
      <c r="Q22" s="210"/>
      <c r="R22" s="165"/>
      <c r="S22" s="210"/>
      <c r="T22" s="165"/>
    </row>
    <row r="23" spans="2:30" s="101" customFormat="1" ht="13.5" thickBot="1" x14ac:dyDescent="0.25">
      <c r="B23" s="113"/>
      <c r="C23" s="103"/>
      <c r="D23" s="104"/>
      <c r="E23" s="246"/>
      <c r="F23" s="246"/>
      <c r="G23" s="246"/>
      <c r="H23" s="246"/>
      <c r="I23" s="247"/>
      <c r="J23" s="247"/>
      <c r="K23" s="247"/>
      <c r="L23" s="248"/>
      <c r="M23" s="248"/>
      <c r="N23" s="202"/>
      <c r="O23" s="206"/>
      <c r="P23" s="169"/>
      <c r="Q23" s="211"/>
      <c r="R23" s="169"/>
      <c r="S23" s="211"/>
      <c r="T23" s="169"/>
    </row>
    <row r="24" spans="2:30" s="76" customFormat="1" ht="15" customHeight="1" thickBot="1" x14ac:dyDescent="0.25">
      <c r="B24" s="245"/>
      <c r="C24" s="245"/>
      <c r="D24" s="245"/>
      <c r="E24" s="245"/>
      <c r="F24" s="245"/>
      <c r="G24" s="245"/>
      <c r="H24" s="245"/>
      <c r="I24" s="245"/>
      <c r="J24" s="245"/>
      <c r="K24" s="245"/>
      <c r="L24" s="245"/>
      <c r="M24" s="245"/>
      <c r="N24" s="245"/>
      <c r="O24" s="245"/>
      <c r="P24" s="245"/>
      <c r="Q24" s="245"/>
      <c r="R24" s="245"/>
      <c r="S24" s="245"/>
      <c r="T24" s="245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</row>
    <row r="25" spans="2:30" x14ac:dyDescent="0.2">
      <c r="B25" s="117"/>
      <c r="C25" s="118"/>
      <c r="D25" s="118"/>
      <c r="E25" s="214"/>
      <c r="F25" s="118"/>
      <c r="G25" s="118"/>
      <c r="H25" s="118"/>
      <c r="I25" s="118"/>
      <c r="J25" s="119"/>
      <c r="K25" s="119"/>
      <c r="L25" s="120"/>
      <c r="M25" s="120"/>
      <c r="N25" s="121"/>
      <c r="O25" s="121"/>
      <c r="P25" s="122"/>
      <c r="Q25" s="123"/>
      <c r="R25" s="122"/>
      <c r="S25" s="123"/>
      <c r="T25" s="122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</row>
    <row r="26" spans="2:30" ht="13.5" thickBot="1" x14ac:dyDescent="0.25">
      <c r="B26" s="117"/>
      <c r="C26" s="118"/>
      <c r="D26" s="118"/>
      <c r="E26" s="214"/>
      <c r="F26" s="118"/>
      <c r="G26" s="118"/>
      <c r="H26" s="118"/>
      <c r="I26" s="118"/>
      <c r="J26" s="119"/>
      <c r="K26" s="119"/>
      <c r="L26" s="120"/>
      <c r="M26" s="120"/>
      <c r="N26" s="121"/>
      <c r="O26" s="121"/>
      <c r="P26" s="122"/>
      <c r="Q26" s="123"/>
      <c r="R26" s="122"/>
      <c r="S26" s="123"/>
      <c r="T26" s="122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</row>
    <row r="27" spans="2:30" x14ac:dyDescent="0.2">
      <c r="B27" s="117"/>
      <c r="C27" s="118"/>
      <c r="D27" s="118"/>
      <c r="E27" s="214"/>
      <c r="F27" s="118"/>
      <c r="G27" s="118"/>
      <c r="H27" s="118"/>
      <c r="I27" s="118"/>
      <c r="J27" s="119"/>
      <c r="K27" s="119"/>
      <c r="L27" s="120"/>
      <c r="M27" s="120"/>
      <c r="N27" s="121"/>
      <c r="O27" s="121"/>
      <c r="P27" s="197" t="s">
        <v>90</v>
      </c>
      <c r="Q27" s="123"/>
      <c r="R27" s="122"/>
      <c r="S27" s="123"/>
      <c r="T27" s="122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</row>
    <row r="28" spans="2:30" x14ac:dyDescent="0.2">
      <c r="B28" s="117"/>
      <c r="C28" s="118"/>
      <c r="D28" s="118"/>
      <c r="E28" s="214"/>
      <c r="F28" s="118"/>
      <c r="G28" s="118"/>
      <c r="H28" s="118"/>
      <c r="I28" s="118"/>
      <c r="J28" s="119"/>
      <c r="K28" s="119"/>
      <c r="L28" s="120"/>
      <c r="M28" s="120"/>
      <c r="N28" s="121"/>
      <c r="O28" s="121"/>
      <c r="P28" s="198" t="s">
        <v>92</v>
      </c>
      <c r="Q28" s="123"/>
      <c r="R28" s="122"/>
      <c r="S28" s="123"/>
      <c r="T28" s="122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</row>
    <row r="29" spans="2:30" x14ac:dyDescent="0.2">
      <c r="B29" s="117"/>
      <c r="C29" s="118"/>
      <c r="D29" s="118"/>
      <c r="E29" s="214"/>
      <c r="F29" s="118"/>
      <c r="G29" s="118"/>
      <c r="H29" s="118"/>
      <c r="I29" s="118"/>
      <c r="J29" s="119"/>
      <c r="K29" s="119"/>
      <c r="L29" s="120"/>
      <c r="M29" s="120"/>
      <c r="N29" s="121"/>
      <c r="O29" s="121"/>
      <c r="P29" s="198" t="s">
        <v>94</v>
      </c>
      <c r="Q29" s="123"/>
      <c r="R29" s="122"/>
      <c r="S29" s="123"/>
      <c r="T29" s="122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</row>
    <row r="30" spans="2:30" x14ac:dyDescent="0.2">
      <c r="B30" s="117"/>
      <c r="C30" s="118"/>
      <c r="D30" s="118"/>
      <c r="E30" s="214"/>
      <c r="F30" s="118"/>
      <c r="G30" s="118"/>
      <c r="H30" s="118"/>
      <c r="I30" s="118"/>
      <c r="J30" s="119"/>
      <c r="K30" s="119"/>
      <c r="L30" s="120"/>
      <c r="M30" s="120"/>
      <c r="N30" s="121"/>
      <c r="O30" s="121"/>
      <c r="P30" s="198" t="s">
        <v>96</v>
      </c>
      <c r="Q30" s="123"/>
      <c r="R30" s="122"/>
      <c r="S30" s="123"/>
      <c r="T30" s="122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</row>
    <row r="31" spans="2:30" x14ac:dyDescent="0.2">
      <c r="B31" s="117"/>
      <c r="C31" s="118"/>
      <c r="D31" s="118"/>
      <c r="E31" s="214"/>
      <c r="F31" s="118"/>
      <c r="G31" s="118"/>
      <c r="H31" s="118"/>
      <c r="I31" s="118"/>
      <c r="J31" s="119"/>
      <c r="K31" s="119"/>
      <c r="L31" s="120"/>
      <c r="M31" s="120"/>
      <c r="N31" s="121"/>
      <c r="O31" s="121"/>
      <c r="P31" s="198" t="s">
        <v>98</v>
      </c>
      <c r="Q31" s="123"/>
      <c r="R31" s="122"/>
      <c r="S31" s="123"/>
      <c r="T31" s="122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</row>
    <row r="32" spans="2:30" x14ac:dyDescent="0.2">
      <c r="B32" s="117"/>
      <c r="C32" s="118"/>
      <c r="D32" s="118"/>
      <c r="E32" s="214"/>
      <c r="F32" s="118"/>
      <c r="G32" s="118"/>
      <c r="H32" s="118"/>
      <c r="I32" s="118"/>
      <c r="J32" s="119"/>
      <c r="K32" s="119"/>
      <c r="L32" s="120"/>
      <c r="M32" s="120"/>
      <c r="N32" s="121"/>
      <c r="O32" s="121"/>
      <c r="P32" s="198" t="s">
        <v>100</v>
      </c>
      <c r="Q32" s="123"/>
      <c r="R32" s="122"/>
      <c r="S32" s="123"/>
      <c r="T32" s="122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</row>
    <row r="33" spans="2:30" x14ac:dyDescent="0.2">
      <c r="B33" s="117"/>
      <c r="C33" s="118"/>
      <c r="D33" s="118"/>
      <c r="E33" s="214"/>
      <c r="F33" s="118"/>
      <c r="G33" s="118"/>
      <c r="H33" s="118"/>
      <c r="I33" s="118"/>
      <c r="J33" s="119"/>
      <c r="K33" s="119"/>
      <c r="L33" s="120"/>
      <c r="M33" s="120"/>
      <c r="N33" s="121"/>
      <c r="O33" s="121"/>
      <c r="P33" s="198" t="s">
        <v>102</v>
      </c>
      <c r="Q33" s="123"/>
      <c r="R33" s="122"/>
      <c r="S33" s="123"/>
      <c r="T33" s="122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</row>
    <row r="34" spans="2:30" ht="13.5" thickBot="1" x14ac:dyDescent="0.25">
      <c r="B34" s="117"/>
      <c r="C34" s="118"/>
      <c r="D34" s="118"/>
      <c r="E34" s="214"/>
      <c r="F34" s="118"/>
      <c r="G34" s="118"/>
      <c r="H34" s="118"/>
      <c r="I34" s="118"/>
      <c r="J34" s="119"/>
      <c r="K34" s="119"/>
      <c r="L34" s="120"/>
      <c r="M34" s="120"/>
      <c r="N34" s="121"/>
      <c r="O34" s="121"/>
      <c r="P34" s="199" t="s">
        <v>40</v>
      </c>
      <c r="Q34" s="123"/>
      <c r="R34" s="122"/>
      <c r="S34" s="123"/>
      <c r="T34" s="122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</row>
    <row r="35" spans="2:30" x14ac:dyDescent="0.2">
      <c r="B35" s="117"/>
      <c r="C35" s="118"/>
      <c r="D35" s="118"/>
      <c r="E35" s="214"/>
      <c r="F35" s="118"/>
      <c r="G35" s="118"/>
      <c r="H35" s="118"/>
      <c r="I35" s="118"/>
      <c r="J35" s="119"/>
      <c r="K35" s="119"/>
      <c r="L35" s="120"/>
      <c r="M35" s="120"/>
      <c r="N35" s="121"/>
      <c r="O35" s="121"/>
      <c r="P35" s="122"/>
      <c r="Q35" s="123"/>
      <c r="R35" s="122"/>
      <c r="S35" s="123"/>
      <c r="T35" s="122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</row>
    <row r="36" spans="2:30" x14ac:dyDescent="0.2">
      <c r="B36" s="117"/>
      <c r="C36" s="118"/>
      <c r="D36" s="118"/>
      <c r="E36" s="214"/>
      <c r="F36" s="118"/>
      <c r="G36" s="118"/>
      <c r="H36" s="118"/>
      <c r="I36" s="118"/>
      <c r="J36" s="119"/>
      <c r="K36" s="119"/>
      <c r="L36" s="120"/>
      <c r="M36" s="120"/>
      <c r="N36" s="121"/>
      <c r="O36" s="121"/>
      <c r="P36" s="122"/>
      <c r="Q36" s="123"/>
      <c r="R36" s="122"/>
      <c r="S36" s="123"/>
      <c r="T36" s="122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</row>
    <row r="37" spans="2:30" x14ac:dyDescent="0.2">
      <c r="B37" s="117"/>
      <c r="C37" s="118"/>
      <c r="D37" s="118"/>
      <c r="E37" s="214"/>
      <c r="F37" s="118"/>
      <c r="G37" s="118"/>
      <c r="H37" s="118"/>
      <c r="I37" s="118"/>
      <c r="J37" s="119"/>
      <c r="K37" s="119"/>
      <c r="L37" s="120"/>
      <c r="M37" s="120"/>
      <c r="N37" s="121"/>
      <c r="O37" s="121"/>
      <c r="P37" s="122"/>
      <c r="Q37" s="123"/>
      <c r="R37" s="122"/>
      <c r="S37" s="123"/>
      <c r="T37" s="122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</row>
    <row r="38" spans="2:30" x14ac:dyDescent="0.2">
      <c r="B38" s="117"/>
      <c r="C38" s="118"/>
      <c r="D38" s="118"/>
      <c r="E38" s="214"/>
      <c r="F38" s="118"/>
      <c r="G38" s="118"/>
      <c r="H38" s="118"/>
      <c r="I38" s="118"/>
      <c r="J38" s="119"/>
      <c r="K38" s="119"/>
      <c r="L38" s="120"/>
      <c r="M38" s="120"/>
      <c r="N38" s="121"/>
      <c r="O38" s="121"/>
      <c r="P38" s="122"/>
      <c r="Q38" s="123"/>
      <c r="R38" s="122"/>
      <c r="S38" s="123"/>
      <c r="T38" s="122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</row>
    <row r="39" spans="2:30" x14ac:dyDescent="0.2">
      <c r="B39" s="117"/>
      <c r="C39" s="118"/>
      <c r="D39" s="118"/>
      <c r="E39" s="214"/>
      <c r="F39" s="118"/>
      <c r="G39" s="118"/>
      <c r="H39" s="118"/>
      <c r="I39" s="118"/>
      <c r="J39" s="119"/>
      <c r="K39" s="119"/>
      <c r="L39" s="120"/>
      <c r="M39" s="120"/>
      <c r="N39" s="121"/>
      <c r="O39" s="121"/>
      <c r="P39" s="122"/>
      <c r="Q39" s="123"/>
      <c r="R39" s="122"/>
      <c r="S39" s="123"/>
      <c r="T39" s="122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</row>
    <row r="40" spans="2:30" x14ac:dyDescent="0.2">
      <c r="B40" s="117"/>
      <c r="C40" s="118"/>
      <c r="D40" s="118"/>
      <c r="E40" s="214"/>
      <c r="F40" s="118"/>
      <c r="G40" s="118"/>
      <c r="H40" s="118"/>
      <c r="I40" s="118"/>
      <c r="J40" s="119"/>
      <c r="K40" s="119"/>
      <c r="L40" s="120"/>
      <c r="M40" s="120"/>
      <c r="N40" s="121"/>
      <c r="O40" s="121"/>
      <c r="P40" s="122"/>
      <c r="Q40" s="123"/>
      <c r="R40" s="122"/>
      <c r="S40" s="123"/>
      <c r="T40" s="122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</row>
    <row r="41" spans="2:30" x14ac:dyDescent="0.2">
      <c r="B41" s="117"/>
      <c r="C41" s="118"/>
      <c r="D41" s="118"/>
      <c r="E41" s="214"/>
      <c r="F41" s="118"/>
      <c r="G41" s="118"/>
      <c r="H41" s="118"/>
      <c r="I41" s="118"/>
      <c r="J41" s="119"/>
      <c r="K41" s="119"/>
      <c r="L41" s="120"/>
      <c r="M41" s="120"/>
      <c r="N41" s="121"/>
      <c r="O41" s="121"/>
      <c r="P41" s="122"/>
      <c r="Q41" s="123"/>
      <c r="R41" s="122"/>
      <c r="S41" s="123"/>
      <c r="T41" s="122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</row>
    <row r="42" spans="2:30" x14ac:dyDescent="0.2">
      <c r="B42" s="117"/>
      <c r="C42" s="118"/>
      <c r="D42" s="118"/>
      <c r="E42" s="214"/>
      <c r="F42" s="118"/>
      <c r="G42" s="118"/>
      <c r="H42" s="118"/>
      <c r="I42" s="118"/>
      <c r="J42" s="119"/>
      <c r="K42" s="119"/>
      <c r="L42" s="120"/>
      <c r="M42" s="120"/>
      <c r="N42" s="121"/>
      <c r="O42" s="121"/>
      <c r="P42" s="122"/>
      <c r="Q42" s="123"/>
      <c r="R42" s="122"/>
      <c r="S42" s="123"/>
      <c r="T42" s="122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</row>
    <row r="43" spans="2:30" x14ac:dyDescent="0.2">
      <c r="B43" s="117"/>
      <c r="C43" s="118"/>
      <c r="D43" s="118"/>
      <c r="E43" s="214"/>
      <c r="F43" s="118"/>
      <c r="G43" s="118"/>
      <c r="H43" s="118"/>
      <c r="I43" s="118"/>
      <c r="J43" s="119"/>
      <c r="K43" s="119"/>
      <c r="L43" s="120"/>
      <c r="M43" s="120"/>
      <c r="N43" s="121"/>
      <c r="O43" s="121"/>
      <c r="P43" s="122"/>
      <c r="Q43" s="123"/>
      <c r="R43" s="122"/>
      <c r="S43" s="123"/>
      <c r="T43" s="122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</row>
    <row r="44" spans="2:30" x14ac:dyDescent="0.2">
      <c r="B44" s="117"/>
      <c r="C44" s="118"/>
      <c r="D44" s="118"/>
      <c r="E44" s="214"/>
      <c r="F44" s="118"/>
      <c r="G44" s="118"/>
      <c r="H44" s="118"/>
      <c r="I44" s="118"/>
      <c r="J44" s="119"/>
      <c r="K44" s="119"/>
      <c r="L44" s="120"/>
      <c r="M44" s="120"/>
      <c r="N44" s="121"/>
      <c r="O44" s="121"/>
      <c r="P44" s="122"/>
      <c r="Q44" s="123"/>
      <c r="R44" s="122"/>
      <c r="S44" s="123"/>
      <c r="T44" s="122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</row>
    <row r="45" spans="2:30" x14ac:dyDescent="0.2">
      <c r="B45" s="117"/>
      <c r="C45" s="118"/>
      <c r="D45" s="118"/>
      <c r="E45" s="214"/>
      <c r="F45" s="118"/>
      <c r="G45" s="118"/>
      <c r="H45" s="118"/>
      <c r="I45" s="118"/>
      <c r="J45" s="119"/>
      <c r="K45" s="119"/>
      <c r="L45" s="120"/>
      <c r="M45" s="120"/>
      <c r="N45" s="121"/>
      <c r="O45" s="121"/>
      <c r="P45" s="122"/>
      <c r="Q45" s="123"/>
      <c r="R45" s="122"/>
      <c r="S45" s="123"/>
      <c r="T45" s="122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</row>
    <row r="46" spans="2:30" x14ac:dyDescent="0.2">
      <c r="I46" s="118"/>
      <c r="J46" s="119"/>
      <c r="K46" s="119"/>
      <c r="L46" s="120"/>
      <c r="M46" s="120"/>
      <c r="N46" s="121"/>
      <c r="O46" s="121"/>
      <c r="P46" s="122"/>
      <c r="Q46" s="123"/>
      <c r="R46" s="122"/>
      <c r="S46" s="123"/>
      <c r="T46" s="122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</row>
    <row r="47" spans="2:30" x14ac:dyDescent="0.2">
      <c r="I47" s="118"/>
      <c r="J47" s="119"/>
      <c r="K47" s="119"/>
      <c r="L47" s="120"/>
      <c r="M47" s="120"/>
      <c r="N47" s="121"/>
      <c r="O47" s="121"/>
      <c r="P47" s="122"/>
      <c r="Q47" s="123"/>
      <c r="R47" s="122"/>
      <c r="S47" s="123"/>
      <c r="T47" s="122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</row>
    <row r="48" spans="2:30" x14ac:dyDescent="0.2">
      <c r="I48" s="118"/>
      <c r="J48" s="119"/>
      <c r="K48" s="119"/>
      <c r="L48" s="120"/>
      <c r="M48" s="120"/>
      <c r="N48" s="121"/>
      <c r="O48" s="121"/>
      <c r="P48" s="122"/>
      <c r="Q48" s="123"/>
      <c r="R48" s="122"/>
      <c r="S48" s="123"/>
      <c r="T48" s="122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</row>
    <row r="49" spans="21:30" x14ac:dyDescent="0.2"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</row>
    <row r="50" spans="21:30" x14ac:dyDescent="0.2"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</row>
    <row r="51" spans="21:30" x14ac:dyDescent="0.2"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</row>
    <row r="52" spans="21:30" x14ac:dyDescent="0.2"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</row>
    <row r="53" spans="21:30" x14ac:dyDescent="0.2"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9"/>
    <mergeCell ref="C4:E4"/>
    <mergeCell ref="C5:E5"/>
    <mergeCell ref="C6:E6"/>
    <mergeCell ref="C7:E7"/>
    <mergeCell ref="B9:E9"/>
    <mergeCell ref="B10:T10"/>
    <mergeCell ref="B11:M11"/>
    <mergeCell ref="N11:T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9:H19"/>
    <mergeCell ref="I19:K19"/>
    <mergeCell ref="L19:M19"/>
    <mergeCell ref="E20:H20"/>
    <mergeCell ref="I20:K20"/>
    <mergeCell ref="L20:M20"/>
    <mergeCell ref="B24:T24"/>
    <mergeCell ref="E23:H23"/>
    <mergeCell ref="I23:K23"/>
    <mergeCell ref="L23:M23"/>
    <mergeCell ref="E17:H17"/>
    <mergeCell ref="I17:K17"/>
    <mergeCell ref="L17:M17"/>
    <mergeCell ref="E18:H18"/>
    <mergeCell ref="I18:K18"/>
    <mergeCell ref="L18:M18"/>
    <mergeCell ref="E21:H21"/>
    <mergeCell ref="I21:K21"/>
    <mergeCell ref="L21:M21"/>
    <mergeCell ref="E22:H22"/>
    <mergeCell ref="I22:K22"/>
    <mergeCell ref="L22:M22"/>
  </mergeCells>
  <conditionalFormatting sqref="R23 T23 P23 R21 T21 P13:P16">
    <cfRule type="cellIs" dxfId="994" priority="64" operator="equal">
      <formula>"Cancelado"</formula>
    </cfRule>
    <cfRule type="cellIs" dxfId="993" priority="65" operator="equal">
      <formula>"N/A"</formula>
    </cfRule>
    <cfRule type="cellIs" dxfId="992" priority="66" operator="equal">
      <formula>"Falhou"</formula>
    </cfRule>
    <cfRule type="cellIs" dxfId="991" priority="67" operator="equal">
      <formula>"Passou"</formula>
    </cfRule>
  </conditionalFormatting>
  <conditionalFormatting sqref="R23 T23 P23 R21 T21 P13:P16">
    <cfRule type="cellIs" dxfId="990" priority="72" operator="equal">
      <formula>"Observação"</formula>
    </cfRule>
  </conditionalFormatting>
  <conditionalFormatting sqref="R2 T2 P2 R12 T12 R23:R1048576 T23:T1048576 P23:P26 R21 T21 P35:P1048576 P12:P16">
    <cfRule type="cellIs" dxfId="989" priority="73" operator="equal">
      <formula>"Inconformidade"</formula>
    </cfRule>
    <cfRule type="cellIs" dxfId="988" priority="74" operator="equal">
      <formula>"Sugestão"</formula>
    </cfRule>
  </conditionalFormatting>
  <conditionalFormatting sqref="T23 R23 P23 R21 T21 P13:P16">
    <cfRule type="cellIs" dxfId="987" priority="96" operator="equal">
      <formula>"Bloqueado"</formula>
    </cfRule>
  </conditionalFormatting>
  <conditionalFormatting sqref="R1:R2 T1:T2 P1:P2 R12 T12 T23:T1048576 R23:R1048576 P23:P26 T21 R21 P35:P1048576 P12:P16">
    <cfRule type="cellIs" dxfId="986" priority="382" operator="equal">
      <formula>"Impedimento"</formula>
    </cfRule>
  </conditionalFormatting>
  <conditionalFormatting sqref="R10 T10 P10">
    <cfRule type="cellIs" dxfId="985" priority="383" operator="equal">
      <formula>"Inconformidade"</formula>
    </cfRule>
    <cfRule type="cellIs" dxfId="984" priority="384" operator="equal">
      <formula>"Sugestão"</formula>
    </cfRule>
  </conditionalFormatting>
  <conditionalFormatting sqref="R10 T10 P10">
    <cfRule type="cellIs" dxfId="983" priority="385" operator="equal">
      <formula>"Impedimento"</formula>
    </cfRule>
  </conditionalFormatting>
  <conditionalFormatting sqref="R19">
    <cfRule type="cellIs" dxfId="982" priority="1068" operator="equal">
      <formula>"Cancelado"</formula>
    </cfRule>
    <cfRule type="cellIs" dxfId="981" priority="1069" operator="equal">
      <formula>"N/A"</formula>
    </cfRule>
    <cfRule type="cellIs" dxfId="980" priority="1070" operator="equal">
      <formula>"Falhou"</formula>
    </cfRule>
    <cfRule type="cellIs" dxfId="979" priority="1071" operator="equal">
      <formula>"Passou"</formula>
    </cfRule>
  </conditionalFormatting>
  <conditionalFormatting sqref="R19">
    <cfRule type="cellIs" dxfId="978" priority="1072" operator="equal">
      <formula>"Observação"</formula>
    </cfRule>
  </conditionalFormatting>
  <conditionalFormatting sqref="R19">
    <cfRule type="cellIs" dxfId="977" priority="1073" operator="equal">
      <formula>"Inconformidade"</formula>
    </cfRule>
    <cfRule type="cellIs" dxfId="976" priority="1074" operator="equal">
      <formula>"Sugestão"</formula>
    </cfRule>
  </conditionalFormatting>
  <conditionalFormatting sqref="T19">
    <cfRule type="cellIs" dxfId="975" priority="1075" operator="equal">
      <formula>"Cancelado"</formula>
    </cfRule>
    <cfRule type="cellIs" dxfId="974" priority="1076" operator="equal">
      <formula>"N/A"</formula>
    </cfRule>
    <cfRule type="cellIs" dxfId="973" priority="1077" operator="equal">
      <formula>"Falhou"</formula>
    </cfRule>
    <cfRule type="cellIs" dxfId="972" priority="1078" operator="equal">
      <formula>"Passou"</formula>
    </cfRule>
  </conditionalFormatting>
  <conditionalFormatting sqref="R19">
    <cfRule type="cellIs" dxfId="971" priority="1079" operator="equal">
      <formula>"Bloqueado"</formula>
    </cfRule>
  </conditionalFormatting>
  <conditionalFormatting sqref="T19">
    <cfRule type="cellIs" dxfId="970" priority="1080" operator="equal">
      <formula>"Observação"</formula>
    </cfRule>
  </conditionalFormatting>
  <conditionalFormatting sqref="T19">
    <cfRule type="cellIs" dxfId="969" priority="1081" operator="equal">
      <formula>"Inconformidade"</formula>
    </cfRule>
    <cfRule type="cellIs" dxfId="968" priority="1082" operator="equal">
      <formula>"Sugestão"</formula>
    </cfRule>
  </conditionalFormatting>
  <conditionalFormatting sqref="T19">
    <cfRule type="cellIs" dxfId="967" priority="1083" operator="equal">
      <formula>"Bloqueado"</formula>
    </cfRule>
  </conditionalFormatting>
  <conditionalFormatting sqref="R19 T19">
    <cfRule type="cellIs" dxfId="966" priority="1084" operator="equal">
      <formula>"Impedimento"</formula>
    </cfRule>
  </conditionalFormatting>
  <conditionalFormatting sqref="R20">
    <cfRule type="cellIs" dxfId="965" priority="1901" operator="equal">
      <formula>"Cancelado"</formula>
    </cfRule>
    <cfRule type="cellIs" dxfId="964" priority="1902" operator="equal">
      <formula>"N/A"</formula>
    </cfRule>
    <cfRule type="cellIs" dxfId="963" priority="1903" operator="equal">
      <formula>"Falhou"</formula>
    </cfRule>
    <cfRule type="cellIs" dxfId="962" priority="1904" operator="equal">
      <formula>"Passou"</formula>
    </cfRule>
  </conditionalFormatting>
  <conditionalFormatting sqref="R20">
    <cfRule type="cellIs" dxfId="961" priority="1905" operator="equal">
      <formula>"Observação"</formula>
    </cfRule>
  </conditionalFormatting>
  <conditionalFormatting sqref="R20">
    <cfRule type="cellIs" dxfId="960" priority="1906" operator="equal">
      <formula>"Inconformidade"</formula>
    </cfRule>
    <cfRule type="cellIs" dxfId="959" priority="1907" operator="equal">
      <formula>"Sugestão"</formula>
    </cfRule>
  </conditionalFormatting>
  <conditionalFormatting sqref="R20">
    <cfRule type="cellIs" dxfId="958" priority="1912" operator="equal">
      <formula>"Bloqueado"</formula>
    </cfRule>
  </conditionalFormatting>
  <conditionalFormatting sqref="T20">
    <cfRule type="cellIs" dxfId="957" priority="1925" operator="equal">
      <formula>"Cancelado"</formula>
    </cfRule>
    <cfRule type="cellIs" dxfId="956" priority="1926" operator="equal">
      <formula>"N/A"</formula>
    </cfRule>
    <cfRule type="cellIs" dxfId="955" priority="1927" operator="equal">
      <formula>"Falhou"</formula>
    </cfRule>
    <cfRule type="cellIs" dxfId="954" priority="1928" operator="equal">
      <formula>"Passou"</formula>
    </cfRule>
  </conditionalFormatting>
  <conditionalFormatting sqref="T20">
    <cfRule type="cellIs" dxfId="953" priority="1930" operator="equal">
      <formula>"Observação"</formula>
    </cfRule>
  </conditionalFormatting>
  <conditionalFormatting sqref="T20">
    <cfRule type="cellIs" dxfId="952" priority="1931" operator="equal">
      <formula>"Inconformidade"</formula>
    </cfRule>
    <cfRule type="cellIs" dxfId="951" priority="1932" operator="equal">
      <formula>"Sugestão"</formula>
    </cfRule>
  </conditionalFormatting>
  <conditionalFormatting sqref="T20">
    <cfRule type="cellIs" dxfId="950" priority="1933" operator="equal">
      <formula>"Bloqueado"</formula>
    </cfRule>
  </conditionalFormatting>
  <conditionalFormatting sqref="R20 T20">
    <cfRule type="cellIs" dxfId="949" priority="1934" operator="equal">
      <formula>"Impedimento"</formula>
    </cfRule>
  </conditionalFormatting>
  <conditionalFormatting sqref="P11 R11 T11">
    <cfRule type="cellIs" dxfId="948" priority="3074" operator="equal">
      <formula>"Inconformidade"</formula>
    </cfRule>
    <cfRule type="cellIs" dxfId="947" priority="3075" operator="equal">
      <formula>"Sugestão"</formula>
    </cfRule>
  </conditionalFormatting>
  <conditionalFormatting sqref="P11 R11 T11">
    <cfRule type="cellIs" dxfId="946" priority="3076" operator="equal">
      <formula>"Impedimento"</formula>
    </cfRule>
  </conditionalFormatting>
  <conditionalFormatting sqref="R22">
    <cfRule type="cellIs" dxfId="945" priority="3077" operator="equal">
      <formula>"Cancelado"</formula>
    </cfRule>
    <cfRule type="cellIs" dxfId="944" priority="3078" operator="equal">
      <formula>"N/A"</formula>
    </cfRule>
    <cfRule type="cellIs" dxfId="943" priority="3079" operator="equal">
      <formula>"Falhou"</formula>
    </cfRule>
    <cfRule type="cellIs" dxfId="942" priority="3080" operator="equal">
      <formula>"Passou"</formula>
    </cfRule>
  </conditionalFormatting>
  <conditionalFormatting sqref="R22">
    <cfRule type="cellIs" dxfId="941" priority="3081" operator="equal">
      <formula>"Observação"</formula>
    </cfRule>
  </conditionalFormatting>
  <conditionalFormatting sqref="R22">
    <cfRule type="cellIs" dxfId="940" priority="3082" operator="equal">
      <formula>"Inconformidade"</formula>
    </cfRule>
    <cfRule type="cellIs" dxfId="939" priority="3083" operator="equal">
      <formula>"Sugestão"</formula>
    </cfRule>
  </conditionalFormatting>
  <conditionalFormatting sqref="T22">
    <cfRule type="cellIs" dxfId="938" priority="3084" operator="equal">
      <formula>"Cancelado"</formula>
    </cfRule>
    <cfRule type="cellIs" dxfId="937" priority="3085" operator="equal">
      <formula>"N/A"</formula>
    </cfRule>
    <cfRule type="cellIs" dxfId="936" priority="3086" operator="equal">
      <formula>"Falhou"</formula>
    </cfRule>
    <cfRule type="cellIs" dxfId="935" priority="3087" operator="equal">
      <formula>"Passou"</formula>
    </cfRule>
  </conditionalFormatting>
  <conditionalFormatting sqref="R22">
    <cfRule type="cellIs" dxfId="934" priority="3088" operator="equal">
      <formula>"Bloqueado"</formula>
    </cfRule>
  </conditionalFormatting>
  <conditionalFormatting sqref="T22">
    <cfRule type="cellIs" dxfId="933" priority="3089" operator="equal">
      <formula>"Observação"</formula>
    </cfRule>
  </conditionalFormatting>
  <conditionalFormatting sqref="T22">
    <cfRule type="cellIs" dxfId="932" priority="3090" operator="equal">
      <formula>"Inconformidade"</formula>
    </cfRule>
    <cfRule type="cellIs" dxfId="931" priority="3091" operator="equal">
      <formula>"Sugestão"</formula>
    </cfRule>
  </conditionalFormatting>
  <conditionalFormatting sqref="T22">
    <cfRule type="cellIs" dxfId="930" priority="3092" operator="equal">
      <formula>"Bloqueado"</formula>
    </cfRule>
  </conditionalFormatting>
  <conditionalFormatting sqref="T22 R22">
    <cfRule type="cellIs" dxfId="929" priority="3093" operator="equal">
      <formula>"Impedimento"</formula>
    </cfRule>
  </conditionalFormatting>
  <conditionalFormatting sqref="R15">
    <cfRule type="cellIs" dxfId="928" priority="3393" operator="equal">
      <formula>"Cancelado"</formula>
    </cfRule>
    <cfRule type="cellIs" dxfId="927" priority="3394" operator="equal">
      <formula>"N/A"</formula>
    </cfRule>
    <cfRule type="cellIs" dxfId="926" priority="3395" operator="equal">
      <formula>"Falhou"</formula>
    </cfRule>
    <cfRule type="cellIs" dxfId="925" priority="3396" operator="equal">
      <formula>"Passou"</formula>
    </cfRule>
  </conditionalFormatting>
  <conditionalFormatting sqref="R15">
    <cfRule type="cellIs" dxfId="924" priority="3397" operator="equal">
      <formula>"Observação"</formula>
    </cfRule>
  </conditionalFormatting>
  <conditionalFormatting sqref="R15">
    <cfRule type="cellIs" dxfId="923" priority="3398" operator="equal">
      <formula>"Inconformidade"</formula>
    </cfRule>
    <cfRule type="cellIs" dxfId="922" priority="3399" operator="equal">
      <formula>"Sugestão"</formula>
    </cfRule>
  </conditionalFormatting>
  <conditionalFormatting sqref="T15">
    <cfRule type="cellIs" dxfId="921" priority="3400" operator="equal">
      <formula>"Cancelado"</formula>
    </cfRule>
    <cfRule type="cellIs" dxfId="920" priority="3401" operator="equal">
      <formula>"N/A"</formula>
    </cfRule>
    <cfRule type="cellIs" dxfId="919" priority="3402" operator="equal">
      <formula>"Falhou"</formula>
    </cfRule>
    <cfRule type="cellIs" dxfId="918" priority="3403" operator="equal">
      <formula>"Passou"</formula>
    </cfRule>
  </conditionalFormatting>
  <conditionalFormatting sqref="R15">
    <cfRule type="cellIs" dxfId="917" priority="3404" operator="equal">
      <formula>"Bloqueado"</formula>
    </cfRule>
  </conditionalFormatting>
  <conditionalFormatting sqref="T15">
    <cfRule type="cellIs" dxfId="916" priority="3405" operator="equal">
      <formula>"Observação"</formula>
    </cfRule>
  </conditionalFormatting>
  <conditionalFormatting sqref="T15">
    <cfRule type="cellIs" dxfId="915" priority="3406" operator="equal">
      <formula>"Inconformidade"</formula>
    </cfRule>
    <cfRule type="cellIs" dxfId="914" priority="3407" operator="equal">
      <formula>"Sugestão"</formula>
    </cfRule>
  </conditionalFormatting>
  <conditionalFormatting sqref="T15">
    <cfRule type="cellIs" dxfId="913" priority="3408" operator="equal">
      <formula>"Bloqueado"</formula>
    </cfRule>
  </conditionalFormatting>
  <conditionalFormatting sqref="T15 R15">
    <cfRule type="cellIs" dxfId="912" priority="3409" operator="equal">
      <formula>"Impedimento"</formula>
    </cfRule>
  </conditionalFormatting>
  <conditionalFormatting sqref="R14">
    <cfRule type="cellIs" dxfId="911" priority="3410" operator="equal">
      <formula>"Cancelado"</formula>
    </cfRule>
    <cfRule type="cellIs" dxfId="910" priority="3411" operator="equal">
      <formula>"N/A"</formula>
    </cfRule>
    <cfRule type="cellIs" dxfId="909" priority="3412" operator="equal">
      <formula>"Falhou"</formula>
    </cfRule>
    <cfRule type="cellIs" dxfId="908" priority="3413" operator="equal">
      <formula>"Passou"</formula>
    </cfRule>
  </conditionalFormatting>
  <conditionalFormatting sqref="R14">
    <cfRule type="cellIs" dxfId="907" priority="3414" operator="equal">
      <formula>"Observação"</formula>
    </cfRule>
  </conditionalFormatting>
  <conditionalFormatting sqref="R14">
    <cfRule type="cellIs" dxfId="906" priority="3415" operator="equal">
      <formula>"Inconformidade"</formula>
    </cfRule>
    <cfRule type="cellIs" dxfId="905" priority="3416" operator="equal">
      <formula>"Sugestão"</formula>
    </cfRule>
  </conditionalFormatting>
  <conditionalFormatting sqref="T14">
    <cfRule type="cellIs" dxfId="904" priority="3417" operator="equal">
      <formula>"Cancelado"</formula>
    </cfRule>
    <cfRule type="cellIs" dxfId="903" priority="3418" operator="equal">
      <formula>"N/A"</formula>
    </cfRule>
    <cfRule type="cellIs" dxfId="902" priority="3419" operator="equal">
      <formula>"Falhou"</formula>
    </cfRule>
    <cfRule type="cellIs" dxfId="901" priority="3420" operator="equal">
      <formula>"Passou"</formula>
    </cfRule>
  </conditionalFormatting>
  <conditionalFormatting sqref="R14">
    <cfRule type="cellIs" dxfId="900" priority="3421" operator="equal">
      <formula>"Bloqueado"</formula>
    </cfRule>
  </conditionalFormatting>
  <conditionalFormatting sqref="T14">
    <cfRule type="cellIs" dxfId="899" priority="3422" operator="equal">
      <formula>"Observação"</formula>
    </cfRule>
  </conditionalFormatting>
  <conditionalFormatting sqref="T14">
    <cfRule type="cellIs" dxfId="898" priority="3423" operator="equal">
      <formula>"Inconformidade"</formula>
    </cfRule>
    <cfRule type="cellIs" dxfId="897" priority="3424" operator="equal">
      <formula>"Sugestão"</formula>
    </cfRule>
  </conditionalFormatting>
  <conditionalFormatting sqref="T14">
    <cfRule type="cellIs" dxfId="896" priority="3425" operator="equal">
      <formula>"Bloqueado"</formula>
    </cfRule>
  </conditionalFormatting>
  <conditionalFormatting sqref="T14 R14">
    <cfRule type="cellIs" dxfId="895" priority="3426" operator="equal">
      <formula>"Impedimento"</formula>
    </cfRule>
  </conditionalFormatting>
  <conditionalFormatting sqref="R16">
    <cfRule type="cellIs" dxfId="894" priority="3427" operator="equal">
      <formula>"Cancelado"</formula>
    </cfRule>
    <cfRule type="cellIs" dxfId="893" priority="3428" operator="equal">
      <formula>"N/A"</formula>
    </cfRule>
    <cfRule type="cellIs" dxfId="892" priority="3429" operator="equal">
      <formula>"Falhou"</formula>
    </cfRule>
    <cfRule type="cellIs" dxfId="891" priority="3430" operator="equal">
      <formula>"Passou"</formula>
    </cfRule>
  </conditionalFormatting>
  <conditionalFormatting sqref="R16">
    <cfRule type="cellIs" dxfId="890" priority="3431" operator="equal">
      <formula>"Observação"</formula>
    </cfRule>
  </conditionalFormatting>
  <conditionalFormatting sqref="R16">
    <cfRule type="cellIs" dxfId="889" priority="3432" operator="equal">
      <formula>"Inconformidade"</formula>
    </cfRule>
    <cfRule type="cellIs" dxfId="888" priority="3433" operator="equal">
      <formula>"Sugestão"</formula>
    </cfRule>
  </conditionalFormatting>
  <conditionalFormatting sqref="R16">
    <cfRule type="cellIs" dxfId="887" priority="3434" operator="equal">
      <formula>"Bloqueado"</formula>
    </cfRule>
  </conditionalFormatting>
  <conditionalFormatting sqref="R13">
    <cfRule type="cellIs" dxfId="886" priority="3435" operator="equal">
      <formula>"Cancelado"</formula>
    </cfRule>
    <cfRule type="cellIs" dxfId="885" priority="3436" operator="equal">
      <formula>"N/A"</formula>
    </cfRule>
    <cfRule type="cellIs" dxfId="884" priority="3437" operator="equal">
      <formula>"Falhou"</formula>
    </cfRule>
    <cfRule type="cellIs" dxfId="883" priority="3438" operator="equal">
      <formula>"Passou"</formula>
    </cfRule>
  </conditionalFormatting>
  <conditionalFormatting sqref="R13">
    <cfRule type="cellIs" dxfId="882" priority="3439" operator="equal">
      <formula>"Observação"</formula>
    </cfRule>
  </conditionalFormatting>
  <conditionalFormatting sqref="R13">
    <cfRule type="cellIs" dxfId="881" priority="3440" operator="equal">
      <formula>"Inconformidade"</formula>
    </cfRule>
    <cfRule type="cellIs" dxfId="880" priority="3441" operator="equal">
      <formula>"Sugestão"</formula>
    </cfRule>
  </conditionalFormatting>
  <conditionalFormatting sqref="T13">
    <cfRule type="cellIs" dxfId="879" priority="3442" operator="equal">
      <formula>"Cancelado"</formula>
    </cfRule>
    <cfRule type="cellIs" dxfId="878" priority="3443" operator="equal">
      <formula>"N/A"</formula>
    </cfRule>
    <cfRule type="cellIs" dxfId="877" priority="3444" operator="equal">
      <formula>"Falhou"</formula>
    </cfRule>
    <cfRule type="cellIs" dxfId="876" priority="3445" operator="equal">
      <formula>"Passou"</formula>
    </cfRule>
  </conditionalFormatting>
  <conditionalFormatting sqref="R13">
    <cfRule type="cellIs" dxfId="875" priority="3446" operator="equal">
      <formula>"Bloqueado"</formula>
    </cfRule>
  </conditionalFormatting>
  <conditionalFormatting sqref="T13">
    <cfRule type="cellIs" dxfId="874" priority="3447" operator="equal">
      <formula>"Observação"</formula>
    </cfRule>
  </conditionalFormatting>
  <conditionalFormatting sqref="T13">
    <cfRule type="cellIs" dxfId="873" priority="3448" operator="equal">
      <formula>"Inconformidade"</formula>
    </cfRule>
    <cfRule type="cellIs" dxfId="872" priority="3449" operator="equal">
      <formula>"Sugestão"</formula>
    </cfRule>
  </conditionalFormatting>
  <conditionalFormatting sqref="T13">
    <cfRule type="cellIs" dxfId="871" priority="3450" operator="equal">
      <formula>"Bloqueado"</formula>
    </cfRule>
  </conditionalFormatting>
  <conditionalFormatting sqref="T13 R13">
    <cfRule type="cellIs" dxfId="870" priority="3451" operator="equal">
      <formula>"Impedimento"</formula>
    </cfRule>
  </conditionalFormatting>
  <conditionalFormatting sqref="T16">
    <cfRule type="cellIs" dxfId="869" priority="3452" operator="equal">
      <formula>"Cancelado"</formula>
    </cfRule>
    <cfRule type="cellIs" dxfId="868" priority="3453" operator="equal">
      <formula>"N/A"</formula>
    </cfRule>
    <cfRule type="cellIs" dxfId="867" priority="3454" operator="equal">
      <formula>"Falhou"</formula>
    </cfRule>
    <cfRule type="cellIs" dxfId="866" priority="3455" operator="equal">
      <formula>"Passou"</formula>
    </cfRule>
  </conditionalFormatting>
  <conditionalFormatting sqref="T16">
    <cfRule type="cellIs" dxfId="865" priority="3456" operator="equal">
      <formula>"Observação"</formula>
    </cfRule>
  </conditionalFormatting>
  <conditionalFormatting sqref="T16">
    <cfRule type="cellIs" dxfId="864" priority="3457" operator="equal">
      <formula>"Inconformidade"</formula>
    </cfRule>
    <cfRule type="cellIs" dxfId="863" priority="3458" operator="equal">
      <formula>"Sugestão"</formula>
    </cfRule>
  </conditionalFormatting>
  <conditionalFormatting sqref="T16">
    <cfRule type="cellIs" dxfId="862" priority="3459" operator="equal">
      <formula>"Bloqueado"</formula>
    </cfRule>
  </conditionalFormatting>
  <conditionalFormatting sqref="T16 R16">
    <cfRule type="cellIs" dxfId="861" priority="3460" operator="equal">
      <formula>"Impedimento"</formula>
    </cfRule>
  </conditionalFormatting>
  <conditionalFormatting sqref="P19:P22">
    <cfRule type="cellIs" dxfId="860" priority="4746" operator="equal">
      <formula>"Inconformidade"</formula>
    </cfRule>
    <cfRule type="cellIs" dxfId="859" priority="4747" operator="equal">
      <formula>"Sugestão"</formula>
    </cfRule>
  </conditionalFormatting>
  <conditionalFormatting sqref="P19:P22">
    <cfRule type="cellIs" dxfId="858" priority="4748" operator="equal">
      <formula>"Bloqueado"</formula>
    </cfRule>
  </conditionalFormatting>
  <conditionalFormatting sqref="P19:P22">
    <cfRule type="cellIs" dxfId="857" priority="4749" operator="equal">
      <formula>"Impedimento"</formula>
    </cfRule>
  </conditionalFormatting>
  <conditionalFormatting sqref="P19:P22">
    <cfRule type="cellIs" dxfId="856" priority="4750" operator="equal">
      <formula>"Cancelado"</formula>
    </cfRule>
    <cfRule type="cellIs" dxfId="855" priority="4751" operator="equal">
      <formula>"N/A"</formula>
    </cfRule>
    <cfRule type="cellIs" dxfId="854" priority="4752" operator="equal">
      <formula>"Falhou"</formula>
    </cfRule>
    <cfRule type="cellIs" dxfId="853" priority="4753" operator="equal">
      <formula>"Passou"</formula>
    </cfRule>
  </conditionalFormatting>
  <conditionalFormatting sqref="P19:P22">
    <cfRule type="cellIs" dxfId="852" priority="4754" operator="equal">
      <formula>"Cancelado"</formula>
    </cfRule>
    <cfRule type="cellIs" dxfId="851" priority="4755" operator="equal">
      <formula>"N/A"</formula>
    </cfRule>
    <cfRule type="cellIs" dxfId="850" priority="4756" operator="equal">
      <formula>"Falhou"</formula>
    </cfRule>
    <cfRule type="cellIs" dxfId="849" priority="4757" operator="equal">
      <formula>"Passou"</formula>
    </cfRule>
  </conditionalFormatting>
  <conditionalFormatting sqref="P19:P22">
    <cfRule type="cellIs" dxfId="848" priority="4758" operator="equal">
      <formula>"Observação"</formula>
    </cfRule>
  </conditionalFormatting>
  <conditionalFormatting sqref="P19:P22">
    <cfRule type="cellIs" dxfId="847" priority="4759" operator="equal">
      <formula>"Observação"</formula>
    </cfRule>
  </conditionalFormatting>
  <conditionalFormatting sqref="P19:P22">
    <cfRule type="cellIs" dxfId="846" priority="4760" operator="equal">
      <formula>"Inconformidade"</formula>
    </cfRule>
    <cfRule type="cellIs" dxfId="845" priority="4761" operator="equal">
      <formula>"Sugestão"</formula>
    </cfRule>
  </conditionalFormatting>
  <conditionalFormatting sqref="P19:P22">
    <cfRule type="cellIs" dxfId="844" priority="4762" operator="equal">
      <formula>"Bloqueado"</formula>
    </cfRule>
  </conditionalFormatting>
  <conditionalFormatting sqref="P19:P22">
    <cfRule type="cellIs" dxfId="843" priority="4763" operator="equal">
      <formula>"Impedimento"</formula>
    </cfRule>
  </conditionalFormatting>
  <conditionalFormatting sqref="P27:P34">
    <cfRule type="cellIs" dxfId="842" priority="45" operator="equal">
      <formula>"Inconformidade"</formula>
    </cfRule>
    <cfRule type="cellIs" dxfId="841" priority="46" operator="equal">
      <formula>"Sugestão"</formula>
    </cfRule>
  </conditionalFormatting>
  <conditionalFormatting sqref="P27:P34">
    <cfRule type="cellIs" dxfId="840" priority="47" operator="equal">
      <formula>"Bloqueado"</formula>
    </cfRule>
  </conditionalFormatting>
  <conditionalFormatting sqref="P27:P34">
    <cfRule type="cellIs" dxfId="839" priority="48" operator="equal">
      <formula>"Impedimento"</formula>
    </cfRule>
  </conditionalFormatting>
  <conditionalFormatting sqref="P27:P34">
    <cfRule type="cellIs" dxfId="838" priority="49" operator="equal">
      <formula>"Cancelado"</formula>
    </cfRule>
    <cfRule type="cellIs" dxfId="837" priority="50" operator="equal">
      <formula>"N/A"</formula>
    </cfRule>
    <cfRule type="cellIs" dxfId="836" priority="51" operator="equal">
      <formula>"Falhou"</formula>
    </cfRule>
    <cfRule type="cellIs" dxfId="835" priority="52" operator="equal">
      <formula>"Passou"</formula>
    </cfRule>
  </conditionalFormatting>
  <conditionalFormatting sqref="P27:P34">
    <cfRule type="cellIs" dxfId="834" priority="53" operator="equal">
      <formula>"Cancelado"</formula>
    </cfRule>
    <cfRule type="cellIs" dxfId="833" priority="54" operator="equal">
      <formula>"N/A"</formula>
    </cfRule>
    <cfRule type="cellIs" dxfId="832" priority="55" operator="equal">
      <formula>"Falhou"</formula>
    </cfRule>
    <cfRule type="cellIs" dxfId="831" priority="56" operator="equal">
      <formula>"Passou"</formula>
    </cfRule>
  </conditionalFormatting>
  <conditionalFormatting sqref="P27:P34">
    <cfRule type="cellIs" dxfId="830" priority="57" operator="equal">
      <formula>"Observação"</formula>
    </cfRule>
  </conditionalFormatting>
  <conditionalFormatting sqref="P27:P34">
    <cfRule type="cellIs" dxfId="829" priority="58" operator="equal">
      <formula>"Observação"</formula>
    </cfRule>
  </conditionalFormatting>
  <conditionalFormatting sqref="P27:P34">
    <cfRule type="cellIs" dxfId="828" priority="59" operator="equal">
      <formula>"Inconformidade"</formula>
    </cfRule>
    <cfRule type="cellIs" dxfId="827" priority="60" operator="equal">
      <formula>"Sugestão"</formula>
    </cfRule>
  </conditionalFormatting>
  <conditionalFormatting sqref="P27:P34">
    <cfRule type="cellIs" dxfId="826" priority="61" operator="equal">
      <formula>"Bloqueado"</formula>
    </cfRule>
  </conditionalFormatting>
  <conditionalFormatting sqref="P27:P34">
    <cfRule type="cellIs" dxfId="825" priority="62" operator="equal">
      <formula>"Impedimento"</formula>
    </cfRule>
  </conditionalFormatting>
  <conditionalFormatting sqref="R18 T18">
    <cfRule type="cellIs" dxfId="824" priority="1" operator="equal">
      <formula>"Cancelado"</formula>
    </cfRule>
    <cfRule type="cellIs" dxfId="823" priority="2" operator="equal">
      <formula>"N/A"</formula>
    </cfRule>
    <cfRule type="cellIs" dxfId="822" priority="3" operator="equal">
      <formula>"Falhou"</formula>
    </cfRule>
    <cfRule type="cellIs" dxfId="821" priority="4" operator="equal">
      <formula>"Passou"</formula>
    </cfRule>
  </conditionalFormatting>
  <conditionalFormatting sqref="R18 T18">
    <cfRule type="cellIs" dxfId="820" priority="5" operator="equal">
      <formula>"Observação"</formula>
    </cfRule>
  </conditionalFormatting>
  <conditionalFormatting sqref="R18 T18">
    <cfRule type="cellIs" dxfId="819" priority="6" operator="equal">
      <formula>"Inconformidade"</formula>
    </cfRule>
    <cfRule type="cellIs" dxfId="818" priority="7" operator="equal">
      <formula>"Sugestão"</formula>
    </cfRule>
  </conditionalFormatting>
  <conditionalFormatting sqref="R18 T18">
    <cfRule type="cellIs" dxfId="817" priority="8" operator="equal">
      <formula>"Bloqueado"</formula>
    </cfRule>
  </conditionalFormatting>
  <conditionalFormatting sqref="T18 R18">
    <cfRule type="cellIs" dxfId="816" priority="9" operator="equal">
      <formula>"Impedimento"</formula>
    </cfRule>
  </conditionalFormatting>
  <conditionalFormatting sqref="R17">
    <cfRule type="cellIs" dxfId="815" priority="10" operator="equal">
      <formula>"Cancelado"</formula>
    </cfRule>
    <cfRule type="cellIs" dxfId="814" priority="11" operator="equal">
      <formula>"N/A"</formula>
    </cfRule>
    <cfRule type="cellIs" dxfId="813" priority="12" operator="equal">
      <formula>"Falhou"</formula>
    </cfRule>
    <cfRule type="cellIs" dxfId="812" priority="13" operator="equal">
      <formula>"Passou"</formula>
    </cfRule>
  </conditionalFormatting>
  <conditionalFormatting sqref="R17">
    <cfRule type="cellIs" dxfId="811" priority="14" operator="equal">
      <formula>"Observação"</formula>
    </cfRule>
  </conditionalFormatting>
  <conditionalFormatting sqref="R17">
    <cfRule type="cellIs" dxfId="810" priority="15" operator="equal">
      <formula>"Inconformidade"</formula>
    </cfRule>
    <cfRule type="cellIs" dxfId="809" priority="16" operator="equal">
      <formula>"Sugestão"</formula>
    </cfRule>
  </conditionalFormatting>
  <conditionalFormatting sqref="R17">
    <cfRule type="cellIs" dxfId="808" priority="17" operator="equal">
      <formula>"Bloqueado"</formula>
    </cfRule>
  </conditionalFormatting>
  <conditionalFormatting sqref="T17">
    <cfRule type="cellIs" dxfId="807" priority="18" operator="equal">
      <formula>"Cancelado"</formula>
    </cfRule>
    <cfRule type="cellIs" dxfId="806" priority="19" operator="equal">
      <formula>"N/A"</formula>
    </cfRule>
    <cfRule type="cellIs" dxfId="805" priority="20" operator="equal">
      <formula>"Falhou"</formula>
    </cfRule>
    <cfRule type="cellIs" dxfId="804" priority="21" operator="equal">
      <formula>"Passou"</formula>
    </cfRule>
  </conditionalFormatting>
  <conditionalFormatting sqref="T17">
    <cfRule type="cellIs" dxfId="803" priority="22" operator="equal">
      <formula>"Observação"</formula>
    </cfRule>
  </conditionalFormatting>
  <conditionalFormatting sqref="T17">
    <cfRule type="cellIs" dxfId="802" priority="23" operator="equal">
      <formula>"Inconformidade"</formula>
    </cfRule>
    <cfRule type="cellIs" dxfId="801" priority="24" operator="equal">
      <formula>"Sugestão"</formula>
    </cfRule>
  </conditionalFormatting>
  <conditionalFormatting sqref="T17">
    <cfRule type="cellIs" dxfId="800" priority="25" operator="equal">
      <formula>"Bloqueado"</formula>
    </cfRule>
  </conditionalFormatting>
  <conditionalFormatting sqref="R17 T17">
    <cfRule type="cellIs" dxfId="799" priority="26" operator="equal">
      <formula>"Impedimento"</formula>
    </cfRule>
  </conditionalFormatting>
  <conditionalFormatting sqref="P17:P18">
    <cfRule type="cellIs" dxfId="798" priority="27" operator="equal">
      <formula>"Inconformidade"</formula>
    </cfRule>
    <cfRule type="cellIs" dxfId="797" priority="28" operator="equal">
      <formula>"Sugestão"</formula>
    </cfRule>
  </conditionalFormatting>
  <conditionalFormatting sqref="P17:P18">
    <cfRule type="cellIs" dxfId="796" priority="29" operator="equal">
      <formula>"Bloqueado"</formula>
    </cfRule>
  </conditionalFormatting>
  <conditionalFormatting sqref="P17:P18">
    <cfRule type="cellIs" dxfId="795" priority="30" operator="equal">
      <formula>"Impedimento"</formula>
    </cfRule>
  </conditionalFormatting>
  <conditionalFormatting sqref="P17:P18">
    <cfRule type="cellIs" dxfId="794" priority="31" operator="equal">
      <formula>"Cancelado"</formula>
    </cfRule>
    <cfRule type="cellIs" dxfId="793" priority="32" operator="equal">
      <formula>"N/A"</formula>
    </cfRule>
    <cfRule type="cellIs" dxfId="792" priority="33" operator="equal">
      <formula>"Falhou"</formula>
    </cfRule>
    <cfRule type="cellIs" dxfId="791" priority="34" operator="equal">
      <formula>"Passou"</formula>
    </cfRule>
  </conditionalFormatting>
  <conditionalFormatting sqref="P17:P18">
    <cfRule type="cellIs" dxfId="790" priority="35" operator="equal">
      <formula>"Cancelado"</formula>
    </cfRule>
    <cfRule type="cellIs" dxfId="789" priority="36" operator="equal">
      <formula>"N/A"</formula>
    </cfRule>
    <cfRule type="cellIs" dxfId="788" priority="37" operator="equal">
      <formula>"Falhou"</formula>
    </cfRule>
    <cfRule type="cellIs" dxfId="787" priority="38" operator="equal">
      <formula>"Passou"</formula>
    </cfRule>
  </conditionalFormatting>
  <conditionalFormatting sqref="P17:P18">
    <cfRule type="cellIs" dxfId="786" priority="39" operator="equal">
      <formula>"Observação"</formula>
    </cfRule>
  </conditionalFormatting>
  <conditionalFormatting sqref="P17:P18">
    <cfRule type="cellIs" dxfId="785" priority="40" operator="equal">
      <formula>"Observação"</formula>
    </cfRule>
  </conditionalFormatting>
  <conditionalFormatting sqref="P17:P18">
    <cfRule type="cellIs" dxfId="784" priority="41" operator="equal">
      <formula>"Inconformidade"</formula>
    </cfRule>
    <cfRule type="cellIs" dxfId="783" priority="42" operator="equal">
      <formula>"Sugestão"</formula>
    </cfRule>
  </conditionalFormatting>
  <conditionalFormatting sqref="P17:P18">
    <cfRule type="cellIs" dxfId="782" priority="43" operator="equal">
      <formula>"Bloqueado"</formula>
    </cfRule>
  </conditionalFormatting>
  <conditionalFormatting sqref="P17:P18">
    <cfRule type="cellIs" dxfId="781" priority="44" operator="equal">
      <formula>"Impedimento"</formula>
    </cfRule>
  </conditionalFormatting>
  <dataValidations count="2">
    <dataValidation type="list" allowBlank="1" showInputMessage="1" showErrorMessage="1" sqref="P27:P34 P13:P22">
      <formula1>"Passou,Falhou,Inconformidade,Impedimento,Bloqueado,Cancelado,Sugestão,N/A"</formula1>
      <formula2>0</formula2>
    </dataValidation>
    <dataValidation type="list" allowBlank="1" showInputMessage="1" showErrorMessage="1" sqref="P23 T13:T23 R13:R23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3:C13 B16:C16 B11 C15 B15 B19:C21 B17:C17 M3" unlockedFormula="1"/>
    <ignoredError sqref="H4:J8 K5:K8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65</v>
      </c>
      <c r="G2" s="256"/>
      <c r="H2" s="256"/>
      <c r="I2" s="256"/>
      <c r="J2" s="256"/>
      <c r="K2" s="256"/>
      <c r="L2" s="256"/>
      <c r="M2" s="257" t="s">
        <v>66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67</v>
      </c>
      <c r="G3" s="259" t="s">
        <v>68</v>
      </c>
      <c r="H3" s="259"/>
      <c r="I3" s="259" t="s">
        <v>69</v>
      </c>
      <c r="J3" s="259"/>
      <c r="K3" s="259" t="s">
        <v>70</v>
      </c>
      <c r="L3" s="259"/>
      <c r="M3" s="261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</v>
      </c>
      <c r="N3" s="261"/>
      <c r="O3" s="261"/>
      <c r="P3" s="261"/>
      <c r="Q3" s="261"/>
      <c r="R3" s="261"/>
      <c r="S3" s="261"/>
      <c r="T3" s="261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71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61"/>
      <c r="N4" s="261"/>
      <c r="O4" s="261"/>
      <c r="P4" s="261"/>
      <c r="Q4" s="261"/>
      <c r="R4" s="261"/>
      <c r="S4" s="261"/>
      <c r="T4" s="26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72</v>
      </c>
      <c r="G5" s="86">
        <f>COUNTIF(P12:P22,"Passou")</f>
        <v>0</v>
      </c>
      <c r="H5" s="83">
        <f>IF(G5=0,0,IF(G4=0,0,G5/G8))</f>
        <v>0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61"/>
      <c r="N5" s="261"/>
      <c r="O5" s="261"/>
      <c r="P5" s="261"/>
      <c r="Q5" s="261"/>
      <c r="R5" s="261"/>
      <c r="S5" s="261"/>
      <c r="T5" s="26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3">
        <f>Organização!C8</f>
        <v>45734</v>
      </c>
      <c r="D6" s="263"/>
      <c r="E6" s="263"/>
      <c r="F6" s="81" t="s">
        <v>73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61"/>
      <c r="N6" s="261"/>
      <c r="O6" s="261"/>
      <c r="P6" s="261"/>
      <c r="Q6" s="261"/>
      <c r="R6" s="261"/>
      <c r="S6" s="261"/>
      <c r="T6" s="261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3.5" customHeight="1" x14ac:dyDescent="0.2">
      <c r="B7" s="87" t="s">
        <v>30</v>
      </c>
      <c r="C7" s="264">
        <f ca="1">TODAY()</f>
        <v>45744</v>
      </c>
      <c r="D7" s="264"/>
      <c r="E7" s="264"/>
      <c r="F7" s="88" t="s">
        <v>74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61"/>
      <c r="N7" s="261"/>
      <c r="O7" s="261"/>
      <c r="P7" s="261"/>
      <c r="Q7" s="261"/>
      <c r="R7" s="261"/>
      <c r="S7" s="261"/>
      <c r="T7" s="261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4" t="s">
        <v>152</v>
      </c>
      <c r="C8" s="274"/>
      <c r="D8" s="274"/>
      <c r="E8" s="274"/>
      <c r="F8" s="91" t="s">
        <v>76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61"/>
      <c r="N8" s="261"/>
      <c r="O8" s="261"/>
      <c r="P8" s="261"/>
      <c r="Q8" s="261"/>
      <c r="R8" s="261"/>
      <c r="S8" s="261"/>
      <c r="T8" s="261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9" t="s">
        <v>153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COUNTA(N12:N22)</f>
        <v>10</v>
      </c>
      <c r="O10" s="251">
        <f t="shared" ref="O10:T10" si="0">COUNTA(O11:O86)</f>
        <v>1</v>
      </c>
      <c r="P10" s="251">
        <f t="shared" si="0"/>
        <v>1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78</v>
      </c>
      <c r="C11" s="96" t="s">
        <v>79</v>
      </c>
      <c r="D11" s="96" t="s">
        <v>80</v>
      </c>
      <c r="E11" s="252" t="s">
        <v>81</v>
      </c>
      <c r="F11" s="252"/>
      <c r="G11" s="252"/>
      <c r="H11" s="252"/>
      <c r="I11" s="253" t="s">
        <v>82</v>
      </c>
      <c r="J11" s="253"/>
      <c r="K11" s="253"/>
      <c r="L11" s="273" t="s">
        <v>83</v>
      </c>
      <c r="M11" s="273"/>
      <c r="N11" s="97" t="s">
        <v>84</v>
      </c>
      <c r="O11" s="98" t="s">
        <v>4</v>
      </c>
      <c r="P11" s="98" t="s">
        <v>85</v>
      </c>
      <c r="Q11" s="98" t="s">
        <v>4</v>
      </c>
      <c r="R11" s="98" t="s">
        <v>86</v>
      </c>
      <c r="S11" s="98" t="s">
        <v>4</v>
      </c>
      <c r="T11" s="100" t="s">
        <v>87</v>
      </c>
      <c r="U11" s="78"/>
      <c r="V11" s="78"/>
    </row>
    <row r="12" spans="2:34" s="101" customFormat="1" ht="51" x14ac:dyDescent="0.2">
      <c r="B12" s="102" t="str">
        <f>Cenários!D21</f>
        <v>CEN - 1.2.10</v>
      </c>
      <c r="C12" s="103" t="str">
        <f>Cenários!E$21 &amp; " - " &amp; Cenários!I21</f>
        <v>Página principal da Amazon - Iniciar um brower de sua escolha edigitar na barra de endereços "www.amazon.com.br".</v>
      </c>
      <c r="D12" s="104" t="s">
        <v>88</v>
      </c>
      <c r="E12" s="270"/>
      <c r="F12" s="270"/>
      <c r="G12" s="270"/>
      <c r="H12" s="270"/>
      <c r="I12" s="271"/>
      <c r="J12" s="271"/>
      <c r="K12" s="271"/>
      <c r="L12" s="272"/>
      <c r="M12" s="272"/>
      <c r="N12" s="105" t="s">
        <v>89</v>
      </c>
      <c r="O12" s="106"/>
      <c r="P12" s="107"/>
      <c r="Q12" s="156"/>
      <c r="R12" s="107"/>
      <c r="S12" s="106"/>
      <c r="T12" s="107"/>
      <c r="U12" s="78"/>
      <c r="V12" s="78"/>
    </row>
    <row r="13" spans="2:34" s="101" customFormat="1" x14ac:dyDescent="0.2">
      <c r="B13" s="102"/>
      <c r="C13" s="103"/>
      <c r="D13" s="104" t="s">
        <v>91</v>
      </c>
      <c r="E13" s="246"/>
      <c r="F13" s="246"/>
      <c r="G13" s="246"/>
      <c r="H13" s="246"/>
      <c r="I13" s="247"/>
      <c r="J13" s="247"/>
      <c r="K13" s="247"/>
      <c r="L13" s="248"/>
      <c r="M13" s="248"/>
      <c r="N13" s="105" t="s">
        <v>89</v>
      </c>
      <c r="O13" s="106"/>
      <c r="P13" s="107"/>
      <c r="Q13" s="156"/>
      <c r="R13" s="107"/>
      <c r="S13" s="106"/>
      <c r="T13" s="107"/>
    </row>
    <row r="14" spans="2:34" s="101" customFormat="1" x14ac:dyDescent="0.2">
      <c r="B14" s="109"/>
      <c r="C14" s="103"/>
      <c r="D14" s="104" t="s">
        <v>93</v>
      </c>
      <c r="E14" s="246"/>
      <c r="F14" s="246"/>
      <c r="G14" s="246"/>
      <c r="H14" s="246"/>
      <c r="I14" s="247"/>
      <c r="J14" s="247"/>
      <c r="K14" s="247"/>
      <c r="L14" s="248"/>
      <c r="M14" s="248"/>
      <c r="N14" s="105" t="s">
        <v>89</v>
      </c>
      <c r="O14" s="106"/>
      <c r="P14" s="107"/>
      <c r="Q14" s="156"/>
      <c r="R14" s="107"/>
      <c r="S14" s="106"/>
      <c r="T14" s="107"/>
    </row>
    <row r="15" spans="2:34" s="101" customFormat="1" x14ac:dyDescent="0.2">
      <c r="B15" s="109"/>
      <c r="C15" s="103"/>
      <c r="D15" s="104" t="s">
        <v>95</v>
      </c>
      <c r="E15" s="246"/>
      <c r="F15" s="246"/>
      <c r="G15" s="246"/>
      <c r="H15" s="246"/>
      <c r="I15" s="247"/>
      <c r="J15" s="247"/>
      <c r="K15" s="247"/>
      <c r="L15" s="248"/>
      <c r="M15" s="248"/>
      <c r="N15" s="105" t="s">
        <v>89</v>
      </c>
      <c r="O15" s="106"/>
      <c r="P15" s="107"/>
      <c r="Q15" s="156"/>
      <c r="R15" s="107"/>
      <c r="S15" s="106"/>
      <c r="T15" s="107"/>
    </row>
    <row r="16" spans="2:34" s="101" customFormat="1" x14ac:dyDescent="0.2">
      <c r="B16" s="109"/>
      <c r="C16" s="103"/>
      <c r="D16" s="104" t="s">
        <v>97</v>
      </c>
      <c r="E16" s="246"/>
      <c r="F16" s="246"/>
      <c r="G16" s="246"/>
      <c r="H16" s="246"/>
      <c r="I16" s="247"/>
      <c r="J16" s="247"/>
      <c r="K16" s="247"/>
      <c r="L16" s="248"/>
      <c r="M16" s="248"/>
      <c r="N16" s="105" t="s">
        <v>89</v>
      </c>
      <c r="O16" s="106"/>
      <c r="P16" s="107"/>
      <c r="Q16" s="156"/>
      <c r="R16" s="107"/>
      <c r="S16" s="106"/>
      <c r="T16" s="107"/>
    </row>
    <row r="17" spans="2:30" s="101" customFormat="1" x14ac:dyDescent="0.2">
      <c r="B17" s="102"/>
      <c r="C17" s="103"/>
      <c r="D17" s="104" t="s">
        <v>99</v>
      </c>
      <c r="E17" s="246"/>
      <c r="F17" s="246"/>
      <c r="G17" s="246"/>
      <c r="H17" s="246"/>
      <c r="I17" s="247"/>
      <c r="J17" s="247"/>
      <c r="K17" s="247"/>
      <c r="L17" s="248"/>
      <c r="M17" s="248"/>
      <c r="N17" s="105" t="s">
        <v>89</v>
      </c>
      <c r="O17" s="106"/>
      <c r="P17" s="107"/>
      <c r="Q17" s="156"/>
      <c r="R17" s="107"/>
      <c r="S17" s="106"/>
      <c r="T17" s="107"/>
      <c r="U17" s="78"/>
      <c r="V17" s="78"/>
    </row>
    <row r="18" spans="2:30" s="101" customFormat="1" x14ac:dyDescent="0.2">
      <c r="B18" s="110"/>
      <c r="C18" s="103"/>
      <c r="D18" s="104" t="s">
        <v>101</v>
      </c>
      <c r="E18" s="246"/>
      <c r="F18" s="246"/>
      <c r="G18" s="246"/>
      <c r="H18" s="246"/>
      <c r="I18" s="269"/>
      <c r="J18" s="269"/>
      <c r="K18" s="269"/>
      <c r="L18" s="248"/>
      <c r="M18" s="248"/>
      <c r="N18" s="111" t="s">
        <v>89</v>
      </c>
      <c r="O18" s="106"/>
      <c r="P18" s="107"/>
      <c r="Q18" s="157"/>
      <c r="R18" s="61"/>
      <c r="S18" s="115"/>
      <c r="T18" s="61"/>
    </row>
    <row r="19" spans="2:30" s="101" customFormat="1" x14ac:dyDescent="0.2">
      <c r="B19" s="110"/>
      <c r="C19" s="103"/>
      <c r="D19" s="104" t="s">
        <v>103</v>
      </c>
      <c r="E19" s="246"/>
      <c r="F19" s="246"/>
      <c r="G19" s="246"/>
      <c r="H19" s="246"/>
      <c r="I19" s="269"/>
      <c r="J19" s="269"/>
      <c r="K19" s="269"/>
      <c r="L19" s="248"/>
      <c r="M19" s="248"/>
      <c r="N19" s="111" t="s">
        <v>89</v>
      </c>
      <c r="O19" s="106"/>
      <c r="P19" s="107"/>
      <c r="Q19" s="157"/>
      <c r="R19" s="61"/>
      <c r="S19" s="115"/>
      <c r="T19" s="61"/>
    </row>
    <row r="20" spans="2:30" s="101" customFormat="1" x14ac:dyDescent="0.2">
      <c r="B20" s="110"/>
      <c r="C20" s="103"/>
      <c r="D20" s="104" t="s">
        <v>104</v>
      </c>
      <c r="E20" s="246"/>
      <c r="F20" s="246"/>
      <c r="G20" s="246"/>
      <c r="H20" s="246"/>
      <c r="I20" s="269"/>
      <c r="J20" s="269"/>
      <c r="K20" s="269"/>
      <c r="L20" s="248"/>
      <c r="M20" s="248"/>
      <c r="N20" s="111" t="s">
        <v>89</v>
      </c>
      <c r="O20" s="106"/>
      <c r="P20" s="107"/>
      <c r="Q20" s="157"/>
      <c r="R20" s="61"/>
      <c r="S20" s="115"/>
      <c r="T20" s="61"/>
    </row>
    <row r="21" spans="2:30" s="101" customFormat="1" x14ac:dyDescent="0.2">
      <c r="B21" s="110"/>
      <c r="C21" s="103"/>
      <c r="D21" s="104" t="s">
        <v>105</v>
      </c>
      <c r="E21" s="246"/>
      <c r="F21" s="246"/>
      <c r="G21" s="246"/>
      <c r="H21" s="246"/>
      <c r="I21" s="269"/>
      <c r="J21" s="269"/>
      <c r="K21" s="269"/>
      <c r="L21" s="248"/>
      <c r="M21" s="248"/>
      <c r="N21" s="111" t="s">
        <v>89</v>
      </c>
      <c r="O21" s="106"/>
      <c r="P21" s="107"/>
      <c r="Q21" s="157"/>
      <c r="R21" s="61"/>
      <c r="S21" s="115"/>
      <c r="T21" s="61"/>
    </row>
    <row r="22" spans="2:30" s="101" customFormat="1" ht="13.5" thickBot="1" x14ac:dyDescent="0.25">
      <c r="B22" s="113"/>
      <c r="C22" s="103"/>
      <c r="D22" s="104"/>
      <c r="E22" s="266"/>
      <c r="F22" s="266"/>
      <c r="G22" s="266"/>
      <c r="H22" s="266"/>
      <c r="I22" s="267"/>
      <c r="J22" s="267"/>
      <c r="K22" s="267"/>
      <c r="L22" s="268"/>
      <c r="M22" s="268"/>
      <c r="N22" s="158"/>
      <c r="O22" s="159"/>
      <c r="P22" s="160"/>
      <c r="Q22" s="161"/>
      <c r="R22" s="160"/>
      <c r="S22" s="159"/>
      <c r="T22" s="160"/>
    </row>
    <row r="23" spans="2:30" s="76" customFormat="1" ht="15" customHeight="1" x14ac:dyDescent="0.2"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B23:T23"/>
    <mergeCell ref="E22:H22"/>
    <mergeCell ref="I22:K22"/>
    <mergeCell ref="L22:M22"/>
    <mergeCell ref="E20:H20"/>
    <mergeCell ref="I20:K20"/>
    <mergeCell ref="L20:M20"/>
    <mergeCell ref="E21:H21"/>
    <mergeCell ref="I21:K21"/>
    <mergeCell ref="L21:M21"/>
  </mergeCells>
  <conditionalFormatting sqref="P24:P1048576 T24:T1048576 R24:R1048576">
    <cfRule type="cellIs" dxfId="780" priority="2" operator="equal">
      <formula>"Inconformidade"</formula>
    </cfRule>
    <cfRule type="cellIs" dxfId="779" priority="3" operator="equal">
      <formula>"Sugestão"</formula>
    </cfRule>
  </conditionalFormatting>
  <conditionalFormatting sqref="P24:P1048576 R24:R1048576 T24:T1048576">
    <cfRule type="cellIs" dxfId="778" priority="4" operator="equal">
      <formula>"Impedimento"</formula>
    </cfRule>
  </conditionalFormatting>
  <conditionalFormatting sqref="P16">
    <cfRule type="cellIs" dxfId="777" priority="54" operator="equal">
      <formula>"Cancelado"</formula>
    </cfRule>
    <cfRule type="cellIs" dxfId="776" priority="55" operator="equal">
      <formula>"N/A"</formula>
    </cfRule>
    <cfRule type="cellIs" dxfId="775" priority="56" operator="equal">
      <formula>"Falhou"</formula>
    </cfRule>
    <cfRule type="cellIs" dxfId="774" priority="57" operator="equal">
      <formula>"Passou"</formula>
    </cfRule>
  </conditionalFormatting>
  <conditionalFormatting sqref="P16">
    <cfRule type="cellIs" dxfId="773" priority="58" operator="equal">
      <formula>"Observação"</formula>
    </cfRule>
  </conditionalFormatting>
  <conditionalFormatting sqref="P16">
    <cfRule type="cellIs" dxfId="772" priority="59" operator="equal">
      <formula>"Inconformidade"</formula>
    </cfRule>
    <cfRule type="cellIs" dxfId="771" priority="60" operator="equal">
      <formula>"Sugestão"</formula>
    </cfRule>
  </conditionalFormatting>
  <conditionalFormatting sqref="P16">
    <cfRule type="cellIs" dxfId="770" priority="61" operator="equal">
      <formula>"Bloqueado"</formula>
    </cfRule>
  </conditionalFormatting>
  <conditionalFormatting sqref="P16">
    <cfRule type="cellIs" dxfId="769" priority="62" operator="equal">
      <formula>"Impedimento"</formula>
    </cfRule>
  </conditionalFormatting>
  <conditionalFormatting sqref="P16">
    <cfRule type="cellIs" dxfId="768" priority="72" operator="equal">
      <formula>"Cancelado"</formula>
    </cfRule>
    <cfRule type="cellIs" dxfId="767" priority="73" operator="equal">
      <formula>"N/A"</formula>
    </cfRule>
    <cfRule type="cellIs" dxfId="766" priority="74" operator="equal">
      <formula>"Falhou"</formula>
    </cfRule>
    <cfRule type="cellIs" dxfId="765" priority="75" operator="equal">
      <formula>"Passou"</formula>
    </cfRule>
  </conditionalFormatting>
  <conditionalFormatting sqref="P16">
    <cfRule type="cellIs" dxfId="764" priority="76" operator="equal">
      <formula>"Observação"</formula>
    </cfRule>
  </conditionalFormatting>
  <conditionalFormatting sqref="P16">
    <cfRule type="cellIs" dxfId="763" priority="77" operator="equal">
      <formula>"Inconformidade"</formula>
    </cfRule>
    <cfRule type="cellIs" dxfId="762" priority="78" operator="equal">
      <formula>"Sugestão"</formula>
    </cfRule>
  </conditionalFormatting>
  <conditionalFormatting sqref="P16">
    <cfRule type="cellIs" dxfId="761" priority="79" operator="equal">
      <formula>"Bloqueado"</formula>
    </cfRule>
  </conditionalFormatting>
  <conditionalFormatting sqref="P16">
    <cfRule type="cellIs" dxfId="760" priority="80" operator="equal">
      <formula>"Impedimento"</formula>
    </cfRule>
  </conditionalFormatting>
  <conditionalFormatting sqref="R2 T2 P2">
    <cfRule type="cellIs" dxfId="759" priority="198" operator="equal">
      <formula>"Inconformidade"</formula>
    </cfRule>
    <cfRule type="cellIs" dxfId="758" priority="199" operator="equal">
      <formula>"Sugestão"</formula>
    </cfRule>
  </conditionalFormatting>
  <conditionalFormatting sqref="R1:R2 T1:T2 P1:P2">
    <cfRule type="cellIs" dxfId="757" priority="372" operator="equal">
      <formula>"Impedimento"</formula>
    </cfRule>
  </conditionalFormatting>
  <conditionalFormatting sqref="R16">
    <cfRule type="cellIs" dxfId="756" priority="861" operator="equal">
      <formula>"Cancelado"</formula>
    </cfRule>
    <cfRule type="cellIs" dxfId="755" priority="862" operator="equal">
      <formula>"N/A"</formula>
    </cfRule>
    <cfRule type="cellIs" dxfId="754" priority="863" operator="equal">
      <formula>"Falhou"</formula>
    </cfRule>
    <cfRule type="cellIs" dxfId="753" priority="864" operator="equal">
      <formula>"Passou"</formula>
    </cfRule>
  </conditionalFormatting>
  <conditionalFormatting sqref="R16">
    <cfRule type="cellIs" dxfId="752" priority="865" operator="equal">
      <formula>"Observação"</formula>
    </cfRule>
  </conditionalFormatting>
  <conditionalFormatting sqref="R16">
    <cfRule type="cellIs" dxfId="751" priority="866" operator="equal">
      <formula>"Inconformidade"</formula>
    </cfRule>
    <cfRule type="cellIs" dxfId="750" priority="867" operator="equal">
      <formula>"Sugestão"</formula>
    </cfRule>
  </conditionalFormatting>
  <conditionalFormatting sqref="R16">
    <cfRule type="cellIs" dxfId="749" priority="868" operator="equal">
      <formula>"Bloqueado"</formula>
    </cfRule>
  </conditionalFormatting>
  <conditionalFormatting sqref="T16">
    <cfRule type="cellIs" dxfId="748" priority="869" operator="equal">
      <formula>"Cancelado"</formula>
    </cfRule>
    <cfRule type="cellIs" dxfId="747" priority="870" operator="equal">
      <formula>"N/A"</formula>
    </cfRule>
    <cfRule type="cellIs" dxfId="746" priority="871" operator="equal">
      <formula>"Falhou"</formula>
    </cfRule>
    <cfRule type="cellIs" dxfId="745" priority="872" operator="equal">
      <formula>"Passou"</formula>
    </cfRule>
  </conditionalFormatting>
  <conditionalFormatting sqref="T16">
    <cfRule type="cellIs" dxfId="744" priority="873" operator="equal">
      <formula>"Observação"</formula>
    </cfRule>
  </conditionalFormatting>
  <conditionalFormatting sqref="T16">
    <cfRule type="cellIs" dxfId="743" priority="874" operator="equal">
      <formula>"Inconformidade"</formula>
    </cfRule>
    <cfRule type="cellIs" dxfId="742" priority="875" operator="equal">
      <formula>"Sugestão"</formula>
    </cfRule>
  </conditionalFormatting>
  <conditionalFormatting sqref="T16">
    <cfRule type="cellIs" dxfId="741" priority="876" operator="equal">
      <formula>"Bloqueado"</formula>
    </cfRule>
  </conditionalFormatting>
  <conditionalFormatting sqref="T16 R16">
    <cfRule type="cellIs" dxfId="740" priority="877" operator="equal">
      <formula>"Impedimento"</formula>
    </cfRule>
  </conditionalFormatting>
  <conditionalFormatting sqref="T18">
    <cfRule type="cellIs" dxfId="739" priority="905" operator="equal">
      <formula>"Cancelado"</formula>
    </cfRule>
    <cfRule type="cellIs" dxfId="738" priority="906" operator="equal">
      <formula>"N/A"</formula>
    </cfRule>
    <cfRule type="cellIs" dxfId="737" priority="907" operator="equal">
      <formula>"Falhou"</formula>
    </cfRule>
    <cfRule type="cellIs" dxfId="736" priority="908" operator="equal">
      <formula>"Passou"</formula>
    </cfRule>
  </conditionalFormatting>
  <conditionalFormatting sqref="T18">
    <cfRule type="cellIs" dxfId="735" priority="909" operator="equal">
      <formula>"Observação"</formula>
    </cfRule>
  </conditionalFormatting>
  <conditionalFormatting sqref="T18">
    <cfRule type="cellIs" dxfId="734" priority="910" operator="equal">
      <formula>"Inconformidade"</formula>
    </cfRule>
    <cfRule type="cellIs" dxfId="733" priority="911" operator="equal">
      <formula>"Sugestão"</formula>
    </cfRule>
  </conditionalFormatting>
  <conditionalFormatting sqref="T18">
    <cfRule type="cellIs" dxfId="732" priority="912" operator="equal">
      <formula>"Bloqueado"</formula>
    </cfRule>
  </conditionalFormatting>
  <conditionalFormatting sqref="T18 R18">
    <cfRule type="cellIs" dxfId="731" priority="913" operator="equal">
      <formula>"Impedimento"</formula>
    </cfRule>
  </conditionalFormatting>
  <conditionalFormatting sqref="R18">
    <cfRule type="cellIs" dxfId="730" priority="914" operator="equal">
      <formula>"Cancelado"</formula>
    </cfRule>
    <cfRule type="cellIs" dxfId="729" priority="915" operator="equal">
      <formula>"N/A"</formula>
    </cfRule>
    <cfRule type="cellIs" dxfId="728" priority="916" operator="equal">
      <formula>"Falhou"</formula>
    </cfRule>
    <cfRule type="cellIs" dxfId="727" priority="917" operator="equal">
      <formula>"Passou"</formula>
    </cfRule>
  </conditionalFormatting>
  <conditionalFormatting sqref="R18">
    <cfRule type="cellIs" dxfId="726" priority="918" operator="equal">
      <formula>"Observação"</formula>
    </cfRule>
  </conditionalFormatting>
  <conditionalFormatting sqref="R18">
    <cfRule type="cellIs" dxfId="725" priority="919" operator="equal">
      <formula>"Inconformidade"</formula>
    </cfRule>
    <cfRule type="cellIs" dxfId="724" priority="920" operator="equal">
      <formula>"Sugestão"</formula>
    </cfRule>
  </conditionalFormatting>
  <conditionalFormatting sqref="R18">
    <cfRule type="cellIs" dxfId="723" priority="925" operator="equal">
      <formula>"Bloqueado"</formula>
    </cfRule>
  </conditionalFormatting>
  <conditionalFormatting sqref="P18">
    <cfRule type="cellIs" dxfId="722" priority="940" operator="equal">
      <formula>"Cancelado"</formula>
    </cfRule>
    <cfRule type="cellIs" dxfId="721" priority="941" operator="equal">
      <formula>"N/A"</formula>
    </cfRule>
    <cfRule type="cellIs" dxfId="720" priority="942" operator="equal">
      <formula>"Falhou"</formula>
    </cfRule>
    <cfRule type="cellIs" dxfId="719" priority="943" operator="equal">
      <formula>"Passou"</formula>
    </cfRule>
  </conditionalFormatting>
  <conditionalFormatting sqref="P18">
    <cfRule type="cellIs" dxfId="718" priority="944" operator="equal">
      <formula>"Observação"</formula>
    </cfRule>
  </conditionalFormatting>
  <conditionalFormatting sqref="P18">
    <cfRule type="cellIs" dxfId="717" priority="945" operator="equal">
      <formula>"Inconformidade"</formula>
    </cfRule>
    <cfRule type="cellIs" dxfId="716" priority="946" operator="equal">
      <formula>"Sugestão"</formula>
    </cfRule>
  </conditionalFormatting>
  <conditionalFormatting sqref="P18">
    <cfRule type="cellIs" dxfId="715" priority="947" operator="equal">
      <formula>"Bloqueado"</formula>
    </cfRule>
  </conditionalFormatting>
  <conditionalFormatting sqref="P18">
    <cfRule type="cellIs" dxfId="714" priority="948" operator="equal">
      <formula>"Impedimento"</formula>
    </cfRule>
  </conditionalFormatting>
  <conditionalFormatting sqref="P18">
    <cfRule type="cellIs" dxfId="713" priority="949" operator="equal">
      <formula>"Cancelado"</formula>
    </cfRule>
    <cfRule type="cellIs" dxfId="712" priority="950" operator="equal">
      <formula>"N/A"</formula>
    </cfRule>
    <cfRule type="cellIs" dxfId="711" priority="951" operator="equal">
      <formula>"Falhou"</formula>
    </cfRule>
    <cfRule type="cellIs" dxfId="710" priority="952" operator="equal">
      <formula>"Passou"</formula>
    </cfRule>
  </conditionalFormatting>
  <conditionalFormatting sqref="P18">
    <cfRule type="cellIs" dxfId="709" priority="953" operator="equal">
      <formula>"Observação"</formula>
    </cfRule>
  </conditionalFormatting>
  <conditionalFormatting sqref="P18">
    <cfRule type="cellIs" dxfId="708" priority="954" operator="equal">
      <formula>"Inconformidade"</formula>
    </cfRule>
    <cfRule type="cellIs" dxfId="707" priority="955" operator="equal">
      <formula>"Sugestão"</formula>
    </cfRule>
  </conditionalFormatting>
  <conditionalFormatting sqref="P18">
    <cfRule type="cellIs" dxfId="706" priority="956" operator="equal">
      <formula>"Bloqueado"</formula>
    </cfRule>
  </conditionalFormatting>
  <conditionalFormatting sqref="P18">
    <cfRule type="cellIs" dxfId="705" priority="957" operator="equal">
      <formula>"Impedimento"</formula>
    </cfRule>
  </conditionalFormatting>
  <conditionalFormatting sqref="R15">
    <cfRule type="cellIs" dxfId="704" priority="1307" operator="equal">
      <formula>"Cancelado"</formula>
    </cfRule>
    <cfRule type="cellIs" dxfId="703" priority="1308" operator="equal">
      <formula>"N/A"</formula>
    </cfRule>
    <cfRule type="cellIs" dxfId="702" priority="1309" operator="equal">
      <formula>"Falhou"</formula>
    </cfRule>
    <cfRule type="cellIs" dxfId="701" priority="1310" operator="equal">
      <formula>"Passou"</formula>
    </cfRule>
  </conditionalFormatting>
  <conditionalFormatting sqref="R15">
    <cfRule type="cellIs" dxfId="700" priority="1311" operator="equal">
      <formula>"Observação"</formula>
    </cfRule>
  </conditionalFormatting>
  <conditionalFormatting sqref="R15">
    <cfRule type="cellIs" dxfId="699" priority="1312" operator="equal">
      <formula>"Inconformidade"</formula>
    </cfRule>
    <cfRule type="cellIs" dxfId="698" priority="1313" operator="equal">
      <formula>"Sugestão"</formula>
    </cfRule>
  </conditionalFormatting>
  <conditionalFormatting sqref="R15">
    <cfRule type="cellIs" dxfId="697" priority="1314" operator="equal">
      <formula>"Bloqueado"</formula>
    </cfRule>
  </conditionalFormatting>
  <conditionalFormatting sqref="R13">
    <cfRule type="cellIs" dxfId="696" priority="1354" operator="equal">
      <formula>"Cancelado"</formula>
    </cfRule>
    <cfRule type="cellIs" dxfId="695" priority="1355" operator="equal">
      <formula>"N/A"</formula>
    </cfRule>
    <cfRule type="cellIs" dxfId="694" priority="1356" operator="equal">
      <formula>"Falhou"</formula>
    </cfRule>
    <cfRule type="cellIs" dxfId="693" priority="1357" operator="equal">
      <formula>"Passou"</formula>
    </cfRule>
  </conditionalFormatting>
  <conditionalFormatting sqref="R13">
    <cfRule type="cellIs" dxfId="692" priority="1358" operator="equal">
      <formula>"Observação"</formula>
    </cfRule>
  </conditionalFormatting>
  <conditionalFormatting sqref="R13">
    <cfRule type="cellIs" dxfId="691" priority="1359" operator="equal">
      <formula>"Inconformidade"</formula>
    </cfRule>
    <cfRule type="cellIs" dxfId="690" priority="1360" operator="equal">
      <formula>"Sugestão"</formula>
    </cfRule>
  </conditionalFormatting>
  <conditionalFormatting sqref="T13">
    <cfRule type="cellIs" dxfId="689" priority="1361" operator="equal">
      <formula>"Cancelado"</formula>
    </cfRule>
    <cfRule type="cellIs" dxfId="688" priority="1362" operator="equal">
      <formula>"N/A"</formula>
    </cfRule>
    <cfRule type="cellIs" dxfId="687" priority="1363" operator="equal">
      <formula>"Falhou"</formula>
    </cfRule>
    <cfRule type="cellIs" dxfId="686" priority="1364" operator="equal">
      <formula>"Passou"</formula>
    </cfRule>
  </conditionalFormatting>
  <conditionalFormatting sqref="R13">
    <cfRule type="cellIs" dxfId="685" priority="1365" operator="equal">
      <formula>"Bloqueado"</formula>
    </cfRule>
  </conditionalFormatting>
  <conditionalFormatting sqref="T13">
    <cfRule type="cellIs" dxfId="684" priority="1366" operator="equal">
      <formula>"Observação"</formula>
    </cfRule>
  </conditionalFormatting>
  <conditionalFormatting sqref="T13">
    <cfRule type="cellIs" dxfId="683" priority="1367" operator="equal">
      <formula>"Inconformidade"</formula>
    </cfRule>
    <cfRule type="cellIs" dxfId="682" priority="1368" operator="equal">
      <formula>"Sugestão"</formula>
    </cfRule>
  </conditionalFormatting>
  <conditionalFormatting sqref="T13">
    <cfRule type="cellIs" dxfId="681" priority="1369" operator="equal">
      <formula>"Bloqueado"</formula>
    </cfRule>
  </conditionalFormatting>
  <conditionalFormatting sqref="T13 R13">
    <cfRule type="cellIs" dxfId="680" priority="1370" operator="equal">
      <formula>"Impedimento"</formula>
    </cfRule>
  </conditionalFormatting>
  <conditionalFormatting sqref="P13">
    <cfRule type="cellIs" dxfId="679" priority="1371" operator="equal">
      <formula>"Cancelado"</formula>
    </cfRule>
    <cfRule type="cellIs" dxfId="678" priority="1372" operator="equal">
      <formula>"N/A"</formula>
    </cfRule>
    <cfRule type="cellIs" dxfId="677" priority="1373" operator="equal">
      <formula>"Falhou"</formula>
    </cfRule>
    <cfRule type="cellIs" dxfId="676" priority="1374" operator="equal">
      <formula>"Passou"</formula>
    </cfRule>
  </conditionalFormatting>
  <conditionalFormatting sqref="P13">
    <cfRule type="cellIs" dxfId="675" priority="1375" operator="equal">
      <formula>"Observação"</formula>
    </cfRule>
  </conditionalFormatting>
  <conditionalFormatting sqref="P13">
    <cfRule type="cellIs" dxfId="674" priority="1376" operator="equal">
      <formula>"Inconformidade"</formula>
    </cfRule>
    <cfRule type="cellIs" dxfId="673" priority="1377" operator="equal">
      <formula>"Sugestão"</formula>
    </cfRule>
  </conditionalFormatting>
  <conditionalFormatting sqref="P13">
    <cfRule type="cellIs" dxfId="672" priority="1378" operator="equal">
      <formula>"Bloqueado"</formula>
    </cfRule>
  </conditionalFormatting>
  <conditionalFormatting sqref="P13">
    <cfRule type="cellIs" dxfId="671" priority="1379" operator="equal">
      <formula>"Impedimento"</formula>
    </cfRule>
  </conditionalFormatting>
  <conditionalFormatting sqref="P13">
    <cfRule type="cellIs" dxfId="670" priority="1380" operator="equal">
      <formula>"Cancelado"</formula>
    </cfRule>
    <cfRule type="cellIs" dxfId="669" priority="1381" operator="equal">
      <formula>"N/A"</formula>
    </cfRule>
    <cfRule type="cellIs" dxfId="668" priority="1382" operator="equal">
      <formula>"Falhou"</formula>
    </cfRule>
    <cfRule type="cellIs" dxfId="667" priority="1383" operator="equal">
      <formula>"Passou"</formula>
    </cfRule>
  </conditionalFormatting>
  <conditionalFormatting sqref="P13">
    <cfRule type="cellIs" dxfId="666" priority="1384" operator="equal">
      <formula>"Observação"</formula>
    </cfRule>
  </conditionalFormatting>
  <conditionalFormatting sqref="P13">
    <cfRule type="cellIs" dxfId="665" priority="1385" operator="equal">
      <formula>"Inconformidade"</formula>
    </cfRule>
    <cfRule type="cellIs" dxfId="664" priority="1386" operator="equal">
      <formula>"Sugestão"</formula>
    </cfRule>
  </conditionalFormatting>
  <conditionalFormatting sqref="P13">
    <cfRule type="cellIs" dxfId="663" priority="1387" operator="equal">
      <formula>"Bloqueado"</formula>
    </cfRule>
  </conditionalFormatting>
  <conditionalFormatting sqref="P13">
    <cfRule type="cellIs" dxfId="662" priority="1388" operator="equal">
      <formula>"Impedimento"</formula>
    </cfRule>
  </conditionalFormatting>
  <conditionalFormatting sqref="R14">
    <cfRule type="cellIs" dxfId="661" priority="1389" operator="equal">
      <formula>"Cancelado"</formula>
    </cfRule>
    <cfRule type="cellIs" dxfId="660" priority="1390" operator="equal">
      <formula>"N/A"</formula>
    </cfRule>
    <cfRule type="cellIs" dxfId="659" priority="1391" operator="equal">
      <formula>"Falhou"</formula>
    </cfRule>
    <cfRule type="cellIs" dxfId="658" priority="1392" operator="equal">
      <formula>"Passou"</formula>
    </cfRule>
  </conditionalFormatting>
  <conditionalFormatting sqref="R14">
    <cfRule type="cellIs" dxfId="657" priority="1393" operator="equal">
      <formula>"Observação"</formula>
    </cfRule>
  </conditionalFormatting>
  <conditionalFormatting sqref="R14">
    <cfRule type="cellIs" dxfId="656" priority="1394" operator="equal">
      <formula>"Inconformidade"</formula>
    </cfRule>
    <cfRule type="cellIs" dxfId="655" priority="1395" operator="equal">
      <formula>"Sugestão"</formula>
    </cfRule>
  </conditionalFormatting>
  <conditionalFormatting sqref="T14">
    <cfRule type="cellIs" dxfId="654" priority="1396" operator="equal">
      <formula>"Cancelado"</formula>
    </cfRule>
    <cfRule type="cellIs" dxfId="653" priority="1397" operator="equal">
      <formula>"N/A"</formula>
    </cfRule>
    <cfRule type="cellIs" dxfId="652" priority="1398" operator="equal">
      <formula>"Falhou"</formula>
    </cfRule>
    <cfRule type="cellIs" dxfId="651" priority="1399" operator="equal">
      <formula>"Passou"</formula>
    </cfRule>
  </conditionalFormatting>
  <conditionalFormatting sqref="R14">
    <cfRule type="cellIs" dxfId="650" priority="1400" operator="equal">
      <formula>"Bloqueado"</formula>
    </cfRule>
  </conditionalFormatting>
  <conditionalFormatting sqref="T14">
    <cfRule type="cellIs" dxfId="649" priority="1401" operator="equal">
      <formula>"Observação"</formula>
    </cfRule>
  </conditionalFormatting>
  <conditionalFormatting sqref="T14">
    <cfRule type="cellIs" dxfId="648" priority="1402" operator="equal">
      <formula>"Inconformidade"</formula>
    </cfRule>
    <cfRule type="cellIs" dxfId="647" priority="1403" operator="equal">
      <formula>"Sugestão"</formula>
    </cfRule>
  </conditionalFormatting>
  <conditionalFormatting sqref="T14">
    <cfRule type="cellIs" dxfId="646" priority="1404" operator="equal">
      <formula>"Bloqueado"</formula>
    </cfRule>
  </conditionalFormatting>
  <conditionalFormatting sqref="T14 R14">
    <cfRule type="cellIs" dxfId="645" priority="1405" operator="equal">
      <formula>"Impedimento"</formula>
    </cfRule>
  </conditionalFormatting>
  <conditionalFormatting sqref="T15">
    <cfRule type="cellIs" dxfId="644" priority="1406" operator="equal">
      <formula>"Cancelado"</formula>
    </cfRule>
    <cfRule type="cellIs" dxfId="643" priority="1407" operator="equal">
      <formula>"N/A"</formula>
    </cfRule>
    <cfRule type="cellIs" dxfId="642" priority="1408" operator="equal">
      <formula>"Falhou"</formula>
    </cfRule>
    <cfRule type="cellIs" dxfId="641" priority="1409" operator="equal">
      <formula>"Passou"</formula>
    </cfRule>
  </conditionalFormatting>
  <conditionalFormatting sqref="T15">
    <cfRule type="cellIs" dxfId="640" priority="1410" operator="equal">
      <formula>"Observação"</formula>
    </cfRule>
  </conditionalFormatting>
  <conditionalFormatting sqref="T15">
    <cfRule type="cellIs" dxfId="639" priority="1411" operator="equal">
      <formula>"Inconformidade"</formula>
    </cfRule>
    <cfRule type="cellIs" dxfId="638" priority="1412" operator="equal">
      <formula>"Sugestão"</formula>
    </cfRule>
  </conditionalFormatting>
  <conditionalFormatting sqref="T15">
    <cfRule type="cellIs" dxfId="637" priority="1413" operator="equal">
      <formula>"Bloqueado"</formula>
    </cfRule>
  </conditionalFormatting>
  <conditionalFormatting sqref="T15 R15">
    <cfRule type="cellIs" dxfId="636" priority="1414" operator="equal">
      <formula>"Impedimento"</formula>
    </cfRule>
  </conditionalFormatting>
  <conditionalFormatting sqref="P14:P15">
    <cfRule type="cellIs" dxfId="635" priority="1415" operator="equal">
      <formula>"Cancelado"</formula>
    </cfRule>
    <cfRule type="cellIs" dxfId="634" priority="1416" operator="equal">
      <formula>"N/A"</formula>
    </cfRule>
    <cfRule type="cellIs" dxfId="633" priority="1417" operator="equal">
      <formula>"Falhou"</formula>
    </cfRule>
    <cfRule type="cellIs" dxfId="632" priority="1418" operator="equal">
      <formula>"Passou"</formula>
    </cfRule>
  </conditionalFormatting>
  <conditionalFormatting sqref="P14:P15">
    <cfRule type="cellIs" dxfId="631" priority="1419" operator="equal">
      <formula>"Observação"</formula>
    </cfRule>
  </conditionalFormatting>
  <conditionalFormatting sqref="P14:P15">
    <cfRule type="cellIs" dxfId="630" priority="1420" operator="equal">
      <formula>"Inconformidade"</formula>
    </cfRule>
    <cfRule type="cellIs" dxfId="629" priority="1421" operator="equal">
      <formula>"Sugestão"</formula>
    </cfRule>
  </conditionalFormatting>
  <conditionalFormatting sqref="P14:P15">
    <cfRule type="cellIs" dxfId="628" priority="1422" operator="equal">
      <formula>"Bloqueado"</formula>
    </cfRule>
  </conditionalFormatting>
  <conditionalFormatting sqref="P14:P15">
    <cfRule type="cellIs" dxfId="627" priority="1423" operator="equal">
      <formula>"Impedimento"</formula>
    </cfRule>
  </conditionalFormatting>
  <conditionalFormatting sqref="P14:P15">
    <cfRule type="cellIs" dxfId="626" priority="1424" operator="equal">
      <formula>"Cancelado"</formula>
    </cfRule>
    <cfRule type="cellIs" dxfId="625" priority="1425" operator="equal">
      <formula>"N/A"</formula>
    </cfRule>
    <cfRule type="cellIs" dxfId="624" priority="1426" operator="equal">
      <formula>"Falhou"</formula>
    </cfRule>
    <cfRule type="cellIs" dxfId="623" priority="1427" operator="equal">
      <formula>"Passou"</formula>
    </cfRule>
  </conditionalFormatting>
  <conditionalFormatting sqref="P14:P15">
    <cfRule type="cellIs" dxfId="622" priority="1428" operator="equal">
      <formula>"Observação"</formula>
    </cfRule>
  </conditionalFormatting>
  <conditionalFormatting sqref="P14:P15">
    <cfRule type="cellIs" dxfId="621" priority="1429" operator="equal">
      <formula>"Inconformidade"</formula>
    </cfRule>
    <cfRule type="cellIs" dxfId="620" priority="1430" operator="equal">
      <formula>"Sugestão"</formula>
    </cfRule>
  </conditionalFormatting>
  <conditionalFormatting sqref="P14:P15">
    <cfRule type="cellIs" dxfId="619" priority="1431" operator="equal">
      <formula>"Bloqueado"</formula>
    </cfRule>
  </conditionalFormatting>
  <conditionalFormatting sqref="P14:P15">
    <cfRule type="cellIs" dxfId="618" priority="1432" operator="equal">
      <formula>"Impedimento"</formula>
    </cfRule>
  </conditionalFormatting>
  <conditionalFormatting sqref="R21">
    <cfRule type="cellIs" dxfId="617" priority="1715" operator="equal">
      <formula>"Cancelado"</formula>
    </cfRule>
    <cfRule type="cellIs" dxfId="616" priority="1716" operator="equal">
      <formula>"N/A"</formula>
    </cfRule>
    <cfRule type="cellIs" dxfId="615" priority="1717" operator="equal">
      <formula>"Falhou"</formula>
    </cfRule>
    <cfRule type="cellIs" dxfId="614" priority="1718" operator="equal">
      <formula>"Passou"</formula>
    </cfRule>
  </conditionalFormatting>
  <conditionalFormatting sqref="R21">
    <cfRule type="cellIs" dxfId="613" priority="1719" operator="equal">
      <formula>"Observação"</formula>
    </cfRule>
  </conditionalFormatting>
  <conditionalFormatting sqref="P19">
    <cfRule type="cellIs" dxfId="612" priority="1784" operator="equal">
      <formula>"Cancelado"</formula>
    </cfRule>
    <cfRule type="cellIs" dxfId="611" priority="1785" operator="equal">
      <formula>"N/A"</formula>
    </cfRule>
    <cfRule type="cellIs" dxfId="610" priority="1786" operator="equal">
      <formula>"Falhou"</formula>
    </cfRule>
    <cfRule type="cellIs" dxfId="609" priority="1787" operator="equal">
      <formula>"Passou"</formula>
    </cfRule>
  </conditionalFormatting>
  <conditionalFormatting sqref="P19">
    <cfRule type="cellIs" dxfId="608" priority="1788" operator="equal">
      <formula>"Observação"</formula>
    </cfRule>
  </conditionalFormatting>
  <conditionalFormatting sqref="P19">
    <cfRule type="cellIs" dxfId="607" priority="1789" operator="equal">
      <formula>"Inconformidade"</formula>
    </cfRule>
    <cfRule type="cellIs" dxfId="606" priority="1790" operator="equal">
      <formula>"Sugestão"</formula>
    </cfRule>
  </conditionalFormatting>
  <conditionalFormatting sqref="P19">
    <cfRule type="cellIs" dxfId="605" priority="1791" operator="equal">
      <formula>"Bloqueado"</formula>
    </cfRule>
  </conditionalFormatting>
  <conditionalFormatting sqref="P19">
    <cfRule type="cellIs" dxfId="604" priority="1792" operator="equal">
      <formula>"Impedimento"</formula>
    </cfRule>
  </conditionalFormatting>
  <conditionalFormatting sqref="P19">
    <cfRule type="cellIs" dxfId="603" priority="1793" operator="equal">
      <formula>"Cancelado"</formula>
    </cfRule>
    <cfRule type="cellIs" dxfId="602" priority="1794" operator="equal">
      <formula>"N/A"</formula>
    </cfRule>
    <cfRule type="cellIs" dxfId="601" priority="1795" operator="equal">
      <formula>"Falhou"</formula>
    </cfRule>
    <cfRule type="cellIs" dxfId="600" priority="1796" operator="equal">
      <formula>"Passou"</formula>
    </cfRule>
  </conditionalFormatting>
  <conditionalFormatting sqref="P19">
    <cfRule type="cellIs" dxfId="599" priority="1797" operator="equal">
      <formula>"Observação"</formula>
    </cfRule>
  </conditionalFormatting>
  <conditionalFormatting sqref="P19">
    <cfRule type="cellIs" dxfId="598" priority="1798" operator="equal">
      <formula>"Inconformidade"</formula>
    </cfRule>
    <cfRule type="cellIs" dxfId="597" priority="1799" operator="equal">
      <formula>"Sugestão"</formula>
    </cfRule>
  </conditionalFormatting>
  <conditionalFormatting sqref="P19">
    <cfRule type="cellIs" dxfId="596" priority="1800" operator="equal">
      <formula>"Bloqueado"</formula>
    </cfRule>
  </conditionalFormatting>
  <conditionalFormatting sqref="P19">
    <cfRule type="cellIs" dxfId="595" priority="1801" operator="equal">
      <formula>"Impedimento"</formula>
    </cfRule>
  </conditionalFormatting>
  <conditionalFormatting sqref="T19">
    <cfRule type="cellIs" dxfId="594" priority="1802" operator="equal">
      <formula>"Cancelado"</formula>
    </cfRule>
    <cfRule type="cellIs" dxfId="593" priority="1803" operator="equal">
      <formula>"N/A"</formula>
    </cfRule>
    <cfRule type="cellIs" dxfId="592" priority="1804" operator="equal">
      <formula>"Falhou"</formula>
    </cfRule>
    <cfRule type="cellIs" dxfId="591" priority="1805" operator="equal">
      <formula>"Passou"</formula>
    </cfRule>
  </conditionalFormatting>
  <conditionalFormatting sqref="T19">
    <cfRule type="cellIs" dxfId="590" priority="1806" operator="equal">
      <formula>"Observação"</formula>
    </cfRule>
  </conditionalFormatting>
  <conditionalFormatting sqref="T19">
    <cfRule type="cellIs" dxfId="589" priority="1807" operator="equal">
      <formula>"Inconformidade"</formula>
    </cfRule>
    <cfRule type="cellIs" dxfId="588" priority="1808" operator="equal">
      <formula>"Sugestão"</formula>
    </cfRule>
  </conditionalFormatting>
  <conditionalFormatting sqref="T19">
    <cfRule type="cellIs" dxfId="587" priority="1809" operator="equal">
      <formula>"Bloqueado"</formula>
    </cfRule>
  </conditionalFormatting>
  <conditionalFormatting sqref="R19 T19">
    <cfRule type="cellIs" dxfId="586" priority="1810" operator="equal">
      <formula>"Impedimento"</formula>
    </cfRule>
  </conditionalFormatting>
  <conditionalFormatting sqref="R19">
    <cfRule type="cellIs" dxfId="585" priority="1811" operator="equal">
      <formula>"Cancelado"</formula>
    </cfRule>
    <cfRule type="cellIs" dxfId="584" priority="1812" operator="equal">
      <formula>"N/A"</formula>
    </cfRule>
    <cfRule type="cellIs" dxfId="583" priority="1813" operator="equal">
      <formula>"Falhou"</formula>
    </cfRule>
    <cfRule type="cellIs" dxfId="582" priority="1814" operator="equal">
      <formula>"Passou"</formula>
    </cfRule>
  </conditionalFormatting>
  <conditionalFormatting sqref="R19">
    <cfRule type="cellIs" dxfId="581" priority="1815" operator="equal">
      <formula>"Observação"</formula>
    </cfRule>
  </conditionalFormatting>
  <conditionalFormatting sqref="R19">
    <cfRule type="cellIs" dxfId="580" priority="1816" operator="equal">
      <formula>"Inconformidade"</formula>
    </cfRule>
    <cfRule type="cellIs" dxfId="579" priority="1817" operator="equal">
      <formula>"Sugestão"</formula>
    </cfRule>
  </conditionalFormatting>
  <conditionalFormatting sqref="R19">
    <cfRule type="cellIs" dxfId="578" priority="1818" operator="equal">
      <formula>"Bloqueado"</formula>
    </cfRule>
  </conditionalFormatting>
  <conditionalFormatting sqref="P21">
    <cfRule type="cellIs" dxfId="577" priority="1819" operator="equal">
      <formula>"Cancelado"</formula>
    </cfRule>
    <cfRule type="cellIs" dxfId="576" priority="1820" operator="equal">
      <formula>"N/A"</formula>
    </cfRule>
    <cfRule type="cellIs" dxfId="575" priority="1821" operator="equal">
      <formula>"Falhou"</formula>
    </cfRule>
    <cfRule type="cellIs" dxfId="574" priority="1822" operator="equal">
      <formula>"Passou"</formula>
    </cfRule>
  </conditionalFormatting>
  <conditionalFormatting sqref="P21">
    <cfRule type="cellIs" dxfId="573" priority="1823" operator="equal">
      <formula>"Observação"</formula>
    </cfRule>
  </conditionalFormatting>
  <conditionalFormatting sqref="P21">
    <cfRule type="cellIs" dxfId="572" priority="1824" operator="equal">
      <formula>"Inconformidade"</formula>
    </cfRule>
    <cfRule type="cellIs" dxfId="571" priority="1825" operator="equal">
      <formula>"Sugestão"</formula>
    </cfRule>
  </conditionalFormatting>
  <conditionalFormatting sqref="P21">
    <cfRule type="cellIs" dxfId="570" priority="1826" operator="equal">
      <formula>"Bloqueado"</formula>
    </cfRule>
  </conditionalFormatting>
  <conditionalFormatting sqref="P21">
    <cfRule type="cellIs" dxfId="569" priority="1827" operator="equal">
      <formula>"Impedimento"</formula>
    </cfRule>
  </conditionalFormatting>
  <conditionalFormatting sqref="P21">
    <cfRule type="cellIs" dxfId="568" priority="1828" operator="equal">
      <formula>"Cancelado"</formula>
    </cfRule>
    <cfRule type="cellIs" dxfId="567" priority="1829" operator="equal">
      <formula>"N/A"</formula>
    </cfRule>
    <cfRule type="cellIs" dxfId="566" priority="1830" operator="equal">
      <formula>"Falhou"</formula>
    </cfRule>
    <cfRule type="cellIs" dxfId="565" priority="1831" operator="equal">
      <formula>"Passou"</formula>
    </cfRule>
  </conditionalFormatting>
  <conditionalFormatting sqref="P21">
    <cfRule type="cellIs" dxfId="564" priority="1832" operator="equal">
      <formula>"Observação"</formula>
    </cfRule>
  </conditionalFormatting>
  <conditionalFormatting sqref="P21">
    <cfRule type="cellIs" dxfId="563" priority="1833" operator="equal">
      <formula>"Inconformidade"</formula>
    </cfRule>
    <cfRule type="cellIs" dxfId="562" priority="1834" operator="equal">
      <formula>"Sugestão"</formula>
    </cfRule>
  </conditionalFormatting>
  <conditionalFormatting sqref="P21">
    <cfRule type="cellIs" dxfId="561" priority="1835" operator="equal">
      <formula>"Bloqueado"</formula>
    </cfRule>
  </conditionalFormatting>
  <conditionalFormatting sqref="P21">
    <cfRule type="cellIs" dxfId="560" priority="1836" operator="equal">
      <formula>"Impedimento"</formula>
    </cfRule>
  </conditionalFormatting>
  <conditionalFormatting sqref="T21">
    <cfRule type="cellIs" dxfId="559" priority="1837" operator="equal">
      <formula>"Cancelado"</formula>
    </cfRule>
    <cfRule type="cellIs" dxfId="558" priority="1838" operator="equal">
      <formula>"N/A"</formula>
    </cfRule>
    <cfRule type="cellIs" dxfId="557" priority="1839" operator="equal">
      <formula>"Falhou"</formula>
    </cfRule>
    <cfRule type="cellIs" dxfId="556" priority="1840" operator="equal">
      <formula>"Passou"</formula>
    </cfRule>
  </conditionalFormatting>
  <conditionalFormatting sqref="T21">
    <cfRule type="cellIs" dxfId="555" priority="1841" operator="equal">
      <formula>"Observação"</formula>
    </cfRule>
  </conditionalFormatting>
  <conditionalFormatting sqref="T21">
    <cfRule type="cellIs" dxfId="554" priority="1842" operator="equal">
      <formula>"Inconformidade"</formula>
    </cfRule>
    <cfRule type="cellIs" dxfId="553" priority="1843" operator="equal">
      <formula>"Sugestão"</formula>
    </cfRule>
  </conditionalFormatting>
  <conditionalFormatting sqref="T21">
    <cfRule type="cellIs" dxfId="552" priority="1844" operator="equal">
      <formula>"Bloqueado"</formula>
    </cfRule>
  </conditionalFormatting>
  <conditionalFormatting sqref="R21 T21">
    <cfRule type="cellIs" dxfId="551" priority="1845" operator="equal">
      <formula>"Impedimento"</formula>
    </cfRule>
  </conditionalFormatting>
  <conditionalFormatting sqref="R21">
    <cfRule type="cellIs" dxfId="550" priority="1846" operator="equal">
      <formula>"Inconformidade"</formula>
    </cfRule>
    <cfRule type="cellIs" dxfId="549" priority="1847" operator="equal">
      <formula>"Sugestão"</formula>
    </cfRule>
  </conditionalFormatting>
  <conditionalFormatting sqref="R21">
    <cfRule type="cellIs" dxfId="548" priority="1848" operator="equal">
      <formula>"Bloqueado"</formula>
    </cfRule>
  </conditionalFormatting>
  <conditionalFormatting sqref="T20">
    <cfRule type="cellIs" dxfId="547" priority="1849" operator="equal">
      <formula>"Cancelado"</formula>
    </cfRule>
    <cfRule type="cellIs" dxfId="546" priority="1850" operator="equal">
      <formula>"N/A"</formula>
    </cfRule>
    <cfRule type="cellIs" dxfId="545" priority="1851" operator="equal">
      <formula>"Falhou"</formula>
    </cfRule>
    <cfRule type="cellIs" dxfId="544" priority="1852" operator="equal">
      <formula>"Passou"</formula>
    </cfRule>
  </conditionalFormatting>
  <conditionalFormatting sqref="T20">
    <cfRule type="cellIs" dxfId="543" priority="1853" operator="equal">
      <formula>"Observação"</formula>
    </cfRule>
  </conditionalFormatting>
  <conditionalFormatting sqref="T20">
    <cfRule type="cellIs" dxfId="542" priority="1854" operator="equal">
      <formula>"Inconformidade"</formula>
    </cfRule>
    <cfRule type="cellIs" dxfId="541" priority="1855" operator="equal">
      <formula>"Sugestão"</formula>
    </cfRule>
  </conditionalFormatting>
  <conditionalFormatting sqref="T20">
    <cfRule type="cellIs" dxfId="540" priority="1856" operator="equal">
      <formula>"Bloqueado"</formula>
    </cfRule>
  </conditionalFormatting>
  <conditionalFormatting sqref="R20 T20">
    <cfRule type="cellIs" dxfId="539" priority="1857" operator="equal">
      <formula>"Impedimento"</formula>
    </cfRule>
  </conditionalFormatting>
  <conditionalFormatting sqref="R20">
    <cfRule type="cellIs" dxfId="538" priority="1858" operator="equal">
      <formula>"Cancelado"</formula>
    </cfRule>
    <cfRule type="cellIs" dxfId="537" priority="1859" operator="equal">
      <formula>"N/A"</formula>
    </cfRule>
    <cfRule type="cellIs" dxfId="536" priority="1860" operator="equal">
      <formula>"Falhou"</formula>
    </cfRule>
    <cfRule type="cellIs" dxfId="535" priority="1861" operator="equal">
      <formula>"Passou"</formula>
    </cfRule>
  </conditionalFormatting>
  <conditionalFormatting sqref="R20">
    <cfRule type="cellIs" dxfId="534" priority="1862" operator="equal">
      <formula>"Observação"</formula>
    </cfRule>
  </conditionalFormatting>
  <conditionalFormatting sqref="R20">
    <cfRule type="cellIs" dxfId="533" priority="1863" operator="equal">
      <formula>"Inconformidade"</formula>
    </cfRule>
    <cfRule type="cellIs" dxfId="532" priority="1864" operator="equal">
      <formula>"Sugestão"</formula>
    </cfRule>
  </conditionalFormatting>
  <conditionalFormatting sqref="R20">
    <cfRule type="cellIs" dxfId="531" priority="1865" operator="equal">
      <formula>"Bloqueado"</formula>
    </cfRule>
  </conditionalFormatting>
  <conditionalFormatting sqref="P20">
    <cfRule type="cellIs" dxfId="530" priority="1866" operator="equal">
      <formula>"Cancelado"</formula>
    </cfRule>
    <cfRule type="cellIs" dxfId="529" priority="1867" operator="equal">
      <formula>"N/A"</formula>
    </cfRule>
    <cfRule type="cellIs" dxfId="528" priority="1868" operator="equal">
      <formula>"Falhou"</formula>
    </cfRule>
    <cfRule type="cellIs" dxfId="527" priority="1869" operator="equal">
      <formula>"Passou"</formula>
    </cfRule>
  </conditionalFormatting>
  <conditionalFormatting sqref="P20">
    <cfRule type="cellIs" dxfId="526" priority="1870" operator="equal">
      <formula>"Observação"</formula>
    </cfRule>
  </conditionalFormatting>
  <conditionalFormatting sqref="P20">
    <cfRule type="cellIs" dxfId="525" priority="1871" operator="equal">
      <formula>"Inconformidade"</formula>
    </cfRule>
    <cfRule type="cellIs" dxfId="524" priority="1872" operator="equal">
      <formula>"Sugestão"</formula>
    </cfRule>
  </conditionalFormatting>
  <conditionalFormatting sqref="P20">
    <cfRule type="cellIs" dxfId="523" priority="1873" operator="equal">
      <formula>"Bloqueado"</formula>
    </cfRule>
  </conditionalFormatting>
  <conditionalFormatting sqref="P20">
    <cfRule type="cellIs" dxfId="522" priority="1874" operator="equal">
      <formula>"Impedimento"</formula>
    </cfRule>
  </conditionalFormatting>
  <conditionalFormatting sqref="P20">
    <cfRule type="cellIs" dxfId="521" priority="1875" operator="equal">
      <formula>"Cancelado"</formula>
    </cfRule>
    <cfRule type="cellIs" dxfId="520" priority="1876" operator="equal">
      <formula>"N/A"</formula>
    </cfRule>
    <cfRule type="cellIs" dxfId="519" priority="1877" operator="equal">
      <formula>"Falhou"</formula>
    </cfRule>
    <cfRule type="cellIs" dxfId="518" priority="1878" operator="equal">
      <formula>"Passou"</formula>
    </cfRule>
  </conditionalFormatting>
  <conditionalFormatting sqref="P20">
    <cfRule type="cellIs" dxfId="517" priority="1879" operator="equal">
      <formula>"Observação"</formula>
    </cfRule>
  </conditionalFormatting>
  <conditionalFormatting sqref="P20">
    <cfRule type="cellIs" dxfId="516" priority="1880" operator="equal">
      <formula>"Inconformidade"</formula>
    </cfRule>
    <cfRule type="cellIs" dxfId="515" priority="1881" operator="equal">
      <formula>"Sugestão"</formula>
    </cfRule>
  </conditionalFormatting>
  <conditionalFormatting sqref="P20">
    <cfRule type="cellIs" dxfId="514" priority="1882" operator="equal">
      <formula>"Bloqueado"</formula>
    </cfRule>
  </conditionalFormatting>
  <conditionalFormatting sqref="P20">
    <cfRule type="cellIs" dxfId="513" priority="1883" operator="equal">
      <formula>"Impedimento"</formula>
    </cfRule>
  </conditionalFormatting>
  <conditionalFormatting sqref="P12">
    <cfRule type="cellIs" dxfId="512" priority="2335" operator="equal">
      <formula>"Impedimento"</formula>
    </cfRule>
  </conditionalFormatting>
  <conditionalFormatting sqref="R9 T9 P9">
    <cfRule type="cellIs" dxfId="511" priority="2337" operator="equal">
      <formula>"Inconformidade"</formula>
    </cfRule>
    <cfRule type="cellIs" dxfId="510" priority="2338" operator="equal">
      <formula>"Sugestão"</formula>
    </cfRule>
  </conditionalFormatting>
  <conditionalFormatting sqref="R9 T9 P9">
    <cfRule type="cellIs" dxfId="509" priority="2339" operator="equal">
      <formula>"Impedimento"</formula>
    </cfRule>
  </conditionalFormatting>
  <conditionalFormatting sqref="T23 R23 P23">
    <cfRule type="cellIs" dxfId="508" priority="2375" operator="equal">
      <formula>"Impedimento"</formula>
    </cfRule>
  </conditionalFormatting>
  <conditionalFormatting sqref="R23 T23 P23">
    <cfRule type="cellIs" dxfId="507" priority="2412" operator="equal">
      <formula>"Inconformidade"</formula>
    </cfRule>
    <cfRule type="cellIs" dxfId="506" priority="2413" operator="equal">
      <formula>"Sugestão"</formula>
    </cfRule>
  </conditionalFormatting>
  <conditionalFormatting sqref="R22 T22 P22">
    <cfRule type="cellIs" dxfId="505" priority="2414" operator="equal">
      <formula>"Cancelado"</formula>
    </cfRule>
    <cfRule type="cellIs" dxfId="504" priority="2415" operator="equal">
      <formula>"N/A"</formula>
    </cfRule>
    <cfRule type="cellIs" dxfId="503" priority="2416" operator="equal">
      <formula>"Falhou"</formula>
    </cfRule>
    <cfRule type="cellIs" dxfId="502" priority="2417" operator="equal">
      <formula>"Passou"</formula>
    </cfRule>
  </conditionalFormatting>
  <conditionalFormatting sqref="R22 T22 P22">
    <cfRule type="cellIs" dxfId="501" priority="2418" operator="equal">
      <formula>"Observação"</formula>
    </cfRule>
  </conditionalFormatting>
  <conditionalFormatting sqref="R22 T22 P22">
    <cfRule type="cellIs" dxfId="500" priority="2419" operator="equal">
      <formula>"Inconformidade"</formula>
    </cfRule>
    <cfRule type="cellIs" dxfId="499" priority="2420" operator="equal">
      <formula>"Sugestão"</formula>
    </cfRule>
  </conditionalFormatting>
  <conditionalFormatting sqref="T22 R22 P22">
    <cfRule type="cellIs" dxfId="498" priority="2421" operator="equal">
      <formula>"Bloqueado"</formula>
    </cfRule>
  </conditionalFormatting>
  <conditionalFormatting sqref="T22 R22 P22">
    <cfRule type="cellIs" dxfId="497" priority="2422" operator="equal">
      <formula>"Impedimento"</formula>
    </cfRule>
  </conditionalFormatting>
  <conditionalFormatting sqref="R12">
    <cfRule type="cellIs" dxfId="496" priority="2423" operator="equal">
      <formula>"Cancelado"</formula>
    </cfRule>
    <cfRule type="cellIs" dxfId="495" priority="2424" operator="equal">
      <formula>"N/A"</formula>
    </cfRule>
    <cfRule type="cellIs" dxfId="494" priority="2425" operator="equal">
      <formula>"Falhou"</formula>
    </cfRule>
    <cfRule type="cellIs" dxfId="493" priority="2426" operator="equal">
      <formula>"Passou"</formula>
    </cfRule>
  </conditionalFormatting>
  <conditionalFormatting sqref="R12">
    <cfRule type="cellIs" dxfId="492" priority="2427" operator="equal">
      <formula>"Observação"</formula>
    </cfRule>
  </conditionalFormatting>
  <conditionalFormatting sqref="R12">
    <cfRule type="cellIs" dxfId="491" priority="2428" operator="equal">
      <formula>"Inconformidade"</formula>
    </cfRule>
    <cfRule type="cellIs" dxfId="490" priority="2429" operator="equal">
      <formula>"Sugestão"</formula>
    </cfRule>
  </conditionalFormatting>
  <conditionalFormatting sqref="T12">
    <cfRule type="cellIs" dxfId="489" priority="2430" operator="equal">
      <formula>"Cancelado"</formula>
    </cfRule>
    <cfRule type="cellIs" dxfId="488" priority="2431" operator="equal">
      <formula>"N/A"</formula>
    </cfRule>
    <cfRule type="cellIs" dxfId="487" priority="2432" operator="equal">
      <formula>"Falhou"</formula>
    </cfRule>
    <cfRule type="cellIs" dxfId="486" priority="2433" operator="equal">
      <formula>"Passou"</formula>
    </cfRule>
  </conditionalFormatting>
  <conditionalFormatting sqref="R12">
    <cfRule type="cellIs" dxfId="485" priority="2434" operator="equal">
      <formula>"Bloqueado"</formula>
    </cfRule>
  </conditionalFormatting>
  <conditionalFormatting sqref="T12">
    <cfRule type="cellIs" dxfId="484" priority="2435" operator="equal">
      <formula>"Observação"</formula>
    </cfRule>
  </conditionalFormatting>
  <conditionalFormatting sqref="T12">
    <cfRule type="cellIs" dxfId="483" priority="2436" operator="equal">
      <formula>"Inconformidade"</formula>
    </cfRule>
    <cfRule type="cellIs" dxfId="482" priority="2437" operator="equal">
      <formula>"Sugestão"</formula>
    </cfRule>
  </conditionalFormatting>
  <conditionalFormatting sqref="T12">
    <cfRule type="cellIs" dxfId="481" priority="2438" operator="equal">
      <formula>"Bloqueado"</formula>
    </cfRule>
  </conditionalFormatting>
  <conditionalFormatting sqref="T12 R12">
    <cfRule type="cellIs" dxfId="480" priority="2439" operator="equal">
      <formula>"Impedimento"</formula>
    </cfRule>
  </conditionalFormatting>
  <conditionalFormatting sqref="P12">
    <cfRule type="cellIs" dxfId="479" priority="2440" operator="equal">
      <formula>"Cancelado"</formula>
    </cfRule>
    <cfRule type="cellIs" dxfId="478" priority="2441" operator="equal">
      <formula>"N/A"</formula>
    </cfRule>
    <cfRule type="cellIs" dxfId="477" priority="2442" operator="equal">
      <formula>"Falhou"</formula>
    </cfRule>
    <cfRule type="cellIs" dxfId="476" priority="2443" operator="equal">
      <formula>"Passou"</formula>
    </cfRule>
  </conditionalFormatting>
  <conditionalFormatting sqref="P12">
    <cfRule type="cellIs" dxfId="475" priority="2444" operator="equal">
      <formula>"Observação"</formula>
    </cfRule>
  </conditionalFormatting>
  <conditionalFormatting sqref="P12">
    <cfRule type="cellIs" dxfId="474" priority="2445" operator="equal">
      <formula>"Inconformidade"</formula>
    </cfRule>
    <cfRule type="cellIs" dxfId="473" priority="2446" operator="equal">
      <formula>"Sugestão"</formula>
    </cfRule>
  </conditionalFormatting>
  <conditionalFormatting sqref="P12">
    <cfRule type="cellIs" dxfId="472" priority="2447" operator="equal">
      <formula>"Bloqueado"</formula>
    </cfRule>
  </conditionalFormatting>
  <conditionalFormatting sqref="P12">
    <cfRule type="cellIs" dxfId="471" priority="2448" operator="equal">
      <formula>"Impedimento"</formula>
    </cfRule>
  </conditionalFormatting>
  <conditionalFormatting sqref="P12">
    <cfRule type="cellIs" dxfId="470" priority="2449" operator="equal">
      <formula>"Cancelado"</formula>
    </cfRule>
    <cfRule type="cellIs" dxfId="469" priority="2450" operator="equal">
      <formula>"N/A"</formula>
    </cfRule>
    <cfRule type="cellIs" dxfId="468" priority="2451" operator="equal">
      <formula>"Falhou"</formula>
    </cfRule>
    <cfRule type="cellIs" dxfId="467" priority="2452" operator="equal">
      <formula>"Passou"</formula>
    </cfRule>
  </conditionalFormatting>
  <conditionalFormatting sqref="P12">
    <cfRule type="cellIs" dxfId="466" priority="2453" operator="equal">
      <formula>"Observação"</formula>
    </cfRule>
  </conditionalFormatting>
  <conditionalFormatting sqref="P12">
    <cfRule type="cellIs" dxfId="465" priority="2454" operator="equal">
      <formula>"Inconformidade"</formula>
    </cfRule>
    <cfRule type="cellIs" dxfId="464" priority="2455" operator="equal">
      <formula>"Sugestão"</formula>
    </cfRule>
  </conditionalFormatting>
  <conditionalFormatting sqref="P12">
    <cfRule type="cellIs" dxfId="463" priority="2456" operator="equal">
      <formula>"Bloqueado"</formula>
    </cfRule>
  </conditionalFormatting>
  <conditionalFormatting sqref="P11 R11 T11">
    <cfRule type="cellIs" dxfId="462" priority="2457" operator="equal">
      <formula>"Inconformidade"</formula>
    </cfRule>
    <cfRule type="cellIs" dxfId="461" priority="2458" operator="equal">
      <formula>"Sugestão"</formula>
    </cfRule>
  </conditionalFormatting>
  <conditionalFormatting sqref="P11 R11 T11">
    <cfRule type="cellIs" dxfId="460" priority="2459" operator="equal">
      <formula>"Impedimento"</formula>
    </cfRule>
  </conditionalFormatting>
  <conditionalFormatting sqref="P17">
    <cfRule type="cellIs" dxfId="459" priority="2468" operator="equal">
      <formula>"Cancelado"</formula>
    </cfRule>
    <cfRule type="cellIs" dxfId="458" priority="2469" operator="equal">
      <formula>"N/A"</formula>
    </cfRule>
    <cfRule type="cellIs" dxfId="457" priority="2470" operator="equal">
      <formula>"Falhou"</formula>
    </cfRule>
    <cfRule type="cellIs" dxfId="456" priority="2471" operator="equal">
      <formula>"Passou"</formula>
    </cfRule>
  </conditionalFormatting>
  <conditionalFormatting sqref="P17">
    <cfRule type="cellIs" dxfId="455" priority="2472" operator="equal">
      <formula>"Observação"</formula>
    </cfRule>
  </conditionalFormatting>
  <conditionalFormatting sqref="P17">
    <cfRule type="cellIs" dxfId="454" priority="2473" operator="equal">
      <formula>"Inconformidade"</formula>
    </cfRule>
    <cfRule type="cellIs" dxfId="453" priority="2474" operator="equal">
      <formula>"Sugestão"</formula>
    </cfRule>
  </conditionalFormatting>
  <conditionalFormatting sqref="P17">
    <cfRule type="cellIs" dxfId="452" priority="2475" operator="equal">
      <formula>"Bloqueado"</formula>
    </cfRule>
  </conditionalFormatting>
  <conditionalFormatting sqref="P17">
    <cfRule type="cellIs" dxfId="451" priority="2476" operator="equal">
      <formula>"Impedimento"</formula>
    </cfRule>
  </conditionalFormatting>
  <conditionalFormatting sqref="P17">
    <cfRule type="cellIs" dxfId="450" priority="2477" operator="equal">
      <formula>"Cancelado"</formula>
    </cfRule>
    <cfRule type="cellIs" dxfId="449" priority="2478" operator="equal">
      <formula>"N/A"</formula>
    </cfRule>
    <cfRule type="cellIs" dxfId="448" priority="2479" operator="equal">
      <formula>"Falhou"</formula>
    </cfRule>
    <cfRule type="cellIs" dxfId="447" priority="2480" operator="equal">
      <formula>"Passou"</formula>
    </cfRule>
  </conditionalFormatting>
  <conditionalFormatting sqref="P17">
    <cfRule type="cellIs" dxfId="446" priority="2481" operator="equal">
      <formula>"Observação"</formula>
    </cfRule>
  </conditionalFormatting>
  <conditionalFormatting sqref="P17">
    <cfRule type="cellIs" dxfId="445" priority="2482" operator="equal">
      <formula>"Inconformidade"</formula>
    </cfRule>
    <cfRule type="cellIs" dxfId="444" priority="2483" operator="equal">
      <formula>"Sugestão"</formula>
    </cfRule>
  </conditionalFormatting>
  <conditionalFormatting sqref="P17">
    <cfRule type="cellIs" dxfId="443" priority="2484" operator="equal">
      <formula>"Bloqueado"</formula>
    </cfRule>
  </conditionalFormatting>
  <conditionalFormatting sqref="P17">
    <cfRule type="cellIs" dxfId="442" priority="2485" operator="equal">
      <formula>"Impedimento"</formula>
    </cfRule>
  </conditionalFormatting>
  <conditionalFormatting sqref="R17">
    <cfRule type="cellIs" dxfId="441" priority="2486" operator="equal">
      <formula>"Cancelado"</formula>
    </cfRule>
    <cfRule type="cellIs" dxfId="440" priority="2487" operator="equal">
      <formula>"N/A"</formula>
    </cfRule>
    <cfRule type="cellIs" dxfId="439" priority="2488" operator="equal">
      <formula>"Falhou"</formula>
    </cfRule>
    <cfRule type="cellIs" dxfId="438" priority="2489" operator="equal">
      <formula>"Passou"</formula>
    </cfRule>
  </conditionalFormatting>
  <conditionalFormatting sqref="R17">
    <cfRule type="cellIs" dxfId="437" priority="2490" operator="equal">
      <formula>"Observação"</formula>
    </cfRule>
  </conditionalFormatting>
  <conditionalFormatting sqref="R17">
    <cfRule type="cellIs" dxfId="436" priority="2491" operator="equal">
      <formula>"Inconformidade"</formula>
    </cfRule>
    <cfRule type="cellIs" dxfId="435" priority="2492" operator="equal">
      <formula>"Sugestão"</formula>
    </cfRule>
  </conditionalFormatting>
  <conditionalFormatting sqref="T17">
    <cfRule type="cellIs" dxfId="434" priority="2493" operator="equal">
      <formula>"Cancelado"</formula>
    </cfRule>
    <cfRule type="cellIs" dxfId="433" priority="2494" operator="equal">
      <formula>"N/A"</formula>
    </cfRule>
    <cfRule type="cellIs" dxfId="432" priority="2495" operator="equal">
      <formula>"Falhou"</formula>
    </cfRule>
    <cfRule type="cellIs" dxfId="431" priority="2496" operator="equal">
      <formula>"Passou"</formula>
    </cfRule>
  </conditionalFormatting>
  <conditionalFormatting sqref="R17">
    <cfRule type="cellIs" dxfId="430" priority="2497" operator="equal">
      <formula>"Bloqueado"</formula>
    </cfRule>
  </conditionalFormatting>
  <conditionalFormatting sqref="T17">
    <cfRule type="cellIs" dxfId="429" priority="2498" operator="equal">
      <formula>"Observação"</formula>
    </cfRule>
  </conditionalFormatting>
  <conditionalFormatting sqref="T17">
    <cfRule type="cellIs" dxfId="428" priority="2499" operator="equal">
      <formula>"Inconformidade"</formula>
    </cfRule>
    <cfRule type="cellIs" dxfId="427" priority="2500" operator="equal">
      <formula>"Sugestão"</formula>
    </cfRule>
  </conditionalFormatting>
  <conditionalFormatting sqref="T17">
    <cfRule type="cellIs" dxfId="426" priority="2501" operator="equal">
      <formula>"Bloqueado"</formula>
    </cfRule>
  </conditionalFormatting>
  <conditionalFormatting sqref="T17 R17">
    <cfRule type="cellIs" dxfId="425" priority="2502" operator="equal">
      <formula>"Impedimento"</formula>
    </cfRule>
  </conditionalFormatting>
  <conditionalFormatting sqref="P10 R10 T10">
    <cfRule type="cellIs" dxfId="424" priority="5000" operator="equal">
      <formula>"Inconformidade"</formula>
    </cfRule>
    <cfRule type="cellIs" dxfId="423" priority="5001" operator="equal">
      <formula>"Sugestão"</formula>
    </cfRule>
  </conditionalFormatting>
  <conditionalFormatting sqref="P10 R10 T10">
    <cfRule type="cellIs" dxfId="422" priority="5002" operator="equal">
      <formula>"Impedimento"</formula>
    </cfRule>
  </conditionalFormatting>
  <dataValidations count="2">
    <dataValidation type="list" allowBlank="1" showInputMessage="1" showErrorMessage="1" sqref="P12:P21 R12:R21 T12:T21 V13:V21">
      <formula1>"Passou,Falhou,Inconformidade,Impedimento,Bloqueado,Cancelado,Sugestão,N/A"</formula1>
      <formula2>0</formula2>
    </dataValidation>
    <dataValidation type="list" allowBlank="1" showInputMessage="1" showErrorMessage="1" sqref="P22 R22 T22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2:C12 B10 M3" unlockedFormula="1"/>
    <ignoredError sqref="H4:J7 K4:K7" formula="1"/>
  </ignoredErrors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8" width="7" style="70" customWidth="1"/>
    <col min="9" max="9" width="7" style="162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5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65</v>
      </c>
      <c r="G2" s="256"/>
      <c r="H2" s="256"/>
      <c r="I2" s="256"/>
      <c r="J2" s="256"/>
      <c r="K2" s="256"/>
      <c r="L2" s="256"/>
      <c r="M2" s="257" t="s">
        <v>66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67</v>
      </c>
      <c r="G3" s="259" t="s">
        <v>68</v>
      </c>
      <c r="H3" s="259"/>
      <c r="I3" s="259" t="s">
        <v>69</v>
      </c>
      <c r="J3" s="259"/>
      <c r="K3" s="259" t="s">
        <v>70</v>
      </c>
      <c r="L3" s="259"/>
      <c r="M3" s="278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</v>
      </c>
      <c r="N3" s="278"/>
      <c r="O3" s="278"/>
      <c r="P3" s="278"/>
      <c r="Q3" s="278"/>
      <c r="R3" s="278"/>
      <c r="S3" s="278"/>
      <c r="T3" s="2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71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78"/>
      <c r="N4" s="278"/>
      <c r="O4" s="278"/>
      <c r="P4" s="278"/>
      <c r="Q4" s="278"/>
      <c r="R4" s="278"/>
      <c r="S4" s="278"/>
      <c r="T4" s="2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72</v>
      </c>
      <c r="G5" s="86">
        <f>COUNTIF(P12:P22,"Passou")</f>
        <v>0</v>
      </c>
      <c r="H5" s="83">
        <f>IF(G5=0,0,IF(G4=0,0,G5/G8))</f>
        <v>0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78"/>
      <c r="N5" s="278"/>
      <c r="O5" s="278"/>
      <c r="P5" s="278"/>
      <c r="Q5" s="278"/>
      <c r="R5" s="278"/>
      <c r="S5" s="278"/>
      <c r="T5" s="2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3">
        <f>Organização!C8</f>
        <v>45734</v>
      </c>
      <c r="D6" s="263"/>
      <c r="E6" s="263"/>
      <c r="F6" s="81" t="s">
        <v>73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78"/>
      <c r="N6" s="278"/>
      <c r="O6" s="278"/>
      <c r="P6" s="278"/>
      <c r="Q6" s="278"/>
      <c r="R6" s="278"/>
      <c r="S6" s="278"/>
      <c r="T6" s="2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64">
        <f ca="1">TODAY()</f>
        <v>45744</v>
      </c>
      <c r="D7" s="264"/>
      <c r="E7" s="264"/>
      <c r="F7" s="88" t="s">
        <v>74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78"/>
      <c r="N7" s="278"/>
      <c r="O7" s="278"/>
      <c r="P7" s="278"/>
      <c r="Q7" s="278"/>
      <c r="R7" s="278"/>
      <c r="S7" s="278"/>
      <c r="T7" s="2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4" t="s">
        <v>152</v>
      </c>
      <c r="C8" s="274"/>
      <c r="D8" s="274"/>
      <c r="E8" s="274"/>
      <c r="F8" s="91" t="s">
        <v>76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78"/>
      <c r="N8" s="278"/>
      <c r="O8" s="278"/>
      <c r="P8" s="278"/>
      <c r="Q8" s="278"/>
      <c r="R8" s="278"/>
      <c r="S8" s="278"/>
      <c r="T8" s="2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9" t="s">
        <v>154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COUNTA(N12:N22)</f>
        <v>10</v>
      </c>
      <c r="O10" s="251">
        <f t="shared" ref="O10:T10" si="0">COUNTA(O11:O180)</f>
        <v>1</v>
      </c>
      <c r="P10" s="251">
        <f t="shared" si="0"/>
        <v>1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78</v>
      </c>
      <c r="C11" s="163" t="s">
        <v>79</v>
      </c>
      <c r="D11" s="163" t="s">
        <v>80</v>
      </c>
      <c r="E11" s="275" t="s">
        <v>81</v>
      </c>
      <c r="F11" s="275"/>
      <c r="G11" s="275"/>
      <c r="H11" s="275"/>
      <c r="I11" s="276" t="s">
        <v>82</v>
      </c>
      <c r="J11" s="276"/>
      <c r="K11" s="276"/>
      <c r="L11" s="277" t="s">
        <v>83</v>
      </c>
      <c r="M11" s="277"/>
      <c r="N11" s="97" t="s">
        <v>84</v>
      </c>
      <c r="O11" s="98" t="s">
        <v>4</v>
      </c>
      <c r="P11" s="98" t="s">
        <v>85</v>
      </c>
      <c r="Q11" s="99" t="s">
        <v>4</v>
      </c>
      <c r="R11" s="98" t="s">
        <v>86</v>
      </c>
      <c r="S11" s="98" t="s">
        <v>4</v>
      </c>
      <c r="T11" s="100" t="s">
        <v>87</v>
      </c>
    </row>
    <row r="12" spans="2:34" s="101" customFormat="1" x14ac:dyDescent="0.2">
      <c r="B12" s="114" t="str">
        <f>Cenários!D29</f>
        <v>CEN - 1.3.10</v>
      </c>
      <c r="C12" s="114" t="str">
        <f>Cenários!E29</f>
        <v xml:space="preserve">Carregamento da página da Amazon </v>
      </c>
      <c r="D12" s="104" t="s">
        <v>88</v>
      </c>
      <c r="E12" s="246"/>
      <c r="F12" s="246"/>
      <c r="G12" s="246"/>
      <c r="H12" s="246"/>
      <c r="I12" s="271"/>
      <c r="J12" s="271"/>
      <c r="K12" s="271"/>
      <c r="L12" s="270"/>
      <c r="M12" s="270"/>
      <c r="N12" s="105" t="s">
        <v>89</v>
      </c>
      <c r="O12" s="106"/>
      <c r="P12" s="107"/>
      <c r="Q12" s="108"/>
      <c r="R12" s="107"/>
      <c r="S12" s="106"/>
      <c r="T12" s="107"/>
    </row>
    <row r="13" spans="2:34" s="101" customFormat="1" x14ac:dyDescent="0.2">
      <c r="B13" s="113"/>
      <c r="C13" s="103"/>
      <c r="D13" s="104" t="s">
        <v>91</v>
      </c>
      <c r="E13" s="246"/>
      <c r="F13" s="246"/>
      <c r="G13" s="246"/>
      <c r="H13" s="246"/>
      <c r="I13" s="247"/>
      <c r="J13" s="247"/>
      <c r="K13" s="247"/>
      <c r="L13" s="246"/>
      <c r="M13" s="246"/>
      <c r="N13" s="111" t="s">
        <v>89</v>
      </c>
      <c r="O13" s="106"/>
      <c r="P13" s="107"/>
      <c r="Q13" s="108"/>
      <c r="R13" s="107"/>
      <c r="S13" s="115"/>
      <c r="T13" s="61"/>
    </row>
    <row r="14" spans="2:34" s="101" customFormat="1" x14ac:dyDescent="0.2">
      <c r="B14" s="114"/>
      <c r="C14" s="103"/>
      <c r="D14" s="104" t="s">
        <v>93</v>
      </c>
      <c r="E14" s="246"/>
      <c r="F14" s="246"/>
      <c r="G14" s="246"/>
      <c r="H14" s="246"/>
      <c r="I14" s="247"/>
      <c r="J14" s="247"/>
      <c r="K14" s="247"/>
      <c r="L14" s="246"/>
      <c r="M14" s="246"/>
      <c r="N14" s="111" t="s">
        <v>89</v>
      </c>
      <c r="O14" s="106"/>
      <c r="P14" s="107"/>
      <c r="Q14" s="108"/>
      <c r="R14" s="107"/>
      <c r="S14" s="115"/>
      <c r="T14" s="61"/>
    </row>
    <row r="15" spans="2:34" s="101" customFormat="1" x14ac:dyDescent="0.2">
      <c r="B15" s="114"/>
      <c r="C15" s="103"/>
      <c r="D15" s="104" t="s">
        <v>95</v>
      </c>
      <c r="E15" s="246"/>
      <c r="F15" s="246"/>
      <c r="G15" s="246"/>
      <c r="H15" s="246"/>
      <c r="I15" s="247"/>
      <c r="J15" s="247"/>
      <c r="K15" s="247"/>
      <c r="L15" s="246"/>
      <c r="M15" s="246"/>
      <c r="N15" s="111" t="s">
        <v>89</v>
      </c>
      <c r="O15" s="106"/>
      <c r="P15" s="107"/>
      <c r="Q15" s="108"/>
      <c r="R15" s="107"/>
      <c r="S15" s="115"/>
      <c r="T15" s="61"/>
    </row>
    <row r="16" spans="2:34" s="101" customFormat="1" x14ac:dyDescent="0.2">
      <c r="B16" s="113"/>
      <c r="C16" s="103"/>
      <c r="D16" s="104" t="s">
        <v>97</v>
      </c>
      <c r="E16" s="246"/>
      <c r="F16" s="246"/>
      <c r="G16" s="246"/>
      <c r="H16" s="246"/>
      <c r="I16" s="247"/>
      <c r="J16" s="247"/>
      <c r="K16" s="247"/>
      <c r="L16" s="246"/>
      <c r="M16" s="246"/>
      <c r="N16" s="111" t="s">
        <v>89</v>
      </c>
      <c r="O16" s="106"/>
      <c r="P16" s="107"/>
      <c r="Q16" s="108"/>
      <c r="R16" s="107"/>
      <c r="S16" s="115"/>
      <c r="T16" s="61"/>
    </row>
    <row r="17" spans="2:20" s="101" customFormat="1" x14ac:dyDescent="0.2">
      <c r="B17" s="113"/>
      <c r="C17" s="103"/>
      <c r="D17" s="104" t="s">
        <v>99</v>
      </c>
      <c r="E17" s="246"/>
      <c r="F17" s="246"/>
      <c r="G17" s="246"/>
      <c r="H17" s="246"/>
      <c r="I17" s="247"/>
      <c r="J17" s="247"/>
      <c r="K17" s="247"/>
      <c r="L17" s="246"/>
      <c r="M17" s="246"/>
      <c r="N17" s="111" t="s">
        <v>89</v>
      </c>
      <c r="O17" s="106"/>
      <c r="P17" s="107"/>
      <c r="Q17" s="108"/>
      <c r="R17" s="107"/>
      <c r="S17" s="115"/>
      <c r="T17" s="61"/>
    </row>
    <row r="18" spans="2:20" s="101" customFormat="1" x14ac:dyDescent="0.2">
      <c r="B18" s="113"/>
      <c r="C18" s="103"/>
      <c r="D18" s="104" t="s">
        <v>101</v>
      </c>
      <c r="E18" s="246"/>
      <c r="F18" s="246"/>
      <c r="G18" s="246"/>
      <c r="H18" s="246"/>
      <c r="I18" s="247"/>
      <c r="J18" s="247"/>
      <c r="K18" s="247"/>
      <c r="L18" s="246"/>
      <c r="M18" s="246"/>
      <c r="N18" s="111" t="s">
        <v>89</v>
      </c>
      <c r="O18" s="106"/>
      <c r="P18" s="107"/>
      <c r="Q18" s="108"/>
      <c r="R18" s="61"/>
      <c r="S18" s="115"/>
      <c r="T18" s="61"/>
    </row>
    <row r="19" spans="2:20" s="101" customFormat="1" x14ac:dyDescent="0.2">
      <c r="B19" s="113"/>
      <c r="C19" s="103"/>
      <c r="D19" s="104" t="s">
        <v>103</v>
      </c>
      <c r="E19" s="246"/>
      <c r="F19" s="246"/>
      <c r="G19" s="246"/>
      <c r="H19" s="246"/>
      <c r="I19" s="247"/>
      <c r="J19" s="247"/>
      <c r="K19" s="247"/>
      <c r="L19" s="246"/>
      <c r="M19" s="246"/>
      <c r="N19" s="111" t="s">
        <v>89</v>
      </c>
      <c r="O19" s="106"/>
      <c r="P19" s="107"/>
      <c r="Q19" s="108"/>
      <c r="R19" s="61"/>
      <c r="S19" s="115"/>
      <c r="T19" s="61"/>
    </row>
    <row r="20" spans="2:20" s="101" customFormat="1" x14ac:dyDescent="0.2">
      <c r="B20" s="113"/>
      <c r="C20" s="103"/>
      <c r="D20" s="104" t="s">
        <v>104</v>
      </c>
      <c r="E20" s="246"/>
      <c r="F20" s="246"/>
      <c r="G20" s="246"/>
      <c r="H20" s="246"/>
      <c r="I20" s="247"/>
      <c r="J20" s="247"/>
      <c r="K20" s="247"/>
      <c r="L20" s="246"/>
      <c r="M20" s="246"/>
      <c r="N20" s="111" t="s">
        <v>89</v>
      </c>
      <c r="O20" s="106"/>
      <c r="P20" s="107"/>
      <c r="Q20" s="108"/>
      <c r="R20" s="61"/>
      <c r="S20" s="115"/>
      <c r="T20" s="61"/>
    </row>
    <row r="21" spans="2:20" s="101" customFormat="1" x14ac:dyDescent="0.2">
      <c r="B21" s="113"/>
      <c r="C21" s="103"/>
      <c r="D21" s="104" t="s">
        <v>105</v>
      </c>
      <c r="E21" s="246"/>
      <c r="F21" s="246"/>
      <c r="G21" s="246"/>
      <c r="H21" s="246"/>
      <c r="I21" s="247"/>
      <c r="J21" s="247"/>
      <c r="K21" s="247"/>
      <c r="L21" s="246"/>
      <c r="M21" s="246"/>
      <c r="N21" s="111" t="s">
        <v>89</v>
      </c>
      <c r="O21" s="106"/>
      <c r="P21" s="107"/>
      <c r="Q21" s="108"/>
      <c r="R21" s="61"/>
      <c r="S21" s="115"/>
      <c r="T21" s="61"/>
    </row>
    <row r="22" spans="2:20" s="101" customFormat="1" ht="13.5" thickBot="1" x14ac:dyDescent="0.25">
      <c r="B22" s="113"/>
      <c r="C22" s="103"/>
      <c r="D22" s="164"/>
      <c r="E22" s="246"/>
      <c r="F22" s="246"/>
      <c r="G22" s="246"/>
      <c r="H22" s="246"/>
      <c r="I22" s="247"/>
      <c r="J22" s="247"/>
      <c r="K22" s="247"/>
      <c r="L22" s="246"/>
      <c r="M22" s="246"/>
      <c r="N22" s="111"/>
      <c r="O22" s="115"/>
      <c r="P22" s="107"/>
      <c r="Q22" s="108"/>
      <c r="R22" s="61"/>
      <c r="S22" s="115"/>
      <c r="T22" s="61"/>
    </row>
    <row r="23" spans="2:20" s="76" customFormat="1" ht="15" customHeight="1" x14ac:dyDescent="0.2"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E22:H22"/>
    <mergeCell ref="I22:K22"/>
    <mergeCell ref="L22:M22"/>
    <mergeCell ref="B23:T23"/>
    <mergeCell ref="E20:H20"/>
    <mergeCell ref="I20:K20"/>
    <mergeCell ref="L20:M20"/>
    <mergeCell ref="E21:H21"/>
    <mergeCell ref="I21:K21"/>
    <mergeCell ref="L21:M21"/>
  </mergeCells>
  <conditionalFormatting sqref="P23:P1048576 R23:R1048576 T23:T1048576 P9 T9 R9 R11 T11 P11">
    <cfRule type="cellIs" dxfId="421" priority="2" operator="equal">
      <formula>"Inconformidade"</formula>
    </cfRule>
    <cfRule type="cellIs" dxfId="420" priority="3" operator="equal">
      <formula>"Sugestão"</formula>
    </cfRule>
  </conditionalFormatting>
  <conditionalFormatting sqref="T1 P1 P23:P1048576 R23:R1048576 R1 R9 P9 T9 T23:T1048576 T11 P11 R11">
    <cfRule type="cellIs" dxfId="419" priority="12" operator="equal">
      <formula>"Impedimento"</formula>
    </cfRule>
  </conditionalFormatting>
  <conditionalFormatting sqref="P12:P13">
    <cfRule type="cellIs" dxfId="418" priority="13" operator="equal">
      <formula>"Cancelado"</formula>
    </cfRule>
    <cfRule type="cellIs" dxfId="417" priority="14" operator="equal">
      <formula>"N/A"</formula>
    </cfRule>
    <cfRule type="cellIs" dxfId="416" priority="15" operator="equal">
      <formula>"Falhou"</formula>
    </cfRule>
    <cfRule type="cellIs" dxfId="415" priority="16" operator="equal">
      <formula>"Passou"</formula>
    </cfRule>
  </conditionalFormatting>
  <conditionalFormatting sqref="P12:P13">
    <cfRule type="cellIs" dxfId="414" priority="17" operator="equal">
      <formula>"Observação"</formula>
    </cfRule>
  </conditionalFormatting>
  <conditionalFormatting sqref="P12:P13">
    <cfRule type="cellIs" dxfId="413" priority="18" operator="equal">
      <formula>"Inconformidade"</formula>
    </cfRule>
    <cfRule type="cellIs" dxfId="412" priority="19" operator="equal">
      <formula>"Sugestão"</formula>
    </cfRule>
  </conditionalFormatting>
  <conditionalFormatting sqref="P12:P13">
    <cfRule type="cellIs" dxfId="411" priority="20" operator="equal">
      <formula>"Bloqueado"</formula>
    </cfRule>
  </conditionalFormatting>
  <conditionalFormatting sqref="P12:P13">
    <cfRule type="cellIs" dxfId="410" priority="21" operator="equal">
      <formula>"Impedimento"</formula>
    </cfRule>
  </conditionalFormatting>
  <conditionalFormatting sqref="T12:T13 T16 T18:T21">
    <cfRule type="cellIs" dxfId="409" priority="22" operator="equal">
      <formula>"Cancelado"</formula>
    </cfRule>
    <cfRule type="cellIs" dxfId="408" priority="23" operator="equal">
      <formula>"N/A"</formula>
    </cfRule>
    <cfRule type="cellIs" dxfId="407" priority="24" operator="equal">
      <formula>"Falhou"</formula>
    </cfRule>
    <cfRule type="cellIs" dxfId="406" priority="25" operator="equal">
      <formula>"Passou"</formula>
    </cfRule>
  </conditionalFormatting>
  <conditionalFormatting sqref="T12:T13 T16 T18:T21">
    <cfRule type="cellIs" dxfId="405" priority="26" operator="equal">
      <formula>"Observação"</formula>
    </cfRule>
  </conditionalFormatting>
  <conditionalFormatting sqref="T12:T13 T16 T18:T21">
    <cfRule type="cellIs" dxfId="404" priority="27" operator="equal">
      <formula>"Inconformidade"</formula>
    </cfRule>
    <cfRule type="cellIs" dxfId="403" priority="28" operator="equal">
      <formula>"Sugestão"</formula>
    </cfRule>
  </conditionalFormatting>
  <conditionalFormatting sqref="T12:T13 T16 T18:T21">
    <cfRule type="cellIs" dxfId="402" priority="29" operator="equal">
      <formula>"Bloqueado"</formula>
    </cfRule>
  </conditionalFormatting>
  <conditionalFormatting sqref="T12:T13 T16 T18:T21">
    <cfRule type="cellIs" dxfId="401" priority="30" operator="equal">
      <formula>"Impedimento"</formula>
    </cfRule>
  </conditionalFormatting>
  <conditionalFormatting sqref="R18:R21">
    <cfRule type="cellIs" dxfId="400" priority="31" operator="equal">
      <formula>"Cancelado"</formula>
    </cfRule>
    <cfRule type="cellIs" dxfId="399" priority="32" operator="equal">
      <formula>"N/A"</formula>
    </cfRule>
    <cfRule type="cellIs" dxfId="398" priority="33" operator="equal">
      <formula>"Falhou"</formula>
    </cfRule>
    <cfRule type="cellIs" dxfId="397" priority="34" operator="equal">
      <formula>"Passou"</formula>
    </cfRule>
  </conditionalFormatting>
  <conditionalFormatting sqref="R18:R21">
    <cfRule type="cellIs" dxfId="396" priority="35" operator="equal">
      <formula>"Observação"</formula>
    </cfRule>
  </conditionalFormatting>
  <conditionalFormatting sqref="R18:R21">
    <cfRule type="cellIs" dxfId="395" priority="36" operator="equal">
      <formula>"Inconformidade"</formula>
    </cfRule>
    <cfRule type="cellIs" dxfId="394" priority="37" operator="equal">
      <formula>"Sugestão"</formula>
    </cfRule>
  </conditionalFormatting>
  <conditionalFormatting sqref="R18:R21">
    <cfRule type="cellIs" dxfId="393" priority="38" operator="equal">
      <formula>"Bloqueado"</formula>
    </cfRule>
  </conditionalFormatting>
  <conditionalFormatting sqref="R18:R21">
    <cfRule type="cellIs" dxfId="392" priority="39" operator="equal">
      <formula>"Impedimento"</formula>
    </cfRule>
  </conditionalFormatting>
  <conditionalFormatting sqref="P16">
    <cfRule type="cellIs" dxfId="391" priority="40" operator="equal">
      <formula>"Cancelado"</formula>
    </cfRule>
    <cfRule type="cellIs" dxfId="390" priority="41" operator="equal">
      <formula>"N/A"</formula>
    </cfRule>
    <cfRule type="cellIs" dxfId="389" priority="42" operator="equal">
      <formula>"Falhou"</formula>
    </cfRule>
    <cfRule type="cellIs" dxfId="388" priority="43" operator="equal">
      <formula>"Passou"</formula>
    </cfRule>
  </conditionalFormatting>
  <conditionalFormatting sqref="P16">
    <cfRule type="cellIs" dxfId="387" priority="44" operator="equal">
      <formula>"Observação"</formula>
    </cfRule>
  </conditionalFormatting>
  <conditionalFormatting sqref="P16">
    <cfRule type="cellIs" dxfId="386" priority="45" operator="equal">
      <formula>"Inconformidade"</formula>
    </cfRule>
    <cfRule type="cellIs" dxfId="385" priority="46" operator="equal">
      <formula>"Sugestão"</formula>
    </cfRule>
  </conditionalFormatting>
  <conditionalFormatting sqref="P16">
    <cfRule type="cellIs" dxfId="384" priority="47" operator="equal">
      <formula>"Bloqueado"</formula>
    </cfRule>
  </conditionalFormatting>
  <conditionalFormatting sqref="P16">
    <cfRule type="cellIs" dxfId="383" priority="48" operator="equal">
      <formula>"Impedimento"</formula>
    </cfRule>
  </conditionalFormatting>
  <conditionalFormatting sqref="P18">
    <cfRule type="cellIs" dxfId="382" priority="49" operator="equal">
      <formula>"Cancelado"</formula>
    </cfRule>
    <cfRule type="cellIs" dxfId="381" priority="50" operator="equal">
      <formula>"N/A"</formula>
    </cfRule>
    <cfRule type="cellIs" dxfId="380" priority="51" operator="equal">
      <formula>"Falhou"</formula>
    </cfRule>
    <cfRule type="cellIs" dxfId="379" priority="52" operator="equal">
      <formula>"Passou"</formula>
    </cfRule>
  </conditionalFormatting>
  <conditionalFormatting sqref="P18">
    <cfRule type="cellIs" dxfId="378" priority="53" operator="equal">
      <formula>"Observação"</formula>
    </cfRule>
  </conditionalFormatting>
  <conditionalFormatting sqref="P18">
    <cfRule type="cellIs" dxfId="377" priority="54" operator="equal">
      <formula>"Inconformidade"</formula>
    </cfRule>
    <cfRule type="cellIs" dxfId="376" priority="55" operator="equal">
      <formula>"Sugestão"</formula>
    </cfRule>
  </conditionalFormatting>
  <conditionalFormatting sqref="P18">
    <cfRule type="cellIs" dxfId="375" priority="56" operator="equal">
      <formula>"Bloqueado"</formula>
    </cfRule>
  </conditionalFormatting>
  <conditionalFormatting sqref="P18">
    <cfRule type="cellIs" dxfId="374" priority="57" operator="equal">
      <formula>"Impedimento"</formula>
    </cfRule>
  </conditionalFormatting>
  <conditionalFormatting sqref="P19">
    <cfRule type="cellIs" dxfId="373" priority="58" operator="equal">
      <formula>"Cancelado"</formula>
    </cfRule>
    <cfRule type="cellIs" dxfId="372" priority="59" operator="equal">
      <formula>"N/A"</formula>
    </cfRule>
    <cfRule type="cellIs" dxfId="371" priority="60" operator="equal">
      <formula>"Falhou"</formula>
    </cfRule>
    <cfRule type="cellIs" dxfId="370" priority="61" operator="equal">
      <formula>"Passou"</formula>
    </cfRule>
  </conditionalFormatting>
  <conditionalFormatting sqref="P19">
    <cfRule type="cellIs" dxfId="369" priority="62" operator="equal">
      <formula>"Observação"</formula>
    </cfRule>
  </conditionalFormatting>
  <conditionalFormatting sqref="P19">
    <cfRule type="cellIs" dxfId="368" priority="63" operator="equal">
      <formula>"Inconformidade"</formula>
    </cfRule>
    <cfRule type="cellIs" dxfId="367" priority="64" operator="equal">
      <formula>"Sugestão"</formula>
    </cfRule>
  </conditionalFormatting>
  <conditionalFormatting sqref="P19">
    <cfRule type="cellIs" dxfId="366" priority="65" operator="equal">
      <formula>"Bloqueado"</formula>
    </cfRule>
  </conditionalFormatting>
  <conditionalFormatting sqref="P19">
    <cfRule type="cellIs" dxfId="365" priority="66" operator="equal">
      <formula>"Impedimento"</formula>
    </cfRule>
  </conditionalFormatting>
  <conditionalFormatting sqref="P20:P21">
    <cfRule type="cellIs" dxfId="364" priority="67" operator="equal">
      <formula>"Cancelado"</formula>
    </cfRule>
    <cfRule type="cellIs" dxfId="363" priority="68" operator="equal">
      <formula>"N/A"</formula>
    </cfRule>
    <cfRule type="cellIs" dxfId="362" priority="69" operator="equal">
      <formula>"Falhou"</formula>
    </cfRule>
    <cfRule type="cellIs" dxfId="361" priority="70" operator="equal">
      <formula>"Passou"</formula>
    </cfRule>
  </conditionalFormatting>
  <conditionalFormatting sqref="P20:P21">
    <cfRule type="cellIs" dxfId="360" priority="71" operator="equal">
      <formula>"Observação"</formula>
    </cfRule>
  </conditionalFormatting>
  <conditionalFormatting sqref="P20:P21">
    <cfRule type="cellIs" dxfId="359" priority="72" operator="equal">
      <formula>"Inconformidade"</formula>
    </cfRule>
    <cfRule type="cellIs" dxfId="358" priority="73" operator="equal">
      <formula>"Sugestão"</formula>
    </cfRule>
  </conditionalFormatting>
  <conditionalFormatting sqref="P20:P21">
    <cfRule type="cellIs" dxfId="357" priority="74" operator="equal">
      <formula>"Bloqueado"</formula>
    </cfRule>
  </conditionalFormatting>
  <conditionalFormatting sqref="P20:P21">
    <cfRule type="cellIs" dxfId="356" priority="75" operator="equal">
      <formula>"Impedimento"</formula>
    </cfRule>
  </conditionalFormatting>
  <conditionalFormatting sqref="T14">
    <cfRule type="cellIs" dxfId="355" priority="166" operator="equal">
      <formula>"Cancelado"</formula>
    </cfRule>
    <cfRule type="cellIs" dxfId="354" priority="167" operator="equal">
      <formula>"N/A"</formula>
    </cfRule>
    <cfRule type="cellIs" dxfId="353" priority="168" operator="equal">
      <formula>"Falhou"</formula>
    </cfRule>
    <cfRule type="cellIs" dxfId="352" priority="169" operator="equal">
      <formula>"Passou"</formula>
    </cfRule>
  </conditionalFormatting>
  <conditionalFormatting sqref="T14">
    <cfRule type="cellIs" dxfId="351" priority="170" operator="equal">
      <formula>"Observação"</formula>
    </cfRule>
  </conditionalFormatting>
  <conditionalFormatting sqref="T14">
    <cfRule type="cellIs" dxfId="350" priority="171" operator="equal">
      <formula>"Inconformidade"</formula>
    </cfRule>
    <cfRule type="cellIs" dxfId="349" priority="172" operator="equal">
      <formula>"Sugestão"</formula>
    </cfRule>
  </conditionalFormatting>
  <conditionalFormatting sqref="T14">
    <cfRule type="cellIs" dxfId="348" priority="173" operator="equal">
      <formula>"Bloqueado"</formula>
    </cfRule>
  </conditionalFormatting>
  <conditionalFormatting sqref="T14">
    <cfRule type="cellIs" dxfId="347" priority="174" operator="equal">
      <formula>"Impedimento"</formula>
    </cfRule>
  </conditionalFormatting>
  <conditionalFormatting sqref="T22">
    <cfRule type="cellIs" dxfId="346" priority="265" operator="equal">
      <formula>"Cancelado"</formula>
    </cfRule>
    <cfRule type="cellIs" dxfId="345" priority="266" operator="equal">
      <formula>"N/A"</formula>
    </cfRule>
    <cfRule type="cellIs" dxfId="344" priority="267" operator="equal">
      <formula>"Falhou"</formula>
    </cfRule>
    <cfRule type="cellIs" dxfId="343" priority="268" operator="equal">
      <formula>"Passou"</formula>
    </cfRule>
  </conditionalFormatting>
  <conditionalFormatting sqref="T22">
    <cfRule type="cellIs" dxfId="342" priority="269" operator="equal">
      <formula>"Observação"</formula>
    </cfRule>
  </conditionalFormatting>
  <conditionalFormatting sqref="T22">
    <cfRule type="cellIs" dxfId="341" priority="270" operator="equal">
      <formula>"Inconformidade"</formula>
    </cfRule>
    <cfRule type="cellIs" dxfId="340" priority="271" operator="equal">
      <formula>"Sugestão"</formula>
    </cfRule>
  </conditionalFormatting>
  <conditionalFormatting sqref="T22">
    <cfRule type="cellIs" dxfId="339" priority="272" operator="equal">
      <formula>"Bloqueado"</formula>
    </cfRule>
  </conditionalFormatting>
  <conditionalFormatting sqref="T22">
    <cfRule type="cellIs" dxfId="338" priority="273" operator="equal">
      <formula>"Impedimento"</formula>
    </cfRule>
  </conditionalFormatting>
  <conditionalFormatting sqref="P22">
    <cfRule type="cellIs" dxfId="337" priority="301" operator="equal">
      <formula>"Cancelado"</formula>
    </cfRule>
    <cfRule type="cellIs" dxfId="336" priority="302" operator="equal">
      <formula>"N/A"</formula>
    </cfRule>
    <cfRule type="cellIs" dxfId="335" priority="303" operator="equal">
      <formula>"Falhou"</formula>
    </cfRule>
    <cfRule type="cellIs" dxfId="334" priority="304" operator="equal">
      <formula>"Passou"</formula>
    </cfRule>
  </conditionalFormatting>
  <conditionalFormatting sqref="P22">
    <cfRule type="cellIs" dxfId="333" priority="305" operator="equal">
      <formula>"Observação"</formula>
    </cfRule>
  </conditionalFormatting>
  <conditionalFormatting sqref="P22">
    <cfRule type="cellIs" dxfId="332" priority="306" operator="equal">
      <formula>"Inconformidade"</formula>
    </cfRule>
    <cfRule type="cellIs" dxfId="331" priority="307" operator="equal">
      <formula>"Sugestão"</formula>
    </cfRule>
  </conditionalFormatting>
  <conditionalFormatting sqref="P22">
    <cfRule type="cellIs" dxfId="330" priority="308" operator="equal">
      <formula>"Bloqueado"</formula>
    </cfRule>
  </conditionalFormatting>
  <conditionalFormatting sqref="P22">
    <cfRule type="cellIs" dxfId="329" priority="309" operator="equal">
      <formula>"Impedimento"</formula>
    </cfRule>
  </conditionalFormatting>
  <conditionalFormatting sqref="P15">
    <cfRule type="cellIs" dxfId="328" priority="328" operator="equal">
      <formula>"Cancelado"</formula>
    </cfRule>
    <cfRule type="cellIs" dxfId="327" priority="329" operator="equal">
      <formula>"N/A"</formula>
    </cfRule>
    <cfRule type="cellIs" dxfId="326" priority="330" operator="equal">
      <formula>"Falhou"</formula>
    </cfRule>
    <cfRule type="cellIs" dxfId="325" priority="331" operator="equal">
      <formula>"Passou"</formula>
    </cfRule>
  </conditionalFormatting>
  <conditionalFormatting sqref="P15">
    <cfRule type="cellIs" dxfId="324" priority="332" operator="equal">
      <formula>"Observação"</formula>
    </cfRule>
  </conditionalFormatting>
  <conditionalFormatting sqref="P15">
    <cfRule type="cellIs" dxfId="323" priority="333" operator="equal">
      <formula>"Inconformidade"</formula>
    </cfRule>
    <cfRule type="cellIs" dxfId="322" priority="334" operator="equal">
      <formula>"Sugestão"</formula>
    </cfRule>
  </conditionalFormatting>
  <conditionalFormatting sqref="P15">
    <cfRule type="cellIs" dxfId="321" priority="335" operator="equal">
      <formula>"Bloqueado"</formula>
    </cfRule>
  </conditionalFormatting>
  <conditionalFormatting sqref="P15">
    <cfRule type="cellIs" dxfId="320" priority="336" operator="equal">
      <formula>"Impedimento"</formula>
    </cfRule>
  </conditionalFormatting>
  <conditionalFormatting sqref="T15">
    <cfRule type="cellIs" dxfId="319" priority="337" operator="equal">
      <formula>"Cancelado"</formula>
    </cfRule>
    <cfRule type="cellIs" dxfId="318" priority="338" operator="equal">
      <formula>"N/A"</formula>
    </cfRule>
    <cfRule type="cellIs" dxfId="317" priority="339" operator="equal">
      <formula>"Falhou"</formula>
    </cfRule>
    <cfRule type="cellIs" dxfId="316" priority="340" operator="equal">
      <formula>"Passou"</formula>
    </cfRule>
  </conditionalFormatting>
  <conditionalFormatting sqref="T15">
    <cfRule type="cellIs" dxfId="315" priority="341" operator="equal">
      <formula>"Observação"</formula>
    </cfRule>
  </conditionalFormatting>
  <conditionalFormatting sqref="T15">
    <cfRule type="cellIs" dxfId="314" priority="342" operator="equal">
      <formula>"Inconformidade"</formula>
    </cfRule>
    <cfRule type="cellIs" dxfId="313" priority="343" operator="equal">
      <formula>"Sugestão"</formula>
    </cfRule>
  </conditionalFormatting>
  <conditionalFormatting sqref="T15">
    <cfRule type="cellIs" dxfId="312" priority="344" operator="equal">
      <formula>"Bloqueado"</formula>
    </cfRule>
  </conditionalFormatting>
  <conditionalFormatting sqref="T15">
    <cfRule type="cellIs" dxfId="311" priority="345" operator="equal">
      <formula>"Impedimento"</formula>
    </cfRule>
  </conditionalFormatting>
  <conditionalFormatting sqref="P14">
    <cfRule type="cellIs" dxfId="310" priority="346" operator="equal">
      <formula>"Cancelado"</formula>
    </cfRule>
    <cfRule type="cellIs" dxfId="309" priority="347" operator="equal">
      <formula>"N/A"</formula>
    </cfRule>
    <cfRule type="cellIs" dxfId="308" priority="348" operator="equal">
      <formula>"Falhou"</formula>
    </cfRule>
    <cfRule type="cellIs" dxfId="307" priority="349" operator="equal">
      <formula>"Passou"</formula>
    </cfRule>
  </conditionalFormatting>
  <conditionalFormatting sqref="P14">
    <cfRule type="cellIs" dxfId="306" priority="350" operator="equal">
      <formula>"Observação"</formula>
    </cfRule>
  </conditionalFormatting>
  <conditionalFormatting sqref="P14">
    <cfRule type="cellIs" dxfId="305" priority="351" operator="equal">
      <formula>"Inconformidade"</formula>
    </cfRule>
    <cfRule type="cellIs" dxfId="304" priority="352" operator="equal">
      <formula>"Sugestão"</formula>
    </cfRule>
  </conditionalFormatting>
  <conditionalFormatting sqref="P14">
    <cfRule type="cellIs" dxfId="303" priority="353" operator="equal">
      <formula>"Bloqueado"</formula>
    </cfRule>
  </conditionalFormatting>
  <conditionalFormatting sqref="P14">
    <cfRule type="cellIs" dxfId="302" priority="354" operator="equal">
      <formula>"Impedimento"</formula>
    </cfRule>
  </conditionalFormatting>
  <conditionalFormatting sqref="R22">
    <cfRule type="cellIs" dxfId="301" priority="364" operator="equal">
      <formula>"Cancelado"</formula>
    </cfRule>
    <cfRule type="cellIs" dxfId="300" priority="365" operator="equal">
      <formula>"N/A"</formula>
    </cfRule>
    <cfRule type="cellIs" dxfId="299" priority="366" operator="equal">
      <formula>"Falhou"</formula>
    </cfRule>
    <cfRule type="cellIs" dxfId="298" priority="367" operator="equal">
      <formula>"Passou"</formula>
    </cfRule>
  </conditionalFormatting>
  <conditionalFormatting sqref="R22">
    <cfRule type="cellIs" dxfId="297" priority="368" operator="equal">
      <formula>"Observação"</formula>
    </cfRule>
  </conditionalFormatting>
  <conditionalFormatting sqref="R22">
    <cfRule type="cellIs" dxfId="296" priority="369" operator="equal">
      <formula>"Inconformidade"</formula>
    </cfRule>
    <cfRule type="cellIs" dxfId="295" priority="370" operator="equal">
      <formula>"Sugestão"</formula>
    </cfRule>
  </conditionalFormatting>
  <conditionalFormatting sqref="R22">
    <cfRule type="cellIs" dxfId="294" priority="371" operator="equal">
      <formula>"Bloqueado"</formula>
    </cfRule>
  </conditionalFormatting>
  <conditionalFormatting sqref="R22">
    <cfRule type="cellIs" dxfId="293" priority="372" operator="equal">
      <formula>"Impedimento"</formula>
    </cfRule>
  </conditionalFormatting>
  <conditionalFormatting sqref="R13:R16">
    <cfRule type="cellIs" dxfId="292" priority="373" operator="equal">
      <formula>"Cancelado"</formula>
    </cfRule>
    <cfRule type="cellIs" dxfId="291" priority="374" operator="equal">
      <formula>"N/A"</formula>
    </cfRule>
    <cfRule type="cellIs" dxfId="290" priority="375" operator="equal">
      <formula>"Falhou"</formula>
    </cfRule>
    <cfRule type="cellIs" dxfId="289" priority="376" operator="equal">
      <formula>"Passou"</formula>
    </cfRule>
  </conditionalFormatting>
  <conditionalFormatting sqref="R13:R16">
    <cfRule type="cellIs" dxfId="288" priority="377" operator="equal">
      <formula>"Observação"</formula>
    </cfRule>
  </conditionalFormatting>
  <conditionalFormatting sqref="R13:R16">
    <cfRule type="cellIs" dxfId="287" priority="378" operator="equal">
      <formula>"Inconformidade"</formula>
    </cfRule>
    <cfRule type="cellIs" dxfId="286" priority="379" operator="equal">
      <formula>"Sugestão"</formula>
    </cfRule>
  </conditionalFormatting>
  <conditionalFormatting sqref="R13:R16">
    <cfRule type="cellIs" dxfId="285" priority="380" operator="equal">
      <formula>"Bloqueado"</formula>
    </cfRule>
  </conditionalFormatting>
  <conditionalFormatting sqref="R13:R16">
    <cfRule type="cellIs" dxfId="284" priority="381" operator="equal">
      <formula>"Impedimento"</formula>
    </cfRule>
  </conditionalFormatting>
  <conditionalFormatting sqref="R12">
    <cfRule type="cellIs" dxfId="283" priority="382" operator="equal">
      <formula>"Cancelado"</formula>
    </cfRule>
    <cfRule type="cellIs" dxfId="282" priority="383" operator="equal">
      <formula>"N/A"</formula>
    </cfRule>
    <cfRule type="cellIs" dxfId="281" priority="384" operator="equal">
      <formula>"Falhou"</formula>
    </cfRule>
    <cfRule type="cellIs" dxfId="280" priority="385" operator="equal">
      <formula>"Passou"</formula>
    </cfRule>
  </conditionalFormatting>
  <conditionalFormatting sqref="R12">
    <cfRule type="cellIs" dxfId="279" priority="386" operator="equal">
      <formula>"Observação"</formula>
    </cfRule>
  </conditionalFormatting>
  <conditionalFormatting sqref="R12">
    <cfRule type="cellIs" dxfId="278" priority="387" operator="equal">
      <formula>"Inconformidade"</formula>
    </cfRule>
    <cfRule type="cellIs" dxfId="277" priority="388" operator="equal">
      <formula>"Sugestão"</formula>
    </cfRule>
  </conditionalFormatting>
  <conditionalFormatting sqref="R12">
    <cfRule type="cellIs" dxfId="276" priority="389" operator="equal">
      <formula>"Bloqueado"</formula>
    </cfRule>
  </conditionalFormatting>
  <conditionalFormatting sqref="R12">
    <cfRule type="cellIs" dxfId="275" priority="390" operator="equal">
      <formula>"Impedimento"</formula>
    </cfRule>
  </conditionalFormatting>
  <conditionalFormatting sqref="P17">
    <cfRule type="cellIs" dxfId="274" priority="751" operator="equal">
      <formula>"Bloqueado"</formula>
    </cfRule>
  </conditionalFormatting>
  <conditionalFormatting sqref="P17">
    <cfRule type="cellIs" dxfId="273" priority="752" operator="equal">
      <formula>"Impedimento"</formula>
    </cfRule>
  </conditionalFormatting>
  <conditionalFormatting sqref="T17">
    <cfRule type="cellIs" dxfId="272" priority="753" operator="equal">
      <formula>"Cancelado"</formula>
    </cfRule>
    <cfRule type="cellIs" dxfId="271" priority="754" operator="equal">
      <formula>"N/A"</formula>
    </cfRule>
    <cfRule type="cellIs" dxfId="270" priority="755" operator="equal">
      <formula>"Falhou"</formula>
    </cfRule>
    <cfRule type="cellIs" dxfId="269" priority="756" operator="equal">
      <formula>"Passou"</formula>
    </cfRule>
  </conditionalFormatting>
  <conditionalFormatting sqref="T17">
    <cfRule type="cellIs" dxfId="268" priority="757" operator="equal">
      <formula>"Observação"</formula>
    </cfRule>
  </conditionalFormatting>
  <conditionalFormatting sqref="T17">
    <cfRule type="cellIs" dxfId="267" priority="758" operator="equal">
      <formula>"Inconformidade"</formula>
    </cfRule>
    <cfRule type="cellIs" dxfId="266" priority="759" operator="equal">
      <formula>"Sugestão"</formula>
    </cfRule>
  </conditionalFormatting>
  <conditionalFormatting sqref="T17">
    <cfRule type="cellIs" dxfId="265" priority="773" operator="equal">
      <formula>"Bloqueado"</formula>
    </cfRule>
  </conditionalFormatting>
  <conditionalFormatting sqref="T17">
    <cfRule type="cellIs" dxfId="264" priority="774" operator="equal">
      <formula>"Impedimento"</formula>
    </cfRule>
  </conditionalFormatting>
  <conditionalFormatting sqref="R17">
    <cfRule type="cellIs" dxfId="263" priority="843" operator="equal">
      <formula>"Cancelado"</formula>
    </cfRule>
    <cfRule type="cellIs" dxfId="262" priority="844" operator="equal">
      <formula>"N/A"</formula>
    </cfRule>
    <cfRule type="cellIs" dxfId="261" priority="845" operator="equal">
      <formula>"Falhou"</formula>
    </cfRule>
    <cfRule type="cellIs" dxfId="260" priority="846" operator="equal">
      <formula>"Passou"</formula>
    </cfRule>
  </conditionalFormatting>
  <conditionalFormatting sqref="R17">
    <cfRule type="cellIs" dxfId="259" priority="847" operator="equal">
      <formula>"Observação"</formula>
    </cfRule>
  </conditionalFormatting>
  <conditionalFormatting sqref="R17">
    <cfRule type="cellIs" dxfId="258" priority="848" operator="equal">
      <formula>"Inconformidade"</formula>
    </cfRule>
    <cfRule type="cellIs" dxfId="257" priority="849" operator="equal">
      <formula>"Sugestão"</formula>
    </cfRule>
  </conditionalFormatting>
  <conditionalFormatting sqref="R17">
    <cfRule type="cellIs" dxfId="256" priority="850" operator="equal">
      <formula>"Bloqueado"</formula>
    </cfRule>
  </conditionalFormatting>
  <conditionalFormatting sqref="R17">
    <cfRule type="cellIs" dxfId="255" priority="851" operator="equal">
      <formula>"Impedimento"</formula>
    </cfRule>
  </conditionalFormatting>
  <conditionalFormatting sqref="P17">
    <cfRule type="cellIs" dxfId="254" priority="852" operator="equal">
      <formula>"Cancelado"</formula>
    </cfRule>
    <cfRule type="cellIs" dxfId="253" priority="853" operator="equal">
      <formula>"N/A"</formula>
    </cfRule>
    <cfRule type="cellIs" dxfId="252" priority="854" operator="equal">
      <formula>"Falhou"</formula>
    </cfRule>
    <cfRule type="cellIs" dxfId="251" priority="855" operator="equal">
      <formula>"Passou"</formula>
    </cfRule>
  </conditionalFormatting>
  <conditionalFormatting sqref="P17">
    <cfRule type="cellIs" dxfId="250" priority="856" operator="equal">
      <formula>"Observação"</formula>
    </cfRule>
  </conditionalFormatting>
  <conditionalFormatting sqref="P17">
    <cfRule type="cellIs" dxfId="249" priority="857" operator="equal">
      <formula>"Inconformidade"</formula>
    </cfRule>
    <cfRule type="cellIs" dxfId="248" priority="858" operator="equal">
      <formula>"Sugestão"</formula>
    </cfRule>
  </conditionalFormatting>
  <conditionalFormatting sqref="P10 R10 T10">
    <cfRule type="cellIs" dxfId="247" priority="2128" operator="equal">
      <formula>"Impedimento"</formula>
    </cfRule>
  </conditionalFormatting>
  <conditionalFormatting sqref="P10 R10 T10">
    <cfRule type="cellIs" dxfId="246" priority="2129" operator="equal">
      <formula>"Inconformidade"</formula>
    </cfRule>
    <cfRule type="cellIs" dxfId="245" priority="2130" operator="equal">
      <formula>"Sugestão"</formula>
    </cfRule>
  </conditionalFormatting>
  <dataValidations count="1">
    <dataValidation type="list" allowBlank="1" showInputMessage="1" showErrorMessage="1" sqref="P12:P22 R12:R22 T12:T22">
      <formula1>"Passou,Falhou,Inconformidade,Impedimento,Bloqueado,Cancelado,Sugestão,N/A"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ignoredErrors>
    <ignoredError sqref="H4:J7 K4:K7" formula="1"/>
    <ignoredError sqref="C2:E5 B10 B12:C12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1" spans="2:34" x14ac:dyDescent="0.2">
      <c r="I1" s="162"/>
      <c r="Q1" s="75"/>
    </row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65</v>
      </c>
      <c r="G2" s="256"/>
      <c r="H2" s="256"/>
      <c r="I2" s="256"/>
      <c r="J2" s="256"/>
      <c r="K2" s="256"/>
      <c r="L2" s="256"/>
      <c r="M2" s="257" t="s">
        <v>66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67</v>
      </c>
      <c r="G3" s="259" t="s">
        <v>68</v>
      </c>
      <c r="H3" s="259"/>
      <c r="I3" s="259" t="s">
        <v>69</v>
      </c>
      <c r="J3" s="259"/>
      <c r="K3" s="259" t="s">
        <v>70</v>
      </c>
      <c r="L3" s="259"/>
      <c r="M3" s="278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</v>
      </c>
      <c r="N3" s="278"/>
      <c r="O3" s="278"/>
      <c r="P3" s="278"/>
      <c r="Q3" s="278"/>
      <c r="R3" s="278"/>
      <c r="S3" s="278"/>
      <c r="T3" s="2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71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78"/>
      <c r="N4" s="278"/>
      <c r="O4" s="278"/>
      <c r="P4" s="278"/>
      <c r="Q4" s="278"/>
      <c r="R4" s="278"/>
      <c r="S4" s="278"/>
      <c r="T4" s="2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72</v>
      </c>
      <c r="G5" s="86">
        <f>COUNTIF(P12:P23,"Passou")</f>
        <v>0</v>
      </c>
      <c r="H5" s="83">
        <f>IF(G5=0,0,IF(G4=0,0,G5/G8))</f>
        <v>0</v>
      </c>
      <c r="I5" s="86">
        <f>COUNTIF(R12:R23,"Passou")</f>
        <v>0</v>
      </c>
      <c r="J5" s="83">
        <f>IF(I5=0,0,IF(I4=0,0,I5/I8))</f>
        <v>0</v>
      </c>
      <c r="K5" s="86">
        <f>COUNTIF(T12:T23,"Passou")</f>
        <v>0</v>
      </c>
      <c r="L5" s="83">
        <f>IF(K5=0,0,IF(K4=0,0,K5/K8))</f>
        <v>0</v>
      </c>
      <c r="M5" s="278"/>
      <c r="N5" s="278"/>
      <c r="O5" s="278"/>
      <c r="P5" s="278"/>
      <c r="Q5" s="278"/>
      <c r="R5" s="278"/>
      <c r="S5" s="278"/>
      <c r="T5" s="2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3">
        <f>Organização!C8</f>
        <v>45734</v>
      </c>
      <c r="D6" s="263"/>
      <c r="E6" s="263"/>
      <c r="F6" s="81" t="s">
        <v>73</v>
      </c>
      <c r="G6" s="86">
        <f>COUNTIF(P12:P23,"Inconformidade") + COUNTIF(P12:P23,"Falhou")</f>
        <v>0</v>
      </c>
      <c r="H6" s="83">
        <f>IF(G6=0,0,IF(G4=0,0,G6/G8))</f>
        <v>0</v>
      </c>
      <c r="I6" s="86">
        <f>COUNTIF(R12:R23,"Inconformidade") + COUNTIF(R12:R23,"Falhou")</f>
        <v>0</v>
      </c>
      <c r="J6" s="83">
        <f>IF(I6=0,0,IF(I4=0,0,I6/I8))</f>
        <v>0</v>
      </c>
      <c r="K6" s="86">
        <f>COUNTIF(T12:T23,"Inconformidade") + COUNTIF(T12:T23,"Falhou")</f>
        <v>0</v>
      </c>
      <c r="L6" s="83">
        <f>IF(K6=0,0,IF(K4=0,0,K6/K8))</f>
        <v>0</v>
      </c>
      <c r="M6" s="278"/>
      <c r="N6" s="278"/>
      <c r="O6" s="278"/>
      <c r="P6" s="278"/>
      <c r="Q6" s="278"/>
      <c r="R6" s="278"/>
      <c r="S6" s="278"/>
      <c r="T6" s="2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64">
        <f ca="1">TODAY()</f>
        <v>45744</v>
      </c>
      <c r="D7" s="264"/>
      <c r="E7" s="264"/>
      <c r="F7" s="88" t="s">
        <v>74</v>
      </c>
      <c r="G7" s="86">
        <f>COUNTIF(P12:P23,"Bloqueado") + COUNTIF(P12:P23,"N/E")</f>
        <v>0</v>
      </c>
      <c r="H7" s="83">
        <f>IF(G7=0,0,IF(G5=0,0,G7/G8))</f>
        <v>0</v>
      </c>
      <c r="I7" s="86">
        <f>COUNTIF(R12:R23,"Bloqueado") + COUNTIF(R12:R23,"N/E")</f>
        <v>0</v>
      </c>
      <c r="J7" s="83">
        <f>IF(I7=0,0,IF(I5=0,0,I7/I8))</f>
        <v>0</v>
      </c>
      <c r="K7" s="86">
        <f>COUNTIF(T12:T23,"Bloqueado") + COUNTIF(T12:T23,"N/E")</f>
        <v>0</v>
      </c>
      <c r="L7" s="83">
        <f>IF(K7=0,0,IF(K5=0,0,K7/K8))</f>
        <v>0</v>
      </c>
      <c r="M7" s="278"/>
      <c r="N7" s="278"/>
      <c r="O7" s="278"/>
      <c r="P7" s="278"/>
      <c r="Q7" s="278"/>
      <c r="R7" s="278"/>
      <c r="S7" s="278"/>
      <c r="T7" s="2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4" t="s">
        <v>152</v>
      </c>
      <c r="C8" s="274"/>
      <c r="D8" s="274"/>
      <c r="E8" s="274"/>
      <c r="F8" s="91" t="s">
        <v>76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78"/>
      <c r="N8" s="278"/>
      <c r="O8" s="278"/>
      <c r="P8" s="278"/>
      <c r="Q8" s="278"/>
      <c r="R8" s="278"/>
      <c r="S8" s="278"/>
      <c r="T8" s="2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9" t="s">
        <v>155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COUNTA(N12:N149)</f>
        <v>10</v>
      </c>
      <c r="O10" s="251">
        <f t="shared" ref="O10:T10" si="0">COUNTA(O11:O307)</f>
        <v>1</v>
      </c>
      <c r="P10" s="251">
        <f t="shared" si="0"/>
        <v>1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78</v>
      </c>
      <c r="C11" s="163" t="s">
        <v>79</v>
      </c>
      <c r="D11" s="163" t="s">
        <v>80</v>
      </c>
      <c r="E11" s="275" t="s">
        <v>81</v>
      </c>
      <c r="F11" s="275"/>
      <c r="G11" s="275"/>
      <c r="H11" s="275"/>
      <c r="I11" s="276" t="s">
        <v>82</v>
      </c>
      <c r="J11" s="276"/>
      <c r="K11" s="276"/>
      <c r="L11" s="277" t="s">
        <v>83</v>
      </c>
      <c r="M11" s="277"/>
      <c r="N11" s="97" t="s">
        <v>84</v>
      </c>
      <c r="O11" s="98" t="s">
        <v>4</v>
      </c>
      <c r="P11" s="98" t="s">
        <v>85</v>
      </c>
      <c r="Q11" s="99" t="s">
        <v>4</v>
      </c>
      <c r="R11" s="98" t="s">
        <v>86</v>
      </c>
      <c r="S11" s="98" t="s">
        <v>4</v>
      </c>
      <c r="T11" s="100" t="s">
        <v>87</v>
      </c>
    </row>
    <row r="12" spans="2:34" s="101" customFormat="1" ht="51" x14ac:dyDescent="0.2">
      <c r="B12" s="113" t="str">
        <f>Cenários!D29</f>
        <v>CEN - 1.3.10</v>
      </c>
      <c r="C12" s="103" t="str">
        <f>Cenários!$E$29 &amp; " - " &amp; Cenários!I29</f>
        <v>Carregamento da página da Amazon  - Abrir a página "www.amazon.com.br" no brower "FireFox".</v>
      </c>
      <c r="D12" s="104" t="s">
        <v>88</v>
      </c>
      <c r="E12" s="246"/>
      <c r="F12" s="246"/>
      <c r="G12" s="246"/>
      <c r="H12" s="246"/>
      <c r="I12" s="247"/>
      <c r="J12" s="247"/>
      <c r="K12" s="247"/>
      <c r="L12" s="246"/>
      <c r="M12" s="246"/>
      <c r="N12" s="111" t="s">
        <v>89</v>
      </c>
      <c r="O12" s="115"/>
      <c r="P12" s="107"/>
      <c r="Q12" s="157"/>
      <c r="R12" s="61"/>
      <c r="S12" s="115"/>
      <c r="T12" s="165"/>
    </row>
    <row r="13" spans="2:34" s="101" customFormat="1" x14ac:dyDescent="0.2">
      <c r="B13" s="113"/>
      <c r="C13" s="103"/>
      <c r="D13" s="104" t="s">
        <v>91</v>
      </c>
      <c r="E13" s="246"/>
      <c r="F13" s="246"/>
      <c r="G13" s="246"/>
      <c r="H13" s="246"/>
      <c r="I13" s="269"/>
      <c r="J13" s="269"/>
      <c r="K13" s="269"/>
      <c r="L13" s="246"/>
      <c r="M13" s="246"/>
      <c r="N13" s="111" t="s">
        <v>89</v>
      </c>
      <c r="O13" s="115"/>
      <c r="P13" s="107"/>
      <c r="Q13" s="157"/>
      <c r="R13" s="61"/>
      <c r="S13" s="115"/>
      <c r="T13" s="165"/>
    </row>
    <row r="14" spans="2:34" s="101" customFormat="1" x14ac:dyDescent="0.2">
      <c r="B14" s="113"/>
      <c r="C14" s="103"/>
      <c r="D14" s="104" t="s">
        <v>93</v>
      </c>
      <c r="E14" s="246"/>
      <c r="F14" s="246"/>
      <c r="G14" s="246"/>
      <c r="H14" s="246"/>
      <c r="I14" s="269"/>
      <c r="J14" s="269"/>
      <c r="K14" s="269"/>
      <c r="L14" s="246"/>
      <c r="M14" s="246"/>
      <c r="N14" s="111" t="s">
        <v>89</v>
      </c>
      <c r="O14" s="115"/>
      <c r="P14" s="107"/>
      <c r="Q14" s="157"/>
      <c r="R14" s="61"/>
      <c r="S14" s="115"/>
      <c r="T14" s="165"/>
    </row>
    <row r="15" spans="2:34" s="101" customFormat="1" x14ac:dyDescent="0.2">
      <c r="B15" s="113"/>
      <c r="C15" s="103"/>
      <c r="D15" s="104" t="s">
        <v>95</v>
      </c>
      <c r="E15" s="246"/>
      <c r="F15" s="246"/>
      <c r="G15" s="246"/>
      <c r="H15" s="246"/>
      <c r="I15" s="269"/>
      <c r="J15" s="269"/>
      <c r="K15" s="269"/>
      <c r="L15" s="246"/>
      <c r="M15" s="246"/>
      <c r="N15" s="111" t="s">
        <v>89</v>
      </c>
      <c r="O15" s="115"/>
      <c r="P15" s="107"/>
      <c r="Q15" s="157"/>
      <c r="R15" s="61"/>
      <c r="S15" s="115"/>
      <c r="T15" s="165"/>
    </row>
    <row r="16" spans="2:34" s="101" customFormat="1" x14ac:dyDescent="0.2">
      <c r="B16" s="113"/>
      <c r="C16" s="103"/>
      <c r="D16" s="104" t="s">
        <v>97</v>
      </c>
      <c r="E16" s="246"/>
      <c r="F16" s="246"/>
      <c r="G16" s="246"/>
      <c r="H16" s="246"/>
      <c r="I16" s="269"/>
      <c r="J16" s="269"/>
      <c r="K16" s="269"/>
      <c r="L16" s="246"/>
      <c r="M16" s="246"/>
      <c r="N16" s="111" t="s">
        <v>89</v>
      </c>
      <c r="O16" s="115"/>
      <c r="P16" s="61"/>
      <c r="Q16" s="157"/>
      <c r="R16" s="61"/>
      <c r="S16" s="115"/>
      <c r="T16" s="165"/>
    </row>
    <row r="17" spans="2:20" s="101" customFormat="1" ht="38.25" x14ac:dyDescent="0.2">
      <c r="B17" s="113" t="str">
        <f>Cenários!D30</f>
        <v>CEN - 1.3.20</v>
      </c>
      <c r="C17" s="103" t="str">
        <f>Cenários!$E$30 &amp; " - " &amp; Cenários!I30</f>
        <v xml:space="preserve"> - Abrir a página "www.amazon.com.br" no brower "Chrome".</v>
      </c>
      <c r="D17" s="104" t="s">
        <v>99</v>
      </c>
      <c r="E17" s="246"/>
      <c r="F17" s="246"/>
      <c r="G17" s="246"/>
      <c r="H17" s="246"/>
      <c r="I17" s="269"/>
      <c r="J17" s="269"/>
      <c r="K17" s="269"/>
      <c r="L17" s="246"/>
      <c r="M17" s="246"/>
      <c r="N17" s="111" t="s">
        <v>89</v>
      </c>
      <c r="O17" s="115"/>
      <c r="P17" s="107"/>
      <c r="Q17" s="157"/>
      <c r="R17" s="61"/>
      <c r="S17" s="115"/>
      <c r="T17" s="165"/>
    </row>
    <row r="18" spans="2:20" s="101" customFormat="1" x14ac:dyDescent="0.2">
      <c r="B18" s="113"/>
      <c r="C18" s="103"/>
      <c r="D18" s="104" t="s">
        <v>101</v>
      </c>
      <c r="E18" s="246"/>
      <c r="F18" s="246"/>
      <c r="G18" s="246"/>
      <c r="H18" s="246"/>
      <c r="I18" s="269"/>
      <c r="J18" s="269"/>
      <c r="K18" s="269"/>
      <c r="L18" s="246"/>
      <c r="M18" s="246"/>
      <c r="N18" s="111" t="s">
        <v>89</v>
      </c>
      <c r="O18" s="115"/>
      <c r="P18" s="107"/>
      <c r="Q18" s="157"/>
      <c r="R18" s="61"/>
      <c r="S18" s="115"/>
      <c r="T18" s="165"/>
    </row>
    <row r="19" spans="2:20" s="101" customFormat="1" x14ac:dyDescent="0.2">
      <c r="B19" s="113"/>
      <c r="C19" s="103"/>
      <c r="D19" s="104" t="s">
        <v>103</v>
      </c>
      <c r="E19" s="246"/>
      <c r="F19" s="246"/>
      <c r="G19" s="246"/>
      <c r="H19" s="246"/>
      <c r="I19" s="269"/>
      <c r="J19" s="269"/>
      <c r="K19" s="269"/>
      <c r="L19" s="246"/>
      <c r="M19" s="246"/>
      <c r="N19" s="111" t="s">
        <v>89</v>
      </c>
      <c r="O19" s="115"/>
      <c r="P19" s="61"/>
      <c r="Q19" s="157"/>
      <c r="R19" s="61"/>
      <c r="S19" s="115"/>
      <c r="T19" s="165"/>
    </row>
    <row r="20" spans="2:20" s="101" customFormat="1" x14ac:dyDescent="0.2">
      <c r="B20" s="113"/>
      <c r="C20" s="103"/>
      <c r="D20" s="104" t="s">
        <v>104</v>
      </c>
      <c r="E20" s="246"/>
      <c r="F20" s="246"/>
      <c r="G20" s="246"/>
      <c r="H20" s="246"/>
      <c r="I20" s="269"/>
      <c r="J20" s="269"/>
      <c r="K20" s="269"/>
      <c r="L20" s="246"/>
      <c r="M20" s="246"/>
      <c r="N20" s="111" t="s">
        <v>89</v>
      </c>
      <c r="O20" s="115"/>
      <c r="P20" s="61"/>
      <c r="Q20" s="157"/>
      <c r="R20" s="61"/>
      <c r="S20" s="115"/>
      <c r="T20" s="165"/>
    </row>
    <row r="21" spans="2:20" s="101" customFormat="1" x14ac:dyDescent="0.2">
      <c r="B21" s="113"/>
      <c r="C21" s="103"/>
      <c r="D21" s="104" t="s">
        <v>105</v>
      </c>
      <c r="E21" s="246"/>
      <c r="F21" s="246"/>
      <c r="G21" s="246"/>
      <c r="H21" s="246"/>
      <c r="I21" s="269"/>
      <c r="J21" s="269"/>
      <c r="K21" s="269"/>
      <c r="L21" s="246"/>
      <c r="M21" s="246"/>
      <c r="N21" s="111" t="s">
        <v>89</v>
      </c>
      <c r="O21" s="115"/>
      <c r="P21" s="61"/>
      <c r="Q21" s="157"/>
      <c r="R21" s="61"/>
      <c r="S21" s="115"/>
      <c r="T21" s="165"/>
    </row>
    <row r="22" spans="2:20" s="101" customFormat="1" ht="13.5" thickBot="1" x14ac:dyDescent="0.25">
      <c r="B22" s="114"/>
      <c r="C22" s="103"/>
      <c r="D22" s="104"/>
      <c r="E22" s="279"/>
      <c r="F22" s="279"/>
      <c r="G22" s="279"/>
      <c r="H22" s="279"/>
      <c r="I22" s="247"/>
      <c r="J22" s="247"/>
      <c r="K22" s="247"/>
      <c r="L22" s="279"/>
      <c r="M22" s="279"/>
      <c r="N22" s="166"/>
      <c r="O22" s="167"/>
      <c r="P22" s="168"/>
      <c r="Q22" s="167"/>
      <c r="R22" s="168"/>
      <c r="S22" s="167"/>
      <c r="T22" s="169"/>
    </row>
    <row r="23" spans="2:20" s="76" customFormat="1" ht="15" customHeight="1" x14ac:dyDescent="0.2"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B23:T23"/>
    <mergeCell ref="E20:H20"/>
    <mergeCell ref="I20:K20"/>
    <mergeCell ref="L20:M20"/>
    <mergeCell ref="E22:H22"/>
    <mergeCell ref="I22:K22"/>
    <mergeCell ref="L22:M22"/>
    <mergeCell ref="E21:H21"/>
    <mergeCell ref="I21:K21"/>
    <mergeCell ref="L21:M21"/>
  </mergeCells>
  <conditionalFormatting sqref="R18:R19 T18:T19 P22 R22 T22">
    <cfRule type="cellIs" dxfId="244" priority="27" operator="equal">
      <formula>"Cancelado"</formula>
    </cfRule>
    <cfRule type="cellIs" dxfId="243" priority="28" operator="equal">
      <formula>"N/A"</formula>
    </cfRule>
    <cfRule type="cellIs" dxfId="242" priority="29" operator="equal">
      <formula>"Falhou"</formula>
    </cfRule>
    <cfRule type="cellIs" dxfId="241" priority="30" operator="equal">
      <formula>"Passou"</formula>
    </cfRule>
  </conditionalFormatting>
  <conditionalFormatting sqref="R18:R19 T18:T19 P22 R22 T22">
    <cfRule type="cellIs" dxfId="240" priority="31" operator="equal">
      <formula>"Observação"</formula>
    </cfRule>
  </conditionalFormatting>
  <conditionalFormatting sqref="R18:R19 T18:T19 P22:P1048576 R22:R1048576 T22:T1048576">
    <cfRule type="cellIs" dxfId="239" priority="32" operator="equal">
      <formula>"Inconformidade"</formula>
    </cfRule>
    <cfRule type="cellIs" dxfId="238" priority="33" operator="equal">
      <formula>"Sugestão"</formula>
    </cfRule>
  </conditionalFormatting>
  <conditionalFormatting sqref="T14 R14 T18:T20 R18:R20 P22 R22 T22">
    <cfRule type="cellIs" dxfId="237" priority="41" operator="equal">
      <formula>"Bloqueado"</formula>
    </cfRule>
  </conditionalFormatting>
  <conditionalFormatting sqref="R14 T14 T18:T20 R18:R20 P22:P1048576 R22:R1048576 T22:T1048576">
    <cfRule type="cellIs" dxfId="236" priority="86" operator="equal">
      <formula>"Impedimento"</formula>
    </cfRule>
  </conditionalFormatting>
  <conditionalFormatting sqref="P19:P20">
    <cfRule type="cellIs" dxfId="235" priority="188" operator="equal">
      <formula>"Cancelado"</formula>
    </cfRule>
    <cfRule type="cellIs" dxfId="234" priority="189" operator="equal">
      <formula>"N/A"</formula>
    </cfRule>
    <cfRule type="cellIs" dxfId="233" priority="190" operator="equal">
      <formula>"Falhou"</formula>
    </cfRule>
    <cfRule type="cellIs" dxfId="232" priority="191" operator="equal">
      <formula>"Passou"</formula>
    </cfRule>
  </conditionalFormatting>
  <conditionalFormatting sqref="P19:P20">
    <cfRule type="cellIs" dxfId="231" priority="192" operator="equal">
      <formula>"Observação"</formula>
    </cfRule>
  </conditionalFormatting>
  <conditionalFormatting sqref="P19:P20">
    <cfRule type="cellIs" dxfId="230" priority="193" operator="equal">
      <formula>"Inconformidade"</formula>
    </cfRule>
    <cfRule type="cellIs" dxfId="229" priority="194" operator="equal">
      <formula>"Sugestão"</formula>
    </cfRule>
  </conditionalFormatting>
  <conditionalFormatting sqref="P19">
    <cfRule type="cellIs" dxfId="228" priority="195" operator="equal">
      <formula>"Cancelado"</formula>
    </cfRule>
    <cfRule type="cellIs" dxfId="227" priority="196" operator="equal">
      <formula>"N/A"</formula>
    </cfRule>
    <cfRule type="cellIs" dxfId="226" priority="197" operator="equal">
      <formula>"Falhou"</formula>
    </cfRule>
    <cfRule type="cellIs" dxfId="225" priority="198" operator="equal">
      <formula>"Passou"</formula>
    </cfRule>
  </conditionalFormatting>
  <conditionalFormatting sqref="P19">
    <cfRule type="cellIs" dxfId="224" priority="199" operator="equal">
      <formula>"Observação"</formula>
    </cfRule>
  </conditionalFormatting>
  <conditionalFormatting sqref="P19">
    <cfRule type="cellIs" dxfId="223" priority="200" operator="equal">
      <formula>"Inconformidade"</formula>
    </cfRule>
    <cfRule type="cellIs" dxfId="222" priority="201" operator="equal">
      <formula>"Sugestão"</formula>
    </cfRule>
  </conditionalFormatting>
  <conditionalFormatting sqref="P19:P20">
    <cfRule type="cellIs" dxfId="221" priority="202" operator="equal">
      <formula>"Bloqueado"</formula>
    </cfRule>
  </conditionalFormatting>
  <conditionalFormatting sqref="R14 R20">
    <cfRule type="cellIs" dxfId="220" priority="203" operator="equal">
      <formula>"Cancelado"</formula>
    </cfRule>
    <cfRule type="cellIs" dxfId="219" priority="204" operator="equal">
      <formula>"N/A"</formula>
    </cfRule>
    <cfRule type="cellIs" dxfId="218" priority="205" operator="equal">
      <formula>"Falhou"</formula>
    </cfRule>
    <cfRule type="cellIs" dxfId="217" priority="206" operator="equal">
      <formula>"Passou"</formula>
    </cfRule>
  </conditionalFormatting>
  <conditionalFormatting sqref="R14 R20">
    <cfRule type="cellIs" dxfId="216" priority="207" operator="equal">
      <formula>"Observação"</formula>
    </cfRule>
  </conditionalFormatting>
  <conditionalFormatting sqref="R14 R20">
    <cfRule type="cellIs" dxfId="215" priority="208" operator="equal">
      <formula>"Inconformidade"</formula>
    </cfRule>
    <cfRule type="cellIs" dxfId="214" priority="209" operator="equal">
      <formula>"Sugestão"</formula>
    </cfRule>
  </conditionalFormatting>
  <conditionalFormatting sqref="T14 T20">
    <cfRule type="cellIs" dxfId="213" priority="217" operator="equal">
      <formula>"Cancelado"</formula>
    </cfRule>
    <cfRule type="cellIs" dxfId="212" priority="218" operator="equal">
      <formula>"N/A"</formula>
    </cfRule>
    <cfRule type="cellIs" dxfId="211" priority="219" operator="equal">
      <formula>"Falhou"</formula>
    </cfRule>
    <cfRule type="cellIs" dxfId="210" priority="220" operator="equal">
      <formula>"Passou"</formula>
    </cfRule>
  </conditionalFormatting>
  <conditionalFormatting sqref="T14 T20">
    <cfRule type="cellIs" dxfId="209" priority="221" operator="equal">
      <formula>"Observação"</formula>
    </cfRule>
  </conditionalFormatting>
  <conditionalFormatting sqref="T14 T20">
    <cfRule type="cellIs" dxfId="208" priority="222" operator="equal">
      <formula>"Inconformidade"</formula>
    </cfRule>
    <cfRule type="cellIs" dxfId="207" priority="223" operator="equal">
      <formula>"Sugestão"</formula>
    </cfRule>
  </conditionalFormatting>
  <conditionalFormatting sqref="P19:P20">
    <cfRule type="cellIs" dxfId="206" priority="231" operator="equal">
      <formula>"Impedimento"</formula>
    </cfRule>
  </conditionalFormatting>
  <conditionalFormatting sqref="P14">
    <cfRule type="cellIs" dxfId="205" priority="232" operator="equal">
      <formula>"Cancelado"</formula>
    </cfRule>
    <cfRule type="cellIs" dxfId="204" priority="233" operator="equal">
      <formula>"N/A"</formula>
    </cfRule>
    <cfRule type="cellIs" dxfId="203" priority="234" operator="equal">
      <formula>"Falhou"</formula>
    </cfRule>
    <cfRule type="cellIs" dxfId="202" priority="235" operator="equal">
      <formula>"Passou"</formula>
    </cfRule>
  </conditionalFormatting>
  <conditionalFormatting sqref="P14">
    <cfRule type="cellIs" dxfId="201" priority="236" operator="equal">
      <formula>"Observação"</formula>
    </cfRule>
  </conditionalFormatting>
  <conditionalFormatting sqref="P14">
    <cfRule type="cellIs" dxfId="200" priority="237" operator="equal">
      <formula>"Inconformidade"</formula>
    </cfRule>
    <cfRule type="cellIs" dxfId="199" priority="238" operator="equal">
      <formula>"Sugestão"</formula>
    </cfRule>
  </conditionalFormatting>
  <conditionalFormatting sqref="P14">
    <cfRule type="cellIs" dxfId="198" priority="239" operator="equal">
      <formula>"Bloqueado"</formula>
    </cfRule>
  </conditionalFormatting>
  <conditionalFormatting sqref="P14">
    <cfRule type="cellIs" dxfId="197" priority="240" operator="equal">
      <formula>"Impedimento"</formula>
    </cfRule>
  </conditionalFormatting>
  <conditionalFormatting sqref="P18">
    <cfRule type="cellIs" dxfId="196" priority="241" operator="equal">
      <formula>"Cancelado"</formula>
    </cfRule>
    <cfRule type="cellIs" dxfId="195" priority="242" operator="equal">
      <formula>"N/A"</formula>
    </cfRule>
    <cfRule type="cellIs" dxfId="194" priority="243" operator="equal">
      <formula>"Falhou"</formula>
    </cfRule>
    <cfRule type="cellIs" dxfId="193" priority="244" operator="equal">
      <formula>"Passou"</formula>
    </cfRule>
  </conditionalFormatting>
  <conditionalFormatting sqref="P18">
    <cfRule type="cellIs" dxfId="192" priority="245" operator="equal">
      <formula>"Observação"</formula>
    </cfRule>
  </conditionalFormatting>
  <conditionalFormatting sqref="P18">
    <cfRule type="cellIs" dxfId="191" priority="246" operator="equal">
      <formula>"Inconformidade"</formula>
    </cfRule>
    <cfRule type="cellIs" dxfId="190" priority="247" operator="equal">
      <formula>"Sugestão"</formula>
    </cfRule>
  </conditionalFormatting>
  <conditionalFormatting sqref="P18">
    <cfRule type="cellIs" dxfId="189" priority="248" operator="equal">
      <formula>"Bloqueado"</formula>
    </cfRule>
  </conditionalFormatting>
  <conditionalFormatting sqref="P18">
    <cfRule type="cellIs" dxfId="188" priority="249" operator="equal">
      <formula>"Impedimento"</formula>
    </cfRule>
  </conditionalFormatting>
  <conditionalFormatting sqref="R9 T9 P9">
    <cfRule type="cellIs" dxfId="187" priority="250" operator="equal">
      <formula>"Inconformidade"</formula>
    </cfRule>
    <cfRule type="cellIs" dxfId="186" priority="251" operator="equal">
      <formula>"Sugestão"</formula>
    </cfRule>
  </conditionalFormatting>
  <conditionalFormatting sqref="R9 T9 P9">
    <cfRule type="cellIs" dxfId="185" priority="252" operator="equal">
      <formula>"Impedimento"</formula>
    </cfRule>
  </conditionalFormatting>
  <conditionalFormatting sqref="T12 R12">
    <cfRule type="cellIs" dxfId="184" priority="253" operator="equal">
      <formula>"Bloqueado"</formula>
    </cfRule>
  </conditionalFormatting>
  <conditionalFormatting sqref="R12 T12">
    <cfRule type="cellIs" dxfId="183" priority="254" operator="equal">
      <formula>"Impedimento"</formula>
    </cfRule>
  </conditionalFormatting>
  <conditionalFormatting sqref="R12">
    <cfRule type="cellIs" dxfId="182" priority="255" operator="equal">
      <formula>"Cancelado"</formula>
    </cfRule>
    <cfRule type="cellIs" dxfId="181" priority="256" operator="equal">
      <formula>"N/A"</formula>
    </cfRule>
    <cfRule type="cellIs" dxfId="180" priority="257" operator="equal">
      <formula>"Falhou"</formula>
    </cfRule>
    <cfRule type="cellIs" dxfId="179" priority="258" operator="equal">
      <formula>"Passou"</formula>
    </cfRule>
  </conditionalFormatting>
  <conditionalFormatting sqref="R12">
    <cfRule type="cellIs" dxfId="178" priority="259" operator="equal">
      <formula>"Observação"</formula>
    </cfRule>
  </conditionalFormatting>
  <conditionalFormatting sqref="R12">
    <cfRule type="cellIs" dxfId="177" priority="260" operator="equal">
      <formula>"Inconformidade"</formula>
    </cfRule>
    <cfRule type="cellIs" dxfId="176" priority="261" operator="equal">
      <formula>"Sugestão"</formula>
    </cfRule>
  </conditionalFormatting>
  <conditionalFormatting sqref="T12">
    <cfRule type="cellIs" dxfId="175" priority="262" operator="equal">
      <formula>"Cancelado"</formula>
    </cfRule>
    <cfRule type="cellIs" dxfId="174" priority="263" operator="equal">
      <formula>"N/A"</formula>
    </cfRule>
    <cfRule type="cellIs" dxfId="173" priority="264" operator="equal">
      <formula>"Falhou"</formula>
    </cfRule>
    <cfRule type="cellIs" dxfId="172" priority="265" operator="equal">
      <formula>"Passou"</formula>
    </cfRule>
  </conditionalFormatting>
  <conditionalFormatting sqref="T12">
    <cfRule type="cellIs" dxfId="171" priority="266" operator="equal">
      <formula>"Observação"</formula>
    </cfRule>
  </conditionalFormatting>
  <conditionalFormatting sqref="T12">
    <cfRule type="cellIs" dxfId="170" priority="267" operator="equal">
      <formula>"Inconformidade"</formula>
    </cfRule>
    <cfRule type="cellIs" dxfId="169" priority="268" operator="equal">
      <formula>"Sugestão"</formula>
    </cfRule>
  </conditionalFormatting>
  <conditionalFormatting sqref="P12">
    <cfRule type="cellIs" dxfId="168" priority="269" operator="equal">
      <formula>"Cancelado"</formula>
    </cfRule>
    <cfRule type="cellIs" dxfId="167" priority="270" operator="equal">
      <formula>"N/A"</formula>
    </cfRule>
    <cfRule type="cellIs" dxfId="166" priority="271" operator="equal">
      <formula>"Falhou"</formula>
    </cfRule>
    <cfRule type="cellIs" dxfId="165" priority="272" operator="equal">
      <formula>"Passou"</formula>
    </cfRule>
  </conditionalFormatting>
  <conditionalFormatting sqref="P12">
    <cfRule type="cellIs" dxfId="164" priority="273" operator="equal">
      <formula>"Observação"</formula>
    </cfRule>
  </conditionalFormatting>
  <conditionalFormatting sqref="P12">
    <cfRule type="cellIs" dxfId="163" priority="274" operator="equal">
      <formula>"Inconformidade"</formula>
    </cfRule>
    <cfRule type="cellIs" dxfId="162" priority="275" operator="equal">
      <formula>"Sugestão"</formula>
    </cfRule>
  </conditionalFormatting>
  <conditionalFormatting sqref="P12">
    <cfRule type="cellIs" dxfId="161" priority="276" operator="equal">
      <formula>"Bloqueado"</formula>
    </cfRule>
  </conditionalFormatting>
  <conditionalFormatting sqref="P12">
    <cfRule type="cellIs" dxfId="160" priority="277" operator="equal">
      <formula>"Impedimento"</formula>
    </cfRule>
  </conditionalFormatting>
  <conditionalFormatting sqref="T13 R13">
    <cfRule type="cellIs" dxfId="159" priority="278" operator="equal">
      <formula>"Bloqueado"</formula>
    </cfRule>
  </conditionalFormatting>
  <conditionalFormatting sqref="R13 T13">
    <cfRule type="cellIs" dxfId="158" priority="279" operator="equal">
      <formula>"Impedimento"</formula>
    </cfRule>
  </conditionalFormatting>
  <conditionalFormatting sqref="R13">
    <cfRule type="cellIs" dxfId="157" priority="280" operator="equal">
      <formula>"Cancelado"</formula>
    </cfRule>
    <cfRule type="cellIs" dxfId="156" priority="281" operator="equal">
      <formula>"N/A"</formula>
    </cfRule>
    <cfRule type="cellIs" dxfId="155" priority="282" operator="equal">
      <formula>"Falhou"</formula>
    </cfRule>
    <cfRule type="cellIs" dxfId="154" priority="283" operator="equal">
      <formula>"Passou"</formula>
    </cfRule>
  </conditionalFormatting>
  <conditionalFormatting sqref="R13">
    <cfRule type="cellIs" dxfId="153" priority="284" operator="equal">
      <formula>"Observação"</formula>
    </cfRule>
  </conditionalFormatting>
  <conditionalFormatting sqref="R13">
    <cfRule type="cellIs" dxfId="152" priority="285" operator="equal">
      <formula>"Inconformidade"</formula>
    </cfRule>
    <cfRule type="cellIs" dxfId="151" priority="286" operator="equal">
      <formula>"Sugestão"</formula>
    </cfRule>
  </conditionalFormatting>
  <conditionalFormatting sqref="T13">
    <cfRule type="cellIs" dxfId="150" priority="287" operator="equal">
      <formula>"Cancelado"</formula>
    </cfRule>
    <cfRule type="cellIs" dxfId="149" priority="288" operator="equal">
      <formula>"N/A"</formula>
    </cfRule>
    <cfRule type="cellIs" dxfId="148" priority="289" operator="equal">
      <formula>"Falhou"</formula>
    </cfRule>
    <cfRule type="cellIs" dxfId="147" priority="290" operator="equal">
      <formula>"Passou"</formula>
    </cfRule>
  </conditionalFormatting>
  <conditionalFormatting sqref="T13">
    <cfRule type="cellIs" dxfId="146" priority="291" operator="equal">
      <formula>"Observação"</formula>
    </cfRule>
  </conditionalFormatting>
  <conditionalFormatting sqref="T13">
    <cfRule type="cellIs" dxfId="145" priority="292" operator="equal">
      <formula>"Inconformidade"</formula>
    </cfRule>
    <cfRule type="cellIs" dxfId="144" priority="293" operator="equal">
      <formula>"Sugestão"</formula>
    </cfRule>
  </conditionalFormatting>
  <conditionalFormatting sqref="P13">
    <cfRule type="cellIs" dxfId="143" priority="294" operator="equal">
      <formula>"Cancelado"</formula>
    </cfRule>
    <cfRule type="cellIs" dxfId="142" priority="295" operator="equal">
      <formula>"N/A"</formula>
    </cfRule>
    <cfRule type="cellIs" dxfId="141" priority="296" operator="equal">
      <formula>"Falhou"</formula>
    </cfRule>
    <cfRule type="cellIs" dxfId="140" priority="297" operator="equal">
      <formula>"Passou"</formula>
    </cfRule>
  </conditionalFormatting>
  <conditionalFormatting sqref="P13">
    <cfRule type="cellIs" dxfId="139" priority="298" operator="equal">
      <formula>"Observação"</formula>
    </cfRule>
  </conditionalFormatting>
  <conditionalFormatting sqref="P13">
    <cfRule type="cellIs" dxfId="138" priority="299" operator="equal">
      <formula>"Inconformidade"</formula>
    </cfRule>
    <cfRule type="cellIs" dxfId="137" priority="300" operator="equal">
      <formula>"Sugestão"</formula>
    </cfRule>
  </conditionalFormatting>
  <conditionalFormatting sqref="P13">
    <cfRule type="cellIs" dxfId="136" priority="301" operator="equal">
      <formula>"Bloqueado"</formula>
    </cfRule>
  </conditionalFormatting>
  <conditionalFormatting sqref="P13">
    <cfRule type="cellIs" dxfId="135" priority="302" operator="equal">
      <formula>"Impedimento"</formula>
    </cfRule>
  </conditionalFormatting>
  <conditionalFormatting sqref="R15 T15">
    <cfRule type="cellIs" dxfId="134" priority="303" operator="equal">
      <formula>"Cancelado"</formula>
    </cfRule>
    <cfRule type="cellIs" dxfId="133" priority="304" operator="equal">
      <formula>"N/A"</formula>
    </cfRule>
    <cfRule type="cellIs" dxfId="132" priority="305" operator="equal">
      <formula>"Falhou"</formula>
    </cfRule>
    <cfRule type="cellIs" dxfId="131" priority="306" operator="equal">
      <formula>"Passou"</formula>
    </cfRule>
  </conditionalFormatting>
  <conditionalFormatting sqref="R15 T15">
    <cfRule type="cellIs" dxfId="130" priority="307" operator="equal">
      <formula>"Observação"</formula>
    </cfRule>
  </conditionalFormatting>
  <conditionalFormatting sqref="R15 T15">
    <cfRule type="cellIs" dxfId="129" priority="308" operator="equal">
      <formula>"Inconformidade"</formula>
    </cfRule>
    <cfRule type="cellIs" dxfId="128" priority="309" operator="equal">
      <formula>"Sugestão"</formula>
    </cfRule>
  </conditionalFormatting>
  <conditionalFormatting sqref="R15 T15">
    <cfRule type="cellIs" dxfId="127" priority="310" operator="equal">
      <formula>"Bloqueado"</formula>
    </cfRule>
  </conditionalFormatting>
  <conditionalFormatting sqref="T15 R15">
    <cfRule type="cellIs" dxfId="126" priority="311" operator="equal">
      <formula>"Impedimento"</formula>
    </cfRule>
  </conditionalFormatting>
  <conditionalFormatting sqref="P15">
    <cfRule type="cellIs" dxfId="125" priority="312" operator="equal">
      <formula>"Cancelado"</formula>
    </cfRule>
    <cfRule type="cellIs" dxfId="124" priority="313" operator="equal">
      <formula>"N/A"</formula>
    </cfRule>
    <cfRule type="cellIs" dxfId="123" priority="314" operator="equal">
      <formula>"Falhou"</formula>
    </cfRule>
    <cfRule type="cellIs" dxfId="122" priority="315" operator="equal">
      <formula>"Passou"</formula>
    </cfRule>
  </conditionalFormatting>
  <conditionalFormatting sqref="P15">
    <cfRule type="cellIs" dxfId="121" priority="316" operator="equal">
      <formula>"Observação"</formula>
    </cfRule>
  </conditionalFormatting>
  <conditionalFormatting sqref="P15">
    <cfRule type="cellIs" dxfId="120" priority="317" operator="equal">
      <formula>"Inconformidade"</formula>
    </cfRule>
    <cfRule type="cellIs" dxfId="119" priority="318" operator="equal">
      <formula>"Sugestão"</formula>
    </cfRule>
  </conditionalFormatting>
  <conditionalFormatting sqref="P15">
    <cfRule type="cellIs" dxfId="118" priority="319" operator="equal">
      <formula>"Bloqueado"</formula>
    </cfRule>
  </conditionalFormatting>
  <conditionalFormatting sqref="P15">
    <cfRule type="cellIs" dxfId="117" priority="320" operator="equal">
      <formula>"Impedimento"</formula>
    </cfRule>
  </conditionalFormatting>
  <conditionalFormatting sqref="R17 T17">
    <cfRule type="cellIs" dxfId="116" priority="330" operator="equal">
      <formula>"Cancelado"</formula>
    </cfRule>
    <cfRule type="cellIs" dxfId="115" priority="331" operator="equal">
      <formula>"N/A"</formula>
    </cfRule>
    <cfRule type="cellIs" dxfId="114" priority="332" operator="equal">
      <formula>"Falhou"</formula>
    </cfRule>
    <cfRule type="cellIs" dxfId="113" priority="333" operator="equal">
      <formula>"Passou"</formula>
    </cfRule>
  </conditionalFormatting>
  <conditionalFormatting sqref="R17 T17">
    <cfRule type="cellIs" dxfId="112" priority="334" operator="equal">
      <formula>"Observação"</formula>
    </cfRule>
  </conditionalFormatting>
  <conditionalFormatting sqref="R17 T17">
    <cfRule type="cellIs" dxfId="111" priority="335" operator="equal">
      <formula>"Inconformidade"</formula>
    </cfRule>
    <cfRule type="cellIs" dxfId="110" priority="336" operator="equal">
      <formula>"Sugestão"</formula>
    </cfRule>
  </conditionalFormatting>
  <conditionalFormatting sqref="R17 T17">
    <cfRule type="cellIs" dxfId="109" priority="337" operator="equal">
      <formula>"Bloqueado"</formula>
    </cfRule>
  </conditionalFormatting>
  <conditionalFormatting sqref="T17 R17">
    <cfRule type="cellIs" dxfId="108" priority="338" operator="equal">
      <formula>"Impedimento"</formula>
    </cfRule>
  </conditionalFormatting>
  <conditionalFormatting sqref="P17">
    <cfRule type="cellIs" dxfId="107" priority="339" operator="equal">
      <formula>"Cancelado"</formula>
    </cfRule>
    <cfRule type="cellIs" dxfId="106" priority="340" operator="equal">
      <formula>"N/A"</formula>
    </cfRule>
    <cfRule type="cellIs" dxfId="105" priority="341" operator="equal">
      <formula>"Falhou"</formula>
    </cfRule>
    <cfRule type="cellIs" dxfId="104" priority="342" operator="equal">
      <formula>"Passou"</formula>
    </cfRule>
  </conditionalFormatting>
  <conditionalFormatting sqref="P17">
    <cfRule type="cellIs" dxfId="103" priority="343" operator="equal">
      <formula>"Observação"</formula>
    </cfRule>
  </conditionalFormatting>
  <conditionalFormatting sqref="P17">
    <cfRule type="cellIs" dxfId="102" priority="344" operator="equal">
      <formula>"Inconformidade"</formula>
    </cfRule>
    <cfRule type="cellIs" dxfId="101" priority="345" operator="equal">
      <formula>"Sugestão"</formula>
    </cfRule>
  </conditionalFormatting>
  <conditionalFormatting sqref="P17">
    <cfRule type="cellIs" dxfId="100" priority="346" operator="equal">
      <formula>"Bloqueado"</formula>
    </cfRule>
  </conditionalFormatting>
  <conditionalFormatting sqref="P17">
    <cfRule type="cellIs" dxfId="99" priority="347" operator="equal">
      <formula>"Impedimento"</formula>
    </cfRule>
  </conditionalFormatting>
  <conditionalFormatting sqref="R16 T16">
    <cfRule type="cellIs" dxfId="98" priority="348" operator="equal">
      <formula>"Bloqueado"</formula>
    </cfRule>
  </conditionalFormatting>
  <conditionalFormatting sqref="T16 R16">
    <cfRule type="cellIs" dxfId="97" priority="349" operator="equal">
      <formula>"Impedimento"</formula>
    </cfRule>
  </conditionalFormatting>
  <conditionalFormatting sqref="P16">
    <cfRule type="cellIs" dxfId="96" priority="350" operator="equal">
      <formula>"Cancelado"</formula>
    </cfRule>
    <cfRule type="cellIs" dxfId="95" priority="351" operator="equal">
      <formula>"N/A"</formula>
    </cfRule>
    <cfRule type="cellIs" dxfId="94" priority="352" operator="equal">
      <formula>"Falhou"</formula>
    </cfRule>
    <cfRule type="cellIs" dxfId="93" priority="353" operator="equal">
      <formula>"Passou"</formula>
    </cfRule>
  </conditionalFormatting>
  <conditionalFormatting sqref="P16">
    <cfRule type="cellIs" dxfId="92" priority="354" operator="equal">
      <formula>"Observação"</formula>
    </cfRule>
  </conditionalFormatting>
  <conditionalFormatting sqref="P16">
    <cfRule type="cellIs" dxfId="91" priority="355" operator="equal">
      <formula>"Inconformidade"</formula>
    </cfRule>
    <cfRule type="cellIs" dxfId="90" priority="356" operator="equal">
      <formula>"Sugestão"</formula>
    </cfRule>
  </conditionalFormatting>
  <conditionalFormatting sqref="P16">
    <cfRule type="cellIs" dxfId="89" priority="357" operator="equal">
      <formula>"Bloqueado"</formula>
    </cfRule>
  </conditionalFormatting>
  <conditionalFormatting sqref="R16">
    <cfRule type="cellIs" dxfId="88" priority="358" operator="equal">
      <formula>"Cancelado"</formula>
    </cfRule>
    <cfRule type="cellIs" dxfId="87" priority="359" operator="equal">
      <formula>"N/A"</formula>
    </cfRule>
    <cfRule type="cellIs" dxfId="86" priority="360" operator="equal">
      <formula>"Falhou"</formula>
    </cfRule>
    <cfRule type="cellIs" dxfId="85" priority="361" operator="equal">
      <formula>"Passou"</formula>
    </cfRule>
  </conditionalFormatting>
  <conditionalFormatting sqref="R16">
    <cfRule type="cellIs" dxfId="84" priority="362" operator="equal">
      <formula>"Observação"</formula>
    </cfRule>
  </conditionalFormatting>
  <conditionalFormatting sqref="R16">
    <cfRule type="cellIs" dxfId="83" priority="363" operator="equal">
      <formula>"Inconformidade"</formula>
    </cfRule>
    <cfRule type="cellIs" dxfId="82" priority="364" operator="equal">
      <formula>"Sugestão"</formula>
    </cfRule>
  </conditionalFormatting>
  <conditionalFormatting sqref="T16">
    <cfRule type="cellIs" dxfId="81" priority="365" operator="equal">
      <formula>"Cancelado"</formula>
    </cfRule>
    <cfRule type="cellIs" dxfId="80" priority="366" operator="equal">
      <formula>"N/A"</formula>
    </cfRule>
    <cfRule type="cellIs" dxfId="79" priority="367" operator="equal">
      <formula>"Falhou"</formula>
    </cfRule>
    <cfRule type="cellIs" dxfId="78" priority="368" operator="equal">
      <formula>"Passou"</formula>
    </cfRule>
  </conditionalFormatting>
  <conditionalFormatting sqref="T16">
    <cfRule type="cellIs" dxfId="77" priority="369" operator="equal">
      <formula>"Observação"</formula>
    </cfRule>
  </conditionalFormatting>
  <conditionalFormatting sqref="T16">
    <cfRule type="cellIs" dxfId="76" priority="370" operator="equal">
      <formula>"Inconformidade"</formula>
    </cfRule>
    <cfRule type="cellIs" dxfId="75" priority="371" operator="equal">
      <formula>"Sugestão"</formula>
    </cfRule>
  </conditionalFormatting>
  <conditionalFormatting sqref="P16">
    <cfRule type="cellIs" dxfId="74" priority="372" operator="equal">
      <formula>"Impedimento"</formula>
    </cfRule>
  </conditionalFormatting>
  <conditionalFormatting sqref="T1 P1 R1">
    <cfRule type="cellIs" dxfId="73" priority="517" operator="equal">
      <formula>"Impedimento"</formula>
    </cfRule>
  </conditionalFormatting>
  <conditionalFormatting sqref="R11 T11 P11">
    <cfRule type="cellIs" dxfId="72" priority="518" operator="equal">
      <formula>"Inconformidade"</formula>
    </cfRule>
    <cfRule type="cellIs" dxfId="71" priority="519" operator="equal">
      <formula>"Sugestão"</formula>
    </cfRule>
  </conditionalFormatting>
  <conditionalFormatting sqref="T11 P11 R11">
    <cfRule type="cellIs" dxfId="70" priority="520" operator="equal">
      <formula>"Impedimento"</formula>
    </cfRule>
  </conditionalFormatting>
  <conditionalFormatting sqref="P10 R10 T10">
    <cfRule type="cellIs" dxfId="69" priority="521" operator="equal">
      <formula>"Impedimento"</formula>
    </cfRule>
  </conditionalFormatting>
  <conditionalFormatting sqref="P10 R10 T10">
    <cfRule type="cellIs" dxfId="68" priority="522" operator="equal">
      <formula>"Inconformidade"</formula>
    </cfRule>
    <cfRule type="cellIs" dxfId="67" priority="523" operator="equal">
      <formula>"Sugestão"</formula>
    </cfRule>
  </conditionalFormatting>
  <conditionalFormatting sqref="T21 R21">
    <cfRule type="cellIs" dxfId="66" priority="1" operator="equal">
      <formula>"Bloqueado"</formula>
    </cfRule>
  </conditionalFormatting>
  <conditionalFormatting sqref="T21 R21">
    <cfRule type="cellIs" dxfId="65" priority="2" operator="equal">
      <formula>"Impedimento"</formula>
    </cfRule>
  </conditionalFormatting>
  <conditionalFormatting sqref="P21">
    <cfRule type="cellIs" dxfId="64" priority="3" operator="equal">
      <formula>"Cancelado"</formula>
    </cfRule>
    <cfRule type="cellIs" dxfId="63" priority="4" operator="equal">
      <formula>"N/A"</formula>
    </cfRule>
    <cfRule type="cellIs" dxfId="62" priority="5" operator="equal">
      <formula>"Falhou"</formula>
    </cfRule>
    <cfRule type="cellIs" dxfId="61" priority="6" operator="equal">
      <formula>"Passou"</formula>
    </cfRule>
  </conditionalFormatting>
  <conditionalFormatting sqref="P21">
    <cfRule type="cellIs" dxfId="60" priority="7" operator="equal">
      <formula>"Observação"</formula>
    </cfRule>
  </conditionalFormatting>
  <conditionalFormatting sqref="P21">
    <cfRule type="cellIs" dxfId="59" priority="8" operator="equal">
      <formula>"Inconformidade"</formula>
    </cfRule>
    <cfRule type="cellIs" dxfId="58" priority="9" operator="equal">
      <formula>"Sugestão"</formula>
    </cfRule>
  </conditionalFormatting>
  <conditionalFormatting sqref="P21">
    <cfRule type="cellIs" dxfId="57" priority="10" operator="equal">
      <formula>"Bloqueado"</formula>
    </cfRule>
  </conditionalFormatting>
  <conditionalFormatting sqref="R21">
    <cfRule type="cellIs" dxfId="56" priority="11" operator="equal">
      <formula>"Cancelado"</formula>
    </cfRule>
    <cfRule type="cellIs" dxfId="55" priority="12" operator="equal">
      <formula>"N/A"</formula>
    </cfRule>
    <cfRule type="cellIs" dxfId="54" priority="13" operator="equal">
      <formula>"Falhou"</formula>
    </cfRule>
    <cfRule type="cellIs" dxfId="53" priority="14" operator="equal">
      <formula>"Passou"</formula>
    </cfRule>
  </conditionalFormatting>
  <conditionalFormatting sqref="R21">
    <cfRule type="cellIs" dxfId="52" priority="15" operator="equal">
      <formula>"Observação"</formula>
    </cfRule>
  </conditionalFormatting>
  <conditionalFormatting sqref="R21">
    <cfRule type="cellIs" dxfId="51" priority="16" operator="equal">
      <formula>"Inconformidade"</formula>
    </cfRule>
    <cfRule type="cellIs" dxfId="50" priority="17" operator="equal">
      <formula>"Sugestão"</formula>
    </cfRule>
  </conditionalFormatting>
  <conditionalFormatting sqref="T21">
    <cfRule type="cellIs" dxfId="49" priority="18" operator="equal">
      <formula>"Cancelado"</formula>
    </cfRule>
    <cfRule type="cellIs" dxfId="48" priority="19" operator="equal">
      <formula>"N/A"</formula>
    </cfRule>
    <cfRule type="cellIs" dxfId="47" priority="20" operator="equal">
      <formula>"Falhou"</formula>
    </cfRule>
    <cfRule type="cellIs" dxfId="46" priority="21" operator="equal">
      <formula>"Passou"</formula>
    </cfRule>
  </conditionalFormatting>
  <conditionalFormatting sqref="T21">
    <cfRule type="cellIs" dxfId="45" priority="22" operator="equal">
      <formula>"Observação"</formula>
    </cfRule>
  </conditionalFormatting>
  <conditionalFormatting sqref="T21">
    <cfRule type="cellIs" dxfId="44" priority="23" operator="equal">
      <formula>"Inconformidade"</formula>
    </cfRule>
    <cfRule type="cellIs" dxfId="43" priority="24" operator="equal">
      <formula>"Sugestão"</formula>
    </cfRule>
  </conditionalFormatting>
  <conditionalFormatting sqref="P21">
    <cfRule type="cellIs" dxfId="42" priority="25" operator="equal">
      <formula>"Impedimento"</formula>
    </cfRule>
  </conditionalFormatting>
  <dataValidations count="1">
    <dataValidation type="list" allowBlank="1" showInputMessage="1" showErrorMessage="1" sqref="T12:T22 R12:R22 P12:P22">
      <formula1>"Passou,Falhou,Inconformidade,Impedimento,Bloqueado,Cancelado,Sugestão,N/A"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" unlockedFormula="1"/>
    <ignoredError sqref="H4:J7 K4:K7" formula="1"/>
  </ignoredError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="75" zoomScaleNormal="75" workbookViewId="0">
      <pane ySplit="2" topLeftCell="A3" activePane="bottomLeft" state="frozen"/>
      <selection pane="bottomLeft" activeCell="I3" sqref="I3"/>
    </sheetView>
  </sheetViews>
  <sheetFormatPr defaultRowHeight="12.75" x14ac:dyDescent="0.2"/>
  <cols>
    <col min="1" max="1" width="2" customWidth="1"/>
    <col min="2" max="2" width="14" customWidth="1"/>
    <col min="3" max="3" width="28.28515625" bestFit="1" customWidth="1"/>
    <col min="4" max="4" width="12.7109375" customWidth="1"/>
    <col min="5" max="5" width="12.140625" customWidth="1"/>
    <col min="6" max="6" width="28.140625" customWidth="1"/>
    <col min="7" max="7" width="36.85546875" customWidth="1"/>
    <col min="8" max="8" width="52.28515625" customWidth="1"/>
    <col min="9" max="9" width="20.28515625" customWidth="1"/>
    <col min="10" max="10" width="16.28515625" customWidth="1"/>
    <col min="11" max="11" width="9.28515625" customWidth="1"/>
    <col min="12" max="12" width="8.140625" style="125" customWidth="1"/>
    <col min="13" max="13" width="16.42578125" customWidth="1"/>
    <col min="14" max="14" width="8.140625" style="125" customWidth="1"/>
    <col min="15" max="15" width="10.42578125" style="125" customWidth="1"/>
    <col min="16" max="16" width="20.28515625" style="125" customWidth="1"/>
    <col min="17" max="17" width="11.7109375" customWidth="1"/>
    <col min="18" max="18" width="21.85546875" customWidth="1"/>
    <col min="19" max="19" width="14.140625" customWidth="1"/>
    <col min="20" max="20" width="1.28515625" customWidth="1"/>
    <col min="21" max="21" width="9.140625" style="126" customWidth="1"/>
    <col min="22" max="22" width="20.5703125" style="126" customWidth="1"/>
    <col min="23" max="23" width="17.42578125" style="126" customWidth="1"/>
    <col min="24" max="24" width="10" style="126" customWidth="1"/>
    <col min="25" max="30" width="9.140625" style="126" customWidth="1"/>
    <col min="31" max="1025" width="9.140625" style="127" customWidth="1"/>
  </cols>
  <sheetData>
    <row r="1" spans="1:20" s="126" customFormat="1" ht="15.75" x14ac:dyDescent="0.25">
      <c r="A1" s="128"/>
      <c r="B1" s="283" t="s">
        <v>106</v>
      </c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</row>
    <row r="2" spans="1:20" s="138" customFormat="1" ht="39" customHeight="1" x14ac:dyDescent="0.2">
      <c r="A2" s="129"/>
      <c r="B2" s="130" t="s">
        <v>107</v>
      </c>
      <c r="C2" s="131" t="s">
        <v>108</v>
      </c>
      <c r="D2" s="131" t="s">
        <v>109</v>
      </c>
      <c r="E2" s="132" t="s">
        <v>81</v>
      </c>
      <c r="F2" s="284" t="s">
        <v>110</v>
      </c>
      <c r="G2" s="284"/>
      <c r="H2" s="131" t="s">
        <v>111</v>
      </c>
      <c r="I2" s="133" t="s">
        <v>112</v>
      </c>
      <c r="J2" s="133" t="s">
        <v>113</v>
      </c>
      <c r="K2" s="133" t="s">
        <v>114</v>
      </c>
      <c r="L2" s="131" t="s">
        <v>115</v>
      </c>
      <c r="M2" s="133" t="s">
        <v>116</v>
      </c>
      <c r="N2" s="134" t="s">
        <v>117</v>
      </c>
      <c r="O2" s="134" t="s">
        <v>118</v>
      </c>
      <c r="P2" s="135" t="s">
        <v>119</v>
      </c>
      <c r="Q2" s="136" t="s">
        <v>120</v>
      </c>
      <c r="R2" s="133" t="s">
        <v>121</v>
      </c>
      <c r="S2" s="133" t="s">
        <v>122</v>
      </c>
      <c r="T2" s="137"/>
    </row>
    <row r="3" spans="1:20" s="146" customFormat="1" ht="39.950000000000003" customHeight="1" x14ac:dyDescent="0.2">
      <c r="A3" s="129"/>
      <c r="B3" s="139"/>
      <c r="C3" s="140"/>
      <c r="D3" s="141"/>
      <c r="E3" s="142"/>
      <c r="F3" s="280"/>
      <c r="G3" s="280"/>
      <c r="H3" s="143"/>
      <c r="I3" s="107"/>
      <c r="J3" s="107"/>
      <c r="K3" s="141"/>
      <c r="L3" s="141"/>
      <c r="M3" s="107"/>
      <c r="N3" s="141"/>
      <c r="O3" s="141"/>
      <c r="P3" s="107"/>
      <c r="Q3" s="144"/>
      <c r="R3" s="107"/>
      <c r="S3" s="107"/>
      <c r="T3" s="145"/>
    </row>
    <row r="4" spans="1:20" s="146" customFormat="1" ht="39.950000000000003" customHeight="1" x14ac:dyDescent="0.2">
      <c r="A4" s="129"/>
      <c r="B4" s="139"/>
      <c r="C4" s="140"/>
      <c r="D4" s="141"/>
      <c r="E4" s="142"/>
      <c r="F4" s="280"/>
      <c r="G4" s="280"/>
      <c r="H4" s="143"/>
      <c r="I4" s="107"/>
      <c r="J4" s="107"/>
      <c r="K4" s="141"/>
      <c r="L4" s="141"/>
      <c r="M4" s="107"/>
      <c r="N4" s="141"/>
      <c r="O4" s="141"/>
      <c r="P4" s="107"/>
      <c r="Q4" s="144"/>
      <c r="R4" s="107"/>
      <c r="S4" s="107"/>
      <c r="T4" s="145"/>
    </row>
    <row r="5" spans="1:20" s="146" customFormat="1" ht="39.950000000000003" customHeight="1" x14ac:dyDescent="0.2">
      <c r="A5" s="129"/>
      <c r="B5" s="139"/>
      <c r="C5" s="140"/>
      <c r="D5" s="141"/>
      <c r="E5" s="142"/>
      <c r="F5" s="280"/>
      <c r="G5" s="280"/>
      <c r="H5" s="143"/>
      <c r="I5" s="107"/>
      <c r="J5" s="107"/>
      <c r="K5" s="141"/>
      <c r="L5" s="141"/>
      <c r="M5" s="107"/>
      <c r="N5" s="141"/>
      <c r="O5" s="141"/>
      <c r="P5" s="107"/>
      <c r="Q5" s="144"/>
      <c r="R5" s="107"/>
      <c r="S5" s="107"/>
      <c r="T5" s="145"/>
    </row>
    <row r="6" spans="1:20" s="146" customFormat="1" ht="39.950000000000003" customHeight="1" x14ac:dyDescent="0.2">
      <c r="A6" s="129"/>
      <c r="B6" s="139"/>
      <c r="C6" s="140"/>
      <c r="D6" s="141"/>
      <c r="E6" s="142"/>
      <c r="F6" s="280"/>
      <c r="G6" s="280"/>
      <c r="H6" s="143"/>
      <c r="I6" s="107"/>
      <c r="J6" s="107"/>
      <c r="K6" s="141"/>
      <c r="L6" s="141"/>
      <c r="M6" s="107"/>
      <c r="N6" s="141"/>
      <c r="O6" s="141"/>
      <c r="P6" s="107"/>
      <c r="Q6" s="144"/>
      <c r="R6" s="107"/>
      <c r="S6" s="107"/>
      <c r="T6" s="145"/>
    </row>
    <row r="7" spans="1:20" s="146" customFormat="1" ht="39.950000000000003" customHeight="1" x14ac:dyDescent="0.2">
      <c r="A7" s="129"/>
      <c r="B7" s="139"/>
      <c r="C7" s="140"/>
      <c r="D7" s="141"/>
      <c r="E7" s="142"/>
      <c r="F7" s="282"/>
      <c r="G7" s="282"/>
      <c r="H7" s="143"/>
      <c r="I7" s="107"/>
      <c r="J7" s="107"/>
      <c r="K7" s="141"/>
      <c r="L7" s="141"/>
      <c r="M7" s="107"/>
      <c r="N7" s="141"/>
      <c r="O7" s="141"/>
      <c r="P7" s="107"/>
      <c r="Q7" s="144"/>
      <c r="R7" s="107"/>
      <c r="S7" s="107"/>
      <c r="T7" s="145"/>
    </row>
    <row r="8" spans="1:20" s="126" customFormat="1" ht="13.5" customHeight="1" x14ac:dyDescent="0.25">
      <c r="A8" s="129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</row>
    <row r="9" spans="1:20" s="150" customFormat="1" x14ac:dyDescent="0.2">
      <c r="A9" s="147"/>
      <c r="B9" s="147"/>
      <c r="C9" s="148"/>
      <c r="D9" s="147"/>
      <c r="E9" s="147"/>
      <c r="F9" s="147"/>
      <c r="G9" s="147"/>
      <c r="H9" s="148"/>
      <c r="I9" s="148"/>
      <c r="J9" s="148"/>
      <c r="K9" s="148"/>
      <c r="L9" s="149"/>
      <c r="M9" s="148"/>
      <c r="N9" s="149"/>
      <c r="O9" s="149"/>
      <c r="P9" s="149"/>
      <c r="Q9" s="128"/>
      <c r="R9" s="128"/>
      <c r="S9" s="128"/>
      <c r="T9" s="147"/>
    </row>
    <row r="10" spans="1:20" s="174" customFormat="1" x14ac:dyDescent="0.2">
      <c r="A10" s="173"/>
      <c r="B10" s="173"/>
      <c r="C10" s="173"/>
      <c r="D10" s="173"/>
      <c r="E10" s="173"/>
      <c r="F10" s="173"/>
      <c r="G10" s="173"/>
      <c r="H10" s="173"/>
      <c r="I10" s="172" t="s">
        <v>125</v>
      </c>
      <c r="J10" s="172" t="s">
        <v>160</v>
      </c>
      <c r="M10" s="172"/>
      <c r="P10" s="172" t="s">
        <v>126</v>
      </c>
      <c r="Q10" s="173"/>
      <c r="R10" s="173" t="s">
        <v>127</v>
      </c>
      <c r="S10" s="173" t="s">
        <v>128</v>
      </c>
      <c r="T10" s="173"/>
    </row>
    <row r="11" spans="1:20" s="174" customFormat="1" x14ac:dyDescent="0.2">
      <c r="A11" s="173"/>
      <c r="B11" s="173"/>
      <c r="C11" s="173"/>
      <c r="D11" s="173"/>
      <c r="E11" s="173"/>
      <c r="F11" s="173"/>
      <c r="G11" s="173"/>
      <c r="H11" s="173"/>
      <c r="I11" s="172" t="s">
        <v>129</v>
      </c>
      <c r="J11" s="172" t="s">
        <v>161</v>
      </c>
      <c r="M11" s="172"/>
      <c r="P11" s="172" t="s">
        <v>130</v>
      </c>
      <c r="Q11" s="173"/>
      <c r="R11" s="173" t="s">
        <v>123</v>
      </c>
      <c r="S11" s="173" t="s">
        <v>124</v>
      </c>
      <c r="T11" s="173"/>
    </row>
    <row r="12" spans="1:20" s="174" customFormat="1" x14ac:dyDescent="0.2">
      <c r="A12" s="173"/>
      <c r="B12" s="173"/>
      <c r="C12" s="173"/>
      <c r="D12" s="173"/>
      <c r="E12" s="173"/>
      <c r="F12" s="173"/>
      <c r="G12" s="173"/>
      <c r="H12" s="173"/>
      <c r="I12" s="173" t="s">
        <v>131</v>
      </c>
      <c r="J12" s="172" t="s">
        <v>162</v>
      </c>
      <c r="M12" s="172"/>
      <c r="P12" s="172" t="s">
        <v>132</v>
      </c>
      <c r="Q12" s="173"/>
      <c r="R12" s="173" t="s">
        <v>137</v>
      </c>
      <c r="S12" s="173" t="s">
        <v>133</v>
      </c>
      <c r="T12" s="173"/>
    </row>
    <row r="13" spans="1:20" s="174" customFormat="1" x14ac:dyDescent="0.2">
      <c r="A13" s="173"/>
      <c r="B13" s="173">
        <v>1</v>
      </c>
      <c r="C13" s="173" t="s">
        <v>134</v>
      </c>
      <c r="D13" s="173"/>
      <c r="E13" s="173"/>
      <c r="F13" s="173"/>
      <c r="G13" s="173"/>
      <c r="H13" s="173"/>
      <c r="I13" s="172" t="s">
        <v>135</v>
      </c>
      <c r="J13" s="172" t="s">
        <v>163</v>
      </c>
      <c r="M13" s="172"/>
      <c r="P13" s="172" t="s">
        <v>136</v>
      </c>
      <c r="Q13" s="173"/>
      <c r="R13" s="173" t="s">
        <v>141</v>
      </c>
      <c r="T13" s="173"/>
    </row>
    <row r="14" spans="1:20" s="174" customFormat="1" x14ac:dyDescent="0.2">
      <c r="A14" s="173"/>
      <c r="B14" s="173">
        <v>2</v>
      </c>
      <c r="C14" s="173" t="s">
        <v>138</v>
      </c>
      <c r="D14" s="173"/>
      <c r="E14" s="173"/>
      <c r="F14" s="173"/>
      <c r="G14" s="173"/>
      <c r="H14" s="173"/>
      <c r="I14" s="172" t="s">
        <v>139</v>
      </c>
      <c r="J14" s="172" t="s">
        <v>164</v>
      </c>
      <c r="M14" s="172"/>
      <c r="P14" s="172" t="s">
        <v>140</v>
      </c>
      <c r="Q14" s="173"/>
      <c r="R14" s="173" t="s">
        <v>147</v>
      </c>
      <c r="S14" s="173"/>
      <c r="T14" s="173"/>
    </row>
    <row r="15" spans="1:20" s="174" customFormat="1" x14ac:dyDescent="0.2">
      <c r="A15" s="173"/>
      <c r="B15" s="173">
        <v>3</v>
      </c>
      <c r="C15" s="173" t="s">
        <v>142</v>
      </c>
      <c r="D15" s="173"/>
      <c r="E15" s="173"/>
      <c r="F15" s="173"/>
      <c r="G15" s="173"/>
      <c r="H15" s="173"/>
      <c r="I15" s="172" t="s">
        <v>143</v>
      </c>
      <c r="J15" s="172"/>
      <c r="M15" s="172"/>
      <c r="P15" s="172" t="s">
        <v>144</v>
      </c>
      <c r="Q15" s="173"/>
      <c r="R15" s="173" t="s">
        <v>150</v>
      </c>
      <c r="S15" s="173"/>
      <c r="T15" s="173"/>
    </row>
    <row r="16" spans="1:20" s="174" customFormat="1" x14ac:dyDescent="0.2">
      <c r="A16" s="173"/>
      <c r="B16" s="173">
        <v>4</v>
      </c>
      <c r="C16" s="173" t="s">
        <v>145</v>
      </c>
      <c r="D16" s="173"/>
      <c r="E16" s="173"/>
      <c r="F16" s="173"/>
      <c r="G16" s="173"/>
      <c r="H16" s="173"/>
      <c r="I16" s="172" t="s">
        <v>146</v>
      </c>
      <c r="J16" s="172"/>
      <c r="M16" s="172"/>
      <c r="Q16" s="173"/>
      <c r="S16" s="173"/>
      <c r="T16" s="173"/>
    </row>
    <row r="17" spans="1:20" s="174" customFormat="1" x14ac:dyDescent="0.2">
      <c r="A17" s="173"/>
      <c r="B17" s="173">
        <v>5</v>
      </c>
      <c r="C17" s="173" t="s">
        <v>148</v>
      </c>
      <c r="D17" s="173"/>
      <c r="E17" s="173"/>
      <c r="F17" s="173"/>
      <c r="G17" s="173"/>
      <c r="H17" s="173"/>
      <c r="I17" s="172" t="s">
        <v>149</v>
      </c>
      <c r="J17" s="172"/>
      <c r="M17" s="172"/>
      <c r="Q17" s="173"/>
      <c r="S17" s="173"/>
      <c r="T17" s="173"/>
    </row>
    <row r="18" spans="1:20" s="174" customFormat="1" x14ac:dyDescent="0.2">
      <c r="A18" s="173"/>
      <c r="B18" s="173"/>
      <c r="C18" s="173"/>
      <c r="D18" s="173"/>
      <c r="E18" s="173"/>
      <c r="F18" s="173"/>
      <c r="G18" s="173"/>
      <c r="H18" s="173"/>
      <c r="I18" s="172" t="s">
        <v>151</v>
      </c>
      <c r="J18" s="172"/>
      <c r="M18" s="172"/>
      <c r="P18" s="172"/>
      <c r="Q18" s="173"/>
      <c r="R18" s="173"/>
      <c r="S18" s="173"/>
      <c r="T18" s="173"/>
    </row>
    <row r="19" spans="1:20" s="150" customFormat="1" x14ac:dyDescent="0.2">
      <c r="A19" s="147"/>
      <c r="B19" s="147"/>
      <c r="C19" s="148"/>
      <c r="D19" s="147"/>
      <c r="E19" s="147"/>
      <c r="F19" s="147"/>
      <c r="G19" s="147"/>
      <c r="H19" s="147"/>
      <c r="I19" s="151"/>
      <c r="J19" s="152"/>
      <c r="K19" s="148"/>
      <c r="L19" s="149"/>
      <c r="M19" s="152"/>
      <c r="N19" s="154"/>
      <c r="O19" s="154"/>
      <c r="P19" s="155"/>
      <c r="Q19" s="128"/>
      <c r="R19" s="128"/>
      <c r="S19" s="128"/>
      <c r="T19" s="147"/>
    </row>
    <row r="20" spans="1:20" s="150" customFormat="1" x14ac:dyDescent="0.2">
      <c r="A20" s="147"/>
      <c r="B20" s="147"/>
      <c r="C20" s="148"/>
      <c r="D20" s="147"/>
      <c r="E20" s="147"/>
      <c r="F20" s="147"/>
      <c r="G20" s="147"/>
      <c r="H20" s="147"/>
      <c r="I20" s="147"/>
      <c r="J20" s="152"/>
      <c r="K20" s="148"/>
      <c r="L20" s="149"/>
      <c r="M20" s="152"/>
      <c r="N20" s="154"/>
      <c r="O20" s="154"/>
      <c r="P20" s="154"/>
      <c r="Q20" s="128"/>
      <c r="R20" s="128"/>
      <c r="S20" s="128"/>
      <c r="T20" s="147"/>
    </row>
    <row r="21" spans="1:20" s="150" customFormat="1" x14ac:dyDescent="0.2">
      <c r="A21" s="147"/>
      <c r="B21" s="147"/>
      <c r="C21" s="148"/>
      <c r="D21" s="147"/>
      <c r="E21" s="147"/>
      <c r="F21" s="147"/>
      <c r="G21" s="147"/>
      <c r="H21" s="147"/>
      <c r="I21" s="147"/>
      <c r="J21" s="152"/>
      <c r="K21" s="148"/>
      <c r="L21" s="149"/>
      <c r="M21" s="152"/>
      <c r="N21" s="154"/>
      <c r="O21" s="154"/>
      <c r="P21" s="154"/>
      <c r="Q21" s="128"/>
      <c r="R21" s="128"/>
      <c r="S21" s="128"/>
      <c r="T21" s="147"/>
    </row>
    <row r="22" spans="1:20" s="150" customFormat="1" x14ac:dyDescent="0.2">
      <c r="A22" s="147"/>
      <c r="B22" s="147"/>
      <c r="C22" s="148"/>
      <c r="D22" s="147"/>
      <c r="E22" s="147"/>
      <c r="F22" s="147"/>
      <c r="G22" s="147"/>
      <c r="H22" s="147"/>
      <c r="I22" s="147"/>
      <c r="J22" s="152"/>
      <c r="K22" s="148"/>
      <c r="L22" s="149"/>
      <c r="M22" s="152"/>
      <c r="N22" s="154"/>
      <c r="O22" s="154"/>
      <c r="P22" s="154"/>
      <c r="Q22" s="128"/>
      <c r="R22" s="128"/>
      <c r="S22" s="128"/>
      <c r="T22" s="147"/>
    </row>
    <row r="23" spans="1:20" s="150" customFormat="1" x14ac:dyDescent="0.2">
      <c r="A23" s="147"/>
      <c r="B23" s="147"/>
      <c r="C23" s="148"/>
      <c r="D23" s="147"/>
      <c r="E23" s="147"/>
      <c r="F23" s="147"/>
      <c r="G23" s="147"/>
      <c r="H23" s="147"/>
      <c r="I23" s="147"/>
      <c r="J23" s="153"/>
      <c r="K23" s="148"/>
      <c r="L23" s="149"/>
      <c r="M23" s="153"/>
      <c r="N23" s="154"/>
      <c r="O23" s="154"/>
      <c r="P23" s="154"/>
      <c r="Q23" s="128"/>
      <c r="R23" s="128"/>
      <c r="S23" s="128"/>
      <c r="T23" s="147"/>
    </row>
    <row r="24" spans="1:20" s="150" customFormat="1" x14ac:dyDescent="0.2">
      <c r="A24" s="147"/>
      <c r="B24" s="147"/>
      <c r="C24" s="148"/>
      <c r="D24" s="147"/>
      <c r="E24" s="147"/>
      <c r="F24" s="147"/>
      <c r="G24" s="147"/>
      <c r="H24" s="147"/>
      <c r="I24" s="147"/>
      <c r="K24" s="147"/>
      <c r="L24" s="154"/>
      <c r="N24" s="154"/>
      <c r="O24" s="154"/>
      <c r="P24" s="154"/>
      <c r="Q24" s="128"/>
      <c r="R24" s="128"/>
      <c r="S24" s="128"/>
      <c r="T24" s="147"/>
    </row>
    <row r="25" spans="1:20" x14ac:dyDescent="0.2">
      <c r="C25" s="148"/>
      <c r="I25" s="148"/>
      <c r="Q25" s="128"/>
      <c r="R25" s="128"/>
      <c r="S25" s="128"/>
    </row>
    <row r="26" spans="1:20" x14ac:dyDescent="0.2">
      <c r="C26" s="148"/>
      <c r="I26" s="148"/>
      <c r="Q26" s="128"/>
      <c r="R26" s="128"/>
      <c r="S26" s="128"/>
    </row>
    <row r="27" spans="1:20" x14ac:dyDescent="0.2">
      <c r="C27" s="148"/>
      <c r="I27" s="148"/>
      <c r="Q27" s="128"/>
      <c r="R27" s="128"/>
      <c r="S27" s="128"/>
    </row>
    <row r="28" spans="1:20" x14ac:dyDescent="0.2">
      <c r="I28" s="148"/>
      <c r="Q28" s="128"/>
      <c r="R28" s="128"/>
      <c r="S28" s="128"/>
    </row>
    <row r="29" spans="1:20" x14ac:dyDescent="0.2">
      <c r="I29" s="148"/>
      <c r="Q29" s="128"/>
      <c r="R29" s="128"/>
      <c r="S29" s="128"/>
    </row>
    <row r="30" spans="1:20" x14ac:dyDescent="0.2">
      <c r="I30" s="148"/>
      <c r="Q30" s="128"/>
      <c r="R30" s="128"/>
      <c r="S30" s="128"/>
    </row>
    <row r="31" spans="1:20" x14ac:dyDescent="0.2">
      <c r="Q31" s="128"/>
      <c r="R31" s="128"/>
      <c r="S31" s="128"/>
    </row>
  </sheetData>
  <autoFilter ref="B2:S7"/>
  <mergeCells count="8">
    <mergeCell ref="F6:G6"/>
    <mergeCell ref="B8:T8"/>
    <mergeCell ref="F7:G7"/>
    <mergeCell ref="B1:T1"/>
    <mergeCell ref="F2:G2"/>
    <mergeCell ref="F3:G3"/>
    <mergeCell ref="F4:G4"/>
    <mergeCell ref="F5:G5"/>
  </mergeCells>
  <conditionalFormatting sqref="P7">
    <cfRule type="cellIs" dxfId="41" priority="2" operator="equal">
      <formula>"F - Falhou"</formula>
    </cfRule>
    <cfRule type="cellIs" dxfId="40" priority="3" operator="equal">
      <formula>"P - Passou"</formula>
    </cfRule>
  </conditionalFormatting>
  <conditionalFormatting sqref="P7">
    <cfRule type="cellIs" dxfId="39" priority="4" operator="equal">
      <formula>"R - Reincidência"</formula>
    </cfRule>
  </conditionalFormatting>
  <conditionalFormatting sqref="N7">
    <cfRule type="cellIs" dxfId="38" priority="5" operator="equal">
      <formula>"Não"</formula>
    </cfRule>
    <cfRule type="cellIs" dxfId="37" priority="6" operator="equal">
      <formula>"SIm"</formula>
    </cfRule>
  </conditionalFormatting>
  <conditionalFormatting sqref="O7">
    <cfRule type="cellIs" dxfId="36" priority="7" operator="equal">
      <formula>"Não"</formula>
    </cfRule>
    <cfRule type="cellIs" dxfId="35" priority="8" operator="equal">
      <formula>"SIm"</formula>
    </cfRule>
  </conditionalFormatting>
  <conditionalFormatting sqref="P7">
    <cfRule type="cellIs" dxfId="34" priority="17" operator="equal">
      <formula>"N - N/A"</formula>
    </cfRule>
    <cfRule type="cellIs" dxfId="33" priority="18" operator="equal">
      <formula>"F - Falhou"</formula>
    </cfRule>
    <cfRule type="cellIs" dxfId="32" priority="19" operator="equal">
      <formula>"P - Passou"</formula>
    </cfRule>
  </conditionalFormatting>
  <conditionalFormatting sqref="P4">
    <cfRule type="cellIs" dxfId="31" priority="51" operator="equal">
      <formula>"F - Falhou"</formula>
    </cfRule>
    <cfRule type="cellIs" dxfId="30" priority="52" operator="equal">
      <formula>"P - Passou"</formula>
    </cfRule>
  </conditionalFormatting>
  <conditionalFormatting sqref="P4">
    <cfRule type="cellIs" dxfId="29" priority="53" operator="equal">
      <formula>"R - Reincidência"</formula>
    </cfRule>
  </conditionalFormatting>
  <conditionalFormatting sqref="P4">
    <cfRule type="cellIs" dxfId="28" priority="54" operator="equal">
      <formula>"N - N/A"</formula>
    </cfRule>
    <cfRule type="cellIs" dxfId="27" priority="55" operator="equal">
      <formula>"F - Falhou"</formula>
    </cfRule>
    <cfRule type="cellIs" dxfId="26" priority="56" operator="equal">
      <formula>"P - Passou"</formula>
    </cfRule>
  </conditionalFormatting>
  <conditionalFormatting sqref="P4">
    <cfRule type="cellIs" dxfId="25" priority="57" operator="equal">
      <formula>"R - Reincidência"</formula>
    </cfRule>
  </conditionalFormatting>
  <conditionalFormatting sqref="P5">
    <cfRule type="cellIs" dxfId="24" priority="58" operator="equal">
      <formula>"F - Falhou"</formula>
    </cfRule>
    <cfRule type="cellIs" dxfId="23" priority="59" operator="equal">
      <formula>"P - Passou"</formula>
    </cfRule>
  </conditionalFormatting>
  <conditionalFormatting sqref="P5">
    <cfRule type="cellIs" dxfId="22" priority="60" operator="equal">
      <formula>"R - Reincidência"</formula>
    </cfRule>
  </conditionalFormatting>
  <conditionalFormatting sqref="P5">
    <cfRule type="cellIs" dxfId="21" priority="61" operator="equal">
      <formula>"N - N/A"</formula>
    </cfRule>
    <cfRule type="cellIs" dxfId="20" priority="62" operator="equal">
      <formula>"F - Falhou"</formula>
    </cfRule>
    <cfRule type="cellIs" dxfId="19" priority="63" operator="equal">
      <formula>"P - Passou"</formula>
    </cfRule>
  </conditionalFormatting>
  <conditionalFormatting sqref="P5">
    <cfRule type="cellIs" dxfId="18" priority="64" operator="equal">
      <formula>"R - Reincidência"</formula>
    </cfRule>
  </conditionalFormatting>
  <conditionalFormatting sqref="P3">
    <cfRule type="cellIs" dxfId="17" priority="65" operator="equal">
      <formula>"F - Falhou"</formula>
    </cfRule>
    <cfRule type="cellIs" dxfId="16" priority="66" operator="equal">
      <formula>"P - Passou"</formula>
    </cfRule>
  </conditionalFormatting>
  <conditionalFormatting sqref="P3">
    <cfRule type="cellIs" dxfId="15" priority="67" operator="equal">
      <formula>"R - Reincidência"</formula>
    </cfRule>
  </conditionalFormatting>
  <conditionalFormatting sqref="P3">
    <cfRule type="cellIs" dxfId="14" priority="68" operator="equal">
      <formula>"N - N/A"</formula>
    </cfRule>
    <cfRule type="cellIs" dxfId="13" priority="69" operator="equal">
      <formula>"F - Falhou"</formula>
    </cfRule>
    <cfRule type="cellIs" dxfId="12" priority="70" operator="equal">
      <formula>"P - Passou"</formula>
    </cfRule>
  </conditionalFormatting>
  <conditionalFormatting sqref="P3">
    <cfRule type="cellIs" dxfId="11" priority="71" operator="equal">
      <formula>"R - Reincidência"</formula>
    </cfRule>
  </conditionalFormatting>
  <conditionalFormatting sqref="P6">
    <cfRule type="cellIs" dxfId="10" priority="72" operator="equal">
      <formula>"F - Falhou"</formula>
    </cfRule>
    <cfRule type="cellIs" dxfId="9" priority="73" operator="equal">
      <formula>"P - Passou"</formula>
    </cfRule>
  </conditionalFormatting>
  <conditionalFormatting sqref="P6">
    <cfRule type="cellIs" dxfId="8" priority="74" operator="equal">
      <formula>"R - Reincidência"</formula>
    </cfRule>
  </conditionalFormatting>
  <conditionalFormatting sqref="P6">
    <cfRule type="cellIs" dxfId="7" priority="75" operator="equal">
      <formula>"N - N/A"</formula>
    </cfRule>
    <cfRule type="cellIs" dxfId="6" priority="76" operator="equal">
      <formula>"F - Falhou"</formula>
    </cfRule>
    <cfRule type="cellIs" dxfId="5" priority="77" operator="equal">
      <formula>"P - Passou"</formula>
    </cfRule>
  </conditionalFormatting>
  <conditionalFormatting sqref="P6">
    <cfRule type="cellIs" dxfId="4" priority="78" operator="equal">
      <formula>"R - Reincidência"</formula>
    </cfRule>
  </conditionalFormatting>
  <conditionalFormatting sqref="N3:N6">
    <cfRule type="cellIs" dxfId="3" priority="86" operator="equal">
      <formula>"Não"</formula>
    </cfRule>
    <cfRule type="cellIs" dxfId="2" priority="87" operator="equal">
      <formula>"SIm"</formula>
    </cfRule>
  </conditionalFormatting>
  <conditionalFormatting sqref="O3:O6">
    <cfRule type="cellIs" dxfId="1" priority="88" operator="equal">
      <formula>"Não"</formula>
    </cfRule>
    <cfRule type="cellIs" dxfId="0" priority="89" operator="equal">
      <formula>"SIm"</formula>
    </cfRule>
  </conditionalFormatting>
  <dataValidations count="8">
    <dataValidation type="list" allowBlank="1" showInputMessage="1" showErrorMessage="1" sqref="J3:J6 M3:M6">
      <formula1>$J$10:$J$15</formula1>
      <formula2>0</formula2>
    </dataValidation>
    <dataValidation type="list" allowBlank="1" showInputMessage="1" showErrorMessage="1" sqref="S3:S7">
      <formula1>$S$10:$S$12</formula1>
      <formula2>0</formula2>
    </dataValidation>
    <dataValidation type="list" allowBlank="1" showInputMessage="1" showErrorMessage="1" sqref="Q3:Q7 N3:N7">
      <formula1>"Sim,Não"</formula1>
      <formula2>0</formula2>
    </dataValidation>
    <dataValidation type="list" allowBlank="1" showInputMessage="1" showErrorMessage="1" sqref="C3:C7">
      <formula1>$C$13:$C$17</formula1>
      <formula2>0</formula2>
    </dataValidation>
    <dataValidation type="list" allowBlank="1" showInputMessage="1" showErrorMessage="1" sqref="I3:I7">
      <formula1>$I$10:$I$18</formula1>
      <formula2>0</formula2>
    </dataValidation>
    <dataValidation type="list" allowBlank="1" showInputMessage="1" showErrorMessage="1" sqref="P3:P7">
      <formula1>$P$10:$P$15</formula1>
      <formula2>0</formula2>
    </dataValidation>
    <dataValidation type="list" allowBlank="1" showInputMessage="1" showErrorMessage="1" sqref="M7 J7">
      <formula1>$J$10:$J$14</formula1>
      <formula2>0</formula2>
    </dataValidation>
    <dataValidation type="list" allowBlank="1" showInputMessage="1" showErrorMessage="1" sqref="R3:R7">
      <formula1>$R$10:$R$15</formula1>
      <formula2>0</formula2>
    </dataValidation>
  </dataValidations>
  <printOptions horizontalCentered="1" verticalCentered="1" gridLines="1"/>
  <pageMargins left="0.17013888888888901" right="0.15972222222222199" top="0.34027777777777801" bottom="0.40972222222222199" header="0.17013888888888901" footer="0.15972222222222199"/>
  <pageSetup paperSize="9" scale="75" firstPageNumber="0" orientation="landscape" horizontalDpi="300" verticalDpi="300"/>
  <headerFooter>
    <oddHeader>&amp;LProjeto de Testes P2OI&amp;R&amp;D&amp;T</oddHeader>
    <oddFooter>&amp;L&amp;Z&amp;F&amp;R&amp;P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12</vt:i4>
      </vt:variant>
    </vt:vector>
  </HeadingPairs>
  <TitlesOfParts>
    <vt:vector size="21" baseType="lpstr">
      <vt:lpstr>Versão Template</vt:lpstr>
      <vt:lpstr>Organização</vt:lpstr>
      <vt:lpstr>Gráficos</vt:lpstr>
      <vt:lpstr>Cenários</vt:lpstr>
      <vt:lpstr>RT - Autocomplete</vt:lpstr>
      <vt:lpstr>RT - Navegação</vt:lpstr>
      <vt:lpstr>RT - Carregamento e Desempenho</vt:lpstr>
      <vt:lpstr>RT - Outros</vt:lpstr>
      <vt:lpstr>Ocorrências</vt:lpstr>
      <vt:lpstr>Ocorrências!Area_de_impressao</vt:lpstr>
      <vt:lpstr>Organização!Area_de_impressao</vt:lpstr>
      <vt:lpstr>'Versão Template'!Area_de_impressao</vt:lpstr>
      <vt:lpstr>'RT - Autocomplete'!Print_Titles_0</vt:lpstr>
      <vt:lpstr>'RT - Navegação'!Print_Titles_0</vt:lpstr>
      <vt:lpstr>'RT - Outros'!Print_Titles_0</vt:lpstr>
      <vt:lpstr>'RT - Autocomplete'!Print_Titles_0_0</vt:lpstr>
      <vt:lpstr>'RT - Navegação'!Print_Titles_0_0</vt:lpstr>
      <vt:lpstr>'RT - Outros'!Print_Titles_0_0</vt:lpstr>
      <vt:lpstr>'RT - Autocomplete'!Titulos_de_impressao</vt:lpstr>
      <vt:lpstr>'RT - Navegação'!Titulos_de_impressao</vt:lpstr>
      <vt:lpstr>'RT - Outros'!Titulos_de_impressao</vt:lpstr>
    </vt:vector>
  </TitlesOfParts>
  <Company>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Juliano J. Vilar</dc:creator>
  <dc:description/>
  <cp:lastModifiedBy>Juliano Vilar</cp:lastModifiedBy>
  <cp:revision>2</cp:revision>
  <cp:lastPrinted>2006-03-03T13:15:16Z</cp:lastPrinted>
  <dcterms:created xsi:type="dcterms:W3CDTF">2005-12-06T17:48:56Z</dcterms:created>
  <dcterms:modified xsi:type="dcterms:W3CDTF">2025-03-28T13:47:15Z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c18f6270-6f79-4bf7-a8f1-3f94b4a7ba56</vt:lpwstr>
  </property>
</Properties>
</file>