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jimenez\Documents\J3\100.- cursos\Quant_udemy\programas\Projects\999_Automatic\docs\"/>
    </mc:Choice>
  </mc:AlternateContent>
  <xr:revisionPtr revIDLastSave="0" documentId="13_ncr:1_{076E32CB-C627-4069-86D7-4ECDA2936E4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Operaciones" sheetId="1" r:id="rId1"/>
  </sheets>
  <definedNames>
    <definedName name="_xlnm._FilterDatabase" localSheetId="0" hidden="1">Operaciones!$A$1:$W$189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4" i="1" l="1"/>
  <c r="W75" i="1"/>
  <c r="W76" i="1"/>
  <c r="W96" i="1"/>
  <c r="W97" i="1"/>
  <c r="W98" i="1"/>
  <c r="W99" i="1"/>
  <c r="W100" i="1"/>
  <c r="W101" i="1"/>
  <c r="W102" i="1"/>
  <c r="W114" i="1"/>
  <c r="W115" i="1"/>
  <c r="W116" i="1"/>
  <c r="W117" i="1"/>
  <c r="W130" i="1"/>
  <c r="W131" i="1"/>
  <c r="W132" i="1"/>
  <c r="W133" i="1"/>
  <c r="W137" i="1"/>
  <c r="W138" i="1"/>
  <c r="W139" i="1"/>
  <c r="W140" i="1"/>
  <c r="W141" i="1"/>
  <c r="W142" i="1"/>
  <c r="W143" i="1"/>
  <c r="W160" i="1"/>
  <c r="W161" i="1"/>
  <c r="W162" i="1"/>
  <c r="W180" i="1"/>
  <c r="W181" i="1"/>
  <c r="U140" i="1"/>
  <c r="U141" i="1"/>
  <c r="U142" i="1"/>
  <c r="U143" i="1"/>
  <c r="U144" i="1"/>
  <c r="U145" i="1"/>
  <c r="U146" i="1"/>
  <c r="U147" i="1"/>
  <c r="U148" i="1"/>
  <c r="U149" i="1"/>
  <c r="W149" i="1" s="1"/>
  <c r="U150" i="1"/>
  <c r="U151" i="1"/>
  <c r="U152" i="1"/>
  <c r="U153" i="1"/>
  <c r="U154" i="1"/>
  <c r="U155" i="1"/>
  <c r="U156" i="1"/>
  <c r="U157" i="1"/>
  <c r="W157" i="1" s="1"/>
  <c r="U158" i="1"/>
  <c r="W158" i="1" s="1"/>
  <c r="U159" i="1"/>
  <c r="W159" i="1" s="1"/>
  <c r="U160" i="1"/>
  <c r="U161" i="1"/>
  <c r="U162" i="1"/>
  <c r="U163" i="1"/>
  <c r="U164" i="1"/>
  <c r="U165" i="1"/>
  <c r="U166" i="1"/>
  <c r="U167" i="1"/>
  <c r="U168" i="1"/>
  <c r="U169" i="1"/>
  <c r="W169" i="1" s="1"/>
  <c r="U170" i="1"/>
  <c r="U171" i="1"/>
  <c r="U172" i="1"/>
  <c r="U173" i="1"/>
  <c r="U174" i="1"/>
  <c r="U175" i="1"/>
  <c r="U176" i="1"/>
  <c r="U177" i="1"/>
  <c r="W177" i="1" s="1"/>
  <c r="U178" i="1"/>
  <c r="W178" i="1" s="1"/>
  <c r="U179" i="1"/>
  <c r="W179" i="1" s="1"/>
  <c r="U180" i="1"/>
  <c r="U181" i="1"/>
  <c r="U182" i="1"/>
  <c r="U183" i="1"/>
  <c r="U184" i="1"/>
  <c r="U185" i="1"/>
  <c r="U186" i="1"/>
  <c r="U187" i="1"/>
  <c r="U188" i="1"/>
  <c r="U189" i="1"/>
  <c r="W189" i="1" s="1"/>
  <c r="U139" i="1"/>
  <c r="U128" i="1"/>
  <c r="U129" i="1"/>
  <c r="U130" i="1"/>
  <c r="U131" i="1"/>
  <c r="U132" i="1"/>
  <c r="U133" i="1"/>
  <c r="U134" i="1"/>
  <c r="U135" i="1"/>
  <c r="U136" i="1"/>
  <c r="U137" i="1"/>
  <c r="U138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32" i="1"/>
  <c r="U17" i="1"/>
  <c r="U31" i="1"/>
  <c r="U30" i="1"/>
  <c r="U16" i="1"/>
  <c r="U15" i="1"/>
  <c r="U14" i="1"/>
  <c r="U29" i="1"/>
  <c r="U28" i="1"/>
  <c r="U27" i="1"/>
  <c r="U13" i="1"/>
  <c r="U12" i="1"/>
  <c r="U38" i="1"/>
  <c r="U20" i="1"/>
  <c r="U10" i="1"/>
  <c r="W10" i="1" s="1"/>
  <c r="U37" i="1"/>
  <c r="U36" i="1"/>
  <c r="U19" i="1"/>
  <c r="U18" i="1"/>
  <c r="U9" i="1"/>
  <c r="U8" i="1"/>
  <c r="U50" i="1"/>
  <c r="U41" i="1"/>
  <c r="U26" i="1"/>
  <c r="U44" i="1"/>
  <c r="U7" i="1"/>
  <c r="U35" i="1"/>
  <c r="U49" i="1"/>
  <c r="U48" i="1"/>
  <c r="U40" i="1"/>
  <c r="U39" i="1"/>
  <c r="U34" i="1"/>
  <c r="U33" i="1"/>
  <c r="W33" i="1" s="1"/>
  <c r="U25" i="1"/>
  <c r="W25" i="1" s="1"/>
  <c r="U24" i="1"/>
  <c r="W24" i="1" s="1"/>
  <c r="U43" i="1"/>
  <c r="U42" i="1"/>
  <c r="U6" i="1"/>
  <c r="U5" i="1"/>
  <c r="U23" i="1"/>
  <c r="U47" i="1"/>
  <c r="U4" i="1"/>
  <c r="U22" i="1"/>
  <c r="U3" i="1"/>
  <c r="U46" i="1"/>
  <c r="U11" i="1"/>
  <c r="U45" i="1"/>
  <c r="U21" i="1"/>
  <c r="U2" i="1"/>
  <c r="U51" i="1"/>
  <c r="U52" i="1"/>
  <c r="U53" i="1"/>
  <c r="U54" i="1"/>
  <c r="U55" i="1"/>
  <c r="U56" i="1"/>
  <c r="W56" i="1" s="1"/>
  <c r="U57" i="1"/>
  <c r="W57" i="1" s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V125" i="1"/>
  <c r="V126" i="1"/>
  <c r="V127" i="1"/>
  <c r="V128" i="1"/>
  <c r="W128" i="1" s="1"/>
  <c r="V129" i="1"/>
  <c r="V130" i="1"/>
  <c r="V131" i="1"/>
  <c r="V132" i="1"/>
  <c r="V133" i="1"/>
  <c r="V134" i="1"/>
  <c r="W134" i="1" s="1"/>
  <c r="V135" i="1"/>
  <c r="W135" i="1" s="1"/>
  <c r="V136" i="1"/>
  <c r="W136" i="1" s="1"/>
  <c r="V137" i="1"/>
  <c r="V138" i="1"/>
  <c r="V139" i="1"/>
  <c r="V140" i="1"/>
  <c r="V141" i="1"/>
  <c r="V142" i="1"/>
  <c r="V143" i="1"/>
  <c r="V144" i="1"/>
  <c r="W144" i="1" s="1"/>
  <c r="V145" i="1"/>
  <c r="W145" i="1" s="1"/>
  <c r="V146" i="1"/>
  <c r="W146" i="1" s="1"/>
  <c r="V147" i="1"/>
  <c r="V148" i="1"/>
  <c r="V149" i="1"/>
  <c r="V150" i="1"/>
  <c r="V151" i="1"/>
  <c r="V152" i="1"/>
  <c r="V153" i="1"/>
  <c r="W153" i="1" s="1"/>
  <c r="V154" i="1"/>
  <c r="W154" i="1" s="1"/>
  <c r="V155" i="1"/>
  <c r="W155" i="1" s="1"/>
  <c r="V156" i="1"/>
  <c r="W156" i="1" s="1"/>
  <c r="V157" i="1"/>
  <c r="V158" i="1"/>
  <c r="V159" i="1"/>
  <c r="V160" i="1"/>
  <c r="V161" i="1"/>
  <c r="V162" i="1"/>
  <c r="V163" i="1"/>
  <c r="W163" i="1" s="1"/>
  <c r="V164" i="1"/>
  <c r="W164" i="1" s="1"/>
  <c r="V165" i="1"/>
  <c r="W165" i="1" s="1"/>
  <c r="V166" i="1"/>
  <c r="W166" i="1" s="1"/>
  <c r="V167" i="1"/>
  <c r="V168" i="1"/>
  <c r="V169" i="1"/>
  <c r="V170" i="1"/>
  <c r="V171" i="1"/>
  <c r="V172" i="1"/>
  <c r="V173" i="1"/>
  <c r="W173" i="1" s="1"/>
  <c r="V174" i="1"/>
  <c r="W174" i="1" s="1"/>
  <c r="V175" i="1"/>
  <c r="W175" i="1" s="1"/>
  <c r="V176" i="1"/>
  <c r="W176" i="1" s="1"/>
  <c r="V177" i="1"/>
  <c r="V178" i="1"/>
  <c r="V179" i="1"/>
  <c r="V180" i="1"/>
  <c r="V181" i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V188" i="1"/>
  <c r="V189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24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S17" i="1"/>
  <c r="S31" i="1"/>
  <c r="S30" i="1"/>
  <c r="S16" i="1"/>
  <c r="S15" i="1"/>
  <c r="S14" i="1"/>
  <c r="S29" i="1"/>
  <c r="S28" i="1"/>
  <c r="S27" i="1"/>
  <c r="S13" i="1"/>
  <c r="S12" i="1"/>
  <c r="S38" i="1"/>
  <c r="S20" i="1"/>
  <c r="S10" i="1"/>
  <c r="S37" i="1"/>
  <c r="S36" i="1"/>
  <c r="S19" i="1"/>
  <c r="S18" i="1"/>
  <c r="S9" i="1"/>
  <c r="S8" i="1"/>
  <c r="S50" i="1"/>
  <c r="S41" i="1"/>
  <c r="S26" i="1"/>
  <c r="S44" i="1"/>
  <c r="S7" i="1"/>
  <c r="S35" i="1"/>
  <c r="S49" i="1"/>
  <c r="S48" i="1"/>
  <c r="S40" i="1"/>
  <c r="S39" i="1"/>
  <c r="S34" i="1"/>
  <c r="S33" i="1"/>
  <c r="S25" i="1"/>
  <c r="S24" i="1"/>
  <c r="S43" i="1"/>
  <c r="S42" i="1"/>
  <c r="S6" i="1"/>
  <c r="S5" i="1"/>
  <c r="S23" i="1"/>
  <c r="S47" i="1"/>
  <c r="S4" i="1"/>
  <c r="S22" i="1"/>
  <c r="S3" i="1"/>
  <c r="S46" i="1"/>
  <c r="S11" i="1"/>
  <c r="S45" i="1"/>
  <c r="S21" i="1"/>
  <c r="S2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32" i="1"/>
  <c r="V17" i="1"/>
  <c r="V31" i="1"/>
  <c r="V30" i="1"/>
  <c r="V16" i="1"/>
  <c r="V15" i="1"/>
  <c r="V14" i="1"/>
  <c r="W14" i="1" s="1"/>
  <c r="V29" i="1"/>
  <c r="W29" i="1" s="1"/>
  <c r="V28" i="1"/>
  <c r="W28" i="1" s="1"/>
  <c r="V27" i="1"/>
  <c r="W27" i="1" s="1"/>
  <c r="V13" i="1"/>
  <c r="W13" i="1" s="1"/>
  <c r="V12" i="1"/>
  <c r="V38" i="1"/>
  <c r="V20" i="1"/>
  <c r="V10" i="1"/>
  <c r="V37" i="1"/>
  <c r="V36" i="1"/>
  <c r="V19" i="1"/>
  <c r="V18" i="1"/>
  <c r="V9" i="1"/>
  <c r="W9" i="1" s="1"/>
  <c r="V8" i="1"/>
  <c r="W8" i="1" s="1"/>
  <c r="V50" i="1"/>
  <c r="V41" i="1"/>
  <c r="V26" i="1"/>
  <c r="V44" i="1"/>
  <c r="V7" i="1"/>
  <c r="V35" i="1"/>
  <c r="W35" i="1" s="1"/>
  <c r="V49" i="1"/>
  <c r="W49" i="1" s="1"/>
  <c r="V48" i="1"/>
  <c r="W48" i="1" s="1"/>
  <c r="V40" i="1"/>
  <c r="W40" i="1" s="1"/>
  <c r="V39" i="1"/>
  <c r="W39" i="1" s="1"/>
  <c r="V34" i="1"/>
  <c r="V33" i="1"/>
  <c r="V25" i="1"/>
  <c r="V24" i="1"/>
  <c r="V43" i="1"/>
  <c r="W43" i="1" s="1"/>
  <c r="V42" i="1"/>
  <c r="W42" i="1" s="1"/>
  <c r="V6" i="1"/>
  <c r="W6" i="1" s="1"/>
  <c r="V5" i="1"/>
  <c r="W5" i="1" s="1"/>
  <c r="V23" i="1"/>
  <c r="W23" i="1" s="1"/>
  <c r="V47" i="1"/>
  <c r="W47" i="1" s="1"/>
  <c r="V4" i="1"/>
  <c r="V22" i="1"/>
  <c r="V3" i="1"/>
  <c r="V46" i="1"/>
  <c r="V11" i="1"/>
  <c r="V45" i="1"/>
  <c r="W45" i="1" s="1"/>
  <c r="V21" i="1"/>
  <c r="W21" i="1" s="1"/>
  <c r="V2" i="1"/>
  <c r="W2" i="1" s="1"/>
  <c r="V51" i="1"/>
  <c r="W51" i="1" s="1"/>
  <c r="V52" i="1"/>
  <c r="W52" i="1" s="1"/>
  <c r="V53" i="1"/>
  <c r="W53" i="1" s="1"/>
  <c r="V54" i="1"/>
  <c r="V55" i="1"/>
  <c r="V56" i="1"/>
  <c r="V57" i="1"/>
  <c r="V58" i="1"/>
  <c r="V59" i="1"/>
  <c r="V60" i="1"/>
  <c r="V61" i="1"/>
  <c r="W61" i="1" s="1"/>
  <c r="V62" i="1"/>
  <c r="W62" i="1" s="1"/>
  <c r="V63" i="1"/>
  <c r="W63" i="1" s="1"/>
  <c r="V64" i="1"/>
  <c r="V65" i="1"/>
  <c r="V66" i="1"/>
  <c r="V67" i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V75" i="1"/>
  <c r="W32" i="1" s="1"/>
  <c r="V76" i="1"/>
  <c r="V77" i="1"/>
  <c r="W77" i="1" s="1"/>
  <c r="V78" i="1"/>
  <c r="W78" i="1" s="1"/>
  <c r="V79" i="1"/>
  <c r="W79" i="1" s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W94" i="1" s="1"/>
  <c r="V95" i="1"/>
  <c r="W95" i="1" s="1"/>
  <c r="V96" i="1"/>
  <c r="V97" i="1"/>
  <c r="V98" i="1"/>
  <c r="V99" i="1"/>
  <c r="V100" i="1"/>
  <c r="V101" i="1"/>
  <c r="V102" i="1"/>
  <c r="V103" i="1"/>
  <c r="W103" i="1" s="1"/>
  <c r="V104" i="1"/>
  <c r="V105" i="1"/>
  <c r="V106" i="1"/>
  <c r="V107" i="1"/>
  <c r="V108" i="1"/>
  <c r="V109" i="1"/>
  <c r="V110" i="1"/>
  <c r="V111" i="1"/>
  <c r="V112" i="1"/>
  <c r="V113" i="1"/>
  <c r="W113" i="1" s="1"/>
  <c r="V114" i="1"/>
  <c r="V115" i="1"/>
  <c r="V116" i="1"/>
  <c r="V117" i="1"/>
  <c r="V118" i="1"/>
  <c r="V119" i="1"/>
  <c r="V120" i="1"/>
  <c r="V121" i="1"/>
  <c r="V122" i="1"/>
  <c r="V123" i="1"/>
  <c r="V124" i="1"/>
  <c r="V32" i="1"/>
  <c r="T17" i="1"/>
  <c r="T31" i="1"/>
  <c r="T30" i="1"/>
  <c r="T16" i="1"/>
  <c r="T15" i="1"/>
  <c r="T14" i="1"/>
  <c r="T29" i="1"/>
  <c r="T28" i="1"/>
  <c r="T27" i="1"/>
  <c r="T13" i="1"/>
  <c r="T12" i="1"/>
  <c r="T38" i="1"/>
  <c r="T20" i="1"/>
  <c r="T10" i="1"/>
  <c r="T37" i="1"/>
  <c r="T36" i="1"/>
  <c r="T19" i="1"/>
  <c r="T18" i="1"/>
  <c r="T9" i="1"/>
  <c r="T8" i="1"/>
  <c r="T50" i="1"/>
  <c r="T41" i="1"/>
  <c r="T26" i="1"/>
  <c r="T44" i="1"/>
  <c r="T7" i="1"/>
  <c r="T35" i="1"/>
  <c r="T49" i="1"/>
  <c r="T48" i="1"/>
  <c r="T40" i="1"/>
  <c r="T39" i="1"/>
  <c r="T34" i="1"/>
  <c r="T33" i="1"/>
  <c r="T25" i="1"/>
  <c r="T24" i="1"/>
  <c r="T43" i="1"/>
  <c r="T42" i="1"/>
  <c r="T6" i="1"/>
  <c r="T5" i="1"/>
  <c r="T23" i="1"/>
  <c r="T47" i="1"/>
  <c r="T4" i="1"/>
  <c r="T22" i="1"/>
  <c r="T3" i="1"/>
  <c r="T46" i="1"/>
  <c r="T11" i="1"/>
  <c r="T45" i="1"/>
  <c r="T21" i="1"/>
  <c r="T2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32" i="1"/>
  <c r="Q17" i="1"/>
  <c r="Q31" i="1"/>
  <c r="Q30" i="1"/>
  <c r="Q16" i="1"/>
  <c r="Q15" i="1"/>
  <c r="Q14" i="1"/>
  <c r="Q29" i="1"/>
  <c r="Q28" i="1"/>
  <c r="Q27" i="1"/>
  <c r="Q13" i="1"/>
  <c r="Q12" i="1"/>
  <c r="Q38" i="1"/>
  <c r="Q20" i="1"/>
  <c r="Q10" i="1"/>
  <c r="Q37" i="1"/>
  <c r="Q36" i="1"/>
  <c r="Q19" i="1"/>
  <c r="Q18" i="1"/>
  <c r="Q9" i="1"/>
  <c r="Q8" i="1"/>
  <c r="Q50" i="1"/>
  <c r="Q41" i="1"/>
  <c r="Q26" i="1"/>
  <c r="Q44" i="1"/>
  <c r="Q7" i="1"/>
  <c r="Q35" i="1"/>
  <c r="Q49" i="1"/>
  <c r="Q48" i="1"/>
  <c r="Q40" i="1"/>
  <c r="Q39" i="1"/>
  <c r="Q34" i="1"/>
  <c r="Q33" i="1"/>
  <c r="Q25" i="1"/>
  <c r="Q24" i="1"/>
  <c r="Q43" i="1"/>
  <c r="Q42" i="1"/>
  <c r="Q6" i="1"/>
  <c r="Q5" i="1"/>
  <c r="Q23" i="1"/>
  <c r="Q47" i="1"/>
  <c r="Q4" i="1"/>
  <c r="Q22" i="1"/>
  <c r="Q3" i="1"/>
  <c r="Q46" i="1"/>
  <c r="Q11" i="1"/>
  <c r="Q45" i="1"/>
  <c r="Q21" i="1"/>
  <c r="Q2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" i="1"/>
  <c r="Q32" i="1"/>
  <c r="R122" i="1"/>
  <c r="R123" i="1"/>
  <c r="R32" i="1"/>
  <c r="R17" i="1"/>
  <c r="R31" i="1"/>
  <c r="R30" i="1"/>
  <c r="R16" i="1"/>
  <c r="R15" i="1"/>
  <c r="R14" i="1"/>
  <c r="R29" i="1"/>
  <c r="R28" i="1"/>
  <c r="R27" i="1"/>
  <c r="R13" i="1"/>
  <c r="R12" i="1"/>
  <c r="R38" i="1"/>
  <c r="R20" i="1"/>
  <c r="R10" i="1"/>
  <c r="R37" i="1"/>
  <c r="R36" i="1"/>
  <c r="R19" i="1"/>
  <c r="R18" i="1"/>
  <c r="R9" i="1"/>
  <c r="R8" i="1"/>
  <c r="R50" i="1"/>
  <c r="R41" i="1"/>
  <c r="R26" i="1"/>
  <c r="R44" i="1"/>
  <c r="R7" i="1"/>
  <c r="R35" i="1"/>
  <c r="R49" i="1"/>
  <c r="R48" i="1"/>
  <c r="R40" i="1"/>
  <c r="R39" i="1"/>
  <c r="R34" i="1"/>
  <c r="R33" i="1"/>
  <c r="R25" i="1"/>
  <c r="R24" i="1"/>
  <c r="R43" i="1"/>
  <c r="R42" i="1"/>
  <c r="R6" i="1"/>
  <c r="R5" i="1"/>
  <c r="R23" i="1"/>
  <c r="R47" i="1"/>
  <c r="R4" i="1"/>
  <c r="R22" i="1"/>
  <c r="R3" i="1"/>
  <c r="R46" i="1"/>
  <c r="R11" i="1"/>
  <c r="R45" i="1"/>
  <c r="R21" i="1"/>
  <c r="R2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" i="1"/>
  <c r="W4" i="1" l="1"/>
  <c r="W60" i="1"/>
  <c r="W129" i="1"/>
  <c r="W152" i="1"/>
  <c r="W188" i="1"/>
  <c r="W168" i="1"/>
  <c r="W148" i="1"/>
  <c r="W59" i="1"/>
  <c r="W171" i="1"/>
  <c r="W151" i="1"/>
  <c r="W50" i="1"/>
  <c r="W172" i="1"/>
  <c r="W55" i="1"/>
  <c r="W54" i="1"/>
  <c r="W187" i="1"/>
  <c r="W167" i="1"/>
  <c r="W147" i="1"/>
  <c r="W127" i="1"/>
  <c r="W58" i="1"/>
  <c r="W170" i="1"/>
  <c r="W150" i="1"/>
  <c r="W93" i="1"/>
  <c r="W123" i="1"/>
  <c r="W92" i="1"/>
  <c r="W122" i="1"/>
  <c r="W82" i="1"/>
  <c r="W91" i="1"/>
  <c r="W121" i="1"/>
  <c r="W81" i="1"/>
  <c r="W110" i="1"/>
  <c r="W120" i="1"/>
  <c r="W80" i="1"/>
  <c r="W89" i="1"/>
  <c r="W34" i="1"/>
  <c r="W88" i="1"/>
  <c r="W118" i="1"/>
  <c r="W87" i="1"/>
  <c r="W11" i="1"/>
  <c r="W7" i="1"/>
  <c r="W66" i="1"/>
  <c r="W65" i="1"/>
  <c r="W83" i="1"/>
  <c r="W112" i="1"/>
  <c r="W111" i="1"/>
  <c r="W90" i="1"/>
  <c r="W109" i="1"/>
  <c r="W119" i="1"/>
  <c r="W108" i="1"/>
  <c r="W107" i="1"/>
  <c r="W67" i="1"/>
  <c r="W15" i="1"/>
  <c r="W64" i="1"/>
  <c r="W46" i="1"/>
  <c r="W44" i="1"/>
  <c r="W16" i="1"/>
  <c r="W3" i="1"/>
  <c r="W26" i="1"/>
  <c r="W30" i="1"/>
  <c r="W22" i="1"/>
  <c r="W41" i="1"/>
  <c r="W31" i="1"/>
  <c r="W17" i="1"/>
  <c r="W18" i="1"/>
  <c r="W20" i="1"/>
  <c r="W19" i="1"/>
  <c r="W38" i="1"/>
  <c r="W36" i="1"/>
  <c r="W12" i="1"/>
  <c r="W37" i="1"/>
  <c r="W126" i="1"/>
  <c r="W125" i="1"/>
  <c r="W106" i="1"/>
  <c r="W86" i="1"/>
  <c r="W105" i="1"/>
  <c r="W85" i="1"/>
  <c r="W124" i="1"/>
  <c r="W104" i="1"/>
  <c r="W84" i="1"/>
</calcChain>
</file>

<file path=xl/sharedStrings.xml><?xml version="1.0" encoding="utf-8"?>
<sst xmlns="http://schemas.openxmlformats.org/spreadsheetml/2006/main" count="804" uniqueCount="248">
  <si>
    <t>id</t>
  </si>
  <si>
    <t>symbol</t>
  </si>
  <si>
    <t>qty</t>
  </si>
  <si>
    <t>filled_qty</t>
  </si>
  <si>
    <t>type</t>
  </si>
  <si>
    <t>side</t>
  </si>
  <si>
    <t>status</t>
  </si>
  <si>
    <t>submitted_at</t>
  </si>
  <si>
    <t>filled_at</t>
  </si>
  <si>
    <t>expired_at</t>
  </si>
  <si>
    <t>canceled_at</t>
  </si>
  <si>
    <t>failed_at</t>
  </si>
  <si>
    <t>replaced_at</t>
  </si>
  <si>
    <t>created_at</t>
  </si>
  <si>
    <t>updated_at</t>
  </si>
  <si>
    <t>filled_avg_price</t>
  </si>
  <si>
    <t>INTC</t>
  </si>
  <si>
    <t>WDAY</t>
  </si>
  <si>
    <t>ADSK</t>
  </si>
  <si>
    <t>DDOG</t>
  </si>
  <si>
    <t>QCOM</t>
  </si>
  <si>
    <t>10</t>
  </si>
  <si>
    <t>13</t>
  </si>
  <si>
    <t>21</t>
  </si>
  <si>
    <t>20</t>
  </si>
  <si>
    <t>1</t>
  </si>
  <si>
    <t>0</t>
  </si>
  <si>
    <t>OrderType.LIMIT</t>
  </si>
  <si>
    <t>OrderType.STOP</t>
  </si>
  <si>
    <t>OrderType.MARKET</t>
  </si>
  <si>
    <t>OrderSide.SELL</t>
  </si>
  <si>
    <t>OrderSide.BUY</t>
  </si>
  <si>
    <t>OrderStatus.NEW</t>
  </si>
  <si>
    <t>OrderStatus.FILLED</t>
  </si>
  <si>
    <t>OrderStatus.HELD</t>
  </si>
  <si>
    <t>OrderStatus.CANCELED</t>
  </si>
  <si>
    <t>None</t>
  </si>
  <si>
    <t>Dias en ejecutarse</t>
  </si>
  <si>
    <t>SIRI</t>
  </si>
  <si>
    <t>3.51</t>
  </si>
  <si>
    <t>14</t>
  </si>
  <si>
    <t>25</t>
  </si>
  <si>
    <t>TEAM</t>
  </si>
  <si>
    <t>19</t>
  </si>
  <si>
    <t>PANW</t>
  </si>
  <si>
    <t>MELI</t>
  </si>
  <si>
    <t>18</t>
  </si>
  <si>
    <t>created_at02</t>
  </si>
  <si>
    <t>1925bd17-2eab-46f9-8e04-7f12a8f1254f</t>
  </si>
  <si>
    <t>PCAR</t>
  </si>
  <si>
    <t>2024-07-19 13:30:15.245516+00:00</t>
  </si>
  <si>
    <t>2024-07-19 11:39:51.860087+00:00</t>
  </si>
  <si>
    <t>2024-07-19 13:30:15.246344+00:00</t>
  </si>
  <si>
    <t>c2ebcdba-a5be-47a5-9feb-b6ca45408bd1</t>
  </si>
  <si>
    <t>LCID</t>
  </si>
  <si>
    <t>580</t>
  </si>
  <si>
    <t>2024-07-19 13:30:12.972081+00:00</t>
  </si>
  <si>
    <t>2024-07-19 11:30:12.262537+00:00</t>
  </si>
  <si>
    <t>2024-07-19 13:30:12.972875+00:00</t>
  </si>
  <si>
    <t>a69c99d4-4f1e-4f2a-8289-b2b0fddf541d</t>
  </si>
  <si>
    <t>2024-07-19 11:39:51.865812+00:00</t>
  </si>
  <si>
    <t>2024-07-19 13:30:15.238632+00:00</t>
  </si>
  <si>
    <t>2024-07-19 13:30:15.240793+00:00</t>
  </si>
  <si>
    <t>109.98</t>
  </si>
  <si>
    <t>aad20844-1076-4a87-8e83-8e68d81c70a8</t>
  </si>
  <si>
    <t>2024-07-19 11:39:51.861004+00:00</t>
  </si>
  <si>
    <t>c4d3464b-2678-4ff6-b52f-5b8857b1d7e6</t>
  </si>
  <si>
    <t>2024-07-19 11:30:12.268326+00:00</t>
  </si>
  <si>
    <t>2024-07-19 13:30:12.966143+00:00</t>
  </si>
  <si>
    <t>2024-07-19 13:30:12.967604+00:00</t>
  </si>
  <si>
    <t>1e4babe4-589b-471a-9694-cedd558081c5</t>
  </si>
  <si>
    <t>2024-07-19 11:30:12.263540+00:00</t>
  </si>
  <si>
    <t>2886c3a5-cb9b-4aca-89c3-452956b58c76</t>
  </si>
  <si>
    <t>59</t>
  </si>
  <si>
    <t>2024-07-18 13:30:28.191952+00:00</t>
  </si>
  <si>
    <t>2024-07-18 14:54:30.345389+00:00</t>
  </si>
  <si>
    <t>2024-07-18 11:22:42.319234+00:00</t>
  </si>
  <si>
    <t>2024-07-18 14:54:30.347224+00:00</t>
  </si>
  <si>
    <t>36.15</t>
  </si>
  <si>
    <t>82ef98bb-3079-4069-a72a-13d37fc23d26</t>
  </si>
  <si>
    <t>2024-07-18 13:30:22.808917+00:00</t>
  </si>
  <si>
    <t>2024-07-18 13:42:09.013785+00:00</t>
  </si>
  <si>
    <t>2024-07-18 11:34:09.286511+00:00</t>
  </si>
  <si>
    <t>2024-07-18 13:42:09.015595+00:00</t>
  </si>
  <si>
    <t>110.89</t>
  </si>
  <si>
    <t>c116ea6f-8526-443a-a953-e89e85939bcc</t>
  </si>
  <si>
    <t>2024-07-18 11:34:09.291431+00:00</t>
  </si>
  <si>
    <t>2024-07-18 13:30:22.799107+00:00</t>
  </si>
  <si>
    <t>2024-07-18 13:30:22.800579+00:00</t>
  </si>
  <si>
    <t>110.001111</t>
  </si>
  <si>
    <t>46641c9d-b3a0-46f2-8041-ad990545fba5</t>
  </si>
  <si>
    <t>2024-07-18 13:42:07.961835+00:00</t>
  </si>
  <si>
    <t>2024-07-18 13:42:07.961836+00:00</t>
  </si>
  <si>
    <t>f3f8e7f9-1f7d-4116-85bf-7195a932bec0</t>
  </si>
  <si>
    <t>2024-07-18 11:22:42.324207+00:00</t>
  </si>
  <si>
    <t>2024-07-18 13:30:28.184495+00:00</t>
  </si>
  <si>
    <t>2024-07-18 13:30:28.185919+00:00</t>
  </si>
  <si>
    <t>34.790848</t>
  </si>
  <si>
    <t>6a0543e4-2107-48cb-9616-6f4df8cbbec3</t>
  </si>
  <si>
    <t>2024-07-18 14:54:28.276427+00:00</t>
  </si>
  <si>
    <t>a693a5ab-8baf-4cba-a42f-403e92929504</t>
  </si>
  <si>
    <t>2024-07-17 13:30:19.444220+00:00</t>
  </si>
  <si>
    <t>2024-07-17 12:00:08.355215+00:00</t>
  </si>
  <si>
    <t>2024-07-17 13:30:19.444988+00:00</t>
  </si>
  <si>
    <t>30b8e40e-9b25-4373-9f74-c84d5d510e7a</t>
  </si>
  <si>
    <t>2024-07-17 13:30:11.765412+00:00</t>
  </si>
  <si>
    <t>2024-07-17 11:51:48.405215+00:00</t>
  </si>
  <si>
    <t>2024-07-17 13:30:11.766221+00:00</t>
  </si>
  <si>
    <t>51df4f6f-0c36-47aa-9a87-126de418b8b3</t>
  </si>
  <si>
    <t>2024-07-17 13:30:04.564411+00:00</t>
  </si>
  <si>
    <t>2024-07-17 11:41:37.562339+00:00</t>
  </si>
  <si>
    <t>2024-07-17 13:30:04.565846+00:00</t>
  </si>
  <si>
    <t>418643a5-e58e-4e5e-887d-d1c006e7f1f4</t>
  </si>
  <si>
    <t>2024-07-17 12:00:08.361278+00:00</t>
  </si>
  <si>
    <t>2024-07-17 13:30:19.438017+00:00</t>
  </si>
  <si>
    <t>2024-07-17 13:30:19.439623+00:00</t>
  </si>
  <si>
    <t>199.633846</t>
  </si>
  <si>
    <t>de8ccc07-7357-4dcb-b69d-c08bf283e373</t>
  </si>
  <si>
    <t>2024-07-17 12:00:08.356776+00:00</t>
  </si>
  <si>
    <t>8474cf25-e1db-45e0-972f-24a020482c7b</t>
  </si>
  <si>
    <t>2024-07-17 11:51:48.413038+00:00</t>
  </si>
  <si>
    <t>2024-07-17 13:30:11.756086+00:00</t>
  </si>
  <si>
    <t>2024-07-17 13:30:11.757438+00:00</t>
  </si>
  <si>
    <t>1712</t>
  </si>
  <si>
    <t>217f5f22-0133-456f-8f57-ff9abd516c0f</t>
  </si>
  <si>
    <t>2024-07-17 11:51:48.406114+00:00</t>
  </si>
  <si>
    <t>be6bdad8-a2cd-418a-b90b-c85f15f17416</t>
  </si>
  <si>
    <t>2024-07-17 11:41:37.566922+00:00</t>
  </si>
  <si>
    <t>2024-07-17 13:30:04.053070+00:00</t>
  </si>
  <si>
    <t>2024-07-17 13:30:04.074582+00:00</t>
  </si>
  <si>
    <t>124.08</t>
  </si>
  <si>
    <t>be2ccebb-4bc2-4002-be4e-6072c917a3ca</t>
  </si>
  <si>
    <t>2024-07-17 11:41:37.563137+00:00</t>
  </si>
  <si>
    <t>1f67d13c-6e7c-44c6-ae93-fea124857e74</t>
  </si>
  <si>
    <t>2024-07-16 13:30:31.390822+00:00</t>
  </si>
  <si>
    <t>2024-07-16 18:46:21.419176+00:00</t>
  </si>
  <si>
    <t>2024-07-16 12:16:50.116417+00:00</t>
  </si>
  <si>
    <t>2024-07-16 18:46:21.421257+00:00</t>
  </si>
  <si>
    <t>235.405263</t>
  </si>
  <si>
    <t>6d62f595-5de4-4935-a845-84bf6f9a3780</t>
  </si>
  <si>
    <t>1163</t>
  </si>
  <si>
    <t>2024-07-16 13:30:30.354189+00:00</t>
  </si>
  <si>
    <t>2024-07-16 12:12:26.526849+00:00</t>
  </si>
  <si>
    <t>2024-07-16 13:30:30.354967+00:00</t>
  </si>
  <si>
    <t>5d3cc4b1-cd27-4882-be14-4d22ff155c37</t>
  </si>
  <si>
    <t>2024-07-16 13:30:29.267961+00:00</t>
  </si>
  <si>
    <t>2024-07-16 12:08:07.322527+00:00</t>
  </si>
  <si>
    <t>2024-07-16 13:30:29.268543+00:00</t>
  </si>
  <si>
    <t>a5b18686-f3da-405c-bbae-9ac5a3535634</t>
  </si>
  <si>
    <t>2024-07-16 13:30:26.131402+00:00</t>
  </si>
  <si>
    <t>2024-07-16 11:36:24.236928+00:00</t>
  </si>
  <si>
    <t>2024-07-16 13:30:26.132155+00:00</t>
  </si>
  <si>
    <t>149cca92-1397-426c-9f2f-921076c1b391</t>
  </si>
  <si>
    <t>AMD</t>
  </si>
  <si>
    <t>2024-07-16 13:30:15.635883+00:00</t>
  </si>
  <si>
    <t>2024-07-16 11:26:56.305674+00:00</t>
  </si>
  <si>
    <t>2024-07-16 13:30:15.636579+00:00</t>
  </si>
  <si>
    <t>10e3e073-fcb3-4888-8af6-2a1bf607aa06</t>
  </si>
  <si>
    <t>2024-07-16 13:30:11.873852+00:00</t>
  </si>
  <si>
    <t>2024-07-16 13:39:10.265196+00:00</t>
  </si>
  <si>
    <t>2024-07-16 12:10:53.401856+00:00</t>
  </si>
  <si>
    <t>2024-07-16 13:39:10.267737+00:00</t>
  </si>
  <si>
    <t>210.34</t>
  </si>
  <si>
    <t>d680dd18-9cd4-40aa-80ed-2e345157767f</t>
  </si>
  <si>
    <t>2024-07-16 12:16:50.122681+00:00</t>
  </si>
  <si>
    <t>2024-07-16 13:30:31.382543+00:00</t>
  </si>
  <si>
    <t>2024-07-16 13:30:31.383807+00:00</t>
  </si>
  <si>
    <t>233.872632</t>
  </si>
  <si>
    <t>e01e9892-05e4-47ec-a364-e8241028dd5f</t>
  </si>
  <si>
    <t>2024-07-16 18:46:18.764858+00:00</t>
  </si>
  <si>
    <t>943140ef-293c-433c-bdc2-ab6505c96ef4</t>
  </si>
  <si>
    <t>2024-07-16 12:12:26.533267+00:00</t>
  </si>
  <si>
    <t>2024-07-16 13:30:30.348280+00:00</t>
  </si>
  <si>
    <t>2024-07-16 13:30:30.349453+00:00</t>
  </si>
  <si>
    <t>3.893155</t>
  </si>
  <si>
    <t>94fcd017-2c15-449e-b368-d7b2b49c01f1</t>
  </si>
  <si>
    <t>2024-07-16 12:12:26.528372+00:00</t>
  </si>
  <si>
    <t>3156ff2b-7e6d-45ae-9da8-d6d23cc4c424</t>
  </si>
  <si>
    <t>2024-07-16 12:10:53.407217+00:00</t>
  </si>
  <si>
    <t>2024-07-16 13:30:11.868283+00:00</t>
  </si>
  <si>
    <t>2024-07-16 13:30:11.869459+00:00</t>
  </si>
  <si>
    <t>209.96</t>
  </si>
  <si>
    <t>d586f3f3-5dbc-4484-b25a-fdbc3401af1a</t>
  </si>
  <si>
    <t>2024-07-16 13:39:10.267826+00:00</t>
  </si>
  <si>
    <t>2024-07-16 13:39:10.267827+00:00</t>
  </si>
  <si>
    <t>8ecae5ad-b9f2-4fa0-b6b1-c1d19dc0bfd0</t>
  </si>
  <si>
    <t>2024-07-16 12:08:07.328350+00:00</t>
  </si>
  <si>
    <t>2024-07-16 13:30:29.262901+00:00</t>
  </si>
  <si>
    <t>2024-07-16 13:30:29.264104+00:00</t>
  </si>
  <si>
    <t>341.026923</t>
  </si>
  <si>
    <t>ac7e041f-809d-493e-bcfe-81e46e8a79e5</t>
  </si>
  <si>
    <t>2024-07-16 12:08:07.323680+00:00</t>
  </si>
  <si>
    <t>8a90174b-f41d-4494-bb53-7d3aa69971a2</t>
  </si>
  <si>
    <t>2024-07-16 11:36:24.241674+00:00</t>
  </si>
  <si>
    <t>2024-07-16 13:30:26.120944+00:00</t>
  </si>
  <si>
    <t>2024-07-16 13:30:26.122075+00:00</t>
  </si>
  <si>
    <t>181.76</t>
  </si>
  <si>
    <t>29f7eced-4010-4716-a7f3-5891b7d9e243</t>
  </si>
  <si>
    <t>2024-07-16 11:36:24.237872+00:00</t>
  </si>
  <si>
    <t>b9da1a4d-6b4f-41f1-84b7-39e7f8ad6631</t>
  </si>
  <si>
    <t>2024-07-16 11:26:56.310601+00:00</t>
  </si>
  <si>
    <t>2024-07-16 13:30:15.630290+00:00</t>
  </si>
  <si>
    <t>2024-07-16 13:30:15.631588+00:00</t>
  </si>
  <si>
    <t>178.71</t>
  </si>
  <si>
    <t>3d9621b7-50c6-4f48-a167-9619cbada3c5</t>
  </si>
  <si>
    <t>2024-07-16 11:26:56.306389+00:00</t>
  </si>
  <si>
    <t>ce72cfb5-d39e-4880-acaf-38a00dc06756</t>
  </si>
  <si>
    <t>2024-07-15 13:30:19.512957+00:00</t>
  </si>
  <si>
    <t>2024-07-15 14:21:06.507441+00:00</t>
  </si>
  <si>
    <t>2024-07-14 11:04:33.204866+00:00</t>
  </si>
  <si>
    <t>2024-07-15 14:21:06.509003+00:00</t>
  </si>
  <si>
    <t>342.295</t>
  </si>
  <si>
    <t>94f09c27-43c4-4240-8453-4ef604fb1d0a</t>
  </si>
  <si>
    <t>2024-07-15 13:30:17.293322+00:00</t>
  </si>
  <si>
    <t>2024-07-15 14:16:03.930890+00:00</t>
  </si>
  <si>
    <t>2024-07-14 11:13:23.471108+00:00</t>
  </si>
  <si>
    <t>2024-07-15 14:16:03.932832+00:00</t>
  </si>
  <si>
    <t>233.38</t>
  </si>
  <si>
    <t>d99c7a5f-e619-464e-8df5-a0d89b05a278</t>
  </si>
  <si>
    <t>2024-07-15 13:30:09.002476+00:00</t>
  </si>
  <si>
    <t>2024-07-14 10:33:23.968456+00:00</t>
  </si>
  <si>
    <t>2024-07-15 13:30:09.004937+00:00</t>
  </si>
  <si>
    <t>b62cea82-03c5-4aee-bf61-4d54c0bfac5c</t>
  </si>
  <si>
    <t>2024-07-15 08:00:01.661094+00:00</t>
  </si>
  <si>
    <t>2024-07-15 13:30:19.506937+00:00</t>
  </si>
  <si>
    <t>2024-07-15 13:30:19.508162+00:00</t>
  </si>
  <si>
    <t>334.678571</t>
  </si>
  <si>
    <t>a6793d64-3b6f-49a6-84ef-fe1347ae24f7</t>
  </si>
  <si>
    <t>2024-07-15 08:00:01.657811+00:00</t>
  </si>
  <si>
    <t>2024-07-15 13:30:08.993443+00:00</t>
  </si>
  <si>
    <t>2024-07-15 13:30:08.996382+00:00</t>
  </si>
  <si>
    <t>253.79</t>
  </si>
  <si>
    <t>59559c2d-4495-4c3b-b33b-c3eabbb455b1</t>
  </si>
  <si>
    <t>2024-07-15 08:00:01.654528+00:00</t>
  </si>
  <si>
    <t>2024-07-15 13:30:17.286889+00:00</t>
  </si>
  <si>
    <t>2024-07-15 13:30:17.288347+00:00</t>
  </si>
  <si>
    <t>230.996667</t>
  </si>
  <si>
    <t>b7cd52ba-d6c6-43a8-9b4d-0f42b460002b</t>
  </si>
  <si>
    <t>2024-07-14 18:04:41.331161+00:00</t>
  </si>
  <si>
    <t>2024-07-14 18:11:23.820600+00:00</t>
  </si>
  <si>
    <t>2024-07-14 18:11:23.820601+00:00</t>
  </si>
  <si>
    <t>e94e3d80-9ff8-4717-b475-1e0455ebf396</t>
  </si>
  <si>
    <t>2024-07-15 14:16:03.932961+00:00</t>
  </si>
  <si>
    <t>2024-07-15 14:16:03.932962+00:00</t>
  </si>
  <si>
    <t>52c40908-9b97-4be4-8209-aa3466f6ccbb</t>
  </si>
  <si>
    <t>2024-07-15 14:21:04.979950+00:00</t>
  </si>
  <si>
    <t>7de7bd69-ea98-47c1-8de3-9c3acfcf1721</t>
  </si>
  <si>
    <t>2024-07-14 10:33:23.968937+00:00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</si>
</sst>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tabSelected="1" zoomScaleNormal="100" workbookViewId="0">
      <pane ySplit="1" topLeftCell="A22" activePane="bottomLeft" state="frozen"/>
      <selection activeCell="H1" sqref="H1"/>
      <selection pane="bottomLeft" activeCell="A44" sqref="A44:XFD44"/>
    </sheetView>
  </sheetViews>
  <sheetFormatPr baseColWidth="10" defaultColWidth="9.140625" defaultRowHeight="15" x14ac:dyDescent="0.25"/>
  <cols>
    <col min="1" max="1" width="9.140625" customWidth="1"/>
    <col min="5" max="5" width="18.42578125" bestFit="1" customWidth="1"/>
    <col min="6" max="6" width="14.28515625" bestFit="1" customWidth="1"/>
    <col min="7" max="7" width="21.5703125" bestFit="1" customWidth="1"/>
    <col min="8" max="8" width="9.85546875" style="3" customWidth="1"/>
    <col min="9" max="9" width="22.7109375" customWidth="1"/>
    <col min="10" max="13" width="9.140625" hidden="1" customWidth="1"/>
    <col min="14" max="14" width="27.28515625" hidden="1" customWidth="1"/>
    <col min="15" max="15" width="9.140625" hidden="1" customWidth="1"/>
    <col min="16" max="16" width="15.140625" hidden="1" customWidth="1"/>
    <col min="17" max="18" width="9.140625" customWidth="1"/>
    <col min="20" max="20" width="18.7109375" customWidth="1"/>
    <col min="21" max="21" width="18.7109375" hidden="1" customWidth="1"/>
    <col min="22" max="22" width="21.7109375" customWidth="1"/>
    <col min="23" max="23" width="17.28515625" style="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>
        <f t="shared" ref="Q1:Q32" si="0">IF(AND(E1="OrderType.LIMIT",P1&lt;&gt;"None"),2,3)</f>
        <v>3</v>
      </c>
      <c r="R1">
        <f t="shared" ref="R1:R32" si="1">IF(AND(E1="OrderType.STOP",P1&lt;&gt;"None"),2,3)</f>
        <v>3</v>
      </c>
      <c r="T1" s="4" t="s">
        <v>7</v>
      </c>
      <c r="U1" s="4" t="s">
        <v>47</v>
      </c>
      <c r="V1" s="4" t="s">
        <v>8</v>
      </c>
      <c r="W1" s="6" t="s">
        <v>37</v>
      </c>
    </row>
    <row r="2" spans="1:23" x14ac:dyDescent="0.25">
      <c r="A2" t="s">
        <v>246</v>
      </c>
      <c r="B2" t="s">
        <v>18</v>
      </c>
      <c r="C2" t="s">
        <v>43</v>
      </c>
      <c r="D2" t="s">
        <v>26</v>
      </c>
      <c r="E2" t="s">
        <v>28</v>
      </c>
      <c r="F2" t="s">
        <v>30</v>
      </c>
      <c r="G2" t="s">
        <v>34</v>
      </c>
      <c r="H2" t="s">
        <v>220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220</v>
      </c>
      <c r="O2" t="s">
        <v>247</v>
      </c>
      <c r="P2" t="s">
        <v>36</v>
      </c>
      <c r="Q2">
        <f>IF(AND(E2="OrderType.LIMIT",P2&lt;&gt;"None"),2,3)</f>
        <v>3</v>
      </c>
      <c r="R2">
        <f>IF(AND(E2="OrderType.STOP",P2&lt;&gt;"None"),2,3)</f>
        <v>3</v>
      </c>
      <c r="S2">
        <f>IF(AND(E2="OrderType.MARKET",P2&lt;&gt;"None"),2,3)</f>
        <v>3</v>
      </c>
      <c r="T2" s="3" t="str">
        <f>MID(H2,1,19)</f>
        <v>2024-07-14 10:33:23</v>
      </c>
      <c r="U2" s="3" t="str">
        <f>MID(N2,1,19)</f>
        <v>2024-07-14 10:33:23</v>
      </c>
      <c r="V2" s="3" t="str">
        <f>MID(I2,1,19)</f>
        <v>None</v>
      </c>
      <c r="W2" s="5" t="str">
        <f>IFERROR(_xlfn.DAYS(V2,U2),"-")</f>
        <v>-</v>
      </c>
    </row>
    <row r="3" spans="1:23" x14ac:dyDescent="0.25">
      <c r="A3" t="s">
        <v>227</v>
      </c>
      <c r="B3" t="s">
        <v>18</v>
      </c>
      <c r="C3" t="s">
        <v>43</v>
      </c>
      <c r="D3" t="s">
        <v>43</v>
      </c>
      <c r="E3" t="s">
        <v>29</v>
      </c>
      <c r="F3" t="s">
        <v>31</v>
      </c>
      <c r="G3" t="s">
        <v>33</v>
      </c>
      <c r="H3" t="s">
        <v>228</v>
      </c>
      <c r="I3" t="s">
        <v>229</v>
      </c>
      <c r="J3" t="s">
        <v>36</v>
      </c>
      <c r="K3" t="s">
        <v>36</v>
      </c>
      <c r="L3" t="s">
        <v>36</v>
      </c>
      <c r="M3" t="s">
        <v>36</v>
      </c>
      <c r="N3" t="s">
        <v>220</v>
      </c>
      <c r="O3" t="s">
        <v>230</v>
      </c>
      <c r="P3" t="s">
        <v>231</v>
      </c>
      <c r="Q3">
        <f>IF(AND(E3="OrderType.LIMIT",P3&lt;&gt;"None"),2,3)</f>
        <v>3</v>
      </c>
      <c r="R3">
        <f>IF(AND(E3="OrderType.STOP",P3&lt;&gt;"None"),2,3)</f>
        <v>3</v>
      </c>
      <c r="S3">
        <f>IF(AND(E3="OrderType.MARKET",P3&lt;&gt;"None"),2,3)</f>
        <v>2</v>
      </c>
      <c r="T3" s="3" t="str">
        <f>MID(H3,1,19)</f>
        <v>2024-07-15 08:00:01</v>
      </c>
      <c r="U3" s="3" t="str">
        <f>MID(N3,1,19)</f>
        <v>2024-07-14 10:33:23</v>
      </c>
      <c r="V3" s="3" t="str">
        <f>MID(I3,1,19)</f>
        <v>2024-07-15 13:30:08</v>
      </c>
      <c r="W3" s="5">
        <f>IFERROR(_xlfn.DAYS(V3,U3),"-")</f>
        <v>1</v>
      </c>
    </row>
    <row r="4" spans="1:23" x14ac:dyDescent="0.25">
      <c r="A4" t="s">
        <v>218</v>
      </c>
      <c r="B4" t="s">
        <v>18</v>
      </c>
      <c r="C4" t="s">
        <v>43</v>
      </c>
      <c r="D4" t="s">
        <v>26</v>
      </c>
      <c r="E4" t="s">
        <v>27</v>
      </c>
      <c r="F4" t="s">
        <v>30</v>
      </c>
      <c r="G4" t="s">
        <v>32</v>
      </c>
      <c r="H4" t="s">
        <v>219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220</v>
      </c>
      <c r="O4" t="s">
        <v>221</v>
      </c>
      <c r="P4" t="s">
        <v>36</v>
      </c>
      <c r="Q4">
        <f>IF(AND(E4="OrderType.LIMIT",P4&lt;&gt;"None"),2,3)</f>
        <v>3</v>
      </c>
      <c r="R4">
        <f>IF(AND(E4="OrderType.STOP",P4&lt;&gt;"None"),2,3)</f>
        <v>3</v>
      </c>
      <c r="S4">
        <f>IF(AND(E4="OrderType.MARKET",P4&lt;&gt;"None"),2,3)</f>
        <v>3</v>
      </c>
      <c r="T4" s="3" t="str">
        <f>MID(H4,1,19)</f>
        <v>2024-07-15 13:30:09</v>
      </c>
      <c r="U4" s="3" t="str">
        <f>MID(N4,1,19)</f>
        <v>2024-07-14 10:33:23</v>
      </c>
      <c r="V4" s="3" t="str">
        <f>MID(I4,1,19)</f>
        <v>None</v>
      </c>
      <c r="W4" s="5" t="str">
        <f>IFERROR(_xlfn.DAYS(V4,U4),"-")</f>
        <v>-</v>
      </c>
    </row>
    <row r="5" spans="1:23" x14ac:dyDescent="0.25">
      <c r="A5" t="s">
        <v>204</v>
      </c>
      <c r="B5" t="s">
        <v>153</v>
      </c>
      <c r="C5" t="s">
        <v>41</v>
      </c>
      <c r="D5" t="s">
        <v>26</v>
      </c>
      <c r="E5" t="s">
        <v>28</v>
      </c>
      <c r="F5" t="s">
        <v>30</v>
      </c>
      <c r="G5" t="s">
        <v>34</v>
      </c>
      <c r="H5" t="s">
        <v>155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155</v>
      </c>
      <c r="O5" t="s">
        <v>205</v>
      </c>
      <c r="P5" t="s">
        <v>36</v>
      </c>
      <c r="Q5">
        <f>IF(AND(E5="OrderType.LIMIT",P5&lt;&gt;"None"),2,3)</f>
        <v>3</v>
      </c>
      <c r="R5">
        <f>IF(AND(E5="OrderType.STOP",P5&lt;&gt;"None"),2,3)</f>
        <v>3</v>
      </c>
      <c r="S5">
        <f>IF(AND(E5="OrderType.MARKET",P5&lt;&gt;"None"),2,3)</f>
        <v>3</v>
      </c>
      <c r="T5" s="3" t="str">
        <f>MID(H5,1,19)</f>
        <v>2024-07-16 11:26:56</v>
      </c>
      <c r="U5" s="3" t="str">
        <f>MID(N5,1,19)</f>
        <v>2024-07-16 11:26:56</v>
      </c>
      <c r="V5" s="3" t="str">
        <f>MID(I5,1,19)</f>
        <v>None</v>
      </c>
      <c r="W5" s="5" t="str">
        <f>IFERROR(_xlfn.DAYS(V5,U5),"-")</f>
        <v>-</v>
      </c>
    </row>
    <row r="6" spans="1:23" x14ac:dyDescent="0.25">
      <c r="A6" t="s">
        <v>199</v>
      </c>
      <c r="B6" t="s">
        <v>153</v>
      </c>
      <c r="C6" t="s">
        <v>41</v>
      </c>
      <c r="D6" t="s">
        <v>41</v>
      </c>
      <c r="E6" t="s">
        <v>29</v>
      </c>
      <c r="F6" t="s">
        <v>31</v>
      </c>
      <c r="G6" t="s">
        <v>33</v>
      </c>
      <c r="H6" t="s">
        <v>200</v>
      </c>
      <c r="I6" t="s">
        <v>201</v>
      </c>
      <c r="J6" t="s">
        <v>36</v>
      </c>
      <c r="K6" t="s">
        <v>36</v>
      </c>
      <c r="L6" t="s">
        <v>36</v>
      </c>
      <c r="M6" t="s">
        <v>36</v>
      </c>
      <c r="N6" t="s">
        <v>155</v>
      </c>
      <c r="O6" t="s">
        <v>202</v>
      </c>
      <c r="P6" t="s">
        <v>203</v>
      </c>
      <c r="Q6">
        <f>IF(AND(E6="OrderType.LIMIT",P6&lt;&gt;"None"),2,3)</f>
        <v>3</v>
      </c>
      <c r="R6">
        <f>IF(AND(E6="OrderType.STOP",P6&lt;&gt;"None"),2,3)</f>
        <v>3</v>
      </c>
      <c r="S6">
        <f>IF(AND(E6="OrderType.MARKET",P6&lt;&gt;"None"),2,3)</f>
        <v>2</v>
      </c>
      <c r="T6" s="3" t="str">
        <f>MID(H6,1,19)</f>
        <v>2024-07-16 11:26:56</v>
      </c>
      <c r="U6" s="3" t="str">
        <f>MID(N6,1,19)</f>
        <v>2024-07-16 11:26:56</v>
      </c>
      <c r="V6" s="3" t="str">
        <f>MID(I6,1,19)</f>
        <v>2024-07-16 13:30:15</v>
      </c>
      <c r="W6" s="5">
        <f>IFERROR(_xlfn.DAYS(V6,U6),"-")</f>
        <v>0</v>
      </c>
    </row>
    <row r="7" spans="1:23" x14ac:dyDescent="0.25">
      <c r="A7" t="s">
        <v>152</v>
      </c>
      <c r="B7" t="s">
        <v>153</v>
      </c>
      <c r="C7" t="s">
        <v>41</v>
      </c>
      <c r="D7" t="s">
        <v>26</v>
      </c>
      <c r="E7" t="s">
        <v>27</v>
      </c>
      <c r="F7" t="s">
        <v>30</v>
      </c>
      <c r="G7" t="s">
        <v>32</v>
      </c>
      <c r="H7" t="s">
        <v>154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155</v>
      </c>
      <c r="O7" t="s">
        <v>156</v>
      </c>
      <c r="P7" t="s">
        <v>36</v>
      </c>
      <c r="Q7">
        <f>IF(AND(E7="OrderType.LIMIT",P7&lt;&gt;"None"),2,3)</f>
        <v>3</v>
      </c>
      <c r="R7">
        <f>IF(AND(E7="OrderType.STOP",P7&lt;&gt;"None"),2,3)</f>
        <v>3</v>
      </c>
      <c r="S7">
        <f>IF(AND(E7="OrderType.MARKET",P7&lt;&gt;"None"),2,3)</f>
        <v>3</v>
      </c>
      <c r="T7" s="3" t="str">
        <f>MID(H7,1,19)</f>
        <v>2024-07-16 13:30:15</v>
      </c>
      <c r="U7" s="3" t="str">
        <f>MID(N7,1,19)</f>
        <v>2024-07-16 11:26:56</v>
      </c>
      <c r="V7" s="3" t="str">
        <f>MID(I7,1,19)</f>
        <v>None</v>
      </c>
      <c r="W7" s="5" t="str">
        <f>IFERROR(_xlfn.DAYS(V7,U7),"-")</f>
        <v>-</v>
      </c>
    </row>
    <row r="8" spans="1:23" x14ac:dyDescent="0.25">
      <c r="A8" t="s">
        <v>131</v>
      </c>
      <c r="B8" t="s">
        <v>19</v>
      </c>
      <c r="C8" t="s">
        <v>24</v>
      </c>
      <c r="D8" t="s">
        <v>26</v>
      </c>
      <c r="E8" t="s">
        <v>28</v>
      </c>
      <c r="F8" t="s">
        <v>30</v>
      </c>
      <c r="G8" t="s">
        <v>34</v>
      </c>
      <c r="H8" t="s">
        <v>110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110</v>
      </c>
      <c r="O8" t="s">
        <v>132</v>
      </c>
      <c r="P8" t="s">
        <v>36</v>
      </c>
      <c r="Q8">
        <f>IF(AND(E8="OrderType.LIMIT",P8&lt;&gt;"None"),2,3)</f>
        <v>3</v>
      </c>
      <c r="R8">
        <f>IF(AND(E8="OrderType.STOP",P8&lt;&gt;"None"),2,3)</f>
        <v>3</v>
      </c>
      <c r="S8">
        <f>IF(AND(E8="OrderType.MARKET",P8&lt;&gt;"None"),2,3)</f>
        <v>3</v>
      </c>
      <c r="T8" s="3" t="str">
        <f>MID(H8,1,19)</f>
        <v>2024-07-17 11:41:37</v>
      </c>
      <c r="U8" s="3" t="str">
        <f>MID(N8,1,19)</f>
        <v>2024-07-17 11:41:37</v>
      </c>
      <c r="V8" s="3" t="str">
        <f>MID(I8,1,19)</f>
        <v>None</v>
      </c>
      <c r="W8" s="5" t="str">
        <f>IFERROR(_xlfn.DAYS(V8,U8),"-")</f>
        <v>-</v>
      </c>
    </row>
    <row r="9" spans="1:23" x14ac:dyDescent="0.25">
      <c r="A9" t="s">
        <v>126</v>
      </c>
      <c r="B9" t="s">
        <v>19</v>
      </c>
      <c r="C9" t="s">
        <v>24</v>
      </c>
      <c r="D9" t="s">
        <v>24</v>
      </c>
      <c r="E9" t="s">
        <v>29</v>
      </c>
      <c r="F9" t="s">
        <v>31</v>
      </c>
      <c r="G9" t="s">
        <v>33</v>
      </c>
      <c r="H9" t="s">
        <v>127</v>
      </c>
      <c r="I9" t="s">
        <v>128</v>
      </c>
      <c r="J9" t="s">
        <v>36</v>
      </c>
      <c r="K9" t="s">
        <v>36</v>
      </c>
      <c r="L9" t="s">
        <v>36</v>
      </c>
      <c r="M9" t="s">
        <v>36</v>
      </c>
      <c r="N9" t="s">
        <v>110</v>
      </c>
      <c r="O9" t="s">
        <v>129</v>
      </c>
      <c r="P9" t="s">
        <v>130</v>
      </c>
      <c r="Q9">
        <f>IF(AND(E9="OrderType.LIMIT",P9&lt;&gt;"None"),2,3)</f>
        <v>3</v>
      </c>
      <c r="R9">
        <f>IF(AND(E9="OrderType.STOP",P9&lt;&gt;"None"),2,3)</f>
        <v>3</v>
      </c>
      <c r="S9">
        <f>IF(AND(E9="OrderType.MARKET",P9&lt;&gt;"None"),2,3)</f>
        <v>2</v>
      </c>
      <c r="T9" s="3" t="str">
        <f>MID(H9,1,19)</f>
        <v>2024-07-17 11:41:37</v>
      </c>
      <c r="U9" s="3" t="str">
        <f>MID(N9,1,19)</f>
        <v>2024-07-17 11:41:37</v>
      </c>
      <c r="V9" s="3" t="str">
        <f>MID(I9,1,19)</f>
        <v>2024-07-17 13:30:04</v>
      </c>
      <c r="W9" s="5">
        <f>IFERROR(_xlfn.DAYS(V9,U9),"-")</f>
        <v>0</v>
      </c>
    </row>
    <row r="10" spans="1:23" x14ac:dyDescent="0.25">
      <c r="A10" t="s">
        <v>108</v>
      </c>
      <c r="B10" t="s">
        <v>19</v>
      </c>
      <c r="C10" t="s">
        <v>24</v>
      </c>
      <c r="D10" t="s">
        <v>26</v>
      </c>
      <c r="E10" t="s">
        <v>27</v>
      </c>
      <c r="F10" t="s">
        <v>30</v>
      </c>
      <c r="G10" t="s">
        <v>32</v>
      </c>
      <c r="H10" t="s">
        <v>109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110</v>
      </c>
      <c r="O10" t="s">
        <v>111</v>
      </c>
      <c r="P10" t="s">
        <v>36</v>
      </c>
      <c r="Q10">
        <f>IF(AND(E10="OrderType.LIMIT",P10&lt;&gt;"None"),2,3)</f>
        <v>3</v>
      </c>
      <c r="R10">
        <f>IF(AND(E10="OrderType.STOP",P10&lt;&gt;"None"),2,3)</f>
        <v>3</v>
      </c>
      <c r="S10">
        <f>IF(AND(E10="OrderType.MARKET",P10&lt;&gt;"None"),2,3)</f>
        <v>3</v>
      </c>
      <c r="T10" s="3" t="str">
        <f>MID(H10,1,19)</f>
        <v>2024-07-17 13:30:04</v>
      </c>
      <c r="U10" s="3" t="str">
        <f>MID(N10,1,19)</f>
        <v>2024-07-17 11:41:37</v>
      </c>
      <c r="V10" s="3" t="str">
        <f>MID(I10,1,19)</f>
        <v>None</v>
      </c>
      <c r="W10" s="5" t="str">
        <f>IFERROR(_xlfn.DAYS(V10,U10),"-")</f>
        <v>-</v>
      </c>
    </row>
    <row r="11" spans="1:23" x14ac:dyDescent="0.25">
      <c r="A11" t="s">
        <v>237</v>
      </c>
      <c r="B11" t="s">
        <v>16</v>
      </c>
      <c r="C11" t="s">
        <v>21</v>
      </c>
      <c r="D11" t="s">
        <v>26</v>
      </c>
      <c r="E11" t="s">
        <v>27</v>
      </c>
      <c r="F11" t="s">
        <v>30</v>
      </c>
      <c r="G11" t="s">
        <v>35</v>
      </c>
      <c r="H11" t="s">
        <v>238</v>
      </c>
      <c r="I11" t="s">
        <v>36</v>
      </c>
      <c r="J11" t="s">
        <v>36</v>
      </c>
      <c r="K11" t="s">
        <v>239</v>
      </c>
      <c r="L11" t="s">
        <v>36</v>
      </c>
      <c r="M11" t="s">
        <v>36</v>
      </c>
      <c r="N11" t="s">
        <v>238</v>
      </c>
      <c r="O11" t="s">
        <v>240</v>
      </c>
      <c r="P11" t="s">
        <v>36</v>
      </c>
      <c r="Q11">
        <f>IF(AND(E11="OrderType.LIMIT",P11&lt;&gt;"None"),2,3)</f>
        <v>3</v>
      </c>
      <c r="R11">
        <f>IF(AND(E11="OrderType.STOP",P11&lt;&gt;"None"),2,3)</f>
        <v>3</v>
      </c>
      <c r="S11">
        <f>IF(AND(E11="OrderType.MARKET",P11&lt;&gt;"None"),2,3)</f>
        <v>3</v>
      </c>
      <c r="T11" s="3" t="str">
        <f>MID(H11,1,19)</f>
        <v>2024-07-14 18:04:41</v>
      </c>
      <c r="U11" s="3" t="str">
        <f>MID(N11,1,19)</f>
        <v>2024-07-14 18:04:41</v>
      </c>
      <c r="V11" s="3" t="str">
        <f>MID(I11,1,19)</f>
        <v>None</v>
      </c>
      <c r="W11" s="5" t="str">
        <f>IFERROR(_xlfn.DAYS(V11,U11),"-")</f>
        <v>-</v>
      </c>
    </row>
    <row r="12" spans="1:23" x14ac:dyDescent="0.25">
      <c r="A12" t="s">
        <v>98</v>
      </c>
      <c r="B12" t="s">
        <v>16</v>
      </c>
      <c r="C12" t="s">
        <v>73</v>
      </c>
      <c r="D12" t="s">
        <v>26</v>
      </c>
      <c r="E12" t="s">
        <v>28</v>
      </c>
      <c r="F12" t="s">
        <v>30</v>
      </c>
      <c r="G12" t="s">
        <v>35</v>
      </c>
      <c r="H12" t="s">
        <v>76</v>
      </c>
      <c r="I12" t="s">
        <v>36</v>
      </c>
      <c r="J12" t="s">
        <v>36</v>
      </c>
      <c r="K12" t="s">
        <v>99</v>
      </c>
      <c r="L12" t="s">
        <v>36</v>
      </c>
      <c r="M12" t="s">
        <v>36</v>
      </c>
      <c r="N12" t="s">
        <v>76</v>
      </c>
      <c r="O12" t="s">
        <v>99</v>
      </c>
      <c r="P12" t="s">
        <v>36</v>
      </c>
      <c r="Q12">
        <f>IF(AND(E12="OrderType.LIMIT",P12&lt;&gt;"None"),2,3)</f>
        <v>3</v>
      </c>
      <c r="R12">
        <f>IF(AND(E12="OrderType.STOP",P12&lt;&gt;"None"),2,3)</f>
        <v>3</v>
      </c>
      <c r="S12">
        <f>IF(AND(E12="OrderType.MARKET",P12&lt;&gt;"None"),2,3)</f>
        <v>3</v>
      </c>
      <c r="T12" s="3" t="str">
        <f>MID(H12,1,19)</f>
        <v>2024-07-18 11:22:42</v>
      </c>
      <c r="U12" s="3" t="str">
        <f>MID(N12,1,19)</f>
        <v>2024-07-18 11:22:42</v>
      </c>
      <c r="V12" s="3" t="str">
        <f>MID(I12,1,19)</f>
        <v>None</v>
      </c>
      <c r="W12" s="5" t="str">
        <f>IFERROR(_xlfn.DAYS(V12,U12),"-")</f>
        <v>-</v>
      </c>
    </row>
    <row r="13" spans="1:23" x14ac:dyDescent="0.25">
      <c r="A13" t="s">
        <v>93</v>
      </c>
      <c r="B13" t="s">
        <v>16</v>
      </c>
      <c r="C13" t="s">
        <v>73</v>
      </c>
      <c r="D13" t="s">
        <v>73</v>
      </c>
      <c r="E13" t="s">
        <v>29</v>
      </c>
      <c r="F13" t="s">
        <v>31</v>
      </c>
      <c r="G13" t="s">
        <v>33</v>
      </c>
      <c r="H13" t="s">
        <v>94</v>
      </c>
      <c r="I13" t="s">
        <v>95</v>
      </c>
      <c r="J13" t="s">
        <v>36</v>
      </c>
      <c r="K13" t="s">
        <v>36</v>
      </c>
      <c r="L13" t="s">
        <v>36</v>
      </c>
      <c r="M13" t="s">
        <v>36</v>
      </c>
      <c r="N13" t="s">
        <v>76</v>
      </c>
      <c r="O13" t="s">
        <v>96</v>
      </c>
      <c r="P13" t="s">
        <v>97</v>
      </c>
      <c r="Q13">
        <f>IF(AND(E13="OrderType.LIMIT",P13&lt;&gt;"None"),2,3)</f>
        <v>3</v>
      </c>
      <c r="R13">
        <f>IF(AND(E13="OrderType.STOP",P13&lt;&gt;"None"),2,3)</f>
        <v>3</v>
      </c>
      <c r="S13">
        <f>IF(AND(E13="OrderType.MARKET",P13&lt;&gt;"None"),2,3)</f>
        <v>2</v>
      </c>
      <c r="T13" s="3" t="str">
        <f>MID(H13,1,19)</f>
        <v>2024-07-18 11:22:42</v>
      </c>
      <c r="U13" s="3" t="str">
        <f>MID(N13,1,19)</f>
        <v>2024-07-18 11:22:42</v>
      </c>
      <c r="V13" s="3" t="str">
        <f>MID(I13,1,19)</f>
        <v>2024-07-18 13:30:28</v>
      </c>
      <c r="W13" s="5">
        <f>IFERROR(_xlfn.DAYS(V13,U13),"-")</f>
        <v>0</v>
      </c>
    </row>
    <row r="14" spans="1:23" x14ac:dyDescent="0.25">
      <c r="A14" t="s">
        <v>72</v>
      </c>
      <c r="B14" t="s">
        <v>16</v>
      </c>
      <c r="C14" t="s">
        <v>73</v>
      </c>
      <c r="D14" t="s">
        <v>73</v>
      </c>
      <c r="E14" t="s">
        <v>27</v>
      </c>
      <c r="F14" t="s">
        <v>30</v>
      </c>
      <c r="G14" t="s">
        <v>33</v>
      </c>
      <c r="H14" t="s">
        <v>74</v>
      </c>
      <c r="I14" t="s">
        <v>75</v>
      </c>
      <c r="J14" t="s">
        <v>36</v>
      </c>
      <c r="K14" t="s">
        <v>36</v>
      </c>
      <c r="L14" t="s">
        <v>36</v>
      </c>
      <c r="M14" t="s">
        <v>36</v>
      </c>
      <c r="N14" t="s">
        <v>76</v>
      </c>
      <c r="O14" t="s">
        <v>77</v>
      </c>
      <c r="P14" t="s">
        <v>78</v>
      </c>
      <c r="Q14">
        <f>IF(AND(E14="OrderType.LIMIT",P14&lt;&gt;"None"),2,3)</f>
        <v>2</v>
      </c>
      <c r="R14">
        <f>IF(AND(E14="OrderType.STOP",P14&lt;&gt;"None"),2,3)</f>
        <v>3</v>
      </c>
      <c r="S14">
        <f>IF(AND(E14="OrderType.MARKET",P14&lt;&gt;"None"),2,3)</f>
        <v>3</v>
      </c>
      <c r="T14" s="3" t="str">
        <f>MID(H14,1,19)</f>
        <v>2024-07-18 13:30:28</v>
      </c>
      <c r="U14" s="3" t="str">
        <f>MID(N14,1,19)</f>
        <v>2024-07-18 11:22:42</v>
      </c>
      <c r="V14" s="3" t="str">
        <f>MID(I14,1,19)</f>
        <v>2024-07-18 14:54:30</v>
      </c>
      <c r="W14" s="5">
        <f>IFERROR(_xlfn.DAYS(V14,U14),"-")</f>
        <v>0</v>
      </c>
    </row>
    <row r="15" spans="1:23" x14ac:dyDescent="0.25">
      <c r="A15" t="s">
        <v>70</v>
      </c>
      <c r="B15" t="s">
        <v>54</v>
      </c>
      <c r="C15" t="s">
        <v>55</v>
      </c>
      <c r="D15" t="s">
        <v>26</v>
      </c>
      <c r="E15" t="s">
        <v>28</v>
      </c>
      <c r="F15" t="s">
        <v>30</v>
      </c>
      <c r="G15" t="s">
        <v>34</v>
      </c>
      <c r="H15" t="s">
        <v>57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57</v>
      </c>
      <c r="O15" t="s">
        <v>71</v>
      </c>
      <c r="P15" t="s">
        <v>36</v>
      </c>
      <c r="Q15">
        <f>IF(AND(E15="OrderType.LIMIT",P15&lt;&gt;"None"),2,3)</f>
        <v>3</v>
      </c>
      <c r="R15">
        <f>IF(AND(E15="OrderType.STOP",P15&lt;&gt;"None"),2,3)</f>
        <v>3</v>
      </c>
      <c r="S15">
        <f>IF(AND(E15="OrderType.MARKET",P15&lt;&gt;"None"),2,3)</f>
        <v>3</v>
      </c>
      <c r="T15" s="3" t="str">
        <f>MID(H15,1,19)</f>
        <v>2024-07-19 11:30:12</v>
      </c>
      <c r="U15" s="3" t="str">
        <f>MID(N15,1,19)</f>
        <v>2024-07-19 11:30:12</v>
      </c>
      <c r="V15" s="3" t="str">
        <f>MID(I15,1,19)</f>
        <v>None</v>
      </c>
      <c r="W15" s="5" t="str">
        <f>IFERROR(_xlfn.DAYS(V15,U15),"-")</f>
        <v>-</v>
      </c>
    </row>
    <row r="16" spans="1:23" x14ac:dyDescent="0.25">
      <c r="A16" t="s">
        <v>66</v>
      </c>
      <c r="B16" t="s">
        <v>54</v>
      </c>
      <c r="C16" t="s">
        <v>55</v>
      </c>
      <c r="D16" t="s">
        <v>55</v>
      </c>
      <c r="E16" t="s">
        <v>29</v>
      </c>
      <c r="F16" t="s">
        <v>31</v>
      </c>
      <c r="G16" t="s">
        <v>33</v>
      </c>
      <c r="H16" t="s">
        <v>67</v>
      </c>
      <c r="I16" t="s">
        <v>68</v>
      </c>
      <c r="J16" t="s">
        <v>36</v>
      </c>
      <c r="K16" t="s">
        <v>36</v>
      </c>
      <c r="L16" t="s">
        <v>36</v>
      </c>
      <c r="M16" t="s">
        <v>36</v>
      </c>
      <c r="N16" t="s">
        <v>57</v>
      </c>
      <c r="O16" t="s">
        <v>69</v>
      </c>
      <c r="P16" t="s">
        <v>39</v>
      </c>
      <c r="Q16">
        <f>IF(AND(E16="OrderType.LIMIT",P16&lt;&gt;"None"),2,3)</f>
        <v>3</v>
      </c>
      <c r="R16">
        <f>IF(AND(E16="OrderType.STOP",P16&lt;&gt;"None"),2,3)</f>
        <v>3</v>
      </c>
      <c r="S16">
        <f>IF(AND(E16="OrderType.MARKET",P16&lt;&gt;"None"),2,3)</f>
        <v>2</v>
      </c>
      <c r="T16" s="3" t="str">
        <f>MID(H16,1,19)</f>
        <v>2024-07-19 11:30:12</v>
      </c>
      <c r="U16" s="3" t="str">
        <f>MID(N16,1,19)</f>
        <v>2024-07-19 11:30:12</v>
      </c>
      <c r="V16" s="3" t="str">
        <f>MID(I16,1,19)</f>
        <v>2024-07-19 13:30:12</v>
      </c>
      <c r="W16" s="5">
        <f>IFERROR(_xlfn.DAYS(V16,U16),"-")</f>
        <v>0</v>
      </c>
    </row>
    <row r="17" spans="1:23" x14ac:dyDescent="0.25">
      <c r="A17" t="s">
        <v>53</v>
      </c>
      <c r="B17" t="s">
        <v>54</v>
      </c>
      <c r="C17" t="s">
        <v>55</v>
      </c>
      <c r="D17" t="s">
        <v>26</v>
      </c>
      <c r="E17" t="s">
        <v>27</v>
      </c>
      <c r="F17" t="s">
        <v>30</v>
      </c>
      <c r="G17" t="s">
        <v>32</v>
      </c>
      <c r="H17" t="s">
        <v>56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57</v>
      </c>
      <c r="O17" t="s">
        <v>58</v>
      </c>
      <c r="P17" t="s">
        <v>36</v>
      </c>
      <c r="Q17">
        <f>IF(AND(E17="OrderType.LIMIT",P17&lt;&gt;"None"),2,3)</f>
        <v>3</v>
      </c>
      <c r="R17">
        <f>IF(AND(E17="OrderType.STOP",P17&lt;&gt;"None"),2,3)</f>
        <v>3</v>
      </c>
      <c r="S17">
        <f>IF(AND(E17="OrderType.MARKET",P17&lt;&gt;"None"),2,3)</f>
        <v>3</v>
      </c>
      <c r="T17" s="3" t="str">
        <f>MID(H17,1,19)</f>
        <v>2024-07-19 13:30:12</v>
      </c>
      <c r="U17" s="3" t="str">
        <f>MID(N17,1,19)</f>
        <v>2024-07-19 11:30:12</v>
      </c>
      <c r="V17" s="3" t="str">
        <f>MID(I17,1,19)</f>
        <v>None</v>
      </c>
      <c r="W17" s="5" t="str">
        <f>IFERROR(_xlfn.DAYS(V17,U17),"-")</f>
        <v>-</v>
      </c>
    </row>
    <row r="18" spans="1:23" x14ac:dyDescent="0.25">
      <c r="A18" t="s">
        <v>124</v>
      </c>
      <c r="B18" t="s">
        <v>45</v>
      </c>
      <c r="C18" t="s">
        <v>25</v>
      </c>
      <c r="D18" t="s">
        <v>26</v>
      </c>
      <c r="E18" t="s">
        <v>28</v>
      </c>
      <c r="F18" t="s">
        <v>30</v>
      </c>
      <c r="G18" t="s">
        <v>34</v>
      </c>
      <c r="H18" t="s">
        <v>106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106</v>
      </c>
      <c r="O18" t="s">
        <v>125</v>
      </c>
      <c r="P18" t="s">
        <v>36</v>
      </c>
      <c r="Q18">
        <f>IF(AND(E18="OrderType.LIMIT",P18&lt;&gt;"None"),2,3)</f>
        <v>3</v>
      </c>
      <c r="R18">
        <f>IF(AND(E18="OrderType.STOP",P18&lt;&gt;"None"),2,3)</f>
        <v>3</v>
      </c>
      <c r="S18">
        <f>IF(AND(E18="OrderType.MARKET",P18&lt;&gt;"None"),2,3)</f>
        <v>3</v>
      </c>
      <c r="T18" s="3" t="str">
        <f>MID(H18,1,19)</f>
        <v>2024-07-17 11:51:48</v>
      </c>
      <c r="U18" s="3" t="str">
        <f>MID(N18,1,19)</f>
        <v>2024-07-17 11:51:48</v>
      </c>
      <c r="V18" s="3" t="str">
        <f>MID(I18,1,19)</f>
        <v>None</v>
      </c>
      <c r="W18" s="5" t="str">
        <f>IFERROR(_xlfn.DAYS(V18,U18),"-")</f>
        <v>-</v>
      </c>
    </row>
    <row r="19" spans="1:23" x14ac:dyDescent="0.25">
      <c r="A19" t="s">
        <v>119</v>
      </c>
      <c r="B19" t="s">
        <v>45</v>
      </c>
      <c r="C19" t="s">
        <v>25</v>
      </c>
      <c r="D19" t="s">
        <v>25</v>
      </c>
      <c r="E19" t="s">
        <v>29</v>
      </c>
      <c r="F19" t="s">
        <v>31</v>
      </c>
      <c r="G19" t="s">
        <v>33</v>
      </c>
      <c r="H19" t="s">
        <v>120</v>
      </c>
      <c r="I19" t="s">
        <v>121</v>
      </c>
      <c r="J19" t="s">
        <v>36</v>
      </c>
      <c r="K19" t="s">
        <v>36</v>
      </c>
      <c r="L19" t="s">
        <v>36</v>
      </c>
      <c r="M19" t="s">
        <v>36</v>
      </c>
      <c r="N19" t="s">
        <v>106</v>
      </c>
      <c r="O19" t="s">
        <v>122</v>
      </c>
      <c r="P19" t="s">
        <v>123</v>
      </c>
      <c r="Q19">
        <f>IF(AND(E19="OrderType.LIMIT",P19&lt;&gt;"None"),2,3)</f>
        <v>3</v>
      </c>
      <c r="R19">
        <f>IF(AND(E19="OrderType.STOP",P19&lt;&gt;"None"),2,3)</f>
        <v>3</v>
      </c>
      <c r="S19">
        <f>IF(AND(E19="OrderType.MARKET",P19&lt;&gt;"None"),2,3)</f>
        <v>2</v>
      </c>
      <c r="T19" s="3" t="str">
        <f>MID(H19,1,19)</f>
        <v>2024-07-17 11:51:48</v>
      </c>
      <c r="U19" s="3" t="str">
        <f>MID(N19,1,19)</f>
        <v>2024-07-17 11:51:48</v>
      </c>
      <c r="V19" s="3" t="str">
        <f>MID(I19,1,19)</f>
        <v>2024-07-17 13:30:11</v>
      </c>
      <c r="W19" s="5">
        <f>IFERROR(_xlfn.DAYS(V19,U19),"-")</f>
        <v>0</v>
      </c>
    </row>
    <row r="20" spans="1:23" x14ac:dyDescent="0.25">
      <c r="A20" t="s">
        <v>104</v>
      </c>
      <c r="B20" t="s">
        <v>45</v>
      </c>
      <c r="C20" t="s">
        <v>25</v>
      </c>
      <c r="D20" t="s">
        <v>26</v>
      </c>
      <c r="E20" t="s">
        <v>27</v>
      </c>
      <c r="F20" t="s">
        <v>30</v>
      </c>
      <c r="G20" t="s">
        <v>32</v>
      </c>
      <c r="H20" t="s">
        <v>105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106</v>
      </c>
      <c r="O20" t="s">
        <v>107</v>
      </c>
      <c r="P20" t="s">
        <v>36</v>
      </c>
      <c r="Q20">
        <f>IF(AND(E20="OrderType.LIMIT",P20&lt;&gt;"None"),2,3)</f>
        <v>3</v>
      </c>
      <c r="R20">
        <f>IF(AND(E20="OrderType.STOP",P20&lt;&gt;"None"),2,3)</f>
        <v>3</v>
      </c>
      <c r="S20">
        <f>IF(AND(E20="OrderType.MARKET",P20&lt;&gt;"None"),2,3)</f>
        <v>3</v>
      </c>
      <c r="T20" s="3" t="str">
        <f>MID(H20,1,19)</f>
        <v>2024-07-17 13:30:11</v>
      </c>
      <c r="U20" s="3" t="str">
        <f>MID(N20,1,19)</f>
        <v>2024-07-17 11:51:48</v>
      </c>
      <c r="V20" s="3" t="str">
        <f>MID(I20,1,19)</f>
        <v>None</v>
      </c>
      <c r="W20" s="5" t="str">
        <f>IFERROR(_xlfn.DAYS(V20,U20),"-")</f>
        <v>-</v>
      </c>
    </row>
    <row r="21" spans="1:23" x14ac:dyDescent="0.25">
      <c r="A21" t="s">
        <v>244</v>
      </c>
      <c r="B21" t="s">
        <v>44</v>
      </c>
      <c r="C21" t="s">
        <v>40</v>
      </c>
      <c r="D21" t="s">
        <v>26</v>
      </c>
      <c r="E21" t="s">
        <v>28</v>
      </c>
      <c r="F21" t="s">
        <v>30</v>
      </c>
      <c r="G21" t="s">
        <v>35</v>
      </c>
      <c r="H21" t="s">
        <v>209</v>
      </c>
      <c r="I21" t="s">
        <v>36</v>
      </c>
      <c r="J21" t="s">
        <v>36</v>
      </c>
      <c r="K21" t="s">
        <v>245</v>
      </c>
      <c r="L21" t="s">
        <v>36</v>
      </c>
      <c r="M21" t="s">
        <v>36</v>
      </c>
      <c r="N21" t="s">
        <v>209</v>
      </c>
      <c r="O21" t="s">
        <v>245</v>
      </c>
      <c r="P21" t="s">
        <v>36</v>
      </c>
      <c r="Q21">
        <f>IF(AND(E21="OrderType.LIMIT",P21&lt;&gt;"None"),2,3)</f>
        <v>3</v>
      </c>
      <c r="R21">
        <f>IF(AND(E21="OrderType.STOP",P21&lt;&gt;"None"),2,3)</f>
        <v>3</v>
      </c>
      <c r="S21">
        <f>IF(AND(E21="OrderType.MARKET",P21&lt;&gt;"None"),2,3)</f>
        <v>3</v>
      </c>
      <c r="T21" s="3" t="str">
        <f>MID(H21,1,19)</f>
        <v>2024-07-14 11:04:33</v>
      </c>
      <c r="U21" s="3" t="str">
        <f>MID(N21,1,19)</f>
        <v>2024-07-14 11:04:33</v>
      </c>
      <c r="V21" s="3" t="str">
        <f>MID(I21,1,19)</f>
        <v>None</v>
      </c>
      <c r="W21" s="5" t="str">
        <f>IFERROR(_xlfn.DAYS(V21,U21),"-")</f>
        <v>-</v>
      </c>
    </row>
    <row r="22" spans="1:23" x14ac:dyDescent="0.25">
      <c r="A22" t="s">
        <v>222</v>
      </c>
      <c r="B22" t="s">
        <v>44</v>
      </c>
      <c r="C22" t="s">
        <v>40</v>
      </c>
      <c r="D22" t="s">
        <v>40</v>
      </c>
      <c r="E22" t="s">
        <v>29</v>
      </c>
      <c r="F22" t="s">
        <v>31</v>
      </c>
      <c r="G22" t="s">
        <v>33</v>
      </c>
      <c r="H22" t="s">
        <v>223</v>
      </c>
      <c r="I22" t="s">
        <v>224</v>
      </c>
      <c r="J22" t="s">
        <v>36</v>
      </c>
      <c r="K22" t="s">
        <v>36</v>
      </c>
      <c r="L22" t="s">
        <v>36</v>
      </c>
      <c r="M22" t="s">
        <v>36</v>
      </c>
      <c r="N22" t="s">
        <v>209</v>
      </c>
      <c r="O22" t="s">
        <v>225</v>
      </c>
      <c r="P22" t="s">
        <v>226</v>
      </c>
      <c r="Q22">
        <f>IF(AND(E22="OrderType.LIMIT",P22&lt;&gt;"None"),2,3)</f>
        <v>3</v>
      </c>
      <c r="R22">
        <f>IF(AND(E22="OrderType.STOP",P22&lt;&gt;"None"),2,3)</f>
        <v>3</v>
      </c>
      <c r="S22">
        <f>IF(AND(E22="OrderType.MARKET",P22&lt;&gt;"None"),2,3)</f>
        <v>2</v>
      </c>
      <c r="T22" s="3" t="str">
        <f>MID(H22,1,19)</f>
        <v>2024-07-15 08:00:01</v>
      </c>
      <c r="U22" s="3" t="str">
        <f>MID(N22,1,19)</f>
        <v>2024-07-14 11:04:33</v>
      </c>
      <c r="V22" s="3" t="str">
        <f>MID(I22,1,19)</f>
        <v>2024-07-15 13:30:19</v>
      </c>
      <c r="W22" s="5">
        <f>IFERROR(_xlfn.DAYS(V22,U22),"-")</f>
        <v>1</v>
      </c>
    </row>
    <row r="23" spans="1:23" x14ac:dyDescent="0.25">
      <c r="A23" t="s">
        <v>206</v>
      </c>
      <c r="B23" t="s">
        <v>44</v>
      </c>
      <c r="C23" t="s">
        <v>40</v>
      </c>
      <c r="D23" t="s">
        <v>40</v>
      </c>
      <c r="E23" t="s">
        <v>27</v>
      </c>
      <c r="F23" t="s">
        <v>30</v>
      </c>
      <c r="G23" t="s">
        <v>33</v>
      </c>
      <c r="H23" t="s">
        <v>207</v>
      </c>
      <c r="I23" t="s">
        <v>208</v>
      </c>
      <c r="J23" t="s">
        <v>36</v>
      </c>
      <c r="K23" t="s">
        <v>36</v>
      </c>
      <c r="L23" t="s">
        <v>36</v>
      </c>
      <c r="M23" t="s">
        <v>36</v>
      </c>
      <c r="N23" t="s">
        <v>209</v>
      </c>
      <c r="O23" t="s">
        <v>210</v>
      </c>
      <c r="P23" t="s">
        <v>211</v>
      </c>
      <c r="Q23">
        <f>IF(AND(E23="OrderType.LIMIT",P23&lt;&gt;"None"),2,3)</f>
        <v>2</v>
      </c>
      <c r="R23">
        <f>IF(AND(E23="OrderType.STOP",P23&lt;&gt;"None"),2,3)</f>
        <v>3</v>
      </c>
      <c r="S23">
        <f>IF(AND(E23="OrderType.MARKET",P23&lt;&gt;"None"),2,3)</f>
        <v>3</v>
      </c>
      <c r="T23" s="3" t="str">
        <f>MID(H23,1,19)</f>
        <v>2024-07-15 13:30:19</v>
      </c>
      <c r="U23" s="3" t="str">
        <f>MID(N23,1,19)</f>
        <v>2024-07-14 11:04:33</v>
      </c>
      <c r="V23" s="3" t="str">
        <f>MID(I23,1,19)</f>
        <v>2024-07-15 14:21:06</v>
      </c>
      <c r="W23" s="5">
        <f>IFERROR(_xlfn.DAYS(V23,U23),"-")</f>
        <v>1</v>
      </c>
    </row>
    <row r="24" spans="1:23" x14ac:dyDescent="0.25">
      <c r="A24" t="s">
        <v>190</v>
      </c>
      <c r="B24" t="s">
        <v>44</v>
      </c>
      <c r="C24" t="s">
        <v>22</v>
      </c>
      <c r="D24" t="s">
        <v>26</v>
      </c>
      <c r="E24" t="s">
        <v>28</v>
      </c>
      <c r="F24" t="s">
        <v>30</v>
      </c>
      <c r="G24" t="s">
        <v>34</v>
      </c>
      <c r="H24" t="s">
        <v>146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146</v>
      </c>
      <c r="O24" t="s">
        <v>191</v>
      </c>
      <c r="P24" t="s">
        <v>36</v>
      </c>
      <c r="Q24">
        <f>IF(AND(E24="OrderType.LIMIT",P24&lt;&gt;"None"),2,3)</f>
        <v>3</v>
      </c>
      <c r="R24">
        <f>IF(AND(E24="OrderType.STOP",P24&lt;&gt;"None"),2,3)</f>
        <v>3</v>
      </c>
      <c r="S24">
        <f>IF(AND(E24="OrderType.MARKET",P24&lt;&gt;"None"),2,3)</f>
        <v>3</v>
      </c>
      <c r="T24" s="3" t="str">
        <f>MID(H24,1,19)</f>
        <v>2024-07-16 12:08:07</v>
      </c>
      <c r="U24" s="3" t="str">
        <f>MID(N24,1,19)</f>
        <v>2024-07-16 12:08:07</v>
      </c>
      <c r="V24" s="3" t="str">
        <f>MID(I24,1,19)</f>
        <v>None</v>
      </c>
      <c r="W24" s="5" t="str">
        <f>IFERROR(_xlfn.DAYS(V24,U24),"-")</f>
        <v>-</v>
      </c>
    </row>
    <row r="25" spans="1:23" x14ac:dyDescent="0.25">
      <c r="A25" t="s">
        <v>185</v>
      </c>
      <c r="B25" t="s">
        <v>44</v>
      </c>
      <c r="C25" t="s">
        <v>22</v>
      </c>
      <c r="D25" t="s">
        <v>22</v>
      </c>
      <c r="E25" t="s">
        <v>29</v>
      </c>
      <c r="F25" t="s">
        <v>31</v>
      </c>
      <c r="G25" t="s">
        <v>33</v>
      </c>
      <c r="H25" t="s">
        <v>186</v>
      </c>
      <c r="I25" t="s">
        <v>187</v>
      </c>
      <c r="J25" t="s">
        <v>36</v>
      </c>
      <c r="K25" t="s">
        <v>36</v>
      </c>
      <c r="L25" t="s">
        <v>36</v>
      </c>
      <c r="M25" t="s">
        <v>36</v>
      </c>
      <c r="N25" t="s">
        <v>146</v>
      </c>
      <c r="O25" t="s">
        <v>188</v>
      </c>
      <c r="P25" t="s">
        <v>189</v>
      </c>
      <c r="Q25">
        <f>IF(AND(E25="OrderType.LIMIT",P25&lt;&gt;"None"),2,3)</f>
        <v>3</v>
      </c>
      <c r="R25">
        <f>IF(AND(E25="OrderType.STOP",P25&lt;&gt;"None"),2,3)</f>
        <v>3</v>
      </c>
      <c r="S25">
        <f>IF(AND(E25="OrderType.MARKET",P25&lt;&gt;"None"),2,3)</f>
        <v>2</v>
      </c>
      <c r="T25" s="3" t="str">
        <f>MID(H25,1,19)</f>
        <v>2024-07-16 12:08:07</v>
      </c>
      <c r="U25" s="3" t="str">
        <f>MID(N25,1,19)</f>
        <v>2024-07-16 12:08:07</v>
      </c>
      <c r="V25" s="3" t="str">
        <f>MID(I25,1,19)</f>
        <v>2024-07-16 13:30:29</v>
      </c>
      <c r="W25" s="5">
        <f>IFERROR(_xlfn.DAYS(V25,U25),"-")</f>
        <v>0</v>
      </c>
    </row>
    <row r="26" spans="1:23" x14ac:dyDescent="0.25">
      <c r="A26" t="s">
        <v>144</v>
      </c>
      <c r="B26" t="s">
        <v>44</v>
      </c>
      <c r="C26" t="s">
        <v>22</v>
      </c>
      <c r="D26" t="s">
        <v>26</v>
      </c>
      <c r="E26" t="s">
        <v>27</v>
      </c>
      <c r="F26" t="s">
        <v>30</v>
      </c>
      <c r="G26" t="s">
        <v>32</v>
      </c>
      <c r="H26" t="s">
        <v>145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146</v>
      </c>
      <c r="O26" t="s">
        <v>147</v>
      </c>
      <c r="P26" t="s">
        <v>36</v>
      </c>
      <c r="Q26">
        <f>IF(AND(E26="OrderType.LIMIT",P26&lt;&gt;"None"),2,3)</f>
        <v>3</v>
      </c>
      <c r="R26">
        <f>IF(AND(E26="OrderType.STOP",P26&lt;&gt;"None"),2,3)</f>
        <v>3</v>
      </c>
      <c r="S26">
        <f>IF(AND(E26="OrderType.MARKET",P26&lt;&gt;"None"),2,3)</f>
        <v>3</v>
      </c>
      <c r="T26" s="3" t="str">
        <f>MID(H26,1,19)</f>
        <v>2024-07-16 13:30:29</v>
      </c>
      <c r="U26" s="3" t="str">
        <f>MID(N26,1,19)</f>
        <v>2024-07-16 12:08:07</v>
      </c>
      <c r="V26" s="3" t="str">
        <f>MID(I26,1,19)</f>
        <v>None</v>
      </c>
      <c r="W26" s="5" t="str">
        <f>IFERROR(_xlfn.DAYS(V26,U26),"-")</f>
        <v>-</v>
      </c>
    </row>
    <row r="27" spans="1:23" x14ac:dyDescent="0.25">
      <c r="A27" t="s">
        <v>90</v>
      </c>
      <c r="B27" t="s">
        <v>49</v>
      </c>
      <c r="C27" t="s">
        <v>46</v>
      </c>
      <c r="D27" t="s">
        <v>26</v>
      </c>
      <c r="E27" t="s">
        <v>28</v>
      </c>
      <c r="F27" t="s">
        <v>30</v>
      </c>
      <c r="G27" t="s">
        <v>35</v>
      </c>
      <c r="H27" t="s">
        <v>82</v>
      </c>
      <c r="I27" t="s">
        <v>36</v>
      </c>
      <c r="J27" t="s">
        <v>36</v>
      </c>
      <c r="K27" t="s">
        <v>91</v>
      </c>
      <c r="L27" t="s">
        <v>36</v>
      </c>
      <c r="M27" t="s">
        <v>36</v>
      </c>
      <c r="N27" t="s">
        <v>82</v>
      </c>
      <c r="O27" t="s">
        <v>92</v>
      </c>
      <c r="P27" t="s">
        <v>36</v>
      </c>
      <c r="Q27">
        <f>IF(AND(E27="OrderType.LIMIT",P27&lt;&gt;"None"),2,3)</f>
        <v>3</v>
      </c>
      <c r="R27">
        <f>IF(AND(E27="OrderType.STOP",P27&lt;&gt;"None"),2,3)</f>
        <v>3</v>
      </c>
      <c r="S27">
        <f>IF(AND(E27="OrderType.MARKET",P27&lt;&gt;"None"),2,3)</f>
        <v>3</v>
      </c>
      <c r="T27" s="3" t="str">
        <f>MID(H27,1,19)</f>
        <v>2024-07-18 11:34:09</v>
      </c>
      <c r="U27" s="3" t="str">
        <f>MID(N27,1,19)</f>
        <v>2024-07-18 11:34:09</v>
      </c>
      <c r="V27" s="3" t="str">
        <f>MID(I27,1,19)</f>
        <v>None</v>
      </c>
      <c r="W27" s="5" t="str">
        <f>IFERROR(_xlfn.DAYS(V27,U27),"-")</f>
        <v>-</v>
      </c>
    </row>
    <row r="28" spans="1:23" x14ac:dyDescent="0.25">
      <c r="A28" t="s">
        <v>85</v>
      </c>
      <c r="B28" t="s">
        <v>49</v>
      </c>
      <c r="C28" t="s">
        <v>46</v>
      </c>
      <c r="D28" t="s">
        <v>46</v>
      </c>
      <c r="E28" t="s">
        <v>29</v>
      </c>
      <c r="F28" t="s">
        <v>31</v>
      </c>
      <c r="G28" t="s">
        <v>33</v>
      </c>
      <c r="H28" t="s">
        <v>86</v>
      </c>
      <c r="I28" t="s">
        <v>87</v>
      </c>
      <c r="J28" t="s">
        <v>36</v>
      </c>
      <c r="K28" t="s">
        <v>36</v>
      </c>
      <c r="L28" t="s">
        <v>36</v>
      </c>
      <c r="M28" t="s">
        <v>36</v>
      </c>
      <c r="N28" t="s">
        <v>82</v>
      </c>
      <c r="O28" t="s">
        <v>88</v>
      </c>
      <c r="P28" t="s">
        <v>89</v>
      </c>
      <c r="Q28">
        <f>IF(AND(E28="OrderType.LIMIT",P28&lt;&gt;"None"),2,3)</f>
        <v>3</v>
      </c>
      <c r="R28">
        <f>IF(AND(E28="OrderType.STOP",P28&lt;&gt;"None"),2,3)</f>
        <v>3</v>
      </c>
      <c r="S28">
        <f>IF(AND(E28="OrderType.MARKET",P28&lt;&gt;"None"),2,3)</f>
        <v>2</v>
      </c>
      <c r="T28" s="3" t="str">
        <f>MID(H28,1,19)</f>
        <v>2024-07-18 11:34:09</v>
      </c>
      <c r="U28" s="3" t="str">
        <f>MID(N28,1,19)</f>
        <v>2024-07-18 11:34:09</v>
      </c>
      <c r="V28" s="3" t="str">
        <f>MID(I28,1,19)</f>
        <v>2024-07-18 13:30:22</v>
      </c>
      <c r="W28" s="5">
        <f>IFERROR(_xlfn.DAYS(V28,U28),"-")</f>
        <v>0</v>
      </c>
    </row>
    <row r="29" spans="1:23" x14ac:dyDescent="0.25">
      <c r="A29" t="s">
        <v>79</v>
      </c>
      <c r="B29" t="s">
        <v>49</v>
      </c>
      <c r="C29" t="s">
        <v>46</v>
      </c>
      <c r="D29" t="s">
        <v>46</v>
      </c>
      <c r="E29" t="s">
        <v>27</v>
      </c>
      <c r="F29" t="s">
        <v>30</v>
      </c>
      <c r="G29" t="s">
        <v>33</v>
      </c>
      <c r="H29" t="s">
        <v>80</v>
      </c>
      <c r="I29" t="s">
        <v>81</v>
      </c>
      <c r="J29" t="s">
        <v>36</v>
      </c>
      <c r="K29" t="s">
        <v>36</v>
      </c>
      <c r="L29" t="s">
        <v>36</v>
      </c>
      <c r="M29" t="s">
        <v>36</v>
      </c>
      <c r="N29" t="s">
        <v>82</v>
      </c>
      <c r="O29" t="s">
        <v>83</v>
      </c>
      <c r="P29" t="s">
        <v>84</v>
      </c>
      <c r="Q29">
        <f>IF(AND(E29="OrderType.LIMIT",P29&lt;&gt;"None"),2,3)</f>
        <v>2</v>
      </c>
      <c r="R29">
        <f>IF(AND(E29="OrderType.STOP",P29&lt;&gt;"None"),2,3)</f>
        <v>3</v>
      </c>
      <c r="S29">
        <f>IF(AND(E29="OrderType.MARKET",P29&lt;&gt;"None"),2,3)</f>
        <v>3</v>
      </c>
      <c r="T29" s="3" t="str">
        <f>MID(H29,1,19)</f>
        <v>2024-07-18 13:30:22</v>
      </c>
      <c r="U29" s="3" t="str">
        <f>MID(N29,1,19)</f>
        <v>2024-07-18 11:34:09</v>
      </c>
      <c r="V29" s="3" t="str">
        <f>MID(I29,1,19)</f>
        <v>2024-07-18 13:42:09</v>
      </c>
      <c r="W29" s="5">
        <f>IFERROR(_xlfn.DAYS(V29,U29),"-")</f>
        <v>0</v>
      </c>
    </row>
    <row r="30" spans="1:23" x14ac:dyDescent="0.25">
      <c r="A30" t="s">
        <v>64</v>
      </c>
      <c r="B30" t="s">
        <v>49</v>
      </c>
      <c r="C30" t="s">
        <v>46</v>
      </c>
      <c r="D30" t="s">
        <v>26</v>
      </c>
      <c r="E30" t="s">
        <v>28</v>
      </c>
      <c r="F30" t="s">
        <v>30</v>
      </c>
      <c r="G30" t="s">
        <v>34</v>
      </c>
      <c r="H30" t="s">
        <v>51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51</v>
      </c>
      <c r="O30" t="s">
        <v>65</v>
      </c>
      <c r="P30" t="s">
        <v>36</v>
      </c>
      <c r="Q30">
        <f>IF(AND(E30="OrderType.LIMIT",P30&lt;&gt;"None"),2,3)</f>
        <v>3</v>
      </c>
      <c r="R30">
        <f>IF(AND(E30="OrderType.STOP",P30&lt;&gt;"None"),2,3)</f>
        <v>3</v>
      </c>
      <c r="S30">
        <f>IF(AND(E30="OrderType.MARKET",P30&lt;&gt;"None"),2,3)</f>
        <v>3</v>
      </c>
      <c r="T30" s="3" t="str">
        <f>MID(H30,1,19)</f>
        <v>2024-07-19 11:39:51</v>
      </c>
      <c r="U30" s="3" t="str">
        <f>MID(N30,1,19)</f>
        <v>2024-07-19 11:39:51</v>
      </c>
      <c r="V30" s="3" t="str">
        <f>MID(I30,1,19)</f>
        <v>None</v>
      </c>
      <c r="W30" s="5" t="str">
        <f>IFERROR(_xlfn.DAYS(V30,U30),"-")</f>
        <v>-</v>
      </c>
    </row>
    <row r="31" spans="1:23" x14ac:dyDescent="0.25">
      <c r="A31" t="s">
        <v>59</v>
      </c>
      <c r="B31" t="s">
        <v>49</v>
      </c>
      <c r="C31" t="s">
        <v>46</v>
      </c>
      <c r="D31" t="s">
        <v>46</v>
      </c>
      <c r="E31" t="s">
        <v>29</v>
      </c>
      <c r="F31" t="s">
        <v>31</v>
      </c>
      <c r="G31" t="s">
        <v>33</v>
      </c>
      <c r="H31" t="s">
        <v>60</v>
      </c>
      <c r="I31" t="s">
        <v>61</v>
      </c>
      <c r="J31" t="s">
        <v>36</v>
      </c>
      <c r="K31" t="s">
        <v>36</v>
      </c>
      <c r="L31" t="s">
        <v>36</v>
      </c>
      <c r="M31" t="s">
        <v>36</v>
      </c>
      <c r="N31" t="s">
        <v>51</v>
      </c>
      <c r="O31" t="s">
        <v>62</v>
      </c>
      <c r="P31" t="s">
        <v>63</v>
      </c>
      <c r="Q31">
        <f>IF(AND(E31="OrderType.LIMIT",P31&lt;&gt;"None"),2,3)</f>
        <v>3</v>
      </c>
      <c r="R31">
        <f>IF(AND(E31="OrderType.STOP",P31&lt;&gt;"None"),2,3)</f>
        <v>3</v>
      </c>
      <c r="S31">
        <f>IF(AND(E31="OrderType.MARKET",P31&lt;&gt;"None"),2,3)</f>
        <v>2</v>
      </c>
      <c r="T31" s="3" t="str">
        <f>MID(H31,1,19)</f>
        <v>2024-07-19 11:39:51</v>
      </c>
      <c r="U31" s="3" t="str">
        <f>MID(N31,1,19)</f>
        <v>2024-07-19 11:39:51</v>
      </c>
      <c r="V31" s="3" t="str">
        <f>MID(I31,1,19)</f>
        <v>2024-07-19 13:30:15</v>
      </c>
      <c r="W31" s="5">
        <f>IFERROR(_xlfn.DAYS(V31,U31),"-")</f>
        <v>0</v>
      </c>
    </row>
    <row r="32" spans="1:23" x14ac:dyDescent="0.25">
      <c r="A32" t="s">
        <v>48</v>
      </c>
      <c r="B32" t="s">
        <v>49</v>
      </c>
      <c r="C32" t="s">
        <v>46</v>
      </c>
      <c r="D32" t="s">
        <v>26</v>
      </c>
      <c r="E32" t="s">
        <v>27</v>
      </c>
      <c r="F32" t="s">
        <v>30</v>
      </c>
      <c r="G32" t="s">
        <v>32</v>
      </c>
      <c r="H32" t="s">
        <v>50</v>
      </c>
      <c r="I32" t="s">
        <v>36</v>
      </c>
      <c r="J32" t="s">
        <v>36</v>
      </c>
      <c r="K32" t="s">
        <v>36</v>
      </c>
      <c r="L32" t="s">
        <v>36</v>
      </c>
      <c r="M32" t="s">
        <v>36</v>
      </c>
      <c r="N32" t="s">
        <v>51</v>
      </c>
      <c r="O32" t="s">
        <v>52</v>
      </c>
      <c r="P32" t="s">
        <v>36</v>
      </c>
      <c r="Q32">
        <f>IF(AND(E32="OrderType.LIMIT",P32&lt;&gt;"None"),2,3)</f>
        <v>3</v>
      </c>
      <c r="R32">
        <f>IF(AND(E32="OrderType.STOP",P32&lt;&gt;"None"),2,3)</f>
        <v>3</v>
      </c>
      <c r="S32">
        <f>IF(AND(E32="OrderType.MARKET",P32&lt;&gt;"None"),2,3)</f>
        <v>3</v>
      </c>
      <c r="T32" s="3" t="str">
        <f>MID(H32,1,19)</f>
        <v>2024-07-19 13:30:15</v>
      </c>
      <c r="U32" s="3" t="str">
        <f>MID(N32,1,19)</f>
        <v>2024-07-19 11:39:51</v>
      </c>
      <c r="V32" s="3" t="str">
        <f>MID(I32,1,19)</f>
        <v>None</v>
      </c>
      <c r="W32" s="5" t="str">
        <f>IFERROR(_xlfn.DAYS(V105,U105),"-")</f>
        <v>-</v>
      </c>
    </row>
    <row r="33" spans="1:23" x14ac:dyDescent="0.25">
      <c r="A33" t="s">
        <v>182</v>
      </c>
      <c r="B33" t="s">
        <v>20</v>
      </c>
      <c r="C33" t="s">
        <v>23</v>
      </c>
      <c r="D33" t="s">
        <v>26</v>
      </c>
      <c r="E33" t="s">
        <v>28</v>
      </c>
      <c r="F33" t="s">
        <v>30</v>
      </c>
      <c r="G33" t="s">
        <v>35</v>
      </c>
      <c r="H33" t="s">
        <v>160</v>
      </c>
      <c r="I33" t="s">
        <v>36</v>
      </c>
      <c r="J33" t="s">
        <v>36</v>
      </c>
      <c r="K33" t="s">
        <v>183</v>
      </c>
      <c r="L33" t="s">
        <v>36</v>
      </c>
      <c r="M33" t="s">
        <v>36</v>
      </c>
      <c r="N33" t="s">
        <v>160</v>
      </c>
      <c r="O33" t="s">
        <v>184</v>
      </c>
      <c r="P33" t="s">
        <v>36</v>
      </c>
      <c r="Q33">
        <f>IF(AND(E33="OrderType.LIMIT",P33&lt;&gt;"None"),2,3)</f>
        <v>3</v>
      </c>
      <c r="R33">
        <f>IF(AND(E33="OrderType.STOP",P33&lt;&gt;"None"),2,3)</f>
        <v>3</v>
      </c>
      <c r="S33">
        <f>IF(AND(E33="OrderType.MARKET",P33&lt;&gt;"None"),2,3)</f>
        <v>3</v>
      </c>
      <c r="T33" s="3" t="str">
        <f>MID(H33,1,19)</f>
        <v>2024-07-16 12:10:53</v>
      </c>
      <c r="U33" s="3" t="str">
        <f>MID(N33,1,19)</f>
        <v>2024-07-16 12:10:53</v>
      </c>
      <c r="V33" s="3" t="str">
        <f>MID(I33,1,19)</f>
        <v>None</v>
      </c>
      <c r="W33" s="5" t="str">
        <f>IFERROR(_xlfn.DAYS(V33,U33),"-")</f>
        <v>-</v>
      </c>
    </row>
    <row r="34" spans="1:23" x14ac:dyDescent="0.25">
      <c r="A34" t="s">
        <v>177</v>
      </c>
      <c r="B34" t="s">
        <v>20</v>
      </c>
      <c r="C34" t="s">
        <v>23</v>
      </c>
      <c r="D34" t="s">
        <v>23</v>
      </c>
      <c r="E34" t="s">
        <v>29</v>
      </c>
      <c r="F34" t="s">
        <v>31</v>
      </c>
      <c r="G34" t="s">
        <v>33</v>
      </c>
      <c r="H34" t="s">
        <v>178</v>
      </c>
      <c r="I34" t="s">
        <v>179</v>
      </c>
      <c r="J34" t="s">
        <v>36</v>
      </c>
      <c r="K34" t="s">
        <v>36</v>
      </c>
      <c r="L34" t="s">
        <v>36</v>
      </c>
      <c r="M34" t="s">
        <v>36</v>
      </c>
      <c r="N34" t="s">
        <v>160</v>
      </c>
      <c r="O34" t="s">
        <v>180</v>
      </c>
      <c r="P34" t="s">
        <v>181</v>
      </c>
      <c r="Q34">
        <f>IF(AND(E34="OrderType.LIMIT",P34&lt;&gt;"None"),2,3)</f>
        <v>3</v>
      </c>
      <c r="R34">
        <f>IF(AND(E34="OrderType.STOP",P34&lt;&gt;"None"),2,3)</f>
        <v>3</v>
      </c>
      <c r="S34">
        <f>IF(AND(E34="OrderType.MARKET",P34&lt;&gt;"None"),2,3)</f>
        <v>2</v>
      </c>
      <c r="T34" s="3" t="str">
        <f>MID(H34,1,19)</f>
        <v>2024-07-16 12:10:53</v>
      </c>
      <c r="U34" s="3" t="str">
        <f>MID(N34,1,19)</f>
        <v>2024-07-16 12:10:53</v>
      </c>
      <c r="V34" s="3" t="str">
        <f>MID(I34,1,19)</f>
        <v>2024-07-16 13:30:11</v>
      </c>
      <c r="W34" s="5">
        <f>IFERROR(_xlfn.DAYS(V34,U34),"-")</f>
        <v>0</v>
      </c>
    </row>
    <row r="35" spans="1:23" x14ac:dyDescent="0.25">
      <c r="A35" t="s">
        <v>157</v>
      </c>
      <c r="B35" t="s">
        <v>20</v>
      </c>
      <c r="C35" t="s">
        <v>23</v>
      </c>
      <c r="D35" t="s">
        <v>23</v>
      </c>
      <c r="E35" t="s">
        <v>27</v>
      </c>
      <c r="F35" t="s">
        <v>30</v>
      </c>
      <c r="G35" t="s">
        <v>33</v>
      </c>
      <c r="H35" t="s">
        <v>158</v>
      </c>
      <c r="I35" t="s">
        <v>159</v>
      </c>
      <c r="J35" t="s">
        <v>36</v>
      </c>
      <c r="K35" t="s">
        <v>36</v>
      </c>
      <c r="L35" t="s">
        <v>36</v>
      </c>
      <c r="M35" t="s">
        <v>36</v>
      </c>
      <c r="N35" t="s">
        <v>160</v>
      </c>
      <c r="O35" t="s">
        <v>161</v>
      </c>
      <c r="P35" t="s">
        <v>162</v>
      </c>
      <c r="Q35">
        <f>IF(AND(E35="OrderType.LIMIT",P35&lt;&gt;"None"),2,3)</f>
        <v>2</v>
      </c>
      <c r="R35">
        <f>IF(AND(E35="OrderType.STOP",P35&lt;&gt;"None"),2,3)</f>
        <v>3</v>
      </c>
      <c r="S35">
        <f>IF(AND(E35="OrderType.MARKET",P35&lt;&gt;"None"),2,3)</f>
        <v>3</v>
      </c>
      <c r="T35" s="3" t="str">
        <f>MID(H35,1,19)</f>
        <v>2024-07-16 13:30:11</v>
      </c>
      <c r="U35" s="3" t="str">
        <f>MID(N35,1,19)</f>
        <v>2024-07-16 12:10:53</v>
      </c>
      <c r="V35" s="3" t="str">
        <f>MID(I35,1,19)</f>
        <v>2024-07-16 13:39:10</v>
      </c>
      <c r="W35" s="5">
        <f>IFERROR(_xlfn.DAYS(V35,U35),"-")</f>
        <v>0</v>
      </c>
    </row>
    <row r="36" spans="1:23" x14ac:dyDescent="0.25">
      <c r="A36" t="s">
        <v>117</v>
      </c>
      <c r="B36" t="s">
        <v>20</v>
      </c>
      <c r="C36" t="s">
        <v>22</v>
      </c>
      <c r="D36" t="s">
        <v>26</v>
      </c>
      <c r="E36" t="s">
        <v>28</v>
      </c>
      <c r="F36" t="s">
        <v>30</v>
      </c>
      <c r="G36" t="s">
        <v>34</v>
      </c>
      <c r="H36" t="s">
        <v>102</v>
      </c>
      <c r="I36" t="s">
        <v>36</v>
      </c>
      <c r="J36" t="s">
        <v>36</v>
      </c>
      <c r="K36" t="s">
        <v>36</v>
      </c>
      <c r="L36" t="s">
        <v>36</v>
      </c>
      <c r="M36" t="s">
        <v>36</v>
      </c>
      <c r="N36" t="s">
        <v>102</v>
      </c>
      <c r="O36" t="s">
        <v>118</v>
      </c>
      <c r="P36" t="s">
        <v>36</v>
      </c>
      <c r="Q36">
        <f>IF(AND(E36="OrderType.LIMIT",P36&lt;&gt;"None"),2,3)</f>
        <v>3</v>
      </c>
      <c r="R36">
        <f>IF(AND(E36="OrderType.STOP",P36&lt;&gt;"None"),2,3)</f>
        <v>3</v>
      </c>
      <c r="S36">
        <f>IF(AND(E36="OrderType.MARKET",P36&lt;&gt;"None"),2,3)</f>
        <v>3</v>
      </c>
      <c r="T36" s="3" t="str">
        <f>MID(H36,1,19)</f>
        <v>2024-07-17 12:00:08</v>
      </c>
      <c r="U36" s="3" t="str">
        <f>MID(N36,1,19)</f>
        <v>2024-07-17 12:00:08</v>
      </c>
      <c r="V36" s="3" t="str">
        <f>MID(I36,1,19)</f>
        <v>None</v>
      </c>
      <c r="W36" s="5" t="str">
        <f>IFERROR(_xlfn.DAYS(V36,U36),"-")</f>
        <v>-</v>
      </c>
    </row>
    <row r="37" spans="1:23" x14ac:dyDescent="0.25">
      <c r="A37" t="s">
        <v>112</v>
      </c>
      <c r="B37" t="s">
        <v>20</v>
      </c>
      <c r="C37" t="s">
        <v>22</v>
      </c>
      <c r="D37" t="s">
        <v>22</v>
      </c>
      <c r="E37" t="s">
        <v>29</v>
      </c>
      <c r="F37" t="s">
        <v>31</v>
      </c>
      <c r="G37" t="s">
        <v>33</v>
      </c>
      <c r="H37" t="s">
        <v>113</v>
      </c>
      <c r="I37" t="s">
        <v>114</v>
      </c>
      <c r="J37" t="s">
        <v>36</v>
      </c>
      <c r="K37" t="s">
        <v>36</v>
      </c>
      <c r="L37" t="s">
        <v>36</v>
      </c>
      <c r="M37" t="s">
        <v>36</v>
      </c>
      <c r="N37" t="s">
        <v>102</v>
      </c>
      <c r="O37" t="s">
        <v>115</v>
      </c>
      <c r="P37" t="s">
        <v>116</v>
      </c>
      <c r="Q37">
        <f>IF(AND(E37="OrderType.LIMIT",P37&lt;&gt;"None"),2,3)</f>
        <v>3</v>
      </c>
      <c r="R37">
        <f>IF(AND(E37="OrderType.STOP",P37&lt;&gt;"None"),2,3)</f>
        <v>3</v>
      </c>
      <c r="S37">
        <f>IF(AND(E37="OrderType.MARKET",P37&lt;&gt;"None"),2,3)</f>
        <v>2</v>
      </c>
      <c r="T37" s="3" t="str">
        <f>MID(H37,1,19)</f>
        <v>2024-07-17 12:00:08</v>
      </c>
      <c r="U37" s="3" t="str">
        <f>MID(N37,1,19)</f>
        <v>2024-07-17 12:00:08</v>
      </c>
      <c r="V37" s="3" t="str">
        <f>MID(I37,1,19)</f>
        <v>2024-07-17 13:30:19</v>
      </c>
      <c r="W37" s="5">
        <f>IFERROR(_xlfn.DAYS(V37,U37),"-")</f>
        <v>0</v>
      </c>
    </row>
    <row r="38" spans="1:23" x14ac:dyDescent="0.25">
      <c r="A38" t="s">
        <v>100</v>
      </c>
      <c r="B38" t="s">
        <v>20</v>
      </c>
      <c r="C38" t="s">
        <v>22</v>
      </c>
      <c r="D38" t="s">
        <v>26</v>
      </c>
      <c r="E38" t="s">
        <v>27</v>
      </c>
      <c r="F38" t="s">
        <v>30</v>
      </c>
      <c r="G38" t="s">
        <v>32</v>
      </c>
      <c r="H38" t="s">
        <v>101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102</v>
      </c>
      <c r="O38" t="s">
        <v>103</v>
      </c>
      <c r="P38" t="s">
        <v>36</v>
      </c>
      <c r="Q38">
        <f>IF(AND(E38="OrderType.LIMIT",P38&lt;&gt;"None"),2,3)</f>
        <v>3</v>
      </c>
      <c r="R38">
        <f>IF(AND(E38="OrderType.STOP",P38&lt;&gt;"None"),2,3)</f>
        <v>3</v>
      </c>
      <c r="S38">
        <f>IF(AND(E38="OrderType.MARKET",P38&lt;&gt;"None"),2,3)</f>
        <v>3</v>
      </c>
      <c r="T38" s="3" t="str">
        <f>MID(H38,1,19)</f>
        <v>2024-07-17 13:30:19</v>
      </c>
      <c r="U38" s="3" t="str">
        <f>MID(N38,1,19)</f>
        <v>2024-07-17 12:00:08</v>
      </c>
      <c r="V38" s="3" t="str">
        <f>MID(I38,1,19)</f>
        <v>None</v>
      </c>
      <c r="W38" s="5" t="str">
        <f>IFERROR(_xlfn.DAYS(V38,U38),"-")</f>
        <v>-</v>
      </c>
    </row>
    <row r="39" spans="1:23" x14ac:dyDescent="0.25">
      <c r="A39" t="s">
        <v>175</v>
      </c>
      <c r="B39" t="s">
        <v>38</v>
      </c>
      <c r="C39" t="s">
        <v>140</v>
      </c>
      <c r="D39" t="s">
        <v>26</v>
      </c>
      <c r="E39" t="s">
        <v>28</v>
      </c>
      <c r="F39" t="s">
        <v>30</v>
      </c>
      <c r="G39" t="s">
        <v>34</v>
      </c>
      <c r="H39" t="s">
        <v>142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142</v>
      </c>
      <c r="O39" t="s">
        <v>176</v>
      </c>
      <c r="P39" t="s">
        <v>36</v>
      </c>
      <c r="Q39">
        <f>IF(AND(E39="OrderType.LIMIT",P39&lt;&gt;"None"),2,3)</f>
        <v>3</v>
      </c>
      <c r="R39">
        <f>IF(AND(E39="OrderType.STOP",P39&lt;&gt;"None"),2,3)</f>
        <v>3</v>
      </c>
      <c r="S39">
        <f>IF(AND(E39="OrderType.MARKET",P39&lt;&gt;"None"),2,3)</f>
        <v>3</v>
      </c>
      <c r="T39" s="3" t="str">
        <f>MID(H39,1,19)</f>
        <v>2024-07-16 12:12:26</v>
      </c>
      <c r="U39" s="3" t="str">
        <f>MID(N39,1,19)</f>
        <v>2024-07-16 12:12:26</v>
      </c>
      <c r="V39" s="3" t="str">
        <f>MID(I39,1,19)</f>
        <v>None</v>
      </c>
      <c r="W39" s="5" t="str">
        <f>IFERROR(_xlfn.DAYS(V39,U39),"-")</f>
        <v>-</v>
      </c>
    </row>
    <row r="40" spans="1:23" x14ac:dyDescent="0.25">
      <c r="A40" t="s">
        <v>170</v>
      </c>
      <c r="B40" t="s">
        <v>38</v>
      </c>
      <c r="C40" t="s">
        <v>140</v>
      </c>
      <c r="D40" t="s">
        <v>140</v>
      </c>
      <c r="E40" t="s">
        <v>29</v>
      </c>
      <c r="F40" t="s">
        <v>31</v>
      </c>
      <c r="G40" t="s">
        <v>33</v>
      </c>
      <c r="H40" t="s">
        <v>171</v>
      </c>
      <c r="I40" t="s">
        <v>172</v>
      </c>
      <c r="J40" t="s">
        <v>36</v>
      </c>
      <c r="K40" t="s">
        <v>36</v>
      </c>
      <c r="L40" t="s">
        <v>36</v>
      </c>
      <c r="M40" t="s">
        <v>36</v>
      </c>
      <c r="N40" t="s">
        <v>142</v>
      </c>
      <c r="O40" t="s">
        <v>173</v>
      </c>
      <c r="P40" t="s">
        <v>174</v>
      </c>
      <c r="Q40">
        <f>IF(AND(E40="OrderType.LIMIT",P40&lt;&gt;"None"),2,3)</f>
        <v>3</v>
      </c>
      <c r="R40">
        <f>IF(AND(E40="OrderType.STOP",P40&lt;&gt;"None"),2,3)</f>
        <v>3</v>
      </c>
      <c r="S40">
        <f>IF(AND(E40="OrderType.MARKET",P40&lt;&gt;"None"),2,3)</f>
        <v>2</v>
      </c>
      <c r="T40" s="3" t="str">
        <f>MID(H40,1,19)</f>
        <v>2024-07-16 12:12:26</v>
      </c>
      <c r="U40" s="3" t="str">
        <f>MID(N40,1,19)</f>
        <v>2024-07-16 12:12:26</v>
      </c>
      <c r="V40" s="3" t="str">
        <f>MID(I40,1,19)</f>
        <v>2024-07-16 13:30:30</v>
      </c>
      <c r="W40" s="5">
        <f>IFERROR(_xlfn.DAYS(V40,U40),"-")</f>
        <v>0</v>
      </c>
    </row>
    <row r="41" spans="1:23" x14ac:dyDescent="0.25">
      <c r="A41" t="s">
        <v>139</v>
      </c>
      <c r="B41" t="s">
        <v>38</v>
      </c>
      <c r="C41" t="s">
        <v>140</v>
      </c>
      <c r="D41" t="s">
        <v>26</v>
      </c>
      <c r="E41" t="s">
        <v>27</v>
      </c>
      <c r="F41" t="s">
        <v>30</v>
      </c>
      <c r="G41" t="s">
        <v>32</v>
      </c>
      <c r="H41" t="s">
        <v>141</v>
      </c>
      <c r="I41" t="s">
        <v>36</v>
      </c>
      <c r="J41" t="s">
        <v>36</v>
      </c>
      <c r="K41" t="s">
        <v>36</v>
      </c>
      <c r="L41" t="s">
        <v>36</v>
      </c>
      <c r="M41" t="s">
        <v>36</v>
      </c>
      <c r="N41" t="s">
        <v>142</v>
      </c>
      <c r="O41" t="s">
        <v>143</v>
      </c>
      <c r="P41" t="s">
        <v>36</v>
      </c>
      <c r="Q41">
        <f>IF(AND(E41="OrderType.LIMIT",P41&lt;&gt;"None"),2,3)</f>
        <v>3</v>
      </c>
      <c r="R41">
        <f>IF(AND(E41="OrderType.STOP",P41&lt;&gt;"None"),2,3)</f>
        <v>3</v>
      </c>
      <c r="S41">
        <f>IF(AND(E41="OrderType.MARKET",P41&lt;&gt;"None"),2,3)</f>
        <v>3</v>
      </c>
      <c r="T41" s="3" t="str">
        <f>MID(H41,1,19)</f>
        <v>2024-07-16 13:30:30</v>
      </c>
      <c r="U41" s="3" t="str">
        <f>MID(N41,1,19)</f>
        <v>2024-07-16 12:12:26</v>
      </c>
      <c r="V41" s="3" t="str">
        <f>MID(I41,1,19)</f>
        <v>None</v>
      </c>
      <c r="W41" s="5" t="str">
        <f>IFERROR(_xlfn.DAYS(V41,U41),"-")</f>
        <v>-</v>
      </c>
    </row>
    <row r="42" spans="1:23" x14ac:dyDescent="0.25">
      <c r="A42" t="s">
        <v>197</v>
      </c>
      <c r="B42" t="s">
        <v>42</v>
      </c>
      <c r="C42" t="s">
        <v>41</v>
      </c>
      <c r="D42" t="s">
        <v>26</v>
      </c>
      <c r="E42" t="s">
        <v>28</v>
      </c>
      <c r="F42" t="s">
        <v>30</v>
      </c>
      <c r="G42" t="s">
        <v>34</v>
      </c>
      <c r="H42" t="s">
        <v>150</v>
      </c>
      <c r="I42" t="s">
        <v>36</v>
      </c>
      <c r="J42" t="s">
        <v>36</v>
      </c>
      <c r="K42" t="s">
        <v>36</v>
      </c>
      <c r="L42" t="s">
        <v>36</v>
      </c>
      <c r="M42" t="s">
        <v>36</v>
      </c>
      <c r="N42" t="s">
        <v>150</v>
      </c>
      <c r="O42" t="s">
        <v>198</v>
      </c>
      <c r="P42" t="s">
        <v>36</v>
      </c>
      <c r="Q42">
        <f>IF(AND(E42="OrderType.LIMIT",P42&lt;&gt;"None"),2,3)</f>
        <v>3</v>
      </c>
      <c r="R42">
        <f>IF(AND(E42="OrderType.STOP",P42&lt;&gt;"None"),2,3)</f>
        <v>3</v>
      </c>
      <c r="S42">
        <f>IF(AND(E42="OrderType.MARKET",P42&lt;&gt;"None"),2,3)</f>
        <v>3</v>
      </c>
      <c r="T42" s="3" t="str">
        <f>MID(H42,1,19)</f>
        <v>2024-07-16 11:36:24</v>
      </c>
      <c r="U42" s="3" t="str">
        <f>MID(N42,1,19)</f>
        <v>2024-07-16 11:36:24</v>
      </c>
      <c r="V42" s="3" t="str">
        <f>MID(I42,1,19)</f>
        <v>None</v>
      </c>
      <c r="W42" s="5" t="str">
        <f>IFERROR(_xlfn.DAYS(V42,U42),"-")</f>
        <v>-</v>
      </c>
    </row>
    <row r="43" spans="1:23" x14ac:dyDescent="0.25">
      <c r="A43" t="s">
        <v>192</v>
      </c>
      <c r="B43" t="s">
        <v>42</v>
      </c>
      <c r="C43" t="s">
        <v>41</v>
      </c>
      <c r="D43" t="s">
        <v>41</v>
      </c>
      <c r="E43" t="s">
        <v>29</v>
      </c>
      <c r="F43" t="s">
        <v>31</v>
      </c>
      <c r="G43" t="s">
        <v>33</v>
      </c>
      <c r="H43" t="s">
        <v>193</v>
      </c>
      <c r="I43" t="s">
        <v>194</v>
      </c>
      <c r="J43" t="s">
        <v>36</v>
      </c>
      <c r="K43" t="s">
        <v>36</v>
      </c>
      <c r="L43" t="s">
        <v>36</v>
      </c>
      <c r="M43" t="s">
        <v>36</v>
      </c>
      <c r="N43" t="s">
        <v>150</v>
      </c>
      <c r="O43" t="s">
        <v>195</v>
      </c>
      <c r="P43" t="s">
        <v>196</v>
      </c>
      <c r="Q43">
        <f>IF(AND(E43="OrderType.LIMIT",P43&lt;&gt;"None"),2,3)</f>
        <v>3</v>
      </c>
      <c r="R43">
        <f>IF(AND(E43="OrderType.STOP",P43&lt;&gt;"None"),2,3)</f>
        <v>3</v>
      </c>
      <c r="S43">
        <f>IF(AND(E43="OrderType.MARKET",P43&lt;&gt;"None"),2,3)</f>
        <v>2</v>
      </c>
      <c r="T43" s="3" t="str">
        <f>MID(H43,1,19)</f>
        <v>2024-07-16 11:36:24</v>
      </c>
      <c r="U43" s="3" t="str">
        <f>MID(N43,1,19)</f>
        <v>2024-07-16 11:36:24</v>
      </c>
      <c r="V43" s="3" t="str">
        <f>MID(I43,1,19)</f>
        <v>2024-07-16 13:30:26</v>
      </c>
      <c r="W43" s="5">
        <f>IFERROR(_xlfn.DAYS(V43,U43),"-")</f>
        <v>0</v>
      </c>
    </row>
    <row r="44" spans="1:23" x14ac:dyDescent="0.25">
      <c r="A44" t="s">
        <v>148</v>
      </c>
      <c r="B44" t="s">
        <v>42</v>
      </c>
      <c r="C44" t="s">
        <v>41</v>
      </c>
      <c r="D44" t="s">
        <v>26</v>
      </c>
      <c r="E44" t="s">
        <v>27</v>
      </c>
      <c r="F44" t="s">
        <v>30</v>
      </c>
      <c r="G44" t="s">
        <v>32</v>
      </c>
      <c r="H44" t="s">
        <v>149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150</v>
      </c>
      <c r="O44" t="s">
        <v>151</v>
      </c>
      <c r="P44" t="s">
        <v>36</v>
      </c>
      <c r="Q44">
        <f>IF(AND(E44="OrderType.LIMIT",P44&lt;&gt;"None"),2,3)</f>
        <v>3</v>
      </c>
      <c r="R44">
        <f>IF(AND(E44="OrderType.STOP",P44&lt;&gt;"None"),2,3)</f>
        <v>3</v>
      </c>
      <c r="S44">
        <f>IF(AND(E44="OrderType.MARKET",P44&lt;&gt;"None"),2,3)</f>
        <v>3</v>
      </c>
      <c r="T44" s="3" t="str">
        <f>MID(H44,1,19)</f>
        <v>2024-07-16 13:30:26</v>
      </c>
      <c r="U44" s="3" t="str">
        <f>MID(N44,1,19)</f>
        <v>2024-07-16 11:36:24</v>
      </c>
      <c r="V44" s="3" t="str">
        <f>MID(I44,1,19)</f>
        <v>None</v>
      </c>
      <c r="W44" s="5" t="str">
        <f>IFERROR(_xlfn.DAYS(V44,U44),"-")</f>
        <v>-</v>
      </c>
    </row>
    <row r="45" spans="1:23" x14ac:dyDescent="0.25">
      <c r="A45" t="s">
        <v>241</v>
      </c>
      <c r="B45" t="s">
        <v>17</v>
      </c>
      <c r="C45" t="s">
        <v>23</v>
      </c>
      <c r="D45" t="s">
        <v>26</v>
      </c>
      <c r="E45" t="s">
        <v>28</v>
      </c>
      <c r="F45" t="s">
        <v>30</v>
      </c>
      <c r="G45" t="s">
        <v>35</v>
      </c>
      <c r="H45" t="s">
        <v>215</v>
      </c>
      <c r="I45" t="s">
        <v>36</v>
      </c>
      <c r="J45" t="s">
        <v>36</v>
      </c>
      <c r="K45" t="s">
        <v>242</v>
      </c>
      <c r="L45" t="s">
        <v>36</v>
      </c>
      <c r="M45" t="s">
        <v>36</v>
      </c>
      <c r="N45" t="s">
        <v>215</v>
      </c>
      <c r="O45" t="s">
        <v>243</v>
      </c>
      <c r="P45" t="s">
        <v>36</v>
      </c>
      <c r="Q45">
        <f>IF(AND(E45="OrderType.LIMIT",P45&lt;&gt;"None"),2,3)</f>
        <v>3</v>
      </c>
      <c r="R45">
        <f>IF(AND(E45="OrderType.STOP",P45&lt;&gt;"None"),2,3)</f>
        <v>3</v>
      </c>
      <c r="S45">
        <f>IF(AND(E45="OrderType.MARKET",P45&lt;&gt;"None"),2,3)</f>
        <v>3</v>
      </c>
      <c r="T45" s="3" t="str">
        <f>MID(H45,1,19)</f>
        <v>2024-07-14 11:13:23</v>
      </c>
      <c r="U45" s="3" t="str">
        <f>MID(N45,1,19)</f>
        <v>2024-07-14 11:13:23</v>
      </c>
      <c r="V45" s="3" t="str">
        <f>MID(I45,1,19)</f>
        <v>None</v>
      </c>
      <c r="W45" s="5" t="str">
        <f>IFERROR(_xlfn.DAYS(V45,U45),"-")</f>
        <v>-</v>
      </c>
    </row>
    <row r="46" spans="1:23" x14ac:dyDescent="0.25">
      <c r="A46" t="s">
        <v>232</v>
      </c>
      <c r="B46" t="s">
        <v>17</v>
      </c>
      <c r="C46" t="s">
        <v>23</v>
      </c>
      <c r="D46" t="s">
        <v>23</v>
      </c>
      <c r="E46" t="s">
        <v>29</v>
      </c>
      <c r="F46" t="s">
        <v>31</v>
      </c>
      <c r="G46" t="s">
        <v>33</v>
      </c>
      <c r="H46" t="s">
        <v>233</v>
      </c>
      <c r="I46" t="s">
        <v>234</v>
      </c>
      <c r="J46" t="s">
        <v>36</v>
      </c>
      <c r="K46" t="s">
        <v>36</v>
      </c>
      <c r="L46" t="s">
        <v>36</v>
      </c>
      <c r="M46" t="s">
        <v>36</v>
      </c>
      <c r="N46" t="s">
        <v>215</v>
      </c>
      <c r="O46" t="s">
        <v>235</v>
      </c>
      <c r="P46" t="s">
        <v>236</v>
      </c>
      <c r="Q46">
        <f>IF(AND(E46="OrderType.LIMIT",P46&lt;&gt;"None"),2,3)</f>
        <v>3</v>
      </c>
      <c r="R46">
        <f>IF(AND(E46="OrderType.STOP",P46&lt;&gt;"None"),2,3)</f>
        <v>3</v>
      </c>
      <c r="S46">
        <f>IF(AND(E46="OrderType.MARKET",P46&lt;&gt;"None"),2,3)</f>
        <v>2</v>
      </c>
      <c r="T46" s="3" t="str">
        <f>MID(H46,1,19)</f>
        <v>2024-07-15 08:00:01</v>
      </c>
      <c r="U46" s="3" t="str">
        <f>MID(N46,1,19)</f>
        <v>2024-07-14 11:13:23</v>
      </c>
      <c r="V46" s="3" t="str">
        <f>MID(I46,1,19)</f>
        <v>2024-07-15 13:30:17</v>
      </c>
      <c r="W46" s="5">
        <f>IFERROR(_xlfn.DAYS(V46,U46),"-")</f>
        <v>1</v>
      </c>
    </row>
    <row r="47" spans="1:23" x14ac:dyDescent="0.25">
      <c r="A47" t="s">
        <v>212</v>
      </c>
      <c r="B47" t="s">
        <v>17</v>
      </c>
      <c r="C47" t="s">
        <v>23</v>
      </c>
      <c r="D47" t="s">
        <v>23</v>
      </c>
      <c r="E47" t="s">
        <v>27</v>
      </c>
      <c r="F47" t="s">
        <v>30</v>
      </c>
      <c r="G47" t="s">
        <v>33</v>
      </c>
      <c r="H47" t="s">
        <v>213</v>
      </c>
      <c r="I47" t="s">
        <v>214</v>
      </c>
      <c r="J47" t="s">
        <v>36</v>
      </c>
      <c r="K47" t="s">
        <v>36</v>
      </c>
      <c r="L47" t="s">
        <v>36</v>
      </c>
      <c r="M47" t="s">
        <v>36</v>
      </c>
      <c r="N47" t="s">
        <v>215</v>
      </c>
      <c r="O47" t="s">
        <v>216</v>
      </c>
      <c r="P47" t="s">
        <v>217</v>
      </c>
      <c r="Q47">
        <f>IF(AND(E47="OrderType.LIMIT",P47&lt;&gt;"None"),2,3)</f>
        <v>2</v>
      </c>
      <c r="R47">
        <f>IF(AND(E47="OrderType.STOP",P47&lt;&gt;"None"),2,3)</f>
        <v>3</v>
      </c>
      <c r="S47">
        <f>IF(AND(E47="OrderType.MARKET",P47&lt;&gt;"None"),2,3)</f>
        <v>3</v>
      </c>
      <c r="T47" s="3" t="str">
        <f>MID(H47,1,19)</f>
        <v>2024-07-15 13:30:17</v>
      </c>
      <c r="U47" s="3" t="str">
        <f>MID(N47,1,19)</f>
        <v>2024-07-14 11:13:23</v>
      </c>
      <c r="V47" s="3" t="str">
        <f>MID(I47,1,19)</f>
        <v>2024-07-15 14:16:03</v>
      </c>
      <c r="W47" s="5">
        <f>IFERROR(_xlfn.DAYS(V47,U47),"-")</f>
        <v>1</v>
      </c>
    </row>
    <row r="48" spans="1:23" x14ac:dyDescent="0.25">
      <c r="A48" t="s">
        <v>168</v>
      </c>
      <c r="B48" t="s">
        <v>17</v>
      </c>
      <c r="C48" t="s">
        <v>43</v>
      </c>
      <c r="D48" t="s">
        <v>26</v>
      </c>
      <c r="E48" t="s">
        <v>28</v>
      </c>
      <c r="F48" t="s">
        <v>30</v>
      </c>
      <c r="G48" t="s">
        <v>35</v>
      </c>
      <c r="H48" t="s">
        <v>136</v>
      </c>
      <c r="I48" t="s">
        <v>36</v>
      </c>
      <c r="J48" t="s">
        <v>36</v>
      </c>
      <c r="K48" t="s">
        <v>169</v>
      </c>
      <c r="L48" t="s">
        <v>36</v>
      </c>
      <c r="M48" t="s">
        <v>36</v>
      </c>
      <c r="N48" t="s">
        <v>136</v>
      </c>
      <c r="O48" t="s">
        <v>169</v>
      </c>
      <c r="P48" t="s">
        <v>36</v>
      </c>
      <c r="Q48">
        <f>IF(AND(E48="OrderType.LIMIT",P48&lt;&gt;"None"),2,3)</f>
        <v>3</v>
      </c>
      <c r="R48">
        <f>IF(AND(E48="OrderType.STOP",P48&lt;&gt;"None"),2,3)</f>
        <v>3</v>
      </c>
      <c r="S48">
        <f>IF(AND(E48="OrderType.MARKET",P48&lt;&gt;"None"),2,3)</f>
        <v>3</v>
      </c>
      <c r="T48" s="3" t="str">
        <f>MID(H48,1,19)</f>
        <v>2024-07-16 12:16:50</v>
      </c>
      <c r="U48" s="3" t="str">
        <f>MID(N48,1,19)</f>
        <v>2024-07-16 12:16:50</v>
      </c>
      <c r="V48" s="3" t="str">
        <f>MID(I48,1,19)</f>
        <v>None</v>
      </c>
      <c r="W48" s="5" t="str">
        <f>IFERROR(_xlfn.DAYS(V48,U48),"-")</f>
        <v>-</v>
      </c>
    </row>
    <row r="49" spans="1:23" x14ac:dyDescent="0.25">
      <c r="A49" t="s">
        <v>163</v>
      </c>
      <c r="B49" t="s">
        <v>17</v>
      </c>
      <c r="C49" t="s">
        <v>43</v>
      </c>
      <c r="D49" t="s">
        <v>43</v>
      </c>
      <c r="E49" t="s">
        <v>29</v>
      </c>
      <c r="F49" t="s">
        <v>31</v>
      </c>
      <c r="G49" t="s">
        <v>33</v>
      </c>
      <c r="H49" t="s">
        <v>164</v>
      </c>
      <c r="I49" t="s">
        <v>165</v>
      </c>
      <c r="J49" t="s">
        <v>36</v>
      </c>
      <c r="K49" t="s">
        <v>36</v>
      </c>
      <c r="L49" t="s">
        <v>36</v>
      </c>
      <c r="M49" t="s">
        <v>36</v>
      </c>
      <c r="N49" t="s">
        <v>136</v>
      </c>
      <c r="O49" t="s">
        <v>166</v>
      </c>
      <c r="P49" t="s">
        <v>167</v>
      </c>
      <c r="Q49">
        <f>IF(AND(E49="OrderType.LIMIT",P49&lt;&gt;"None"),2,3)</f>
        <v>3</v>
      </c>
      <c r="R49">
        <f>IF(AND(E49="OrderType.STOP",P49&lt;&gt;"None"),2,3)</f>
        <v>3</v>
      </c>
      <c r="S49">
        <f>IF(AND(E49="OrderType.MARKET",P49&lt;&gt;"None"),2,3)</f>
        <v>2</v>
      </c>
      <c r="T49" s="3" t="str">
        <f>MID(H49,1,19)</f>
        <v>2024-07-16 12:16:50</v>
      </c>
      <c r="U49" s="3" t="str">
        <f>MID(N49,1,19)</f>
        <v>2024-07-16 12:16:50</v>
      </c>
      <c r="V49" s="3" t="str">
        <f>MID(I49,1,19)</f>
        <v>2024-07-16 13:30:31</v>
      </c>
      <c r="W49" s="5">
        <f>IFERROR(_xlfn.DAYS(V49,U49),"-")</f>
        <v>0</v>
      </c>
    </row>
    <row r="50" spans="1:23" x14ac:dyDescent="0.25">
      <c r="A50" t="s">
        <v>133</v>
      </c>
      <c r="B50" t="s">
        <v>17</v>
      </c>
      <c r="C50" t="s">
        <v>43</v>
      </c>
      <c r="D50" t="s">
        <v>43</v>
      </c>
      <c r="E50" t="s">
        <v>27</v>
      </c>
      <c r="F50" t="s">
        <v>30</v>
      </c>
      <c r="G50" t="s">
        <v>33</v>
      </c>
      <c r="H50" t="s">
        <v>134</v>
      </c>
      <c r="I50" t="s">
        <v>135</v>
      </c>
      <c r="J50" t="s">
        <v>36</v>
      </c>
      <c r="K50" t="s">
        <v>36</v>
      </c>
      <c r="L50" t="s">
        <v>36</v>
      </c>
      <c r="M50" t="s">
        <v>36</v>
      </c>
      <c r="N50" t="s">
        <v>136</v>
      </c>
      <c r="O50" t="s">
        <v>137</v>
      </c>
      <c r="P50" t="s">
        <v>138</v>
      </c>
      <c r="Q50">
        <f>IF(AND(E50="OrderType.LIMIT",P50&lt;&gt;"None"),2,3)</f>
        <v>2</v>
      </c>
      <c r="R50">
        <f>IF(AND(E50="OrderType.STOP",P50&lt;&gt;"None"),2,3)</f>
        <v>3</v>
      </c>
      <c r="S50">
        <f>IF(AND(E50="OrderType.MARKET",P50&lt;&gt;"None"),2,3)</f>
        <v>3</v>
      </c>
      <c r="T50" s="3" t="str">
        <f>MID(H50,1,19)</f>
        <v>2024-07-16 13:30:31</v>
      </c>
      <c r="U50" s="3" t="str">
        <f>MID(N50,1,19)</f>
        <v>2024-07-16 12:16:50</v>
      </c>
      <c r="V50" s="3" t="str">
        <f>MID(I50,1,19)</f>
        <v>2024-07-16 18:46:21</v>
      </c>
      <c r="W50" s="5">
        <f>IFERROR(_xlfn.DAYS(V50,U50),"-")</f>
        <v>0</v>
      </c>
    </row>
    <row r="51" spans="1:23" x14ac:dyDescent="0.25">
      <c r="H51"/>
      <c r="Q51">
        <f>IF(AND(E51="OrderType.LIMIT",P51&lt;&gt;"None"),2,3)</f>
        <v>3</v>
      </c>
      <c r="R51">
        <f>IF(AND(E51="OrderType.STOP",P51&lt;&gt;"None"),2,3)</f>
        <v>3</v>
      </c>
      <c r="S51">
        <f>IF(AND(E51="OrderType.MARKET",P51&lt;&gt;"None"),2,3)</f>
        <v>3</v>
      </c>
      <c r="T51" s="3" t="str">
        <f>MID(H51,1,19)</f>
        <v/>
      </c>
      <c r="U51" s="3" t="str">
        <f>MID(N51,1,19)</f>
        <v/>
      </c>
      <c r="V51" s="3" t="str">
        <f>MID(I51,1,19)</f>
        <v/>
      </c>
      <c r="W51" s="5" t="str">
        <f>IFERROR(_xlfn.DAYS(V51,U51),"-")</f>
        <v>-</v>
      </c>
    </row>
    <row r="52" spans="1:23" x14ac:dyDescent="0.25">
      <c r="H52"/>
      <c r="Q52">
        <f>IF(AND(E52="OrderType.LIMIT",P52&lt;&gt;"None"),2,3)</f>
        <v>3</v>
      </c>
      <c r="R52">
        <f>IF(AND(E52="OrderType.STOP",P52&lt;&gt;"None"),2,3)</f>
        <v>3</v>
      </c>
      <c r="S52">
        <f>IF(AND(E52="OrderType.MARKET",P52&lt;&gt;"None"),2,3)</f>
        <v>3</v>
      </c>
      <c r="T52" s="3" t="str">
        <f>MID(H52,1,19)</f>
        <v/>
      </c>
      <c r="U52" s="3" t="str">
        <f>MID(N52,1,19)</f>
        <v/>
      </c>
      <c r="V52" s="3" t="str">
        <f>MID(I52,1,19)</f>
        <v/>
      </c>
      <c r="W52" s="5" t="str">
        <f>IFERROR(_xlfn.DAYS(V52,U52),"-")</f>
        <v>-</v>
      </c>
    </row>
    <row r="53" spans="1:23" x14ac:dyDescent="0.25">
      <c r="H53"/>
      <c r="Q53">
        <f>IF(AND(E53="OrderType.LIMIT",P53&lt;&gt;"None"),2,3)</f>
        <v>3</v>
      </c>
      <c r="R53">
        <f>IF(AND(E53="OrderType.STOP",P53&lt;&gt;"None"),2,3)</f>
        <v>3</v>
      </c>
      <c r="S53">
        <f>IF(AND(E53="OrderType.MARKET",P53&lt;&gt;"None"),2,3)</f>
        <v>3</v>
      </c>
      <c r="T53" s="3" t="str">
        <f>MID(H53,1,19)</f>
        <v/>
      </c>
      <c r="U53" s="3" t="str">
        <f>MID(N53,1,19)</f>
        <v/>
      </c>
      <c r="V53" s="3" t="str">
        <f>MID(I53,1,19)</f>
        <v/>
      </c>
      <c r="W53" s="5" t="str">
        <f>IFERROR(_xlfn.DAYS(V53,U53),"-")</f>
        <v>-</v>
      </c>
    </row>
    <row r="54" spans="1:23" x14ac:dyDescent="0.25">
      <c r="H54"/>
      <c r="Q54">
        <f>IF(AND(E54="OrderType.LIMIT",P54&lt;&gt;"None"),2,3)</f>
        <v>3</v>
      </c>
      <c r="R54">
        <f>IF(AND(E54="OrderType.STOP",P54&lt;&gt;"None"),2,3)</f>
        <v>3</v>
      </c>
      <c r="S54">
        <f>IF(AND(E54="OrderType.MARKET",P54&lt;&gt;"None"),2,3)</f>
        <v>3</v>
      </c>
      <c r="T54" s="3" t="str">
        <f>MID(H54,1,19)</f>
        <v/>
      </c>
      <c r="U54" s="3" t="str">
        <f>MID(N54,1,19)</f>
        <v/>
      </c>
      <c r="V54" s="3" t="str">
        <f>MID(I54,1,19)</f>
        <v/>
      </c>
      <c r="W54" s="5" t="str">
        <f>IFERROR(_xlfn.DAYS(V54,U54),"-")</f>
        <v>-</v>
      </c>
    </row>
    <row r="55" spans="1:23" x14ac:dyDescent="0.25">
      <c r="H55"/>
      <c r="Q55">
        <f>IF(AND(E55="OrderType.LIMIT",P55&lt;&gt;"None"),2,3)</f>
        <v>3</v>
      </c>
      <c r="R55">
        <f>IF(AND(E55="OrderType.STOP",P55&lt;&gt;"None"),2,3)</f>
        <v>3</v>
      </c>
      <c r="S55">
        <f>IF(AND(E55="OrderType.MARKET",P55&lt;&gt;"None"),2,3)</f>
        <v>3</v>
      </c>
      <c r="T55" s="3" t="str">
        <f>MID(H55,1,19)</f>
        <v/>
      </c>
      <c r="U55" s="3" t="str">
        <f>MID(N55,1,19)</f>
        <v/>
      </c>
      <c r="V55" s="3" t="str">
        <f>MID(I55,1,19)</f>
        <v/>
      </c>
      <c r="W55" s="5" t="str">
        <f>IFERROR(_xlfn.DAYS(V55,U55),"-")</f>
        <v>-</v>
      </c>
    </row>
    <row r="56" spans="1:23" x14ac:dyDescent="0.25">
      <c r="H56"/>
      <c r="Q56">
        <f>IF(AND(E56="OrderType.LIMIT",P56&lt;&gt;"None"),2,3)</f>
        <v>3</v>
      </c>
      <c r="R56">
        <f>IF(AND(E56="OrderType.STOP",P56&lt;&gt;"None"),2,3)</f>
        <v>3</v>
      </c>
      <c r="S56">
        <f>IF(AND(E56="OrderType.MARKET",P56&lt;&gt;"None"),2,3)</f>
        <v>3</v>
      </c>
      <c r="T56" s="3" t="str">
        <f>MID(H56,1,19)</f>
        <v/>
      </c>
      <c r="U56" s="3" t="str">
        <f>MID(N56,1,19)</f>
        <v/>
      </c>
      <c r="V56" s="3" t="str">
        <f>MID(I56,1,19)</f>
        <v/>
      </c>
      <c r="W56" s="5" t="str">
        <f>IFERROR(_xlfn.DAYS(V56,U56),"-")</f>
        <v>-</v>
      </c>
    </row>
    <row r="57" spans="1:23" x14ac:dyDescent="0.25">
      <c r="H57"/>
      <c r="Q57">
        <f>IF(AND(E57="OrderType.LIMIT",P57&lt;&gt;"None"),2,3)</f>
        <v>3</v>
      </c>
      <c r="R57">
        <f>IF(AND(E57="OrderType.STOP",P57&lt;&gt;"None"),2,3)</f>
        <v>3</v>
      </c>
      <c r="S57">
        <f>IF(AND(E57="OrderType.MARKET",P57&lt;&gt;"None"),2,3)</f>
        <v>3</v>
      </c>
      <c r="T57" s="3" t="str">
        <f>MID(H57,1,19)</f>
        <v/>
      </c>
      <c r="U57" s="3" t="str">
        <f>MID(N57,1,19)</f>
        <v/>
      </c>
      <c r="V57" s="3" t="str">
        <f>MID(I57,1,19)</f>
        <v/>
      </c>
      <c r="W57" s="5" t="str">
        <f>IFERROR(_xlfn.DAYS(V57,U57),"-")</f>
        <v>-</v>
      </c>
    </row>
    <row r="58" spans="1:23" x14ac:dyDescent="0.25">
      <c r="H58"/>
      <c r="Q58">
        <f>IF(AND(E58="OrderType.LIMIT",P58&lt;&gt;"None"),2,3)</f>
        <v>3</v>
      </c>
      <c r="R58">
        <f>IF(AND(E58="OrderType.STOP",P58&lt;&gt;"None"),2,3)</f>
        <v>3</v>
      </c>
      <c r="S58">
        <f>IF(AND(E58="OrderType.MARKET",P58&lt;&gt;"None"),2,3)</f>
        <v>3</v>
      </c>
      <c r="T58" s="3" t="str">
        <f>MID(H58,1,19)</f>
        <v/>
      </c>
      <c r="U58" s="3" t="str">
        <f>MID(N58,1,19)</f>
        <v/>
      </c>
      <c r="V58" s="3" t="str">
        <f>MID(I58,1,19)</f>
        <v/>
      </c>
      <c r="W58" s="5" t="str">
        <f>IFERROR(_xlfn.DAYS(V58,U58),"-")</f>
        <v>-</v>
      </c>
    </row>
    <row r="59" spans="1:23" x14ac:dyDescent="0.25">
      <c r="H59"/>
      <c r="Q59">
        <f>IF(AND(E59="OrderType.LIMIT",P59&lt;&gt;"None"),2,3)</f>
        <v>3</v>
      </c>
      <c r="R59">
        <f>IF(AND(E59="OrderType.STOP",P59&lt;&gt;"None"),2,3)</f>
        <v>3</v>
      </c>
      <c r="S59">
        <f>IF(AND(E59="OrderType.MARKET",P59&lt;&gt;"None"),2,3)</f>
        <v>3</v>
      </c>
      <c r="T59" s="3" t="str">
        <f>MID(H59,1,19)</f>
        <v/>
      </c>
      <c r="U59" s="3" t="str">
        <f>MID(N59,1,19)</f>
        <v/>
      </c>
      <c r="V59" s="3" t="str">
        <f>MID(I59,1,19)</f>
        <v/>
      </c>
      <c r="W59" s="5" t="str">
        <f>IFERROR(_xlfn.DAYS(V59,U59),"-")</f>
        <v>-</v>
      </c>
    </row>
    <row r="60" spans="1:23" x14ac:dyDescent="0.25">
      <c r="H60"/>
      <c r="Q60">
        <f>IF(AND(E60="OrderType.LIMIT",P60&lt;&gt;"None"),2,3)</f>
        <v>3</v>
      </c>
      <c r="R60">
        <f>IF(AND(E60="OrderType.STOP",P60&lt;&gt;"None"),2,3)</f>
        <v>3</v>
      </c>
      <c r="S60">
        <f>IF(AND(E60="OrderType.MARKET",P60&lt;&gt;"None"),2,3)</f>
        <v>3</v>
      </c>
      <c r="T60" s="3" t="str">
        <f>MID(H60,1,19)</f>
        <v/>
      </c>
      <c r="U60" s="3" t="str">
        <f>MID(N60,1,19)</f>
        <v/>
      </c>
      <c r="V60" s="3" t="str">
        <f>MID(I60,1,19)</f>
        <v/>
      </c>
      <c r="W60" s="5" t="str">
        <f>IFERROR(_xlfn.DAYS(V60,U60),"-")</f>
        <v>-</v>
      </c>
    </row>
    <row r="61" spans="1:23" x14ac:dyDescent="0.25">
      <c r="H61"/>
      <c r="Q61">
        <f>IF(AND(E61="OrderType.LIMIT",P61&lt;&gt;"None"),2,3)</f>
        <v>3</v>
      </c>
      <c r="R61">
        <f>IF(AND(E61="OrderType.STOP",P61&lt;&gt;"None"),2,3)</f>
        <v>3</v>
      </c>
      <c r="S61">
        <f>IF(AND(E61="OrderType.MARKET",P61&lt;&gt;"None"),2,3)</f>
        <v>3</v>
      </c>
      <c r="T61" s="3" t="str">
        <f>MID(H61,1,19)</f>
        <v/>
      </c>
      <c r="U61" s="3" t="str">
        <f>MID(N61,1,19)</f>
        <v/>
      </c>
      <c r="V61" s="3" t="str">
        <f>MID(I61,1,19)</f>
        <v/>
      </c>
      <c r="W61" s="5" t="str">
        <f>IFERROR(_xlfn.DAYS(V61,U61),"-")</f>
        <v>-</v>
      </c>
    </row>
    <row r="62" spans="1:23" x14ac:dyDescent="0.25">
      <c r="H62"/>
      <c r="Q62">
        <f>IF(AND(E62="OrderType.LIMIT",P62&lt;&gt;"None"),2,3)</f>
        <v>3</v>
      </c>
      <c r="R62">
        <f>IF(AND(E62="OrderType.STOP",P62&lt;&gt;"None"),2,3)</f>
        <v>3</v>
      </c>
      <c r="S62">
        <f>IF(AND(E62="OrderType.MARKET",P62&lt;&gt;"None"),2,3)</f>
        <v>3</v>
      </c>
      <c r="T62" s="3" t="str">
        <f>MID(H62,1,19)</f>
        <v/>
      </c>
      <c r="U62" s="3" t="str">
        <f>MID(N62,1,19)</f>
        <v/>
      </c>
      <c r="V62" s="3" t="str">
        <f>MID(I62,1,19)</f>
        <v/>
      </c>
      <c r="W62" s="5" t="str">
        <f>IFERROR(_xlfn.DAYS(V62,U62),"-")</f>
        <v>-</v>
      </c>
    </row>
    <row r="63" spans="1:23" x14ac:dyDescent="0.25">
      <c r="H63"/>
      <c r="Q63">
        <f>IF(AND(E63="OrderType.LIMIT",P63&lt;&gt;"None"),2,3)</f>
        <v>3</v>
      </c>
      <c r="R63">
        <f>IF(AND(E63="OrderType.STOP",P63&lt;&gt;"None"),2,3)</f>
        <v>3</v>
      </c>
      <c r="S63">
        <f>IF(AND(E63="OrderType.MARKET",P63&lt;&gt;"None"),2,3)</f>
        <v>3</v>
      </c>
      <c r="T63" s="3" t="str">
        <f>MID(H63,1,19)</f>
        <v/>
      </c>
      <c r="U63" s="3" t="str">
        <f>MID(N63,1,19)</f>
        <v/>
      </c>
      <c r="V63" s="3" t="str">
        <f>MID(I63,1,19)</f>
        <v/>
      </c>
      <c r="W63" s="5" t="str">
        <f>IFERROR(_xlfn.DAYS(V63,U63),"-")</f>
        <v>-</v>
      </c>
    </row>
    <row r="64" spans="1:23" x14ac:dyDescent="0.25">
      <c r="H64"/>
      <c r="Q64">
        <f>IF(AND(E64="OrderType.LIMIT",P64&lt;&gt;"None"),2,3)</f>
        <v>3</v>
      </c>
      <c r="R64">
        <f>IF(AND(E64="OrderType.STOP",P64&lt;&gt;"None"),2,3)</f>
        <v>3</v>
      </c>
      <c r="S64">
        <f>IF(AND(E64="OrderType.MARKET",P64&lt;&gt;"None"),2,3)</f>
        <v>3</v>
      </c>
      <c r="T64" s="3" t="str">
        <f>MID(H64,1,19)</f>
        <v/>
      </c>
      <c r="U64" s="3" t="str">
        <f>MID(N64,1,19)</f>
        <v/>
      </c>
      <c r="V64" s="3" t="str">
        <f>MID(I64,1,19)</f>
        <v/>
      </c>
      <c r="W64" s="5" t="str">
        <f>IFERROR(_xlfn.DAYS(V64,U64),"-")</f>
        <v>-</v>
      </c>
    </row>
    <row r="65" spans="8:23" x14ac:dyDescent="0.25">
      <c r="H65"/>
      <c r="Q65">
        <f>IF(AND(E65="OrderType.LIMIT",P65&lt;&gt;"None"),2,3)</f>
        <v>3</v>
      </c>
      <c r="R65">
        <f>IF(AND(E65="OrderType.STOP",P65&lt;&gt;"None"),2,3)</f>
        <v>3</v>
      </c>
      <c r="S65">
        <f>IF(AND(E65="OrderType.MARKET",P65&lt;&gt;"None"),2,3)</f>
        <v>3</v>
      </c>
      <c r="T65" s="3" t="str">
        <f>MID(H65,1,19)</f>
        <v/>
      </c>
      <c r="U65" s="3" t="str">
        <f>MID(N65,1,19)</f>
        <v/>
      </c>
      <c r="V65" s="3" t="str">
        <f>MID(I65,1,19)</f>
        <v/>
      </c>
      <c r="W65" s="5" t="str">
        <f>IFERROR(_xlfn.DAYS(V65,U65),"-")</f>
        <v>-</v>
      </c>
    </row>
    <row r="66" spans="8:23" x14ac:dyDescent="0.25">
      <c r="H66"/>
      <c r="Q66">
        <f>IF(AND(E66="OrderType.LIMIT",P66&lt;&gt;"None"),2,3)</f>
        <v>3</v>
      </c>
      <c r="R66">
        <f>IF(AND(E66="OrderType.STOP",P66&lt;&gt;"None"),2,3)</f>
        <v>3</v>
      </c>
      <c r="S66">
        <f>IF(AND(E66="OrderType.MARKET",P66&lt;&gt;"None"),2,3)</f>
        <v>3</v>
      </c>
      <c r="T66" s="3" t="str">
        <f>MID(H66,1,19)</f>
        <v/>
      </c>
      <c r="U66" s="3" t="str">
        <f>MID(N66,1,19)</f>
        <v/>
      </c>
      <c r="V66" s="3" t="str">
        <f>MID(I66,1,19)</f>
        <v/>
      </c>
      <c r="W66" s="5" t="str">
        <f>IFERROR(_xlfn.DAYS(V66,U66),"-")</f>
        <v>-</v>
      </c>
    </row>
    <row r="67" spans="8:23" x14ac:dyDescent="0.25">
      <c r="H67"/>
      <c r="Q67">
        <f>IF(AND(E67="OrderType.LIMIT",P67&lt;&gt;"None"),2,3)</f>
        <v>3</v>
      </c>
      <c r="R67">
        <f>IF(AND(E67="OrderType.STOP",P67&lt;&gt;"None"),2,3)</f>
        <v>3</v>
      </c>
      <c r="S67">
        <f>IF(AND(E67="OrderType.MARKET",P67&lt;&gt;"None"),2,3)</f>
        <v>3</v>
      </c>
      <c r="T67" s="3" t="str">
        <f>MID(H67,1,19)</f>
        <v/>
      </c>
      <c r="U67" s="3" t="str">
        <f>MID(N67,1,19)</f>
        <v/>
      </c>
      <c r="V67" s="3" t="str">
        <f>MID(I67,1,19)</f>
        <v/>
      </c>
      <c r="W67" s="5" t="str">
        <f>IFERROR(_xlfn.DAYS(V67,U67),"-")</f>
        <v>-</v>
      </c>
    </row>
    <row r="68" spans="8:23" x14ac:dyDescent="0.25">
      <c r="H68"/>
      <c r="Q68">
        <f>IF(AND(E68="OrderType.LIMIT",P68&lt;&gt;"None"),2,3)</f>
        <v>3</v>
      </c>
      <c r="R68">
        <f>IF(AND(E68="OrderType.STOP",P68&lt;&gt;"None"),2,3)</f>
        <v>3</v>
      </c>
      <c r="S68">
        <f>IF(AND(E68="OrderType.MARKET",P68&lt;&gt;"None"),2,3)</f>
        <v>3</v>
      </c>
      <c r="T68" s="3" t="str">
        <f>MID(H68,1,19)</f>
        <v/>
      </c>
      <c r="U68" s="3" t="str">
        <f>MID(N68,1,19)</f>
        <v/>
      </c>
      <c r="V68" s="3" t="str">
        <f>MID(I68,1,19)</f>
        <v/>
      </c>
      <c r="W68" s="5" t="str">
        <f>IFERROR(_xlfn.DAYS(V68,U68),"-")</f>
        <v>-</v>
      </c>
    </row>
    <row r="69" spans="8:23" x14ac:dyDescent="0.25">
      <c r="H69"/>
      <c r="Q69">
        <f>IF(AND(E69="OrderType.LIMIT",P69&lt;&gt;"None"),2,3)</f>
        <v>3</v>
      </c>
      <c r="R69">
        <f>IF(AND(E69="OrderType.STOP",P69&lt;&gt;"None"),2,3)</f>
        <v>3</v>
      </c>
      <c r="S69">
        <f>IF(AND(E69="OrderType.MARKET",P69&lt;&gt;"None"),2,3)</f>
        <v>3</v>
      </c>
      <c r="T69" s="3" t="str">
        <f>MID(H69,1,19)</f>
        <v/>
      </c>
      <c r="U69" s="3" t="str">
        <f>MID(N69,1,19)</f>
        <v/>
      </c>
      <c r="V69" s="3" t="str">
        <f>MID(I69,1,19)</f>
        <v/>
      </c>
      <c r="W69" s="5" t="str">
        <f>IFERROR(_xlfn.DAYS(V69,U69),"-")</f>
        <v>-</v>
      </c>
    </row>
    <row r="70" spans="8:23" x14ac:dyDescent="0.25">
      <c r="H70"/>
      <c r="Q70">
        <f>IF(AND(E70="OrderType.LIMIT",P70&lt;&gt;"None"),2,3)</f>
        <v>3</v>
      </c>
      <c r="R70">
        <f>IF(AND(E70="OrderType.STOP",P70&lt;&gt;"None"),2,3)</f>
        <v>3</v>
      </c>
      <c r="S70">
        <f>IF(AND(E70="OrderType.MARKET",P70&lt;&gt;"None"),2,3)</f>
        <v>3</v>
      </c>
      <c r="T70" s="3" t="str">
        <f>MID(H70,1,19)</f>
        <v/>
      </c>
      <c r="U70" s="3" t="str">
        <f>MID(N70,1,19)</f>
        <v/>
      </c>
      <c r="V70" s="3" t="str">
        <f>MID(I70,1,19)</f>
        <v/>
      </c>
      <c r="W70" s="5" t="str">
        <f>IFERROR(_xlfn.DAYS(V70,U70),"-")</f>
        <v>-</v>
      </c>
    </row>
    <row r="71" spans="8:23" x14ac:dyDescent="0.25">
      <c r="H71"/>
      <c r="Q71">
        <f>IF(AND(E71="OrderType.LIMIT",P71&lt;&gt;"None"),2,3)</f>
        <v>3</v>
      </c>
      <c r="R71">
        <f>IF(AND(E71="OrderType.STOP",P71&lt;&gt;"None"),2,3)</f>
        <v>3</v>
      </c>
      <c r="S71">
        <f>IF(AND(E71="OrderType.MARKET",P71&lt;&gt;"None"),2,3)</f>
        <v>3</v>
      </c>
      <c r="T71" s="3" t="str">
        <f>MID(H71,1,19)</f>
        <v/>
      </c>
      <c r="U71" s="3" t="str">
        <f>MID(N71,1,19)</f>
        <v/>
      </c>
      <c r="V71" s="3" t="str">
        <f>MID(I71,1,19)</f>
        <v/>
      </c>
      <c r="W71" s="5" t="str">
        <f>IFERROR(_xlfn.DAYS(V71,U71),"-")</f>
        <v>-</v>
      </c>
    </row>
    <row r="72" spans="8:23" x14ac:dyDescent="0.25">
      <c r="H72"/>
      <c r="Q72">
        <f>IF(AND(E72="OrderType.LIMIT",P72&lt;&gt;"None"),2,3)</f>
        <v>3</v>
      </c>
      <c r="R72">
        <f>IF(AND(E72="OrderType.STOP",P72&lt;&gt;"None"),2,3)</f>
        <v>3</v>
      </c>
      <c r="S72">
        <f>IF(AND(E72="OrderType.MARKET",P72&lt;&gt;"None"),2,3)</f>
        <v>3</v>
      </c>
      <c r="T72" s="3" t="str">
        <f>MID(H72,1,19)</f>
        <v/>
      </c>
      <c r="U72" s="3" t="str">
        <f>MID(N72,1,19)</f>
        <v/>
      </c>
      <c r="V72" s="3" t="str">
        <f>MID(I72,1,19)</f>
        <v/>
      </c>
      <c r="W72" s="5" t="str">
        <f>IFERROR(_xlfn.DAYS(V72,U72),"-")</f>
        <v>-</v>
      </c>
    </row>
    <row r="73" spans="8:23" x14ac:dyDescent="0.25">
      <c r="H73"/>
      <c r="Q73">
        <f>IF(AND(E73="OrderType.LIMIT",P73&lt;&gt;"None"),2,3)</f>
        <v>3</v>
      </c>
      <c r="R73">
        <f>IF(AND(E73="OrderType.STOP",P73&lt;&gt;"None"),2,3)</f>
        <v>3</v>
      </c>
      <c r="S73">
        <f>IF(AND(E73="OrderType.MARKET",P73&lt;&gt;"None"),2,3)</f>
        <v>3</v>
      </c>
      <c r="T73" s="3" t="str">
        <f>MID(H73,1,19)</f>
        <v/>
      </c>
      <c r="U73" s="3" t="str">
        <f>MID(N73,1,19)</f>
        <v/>
      </c>
      <c r="V73" s="3" t="str">
        <f>MID(I73,1,19)</f>
        <v/>
      </c>
      <c r="W73" s="5" t="str">
        <f>IFERROR(_xlfn.DAYS(V73,U73),"-")</f>
        <v>-</v>
      </c>
    </row>
    <row r="74" spans="8:23" x14ac:dyDescent="0.25">
      <c r="H74"/>
      <c r="Q74">
        <f>IF(AND(E74="OrderType.LIMIT",P74&lt;&gt;"None"),2,3)</f>
        <v>3</v>
      </c>
      <c r="R74">
        <f>IF(AND(E74="OrderType.STOP",P74&lt;&gt;"None"),2,3)</f>
        <v>3</v>
      </c>
      <c r="S74">
        <f>IF(AND(E74="OrderType.MARKET",P74&lt;&gt;"None"),2,3)</f>
        <v>3</v>
      </c>
      <c r="T74" s="3" t="str">
        <f>MID(H74,1,19)</f>
        <v/>
      </c>
      <c r="U74" s="3" t="str">
        <f>MID(N74,1,19)</f>
        <v/>
      </c>
      <c r="V74" s="3" t="str">
        <f>MID(I74,1,19)</f>
        <v/>
      </c>
      <c r="W74" s="5" t="str">
        <f>IFERROR(_xlfn.DAYS(V74,U74),"-")</f>
        <v>-</v>
      </c>
    </row>
    <row r="75" spans="8:23" x14ac:dyDescent="0.25">
      <c r="H75"/>
      <c r="Q75">
        <f>IF(AND(E75="OrderType.LIMIT",P75&lt;&gt;"None"),2,3)</f>
        <v>3</v>
      </c>
      <c r="R75">
        <f>IF(AND(E75="OrderType.STOP",P75&lt;&gt;"None"),2,3)</f>
        <v>3</v>
      </c>
      <c r="S75">
        <f>IF(AND(E75="OrderType.MARKET",P75&lt;&gt;"None"),2,3)</f>
        <v>3</v>
      </c>
      <c r="T75" s="3" t="str">
        <f>MID(H75,1,19)</f>
        <v/>
      </c>
      <c r="U75" s="3" t="str">
        <f>MID(N75,1,19)</f>
        <v/>
      </c>
      <c r="V75" s="3" t="str">
        <f>MID(I75,1,19)</f>
        <v/>
      </c>
      <c r="W75" s="5" t="str">
        <f>IFERROR(_xlfn.DAYS(V75,U75),"-")</f>
        <v>-</v>
      </c>
    </row>
    <row r="76" spans="8:23" x14ac:dyDescent="0.25">
      <c r="H76"/>
      <c r="Q76">
        <f>IF(AND(E76="OrderType.LIMIT",P76&lt;&gt;"None"),2,3)</f>
        <v>3</v>
      </c>
      <c r="R76">
        <f>IF(AND(E76="OrderType.STOP",P76&lt;&gt;"None"),2,3)</f>
        <v>3</v>
      </c>
      <c r="S76">
        <f>IF(AND(E76="OrderType.MARKET",P76&lt;&gt;"None"),2,3)</f>
        <v>3</v>
      </c>
      <c r="T76" s="3" t="str">
        <f>MID(H76,1,19)</f>
        <v/>
      </c>
      <c r="U76" s="3" t="str">
        <f>MID(N76,1,19)</f>
        <v/>
      </c>
      <c r="V76" s="3" t="str">
        <f>MID(I76,1,19)</f>
        <v/>
      </c>
      <c r="W76" s="5" t="str">
        <f>IFERROR(_xlfn.DAYS(V76,U76),"-")</f>
        <v>-</v>
      </c>
    </row>
    <row r="77" spans="8:23" x14ac:dyDescent="0.25">
      <c r="H77"/>
      <c r="Q77">
        <f>IF(AND(E77="OrderType.LIMIT",P77&lt;&gt;"None"),2,3)</f>
        <v>3</v>
      </c>
      <c r="R77">
        <f>IF(AND(E77="OrderType.STOP",P77&lt;&gt;"None"),2,3)</f>
        <v>3</v>
      </c>
      <c r="S77">
        <f>IF(AND(E77="OrderType.MARKET",P77&lt;&gt;"None"),2,3)</f>
        <v>3</v>
      </c>
      <c r="T77" s="3" t="str">
        <f>MID(H77,1,19)</f>
        <v/>
      </c>
      <c r="U77" s="3" t="str">
        <f>MID(N77,1,19)</f>
        <v/>
      </c>
      <c r="V77" s="3" t="str">
        <f>MID(I77,1,19)</f>
        <v/>
      </c>
      <c r="W77" s="5" t="str">
        <f>IFERROR(_xlfn.DAYS(V77,U77),"-")</f>
        <v>-</v>
      </c>
    </row>
    <row r="78" spans="8:23" x14ac:dyDescent="0.25">
      <c r="H78"/>
      <c r="Q78">
        <f>IF(AND(E78="OrderType.LIMIT",P78&lt;&gt;"None"),2,3)</f>
        <v>3</v>
      </c>
      <c r="R78">
        <f>IF(AND(E78="OrderType.STOP",P78&lt;&gt;"None"),2,3)</f>
        <v>3</v>
      </c>
      <c r="S78">
        <f>IF(AND(E78="OrderType.MARKET",P78&lt;&gt;"None"),2,3)</f>
        <v>3</v>
      </c>
      <c r="T78" s="3" t="str">
        <f>MID(H78,1,19)</f>
        <v/>
      </c>
      <c r="U78" s="3" t="str">
        <f>MID(N78,1,19)</f>
        <v/>
      </c>
      <c r="V78" s="3" t="str">
        <f>MID(I78,1,19)</f>
        <v/>
      </c>
      <c r="W78" s="5" t="str">
        <f>IFERROR(_xlfn.DAYS(V78,U78),"-")</f>
        <v>-</v>
      </c>
    </row>
    <row r="79" spans="8:23" x14ac:dyDescent="0.25">
      <c r="H79"/>
      <c r="Q79">
        <f>IF(AND(E79="OrderType.LIMIT",P79&lt;&gt;"None"),2,3)</f>
        <v>3</v>
      </c>
      <c r="R79">
        <f>IF(AND(E79="OrderType.STOP",P79&lt;&gt;"None"),2,3)</f>
        <v>3</v>
      </c>
      <c r="S79">
        <f>IF(AND(E79="OrderType.MARKET",P79&lt;&gt;"None"),2,3)</f>
        <v>3</v>
      </c>
      <c r="T79" s="3" t="str">
        <f>MID(H79,1,19)</f>
        <v/>
      </c>
      <c r="U79" s="3" t="str">
        <f>MID(N79,1,19)</f>
        <v/>
      </c>
      <c r="V79" s="3" t="str">
        <f>MID(I79,1,19)</f>
        <v/>
      </c>
      <c r="W79" s="5" t="str">
        <f>IFERROR(_xlfn.DAYS(V79,U79),"-")</f>
        <v>-</v>
      </c>
    </row>
    <row r="80" spans="8:23" x14ac:dyDescent="0.25">
      <c r="H80"/>
      <c r="Q80">
        <f>IF(AND(E80="OrderType.LIMIT",P80&lt;&gt;"None"),2,3)</f>
        <v>3</v>
      </c>
      <c r="R80">
        <f>IF(AND(E80="OrderType.STOP",P80&lt;&gt;"None"),2,3)</f>
        <v>3</v>
      </c>
      <c r="S80">
        <f>IF(AND(E80="OrderType.MARKET",P80&lt;&gt;"None"),2,3)</f>
        <v>3</v>
      </c>
      <c r="T80" s="3" t="str">
        <f>MID(H80,1,19)</f>
        <v/>
      </c>
      <c r="U80" s="3" t="str">
        <f>MID(N80,1,19)</f>
        <v/>
      </c>
      <c r="V80" s="3" t="str">
        <f>MID(I80,1,19)</f>
        <v/>
      </c>
      <c r="W80" s="5" t="str">
        <f>IFERROR(_xlfn.DAYS(V80,U80),"-")</f>
        <v>-</v>
      </c>
    </row>
    <row r="81" spans="8:23" x14ac:dyDescent="0.25">
      <c r="H81"/>
      <c r="Q81">
        <f>IF(AND(E81="OrderType.LIMIT",P81&lt;&gt;"None"),2,3)</f>
        <v>3</v>
      </c>
      <c r="R81">
        <f>IF(AND(E81="OrderType.STOP",P81&lt;&gt;"None"),2,3)</f>
        <v>3</v>
      </c>
      <c r="S81">
        <f>IF(AND(E81="OrderType.MARKET",P81&lt;&gt;"None"),2,3)</f>
        <v>3</v>
      </c>
      <c r="T81" s="3" t="str">
        <f>MID(H81,1,19)</f>
        <v/>
      </c>
      <c r="U81" s="3" t="str">
        <f>MID(N81,1,19)</f>
        <v/>
      </c>
      <c r="V81" s="3" t="str">
        <f>MID(I81,1,19)</f>
        <v/>
      </c>
      <c r="W81" s="5" t="str">
        <f>IFERROR(_xlfn.DAYS(V81,U81),"-")</f>
        <v>-</v>
      </c>
    </row>
    <row r="82" spans="8:23" x14ac:dyDescent="0.25">
      <c r="H82"/>
      <c r="Q82">
        <f>IF(AND(E82="OrderType.LIMIT",P82&lt;&gt;"None"),2,3)</f>
        <v>3</v>
      </c>
      <c r="R82">
        <f>IF(AND(E82="OrderType.STOP",P82&lt;&gt;"None"),2,3)</f>
        <v>3</v>
      </c>
      <c r="S82">
        <f>IF(AND(E82="OrderType.MARKET",P82&lt;&gt;"None"),2,3)</f>
        <v>3</v>
      </c>
      <c r="T82" s="3" t="str">
        <f>MID(H82,1,19)</f>
        <v/>
      </c>
      <c r="U82" s="3" t="str">
        <f>MID(N82,1,19)</f>
        <v/>
      </c>
      <c r="V82" s="3" t="str">
        <f>MID(I82,1,19)</f>
        <v/>
      </c>
      <c r="W82" s="5" t="str">
        <f>IFERROR(_xlfn.DAYS(V82,U82),"-")</f>
        <v>-</v>
      </c>
    </row>
    <row r="83" spans="8:23" x14ac:dyDescent="0.25">
      <c r="H83"/>
      <c r="Q83">
        <f>IF(AND(E83="OrderType.LIMIT",P83&lt;&gt;"None"),2,3)</f>
        <v>3</v>
      </c>
      <c r="R83">
        <f>IF(AND(E83="OrderType.STOP",P83&lt;&gt;"None"),2,3)</f>
        <v>3</v>
      </c>
      <c r="S83">
        <f>IF(AND(E83="OrderType.MARKET",P83&lt;&gt;"None"),2,3)</f>
        <v>3</v>
      </c>
      <c r="T83" s="3" t="str">
        <f>MID(H83,1,19)</f>
        <v/>
      </c>
      <c r="U83" s="3" t="str">
        <f>MID(N83,1,19)</f>
        <v/>
      </c>
      <c r="V83" s="3" t="str">
        <f>MID(I83,1,19)</f>
        <v/>
      </c>
      <c r="W83" s="5" t="str">
        <f>IFERROR(_xlfn.DAYS(V83,U83),"-")</f>
        <v>-</v>
      </c>
    </row>
    <row r="84" spans="8:23" x14ac:dyDescent="0.25">
      <c r="H84"/>
      <c r="Q84">
        <f>IF(AND(E84="OrderType.LIMIT",P84&lt;&gt;"None"),2,3)</f>
        <v>3</v>
      </c>
      <c r="R84">
        <f>IF(AND(E84="OrderType.STOP",P84&lt;&gt;"None"),2,3)</f>
        <v>3</v>
      </c>
      <c r="S84">
        <f>IF(AND(E84="OrderType.MARKET",P84&lt;&gt;"None"),2,3)</f>
        <v>3</v>
      </c>
      <c r="T84" s="3" t="str">
        <f>MID(H84,1,19)</f>
        <v/>
      </c>
      <c r="U84" s="3" t="str">
        <f>MID(N84,1,19)</f>
        <v/>
      </c>
      <c r="V84" s="3" t="str">
        <f>MID(I84,1,19)</f>
        <v/>
      </c>
      <c r="W84" s="5" t="str">
        <f>IFERROR(_xlfn.DAYS(V84,U84),"-")</f>
        <v>-</v>
      </c>
    </row>
    <row r="85" spans="8:23" x14ac:dyDescent="0.25">
      <c r="H85"/>
      <c r="Q85">
        <f>IF(AND(E85="OrderType.LIMIT",P85&lt;&gt;"None"),2,3)</f>
        <v>3</v>
      </c>
      <c r="R85">
        <f>IF(AND(E85="OrderType.STOP",P85&lt;&gt;"None"),2,3)</f>
        <v>3</v>
      </c>
      <c r="S85">
        <f>IF(AND(E85="OrderType.MARKET",P85&lt;&gt;"None"),2,3)</f>
        <v>3</v>
      </c>
      <c r="T85" s="3" t="str">
        <f>MID(H85,1,19)</f>
        <v/>
      </c>
      <c r="U85" s="3" t="str">
        <f>MID(N85,1,19)</f>
        <v/>
      </c>
      <c r="V85" s="3" t="str">
        <f>MID(I85,1,19)</f>
        <v/>
      </c>
      <c r="W85" s="5" t="str">
        <f>IFERROR(_xlfn.DAYS(V85,U85),"-")</f>
        <v>-</v>
      </c>
    </row>
    <row r="86" spans="8:23" x14ac:dyDescent="0.25">
      <c r="H86"/>
      <c r="Q86">
        <f>IF(AND(E86="OrderType.LIMIT",P86&lt;&gt;"None"),2,3)</f>
        <v>3</v>
      </c>
      <c r="R86">
        <f>IF(AND(E86="OrderType.STOP",P86&lt;&gt;"None"),2,3)</f>
        <v>3</v>
      </c>
      <c r="S86">
        <f>IF(AND(E86="OrderType.MARKET",P86&lt;&gt;"None"),2,3)</f>
        <v>3</v>
      </c>
      <c r="T86" s="3" t="str">
        <f>MID(H86,1,19)</f>
        <v/>
      </c>
      <c r="U86" s="3" t="str">
        <f>MID(N86,1,19)</f>
        <v/>
      </c>
      <c r="V86" s="3" t="str">
        <f>MID(I86,1,19)</f>
        <v/>
      </c>
      <c r="W86" s="5" t="str">
        <f>IFERROR(_xlfn.DAYS(V86,U86),"-")</f>
        <v>-</v>
      </c>
    </row>
    <row r="87" spans="8:23" x14ac:dyDescent="0.25">
      <c r="H87"/>
      <c r="Q87">
        <f>IF(AND(E87="OrderType.LIMIT",P87&lt;&gt;"None"),2,3)</f>
        <v>3</v>
      </c>
      <c r="R87">
        <f>IF(AND(E87="OrderType.STOP",P87&lt;&gt;"None"),2,3)</f>
        <v>3</v>
      </c>
      <c r="S87">
        <f>IF(AND(E87="OrderType.MARKET",P87&lt;&gt;"None"),2,3)</f>
        <v>3</v>
      </c>
      <c r="T87" s="3" t="str">
        <f>MID(H87,1,19)</f>
        <v/>
      </c>
      <c r="U87" s="3" t="str">
        <f>MID(N87,1,19)</f>
        <v/>
      </c>
      <c r="V87" s="3" t="str">
        <f>MID(I87,1,19)</f>
        <v/>
      </c>
      <c r="W87" s="5" t="str">
        <f>IFERROR(_xlfn.DAYS(V87,U87),"-")</f>
        <v>-</v>
      </c>
    </row>
    <row r="88" spans="8:23" x14ac:dyDescent="0.25">
      <c r="H88"/>
      <c r="Q88">
        <f>IF(AND(E88="OrderType.LIMIT",P88&lt;&gt;"None"),2,3)</f>
        <v>3</v>
      </c>
      <c r="R88">
        <f>IF(AND(E88="OrderType.STOP",P88&lt;&gt;"None"),2,3)</f>
        <v>3</v>
      </c>
      <c r="S88">
        <f>IF(AND(E88="OrderType.MARKET",P88&lt;&gt;"None"),2,3)</f>
        <v>3</v>
      </c>
      <c r="T88" s="3" t="str">
        <f>MID(H88,1,19)</f>
        <v/>
      </c>
      <c r="U88" s="3" t="str">
        <f>MID(N88,1,19)</f>
        <v/>
      </c>
      <c r="V88" s="3" t="str">
        <f>MID(I88,1,19)</f>
        <v/>
      </c>
      <c r="W88" s="5" t="str">
        <f>IFERROR(_xlfn.DAYS(V88,U88),"-")</f>
        <v>-</v>
      </c>
    </row>
    <row r="89" spans="8:23" x14ac:dyDescent="0.25">
      <c r="H89"/>
      <c r="Q89">
        <f>IF(AND(E89="OrderType.LIMIT",P89&lt;&gt;"None"),2,3)</f>
        <v>3</v>
      </c>
      <c r="R89">
        <f>IF(AND(E89="OrderType.STOP",P89&lt;&gt;"None"),2,3)</f>
        <v>3</v>
      </c>
      <c r="S89">
        <f>IF(AND(E89="OrderType.MARKET",P89&lt;&gt;"None"),2,3)</f>
        <v>3</v>
      </c>
      <c r="T89" s="3" t="str">
        <f>MID(H89,1,19)</f>
        <v/>
      </c>
      <c r="U89" s="3" t="str">
        <f>MID(N89,1,19)</f>
        <v/>
      </c>
      <c r="V89" s="3" t="str">
        <f>MID(I89,1,19)</f>
        <v/>
      </c>
      <c r="W89" s="5" t="str">
        <f>IFERROR(_xlfn.DAYS(V89,U89),"-")</f>
        <v>-</v>
      </c>
    </row>
    <row r="90" spans="8:23" x14ac:dyDescent="0.25">
      <c r="H90"/>
      <c r="Q90">
        <f>IF(AND(E90="OrderType.LIMIT",P90&lt;&gt;"None"),2,3)</f>
        <v>3</v>
      </c>
      <c r="R90">
        <f>IF(AND(E90="OrderType.STOP",P90&lt;&gt;"None"),2,3)</f>
        <v>3</v>
      </c>
      <c r="S90">
        <f>IF(AND(E90="OrderType.MARKET",P90&lt;&gt;"None"),2,3)</f>
        <v>3</v>
      </c>
      <c r="T90" s="3" t="str">
        <f>MID(H90,1,19)</f>
        <v/>
      </c>
      <c r="U90" s="3" t="str">
        <f>MID(N90,1,19)</f>
        <v/>
      </c>
      <c r="V90" s="3" t="str">
        <f>MID(I90,1,19)</f>
        <v/>
      </c>
      <c r="W90" s="5" t="str">
        <f>IFERROR(_xlfn.DAYS(V90,U90),"-")</f>
        <v>-</v>
      </c>
    </row>
    <row r="91" spans="8:23" x14ac:dyDescent="0.25">
      <c r="H91"/>
      <c r="Q91">
        <f>IF(AND(E91="OrderType.LIMIT",P91&lt;&gt;"None"),2,3)</f>
        <v>3</v>
      </c>
      <c r="R91">
        <f>IF(AND(E91="OrderType.STOP",P91&lt;&gt;"None"),2,3)</f>
        <v>3</v>
      </c>
      <c r="S91">
        <f>IF(AND(E91="OrderType.MARKET",P91&lt;&gt;"None"),2,3)</f>
        <v>3</v>
      </c>
      <c r="T91" s="3" t="str">
        <f>MID(H91,1,19)</f>
        <v/>
      </c>
      <c r="U91" s="3" t="str">
        <f>MID(N91,1,19)</f>
        <v/>
      </c>
      <c r="V91" s="3" t="str">
        <f>MID(I91,1,19)</f>
        <v/>
      </c>
      <c r="W91" s="5" t="str">
        <f>IFERROR(_xlfn.DAYS(V91,U91),"-")</f>
        <v>-</v>
      </c>
    </row>
    <row r="92" spans="8:23" x14ac:dyDescent="0.25">
      <c r="H92"/>
      <c r="Q92">
        <f>IF(AND(E92="OrderType.LIMIT",P92&lt;&gt;"None"),2,3)</f>
        <v>3</v>
      </c>
      <c r="R92">
        <f>IF(AND(E92="OrderType.STOP",P92&lt;&gt;"None"),2,3)</f>
        <v>3</v>
      </c>
      <c r="S92">
        <f>IF(AND(E92="OrderType.MARKET",P92&lt;&gt;"None"),2,3)</f>
        <v>3</v>
      </c>
      <c r="T92" s="3" t="str">
        <f>MID(H92,1,19)</f>
        <v/>
      </c>
      <c r="U92" s="3" t="str">
        <f>MID(N92,1,19)</f>
        <v/>
      </c>
      <c r="V92" s="3" t="str">
        <f>MID(I92,1,19)</f>
        <v/>
      </c>
      <c r="W92" s="5" t="str">
        <f>IFERROR(_xlfn.DAYS(V92,U92),"-")</f>
        <v>-</v>
      </c>
    </row>
    <row r="93" spans="8:23" x14ac:dyDescent="0.25">
      <c r="H93"/>
      <c r="Q93">
        <f>IF(AND(E93="OrderType.LIMIT",P93&lt;&gt;"None"),2,3)</f>
        <v>3</v>
      </c>
      <c r="R93">
        <f>IF(AND(E93="OrderType.STOP",P93&lt;&gt;"None"),2,3)</f>
        <v>3</v>
      </c>
      <c r="S93">
        <f>IF(AND(E93="OrderType.MARKET",P93&lt;&gt;"None"),2,3)</f>
        <v>3</v>
      </c>
      <c r="T93" s="3" t="str">
        <f>MID(H93,1,19)</f>
        <v/>
      </c>
      <c r="U93" s="3" t="str">
        <f>MID(N93,1,19)</f>
        <v/>
      </c>
      <c r="V93" s="3" t="str">
        <f>MID(I93,1,19)</f>
        <v/>
      </c>
      <c r="W93" s="5" t="str">
        <f>IFERROR(_xlfn.DAYS(V93,U93),"-")</f>
        <v>-</v>
      </c>
    </row>
    <row r="94" spans="8:23" x14ac:dyDescent="0.25">
      <c r="H94"/>
      <c r="Q94">
        <f>IF(AND(E94="OrderType.LIMIT",P94&lt;&gt;"None"),2,3)</f>
        <v>3</v>
      </c>
      <c r="R94">
        <f>IF(AND(E94="OrderType.STOP",P94&lt;&gt;"None"),2,3)</f>
        <v>3</v>
      </c>
      <c r="S94">
        <f>IF(AND(E94="OrderType.MARKET",P94&lt;&gt;"None"),2,3)</f>
        <v>3</v>
      </c>
      <c r="T94" s="3" t="str">
        <f>MID(H94,1,19)</f>
        <v/>
      </c>
      <c r="U94" s="3" t="str">
        <f>MID(N94,1,19)</f>
        <v/>
      </c>
      <c r="V94" s="3" t="str">
        <f>MID(I94,1,19)</f>
        <v/>
      </c>
      <c r="W94" s="5" t="str">
        <f>IFERROR(_xlfn.DAYS(V94,U94),"-")</f>
        <v>-</v>
      </c>
    </row>
    <row r="95" spans="8:23" x14ac:dyDescent="0.25">
      <c r="H95"/>
      <c r="Q95">
        <f>IF(AND(E95="OrderType.LIMIT",P95&lt;&gt;"None"),2,3)</f>
        <v>3</v>
      </c>
      <c r="R95">
        <f>IF(AND(E95="OrderType.STOP",P95&lt;&gt;"None"),2,3)</f>
        <v>3</v>
      </c>
      <c r="S95">
        <f>IF(AND(E95="OrderType.MARKET",P95&lt;&gt;"None"),2,3)</f>
        <v>3</v>
      </c>
      <c r="T95" s="3" t="str">
        <f>MID(H95,1,19)</f>
        <v/>
      </c>
      <c r="U95" s="3" t="str">
        <f>MID(N95,1,19)</f>
        <v/>
      </c>
      <c r="V95" s="3" t="str">
        <f>MID(I95,1,19)</f>
        <v/>
      </c>
      <c r="W95" s="5" t="str">
        <f>IFERROR(_xlfn.DAYS(V95,U95),"-")</f>
        <v>-</v>
      </c>
    </row>
    <row r="96" spans="8:23" x14ac:dyDescent="0.25">
      <c r="H96"/>
      <c r="Q96">
        <f>IF(AND(E96="OrderType.LIMIT",P96&lt;&gt;"None"),2,3)</f>
        <v>3</v>
      </c>
      <c r="R96">
        <f>IF(AND(E96="OrderType.STOP",P96&lt;&gt;"None"),2,3)</f>
        <v>3</v>
      </c>
      <c r="S96">
        <f>IF(AND(E96="OrderType.MARKET",P96&lt;&gt;"None"),2,3)</f>
        <v>3</v>
      </c>
      <c r="T96" s="3" t="str">
        <f>MID(H96,1,19)</f>
        <v/>
      </c>
      <c r="U96" s="3" t="str">
        <f>MID(N96,1,19)</f>
        <v/>
      </c>
      <c r="V96" s="3" t="str">
        <f>MID(I96,1,19)</f>
        <v/>
      </c>
      <c r="W96" s="5" t="str">
        <f>IFERROR(_xlfn.DAYS(V96,U96),"-")</f>
        <v>-</v>
      </c>
    </row>
    <row r="97" spans="8:23" x14ac:dyDescent="0.25">
      <c r="H97"/>
      <c r="Q97">
        <f>IF(AND(E97="OrderType.LIMIT",P97&lt;&gt;"None"),2,3)</f>
        <v>3</v>
      </c>
      <c r="R97">
        <f>IF(AND(E97="OrderType.STOP",P97&lt;&gt;"None"),2,3)</f>
        <v>3</v>
      </c>
      <c r="S97">
        <f>IF(AND(E97="OrderType.MARKET",P97&lt;&gt;"None"),2,3)</f>
        <v>3</v>
      </c>
      <c r="T97" s="3" t="str">
        <f>MID(H97,1,19)</f>
        <v/>
      </c>
      <c r="U97" s="3" t="str">
        <f>MID(N97,1,19)</f>
        <v/>
      </c>
      <c r="V97" s="3" t="str">
        <f>MID(I97,1,19)</f>
        <v/>
      </c>
      <c r="W97" s="5" t="str">
        <f>IFERROR(_xlfn.DAYS(V97,U97),"-")</f>
        <v>-</v>
      </c>
    </row>
    <row r="98" spans="8:23" x14ac:dyDescent="0.25">
      <c r="H98"/>
      <c r="Q98">
        <f>IF(AND(E98="OrderType.LIMIT",P98&lt;&gt;"None"),2,3)</f>
        <v>3</v>
      </c>
      <c r="R98">
        <f>IF(AND(E98="OrderType.STOP",P98&lt;&gt;"None"),2,3)</f>
        <v>3</v>
      </c>
      <c r="S98">
        <f>IF(AND(E98="OrderType.MARKET",P98&lt;&gt;"None"),2,3)</f>
        <v>3</v>
      </c>
      <c r="T98" s="3" t="str">
        <f>MID(H98,1,19)</f>
        <v/>
      </c>
      <c r="U98" s="3" t="str">
        <f>MID(N98,1,19)</f>
        <v/>
      </c>
      <c r="V98" s="3" t="str">
        <f>MID(I98,1,19)</f>
        <v/>
      </c>
      <c r="W98" s="5" t="str">
        <f>IFERROR(_xlfn.DAYS(V98,U98),"-")</f>
        <v>-</v>
      </c>
    </row>
    <row r="99" spans="8:23" x14ac:dyDescent="0.25">
      <c r="H99"/>
      <c r="Q99">
        <f>IF(AND(E99="OrderType.LIMIT",P99&lt;&gt;"None"),2,3)</f>
        <v>3</v>
      </c>
      <c r="R99">
        <f>IF(AND(E99="OrderType.STOP",P99&lt;&gt;"None"),2,3)</f>
        <v>3</v>
      </c>
      <c r="S99">
        <f>IF(AND(E99="OrderType.MARKET",P99&lt;&gt;"None"),2,3)</f>
        <v>3</v>
      </c>
      <c r="T99" s="3" t="str">
        <f>MID(H99,1,19)</f>
        <v/>
      </c>
      <c r="U99" s="3" t="str">
        <f>MID(N99,1,19)</f>
        <v/>
      </c>
      <c r="V99" s="3" t="str">
        <f>MID(I99,1,19)</f>
        <v/>
      </c>
      <c r="W99" s="5" t="str">
        <f>IFERROR(_xlfn.DAYS(V99,U99),"-")</f>
        <v>-</v>
      </c>
    </row>
    <row r="100" spans="8:23" x14ac:dyDescent="0.25">
      <c r="H100"/>
      <c r="Q100">
        <f>IF(AND(E100="OrderType.LIMIT",P100&lt;&gt;"None"),2,3)</f>
        <v>3</v>
      </c>
      <c r="R100">
        <f>IF(AND(E100="OrderType.STOP",P100&lt;&gt;"None"),2,3)</f>
        <v>3</v>
      </c>
      <c r="S100">
        <f>IF(AND(E100="OrderType.MARKET",P100&lt;&gt;"None"),2,3)</f>
        <v>3</v>
      </c>
      <c r="T100" s="3" t="str">
        <f>MID(H100,1,19)</f>
        <v/>
      </c>
      <c r="U100" s="3" t="str">
        <f>MID(N100,1,19)</f>
        <v/>
      </c>
      <c r="V100" s="3" t="str">
        <f>MID(I100,1,19)</f>
        <v/>
      </c>
      <c r="W100" s="5" t="str">
        <f>IFERROR(_xlfn.DAYS(V100,U100),"-")</f>
        <v>-</v>
      </c>
    </row>
    <row r="101" spans="8:23" x14ac:dyDescent="0.25">
      <c r="H101"/>
      <c r="Q101">
        <f>IF(AND(E101="OrderType.LIMIT",P101&lt;&gt;"None"),2,3)</f>
        <v>3</v>
      </c>
      <c r="R101">
        <f>IF(AND(E101="OrderType.STOP",P101&lt;&gt;"None"),2,3)</f>
        <v>3</v>
      </c>
      <c r="S101">
        <f>IF(AND(E101="OrderType.MARKET",P101&lt;&gt;"None"),2,3)</f>
        <v>3</v>
      </c>
      <c r="T101" s="3" t="str">
        <f>MID(H101,1,19)</f>
        <v/>
      </c>
      <c r="U101" s="3" t="str">
        <f>MID(N101,1,19)</f>
        <v/>
      </c>
      <c r="V101" s="3" t="str">
        <f>MID(I101,1,19)</f>
        <v/>
      </c>
      <c r="W101" s="5" t="str">
        <f>IFERROR(_xlfn.DAYS(V101,U101),"-")</f>
        <v>-</v>
      </c>
    </row>
    <row r="102" spans="8:23" x14ac:dyDescent="0.25">
      <c r="H102"/>
      <c r="Q102">
        <f>IF(AND(E102="OrderType.LIMIT",P102&lt;&gt;"None"),2,3)</f>
        <v>3</v>
      </c>
      <c r="R102">
        <f>IF(AND(E102="OrderType.STOP",P102&lt;&gt;"None"),2,3)</f>
        <v>3</v>
      </c>
      <c r="S102">
        <f>IF(AND(E102="OrderType.MARKET",P102&lt;&gt;"None"),2,3)</f>
        <v>3</v>
      </c>
      <c r="T102" s="3" t="str">
        <f>MID(H102,1,19)</f>
        <v/>
      </c>
      <c r="U102" s="3" t="str">
        <f>MID(N102,1,19)</f>
        <v/>
      </c>
      <c r="V102" s="3" t="str">
        <f>MID(I102,1,19)</f>
        <v/>
      </c>
      <c r="W102" s="5" t="str">
        <f>IFERROR(_xlfn.DAYS(V102,U102),"-")</f>
        <v>-</v>
      </c>
    </row>
    <row r="103" spans="8:23" x14ac:dyDescent="0.25">
      <c r="H103"/>
      <c r="Q103">
        <f>IF(AND(E103="OrderType.LIMIT",P103&lt;&gt;"None"),2,3)</f>
        <v>3</v>
      </c>
      <c r="R103">
        <f>IF(AND(E103="OrderType.STOP",P103&lt;&gt;"None"),2,3)</f>
        <v>3</v>
      </c>
      <c r="S103">
        <f>IF(AND(E103="OrderType.MARKET",P103&lt;&gt;"None"),2,3)</f>
        <v>3</v>
      </c>
      <c r="T103" s="3" t="str">
        <f>MID(H103,1,19)</f>
        <v/>
      </c>
      <c r="U103" s="3" t="str">
        <f>MID(N103,1,19)</f>
        <v/>
      </c>
      <c r="V103" s="3" t="str">
        <f>MID(I103,1,19)</f>
        <v/>
      </c>
      <c r="W103" s="5" t="str">
        <f>IFERROR(_xlfn.DAYS(V103,U103),"-")</f>
        <v>-</v>
      </c>
    </row>
    <row r="104" spans="8:23" x14ac:dyDescent="0.25">
      <c r="H104"/>
      <c r="Q104">
        <f>IF(AND(E104="OrderType.LIMIT",P104&lt;&gt;"None"),2,3)</f>
        <v>3</v>
      </c>
      <c r="R104">
        <f>IF(AND(E104="OrderType.STOP",P104&lt;&gt;"None"),2,3)</f>
        <v>3</v>
      </c>
      <c r="S104">
        <f>IF(AND(E104="OrderType.MARKET",P104&lt;&gt;"None"),2,3)</f>
        <v>3</v>
      </c>
      <c r="T104" s="3" t="str">
        <f>MID(H104,1,19)</f>
        <v/>
      </c>
      <c r="U104" s="3" t="str">
        <f>MID(N104,1,19)</f>
        <v/>
      </c>
      <c r="V104" s="3" t="str">
        <f>MID(I104,1,19)</f>
        <v/>
      </c>
      <c r="W104" s="5" t="str">
        <f>IFERROR(_xlfn.DAYS(V104,U104),"-")</f>
        <v>-</v>
      </c>
    </row>
    <row r="105" spans="8:23" x14ac:dyDescent="0.25">
      <c r="H105"/>
      <c r="Q105">
        <f>IF(AND(E105="OrderType.LIMIT",P105&lt;&gt;"None"),2,3)</f>
        <v>3</v>
      </c>
      <c r="R105">
        <f>IF(AND(E105="OrderType.STOP",P105&lt;&gt;"None"),2,3)</f>
        <v>3</v>
      </c>
      <c r="S105">
        <f>IF(AND(E105="OrderType.MARKET",P105&lt;&gt;"None"),2,3)</f>
        <v>3</v>
      </c>
      <c r="T105" s="3" t="str">
        <f>MID(H105,1,19)</f>
        <v/>
      </c>
      <c r="U105" s="3" t="str">
        <f>MID(N105,1,19)</f>
        <v/>
      </c>
      <c r="V105" s="3" t="str">
        <f>MID(I105,1,19)</f>
        <v/>
      </c>
      <c r="W105" s="5" t="str">
        <f>IFERROR(_xlfn.DAYS(V105,U105),"-")</f>
        <v>-</v>
      </c>
    </row>
    <row r="106" spans="8:23" x14ac:dyDescent="0.25">
      <c r="H106"/>
      <c r="Q106">
        <f>IF(AND(E106="OrderType.LIMIT",P106&lt;&gt;"None"),2,3)</f>
        <v>3</v>
      </c>
      <c r="R106">
        <f>IF(AND(E106="OrderType.STOP",P106&lt;&gt;"None"),2,3)</f>
        <v>3</v>
      </c>
      <c r="S106">
        <f>IF(AND(E106="OrderType.MARKET",P106&lt;&gt;"None"),2,3)</f>
        <v>3</v>
      </c>
      <c r="T106" s="3" t="str">
        <f>MID(H106,1,19)</f>
        <v/>
      </c>
      <c r="U106" s="3" t="str">
        <f>MID(N106,1,19)</f>
        <v/>
      </c>
      <c r="V106" s="3" t="str">
        <f>MID(I106,1,19)</f>
        <v/>
      </c>
      <c r="W106" s="5" t="str">
        <f>IFERROR(_xlfn.DAYS(V106,U106),"-")</f>
        <v>-</v>
      </c>
    </row>
    <row r="107" spans="8:23" x14ac:dyDescent="0.25">
      <c r="H107"/>
      <c r="Q107">
        <f>IF(AND(E107="OrderType.LIMIT",P107&lt;&gt;"None"),2,3)</f>
        <v>3</v>
      </c>
      <c r="R107">
        <f>IF(AND(E107="OrderType.STOP",P107&lt;&gt;"None"),2,3)</f>
        <v>3</v>
      </c>
      <c r="S107">
        <f>IF(AND(E107="OrderType.MARKET",P107&lt;&gt;"None"),2,3)</f>
        <v>3</v>
      </c>
      <c r="T107" s="3" t="str">
        <f>MID(H107,1,19)</f>
        <v/>
      </c>
      <c r="U107" s="3" t="str">
        <f>MID(N107,1,19)</f>
        <v/>
      </c>
      <c r="V107" s="3" t="str">
        <f>MID(I107,1,19)</f>
        <v/>
      </c>
      <c r="W107" s="5" t="str">
        <f>IFERROR(_xlfn.DAYS(V107,U107),"-")</f>
        <v>-</v>
      </c>
    </row>
    <row r="108" spans="8:23" x14ac:dyDescent="0.25">
      <c r="H108"/>
      <c r="Q108">
        <f>IF(AND(E108="OrderType.LIMIT",P108&lt;&gt;"None"),2,3)</f>
        <v>3</v>
      </c>
      <c r="R108">
        <f>IF(AND(E108="OrderType.STOP",P108&lt;&gt;"None"),2,3)</f>
        <v>3</v>
      </c>
      <c r="S108">
        <f>IF(AND(E108="OrderType.MARKET",P108&lt;&gt;"None"),2,3)</f>
        <v>3</v>
      </c>
      <c r="T108" s="3" t="str">
        <f>MID(H108,1,19)</f>
        <v/>
      </c>
      <c r="U108" s="3" t="str">
        <f>MID(N108,1,19)</f>
        <v/>
      </c>
      <c r="V108" s="3" t="str">
        <f>MID(I108,1,19)</f>
        <v/>
      </c>
      <c r="W108" s="5" t="str">
        <f>IFERROR(_xlfn.DAYS(V108,U108),"-")</f>
        <v>-</v>
      </c>
    </row>
    <row r="109" spans="8:23" x14ac:dyDescent="0.25">
      <c r="H109"/>
      <c r="Q109">
        <f>IF(AND(E109="OrderType.LIMIT",P109&lt;&gt;"None"),2,3)</f>
        <v>3</v>
      </c>
      <c r="R109">
        <f>IF(AND(E109="OrderType.STOP",P109&lt;&gt;"None"),2,3)</f>
        <v>3</v>
      </c>
      <c r="S109">
        <f>IF(AND(E109="OrderType.MARKET",P109&lt;&gt;"None"),2,3)</f>
        <v>3</v>
      </c>
      <c r="T109" s="3" t="str">
        <f>MID(H109,1,19)</f>
        <v/>
      </c>
      <c r="U109" s="3" t="str">
        <f>MID(N109,1,19)</f>
        <v/>
      </c>
      <c r="V109" s="3" t="str">
        <f>MID(I109,1,19)</f>
        <v/>
      </c>
      <c r="W109" s="5" t="str">
        <f>IFERROR(_xlfn.DAYS(V109,U109),"-")</f>
        <v>-</v>
      </c>
    </row>
    <row r="110" spans="8:23" x14ac:dyDescent="0.25">
      <c r="H110"/>
      <c r="Q110">
        <f>IF(AND(E110="OrderType.LIMIT",P110&lt;&gt;"None"),2,3)</f>
        <v>3</v>
      </c>
      <c r="R110">
        <f>IF(AND(E110="OrderType.STOP",P110&lt;&gt;"None"),2,3)</f>
        <v>3</v>
      </c>
      <c r="S110">
        <f>IF(AND(E110="OrderType.MARKET",P110&lt;&gt;"None"),2,3)</f>
        <v>3</v>
      </c>
      <c r="T110" s="3" t="str">
        <f>MID(H110,1,19)</f>
        <v/>
      </c>
      <c r="U110" s="3" t="str">
        <f>MID(N110,1,19)</f>
        <v/>
      </c>
      <c r="V110" s="3" t="str">
        <f>MID(I110,1,19)</f>
        <v/>
      </c>
      <c r="W110" s="5" t="str">
        <f>IFERROR(_xlfn.DAYS(V110,U110),"-")</f>
        <v>-</v>
      </c>
    </row>
    <row r="111" spans="8:23" x14ac:dyDescent="0.25">
      <c r="H111"/>
      <c r="Q111">
        <f>IF(AND(E111="OrderType.LIMIT",P111&lt;&gt;"None"),2,3)</f>
        <v>3</v>
      </c>
      <c r="R111">
        <f>IF(AND(E111="OrderType.STOP",P111&lt;&gt;"None"),2,3)</f>
        <v>3</v>
      </c>
      <c r="S111">
        <f>IF(AND(E111="OrderType.MARKET",P111&lt;&gt;"None"),2,3)</f>
        <v>3</v>
      </c>
      <c r="T111" s="3" t="str">
        <f>MID(H111,1,19)</f>
        <v/>
      </c>
      <c r="U111" s="3" t="str">
        <f>MID(N111,1,19)</f>
        <v/>
      </c>
      <c r="V111" s="3" t="str">
        <f>MID(I111,1,19)</f>
        <v/>
      </c>
      <c r="W111" s="5" t="str">
        <f>IFERROR(_xlfn.DAYS(V111,U111),"-")</f>
        <v>-</v>
      </c>
    </row>
    <row r="112" spans="8:23" x14ac:dyDescent="0.25">
      <c r="H112"/>
      <c r="Q112">
        <f>IF(AND(E112="OrderType.LIMIT",P112&lt;&gt;"None"),2,3)</f>
        <v>3</v>
      </c>
      <c r="R112">
        <f>IF(AND(E112="OrderType.STOP",P112&lt;&gt;"None"),2,3)</f>
        <v>3</v>
      </c>
      <c r="S112">
        <f>IF(AND(E112="OrderType.MARKET",P112&lt;&gt;"None"),2,3)</f>
        <v>3</v>
      </c>
      <c r="T112" s="3" t="str">
        <f>MID(H112,1,19)</f>
        <v/>
      </c>
      <c r="U112" s="3" t="str">
        <f>MID(N112,1,19)</f>
        <v/>
      </c>
      <c r="V112" s="3" t="str">
        <f>MID(I112,1,19)</f>
        <v/>
      </c>
      <c r="W112" s="5" t="str">
        <f>IFERROR(_xlfn.DAYS(V112,U112),"-")</f>
        <v>-</v>
      </c>
    </row>
    <row r="113" spans="8:23" x14ac:dyDescent="0.25">
      <c r="H113"/>
      <c r="Q113">
        <f>IF(AND(E113="OrderType.LIMIT",P113&lt;&gt;"None"),2,3)</f>
        <v>3</v>
      </c>
      <c r="R113">
        <f>IF(AND(E113="OrderType.STOP",P113&lt;&gt;"None"),2,3)</f>
        <v>3</v>
      </c>
      <c r="S113">
        <f>IF(AND(E113="OrderType.MARKET",P113&lt;&gt;"None"),2,3)</f>
        <v>3</v>
      </c>
      <c r="T113" s="3" t="str">
        <f>MID(H113,1,19)</f>
        <v/>
      </c>
      <c r="U113" s="3" t="str">
        <f>MID(N113,1,19)</f>
        <v/>
      </c>
      <c r="V113" s="3" t="str">
        <f>MID(I113,1,19)</f>
        <v/>
      </c>
      <c r="W113" s="5" t="str">
        <f>IFERROR(_xlfn.DAYS(V113,U113),"-")</f>
        <v>-</v>
      </c>
    </row>
    <row r="114" spans="8:23" x14ac:dyDescent="0.25">
      <c r="H114"/>
      <c r="Q114">
        <f>IF(AND(E114="OrderType.LIMIT",P114&lt;&gt;"None"),2,3)</f>
        <v>3</v>
      </c>
      <c r="R114">
        <f>IF(AND(E114="OrderType.STOP",P114&lt;&gt;"None"),2,3)</f>
        <v>3</v>
      </c>
      <c r="S114">
        <f>IF(AND(E114="OrderType.MARKET",P114&lt;&gt;"None"),2,3)</f>
        <v>3</v>
      </c>
      <c r="T114" s="3" t="str">
        <f>MID(H114,1,19)</f>
        <v/>
      </c>
      <c r="U114" s="3" t="str">
        <f>MID(N114,1,19)</f>
        <v/>
      </c>
      <c r="V114" s="3" t="str">
        <f>MID(I114,1,19)</f>
        <v/>
      </c>
      <c r="W114" s="5" t="str">
        <f>IFERROR(_xlfn.DAYS(V114,U114),"-")</f>
        <v>-</v>
      </c>
    </row>
    <row r="115" spans="8:23" x14ac:dyDescent="0.25">
      <c r="H115"/>
      <c r="Q115">
        <f>IF(AND(E115="OrderType.LIMIT",P115&lt;&gt;"None"),2,3)</f>
        <v>3</v>
      </c>
      <c r="R115">
        <f>IF(AND(E115="OrderType.STOP",P115&lt;&gt;"None"),2,3)</f>
        <v>3</v>
      </c>
      <c r="S115">
        <f>IF(AND(E115="OrderType.MARKET",P115&lt;&gt;"None"),2,3)</f>
        <v>3</v>
      </c>
      <c r="T115" s="3" t="str">
        <f>MID(H115,1,19)</f>
        <v/>
      </c>
      <c r="U115" s="3" t="str">
        <f>MID(N115,1,19)</f>
        <v/>
      </c>
      <c r="V115" s="3" t="str">
        <f>MID(I115,1,19)</f>
        <v/>
      </c>
      <c r="W115" s="5" t="str">
        <f>IFERROR(_xlfn.DAYS(V115,U115),"-")</f>
        <v>-</v>
      </c>
    </row>
    <row r="116" spans="8:23" x14ac:dyDescent="0.25">
      <c r="H116"/>
      <c r="Q116">
        <f>IF(AND(E116="OrderType.LIMIT",P116&lt;&gt;"None"),2,3)</f>
        <v>3</v>
      </c>
      <c r="R116">
        <f>IF(AND(E116="OrderType.STOP",P116&lt;&gt;"None"),2,3)</f>
        <v>3</v>
      </c>
      <c r="S116">
        <f>IF(AND(E116="OrderType.MARKET",P116&lt;&gt;"None"),2,3)</f>
        <v>3</v>
      </c>
      <c r="T116" s="3" t="str">
        <f>MID(H116,1,19)</f>
        <v/>
      </c>
      <c r="U116" s="3" t="str">
        <f>MID(N116,1,19)</f>
        <v/>
      </c>
      <c r="V116" s="3" t="str">
        <f>MID(I116,1,19)</f>
        <v/>
      </c>
      <c r="W116" s="5" t="str">
        <f>IFERROR(_xlfn.DAYS(V116,U116),"-")</f>
        <v>-</v>
      </c>
    </row>
    <row r="117" spans="8:23" x14ac:dyDescent="0.25">
      <c r="H117"/>
      <c r="Q117">
        <f>IF(AND(E117="OrderType.LIMIT",P117&lt;&gt;"None"),2,3)</f>
        <v>3</v>
      </c>
      <c r="R117">
        <f>IF(AND(E117="OrderType.STOP",P117&lt;&gt;"None"),2,3)</f>
        <v>3</v>
      </c>
      <c r="S117">
        <f>IF(AND(E117="OrderType.MARKET",P117&lt;&gt;"None"),2,3)</f>
        <v>3</v>
      </c>
      <c r="T117" s="3" t="str">
        <f>MID(H117,1,19)</f>
        <v/>
      </c>
      <c r="U117" s="3" t="str">
        <f>MID(N117,1,19)</f>
        <v/>
      </c>
      <c r="V117" s="3" t="str">
        <f>MID(I117,1,19)</f>
        <v/>
      </c>
      <c r="W117" s="5" t="str">
        <f>IFERROR(_xlfn.DAYS(V117,U117),"-")</f>
        <v>-</v>
      </c>
    </row>
    <row r="118" spans="8:23" x14ac:dyDescent="0.25">
      <c r="H118"/>
      <c r="Q118">
        <f>IF(AND(E118="OrderType.LIMIT",P118&lt;&gt;"None"),2,3)</f>
        <v>3</v>
      </c>
      <c r="R118">
        <f>IF(AND(E118="OrderType.STOP",P118&lt;&gt;"None"),2,3)</f>
        <v>3</v>
      </c>
      <c r="S118">
        <f>IF(AND(E118="OrderType.MARKET",P118&lt;&gt;"None"),2,3)</f>
        <v>3</v>
      </c>
      <c r="T118" s="3" t="str">
        <f>MID(H118,1,19)</f>
        <v/>
      </c>
      <c r="U118" s="3" t="str">
        <f>MID(N118,1,19)</f>
        <v/>
      </c>
      <c r="V118" s="3" t="str">
        <f>MID(I118,1,19)</f>
        <v/>
      </c>
      <c r="W118" s="5" t="str">
        <f>IFERROR(_xlfn.DAYS(V118,U118),"-")</f>
        <v>-</v>
      </c>
    </row>
    <row r="119" spans="8:23" x14ac:dyDescent="0.25">
      <c r="H119"/>
      <c r="Q119">
        <f>IF(AND(E119="OrderType.LIMIT",P119&lt;&gt;"None"),2,3)</f>
        <v>3</v>
      </c>
      <c r="R119">
        <f>IF(AND(E119="OrderType.STOP",P119&lt;&gt;"None"),2,3)</f>
        <v>3</v>
      </c>
      <c r="S119">
        <f>IF(AND(E119="OrderType.MARKET",P119&lt;&gt;"None"),2,3)</f>
        <v>3</v>
      </c>
      <c r="T119" s="3" t="str">
        <f>MID(H119,1,19)</f>
        <v/>
      </c>
      <c r="U119" s="3" t="str">
        <f>MID(N119,1,19)</f>
        <v/>
      </c>
      <c r="V119" s="3" t="str">
        <f>MID(I119,1,19)</f>
        <v/>
      </c>
      <c r="W119" s="5" t="str">
        <f>IFERROR(_xlfn.DAYS(V119,U119),"-")</f>
        <v>-</v>
      </c>
    </row>
    <row r="120" spans="8:23" x14ac:dyDescent="0.25">
      <c r="H120"/>
      <c r="Q120">
        <f>IF(AND(E120="OrderType.LIMIT",P120&lt;&gt;"None"),2,3)</f>
        <v>3</v>
      </c>
      <c r="R120">
        <f>IF(AND(E120="OrderType.STOP",P120&lt;&gt;"None"),2,3)</f>
        <v>3</v>
      </c>
      <c r="S120">
        <f>IF(AND(E120="OrderType.MARKET",P120&lt;&gt;"None"),2,3)</f>
        <v>3</v>
      </c>
      <c r="T120" s="3" t="str">
        <f>MID(H120,1,19)</f>
        <v/>
      </c>
      <c r="U120" s="3" t="str">
        <f>MID(N120,1,19)</f>
        <v/>
      </c>
      <c r="V120" s="3" t="str">
        <f>MID(I120,1,19)</f>
        <v/>
      </c>
      <c r="W120" s="5" t="str">
        <f>IFERROR(_xlfn.DAYS(V120,U120),"-")</f>
        <v>-</v>
      </c>
    </row>
    <row r="121" spans="8:23" x14ac:dyDescent="0.25">
      <c r="H121"/>
      <c r="Q121">
        <f>IF(AND(E121="OrderType.LIMIT",P121&lt;&gt;"None"),2,3)</f>
        <v>3</v>
      </c>
      <c r="R121">
        <f>IF(AND(E121="OrderType.STOP",P121&lt;&gt;"None"),2,3)</f>
        <v>3</v>
      </c>
      <c r="S121">
        <f>IF(AND(E121="OrderType.MARKET",P121&lt;&gt;"None"),2,3)</f>
        <v>3</v>
      </c>
      <c r="T121" s="3" t="str">
        <f>MID(H121,1,19)</f>
        <v/>
      </c>
      <c r="U121" s="3" t="str">
        <f>MID(N121,1,19)</f>
        <v/>
      </c>
      <c r="V121" s="3" t="str">
        <f>MID(I121,1,19)</f>
        <v/>
      </c>
      <c r="W121" s="5" t="str">
        <f>IFERROR(_xlfn.DAYS(V121,U121),"-")</f>
        <v>-</v>
      </c>
    </row>
    <row r="122" spans="8:23" x14ac:dyDescent="0.25">
      <c r="H122"/>
      <c r="Q122">
        <f>IF(AND(E122="OrderType.LIMIT",P122&lt;&gt;"None"),2,3)</f>
        <v>3</v>
      </c>
      <c r="R122">
        <f>IF(AND(E122="OrderType.STOP",P122&lt;&gt;"None"),2,3)</f>
        <v>3</v>
      </c>
      <c r="S122">
        <f>IF(AND(E122="OrderType.MARKET",P122&lt;&gt;"None"),2,3)</f>
        <v>3</v>
      </c>
      <c r="T122" s="3" t="str">
        <f>MID(H122,1,19)</f>
        <v/>
      </c>
      <c r="U122" s="3" t="str">
        <f>MID(N122,1,19)</f>
        <v/>
      </c>
      <c r="V122" s="3" t="str">
        <f>MID(I122,1,19)</f>
        <v/>
      </c>
      <c r="W122" s="5" t="str">
        <f>IFERROR(_xlfn.DAYS(V122,U122),"-")</f>
        <v>-</v>
      </c>
    </row>
    <row r="123" spans="8:23" x14ac:dyDescent="0.25">
      <c r="H123"/>
      <c r="Q123">
        <f>IF(AND(E123="OrderType.LIMIT",P123&lt;&gt;"None"),2,3)</f>
        <v>3</v>
      </c>
      <c r="R123">
        <f>IF(AND(E123="OrderType.STOP",P123&lt;&gt;"None"),2,3)</f>
        <v>3</v>
      </c>
      <c r="S123">
        <f>IF(AND(E123="OrderType.MARKET",P123&lt;&gt;"None"),2,3)</f>
        <v>3</v>
      </c>
      <c r="T123" s="3" t="str">
        <f>MID(H123,1,19)</f>
        <v/>
      </c>
      <c r="U123" s="3" t="str">
        <f>MID(N123,1,19)</f>
        <v/>
      </c>
      <c r="V123" s="3" t="str">
        <f>MID(I123,1,19)</f>
        <v/>
      </c>
      <c r="W123" s="5" t="str">
        <f>IFERROR(_xlfn.DAYS(V123,U123),"-")</f>
        <v>-</v>
      </c>
    </row>
    <row r="124" spans="8:23" x14ac:dyDescent="0.25">
      <c r="H124"/>
      <c r="Q124">
        <f>IF(AND(E124="OrderType.LIMIT",P124&lt;&gt;"None"),2,3)</f>
        <v>3</v>
      </c>
      <c r="R124">
        <f>IF(AND(E124="OrderType.STOP",P124&lt;&gt;"None"),2,3)</f>
        <v>3</v>
      </c>
      <c r="S124">
        <f>IF(AND(E124="OrderType.MARKET",P124&lt;&gt;"None"),2,3)</f>
        <v>3</v>
      </c>
      <c r="T124" s="3" t="str">
        <f>MID(H124,1,19)</f>
        <v/>
      </c>
      <c r="U124" s="3" t="str">
        <f>MID(N124,1,19)</f>
        <v/>
      </c>
      <c r="V124" s="3" t="str">
        <f>MID(I124,1,19)</f>
        <v/>
      </c>
      <c r="W124" s="5" t="str">
        <f>IFERROR(_xlfn.DAYS(V124,U124),"-")</f>
        <v>-</v>
      </c>
    </row>
    <row r="125" spans="8:23" x14ac:dyDescent="0.25">
      <c r="Q125">
        <f>IF(AND(E125="OrderType.LIMIT",P125&lt;&gt;"None"),2,3)</f>
        <v>3</v>
      </c>
      <c r="R125">
        <f>IF(AND(E125="OrderType.STOP",P125&lt;&gt;"None"),2,3)</f>
        <v>3</v>
      </c>
      <c r="S125">
        <f>IF(AND(E125="OrderType.MARKET",P125&lt;&gt;"None"),2,3)</f>
        <v>3</v>
      </c>
      <c r="T125" s="3" t="str">
        <f>MID(H125,1,19)</f>
        <v/>
      </c>
      <c r="U125" s="3" t="str">
        <f>MID(N125,1,19)</f>
        <v/>
      </c>
      <c r="V125" s="3" t="str">
        <f>MID(I125,1,19)</f>
        <v/>
      </c>
      <c r="W125" s="5" t="str">
        <f>IFERROR(_xlfn.DAYS(V125,U125),"-")</f>
        <v>-</v>
      </c>
    </row>
    <row r="126" spans="8:23" x14ac:dyDescent="0.25">
      <c r="Q126">
        <f>IF(AND(E126="OrderType.LIMIT",P126&lt;&gt;"None"),2,3)</f>
        <v>3</v>
      </c>
      <c r="R126">
        <f>IF(AND(E126="OrderType.STOP",P126&lt;&gt;"None"),2,3)</f>
        <v>3</v>
      </c>
      <c r="S126">
        <f>IF(AND(E126="OrderType.MARKET",P126&lt;&gt;"None"),2,3)</f>
        <v>3</v>
      </c>
      <c r="T126" s="3" t="str">
        <f>MID(H126,1,19)</f>
        <v/>
      </c>
      <c r="U126" s="3" t="str">
        <f>MID(N126,1,19)</f>
        <v/>
      </c>
      <c r="V126" s="3" t="str">
        <f>MID(I126,1,19)</f>
        <v/>
      </c>
      <c r="W126" s="5" t="str">
        <f>IFERROR(_xlfn.DAYS(V126,U126),"-")</f>
        <v>-</v>
      </c>
    </row>
    <row r="127" spans="8:23" x14ac:dyDescent="0.25">
      <c r="Q127">
        <f>IF(AND(E127="OrderType.LIMIT",P127&lt;&gt;"None"),2,3)</f>
        <v>3</v>
      </c>
      <c r="R127">
        <f>IF(AND(E127="OrderType.STOP",P127&lt;&gt;"None"),2,3)</f>
        <v>3</v>
      </c>
      <c r="S127">
        <f>IF(AND(E127="OrderType.MARKET",P127&lt;&gt;"None"),2,3)</f>
        <v>3</v>
      </c>
      <c r="T127" s="3" t="str">
        <f>MID(H127,1,19)</f>
        <v/>
      </c>
      <c r="U127" s="3" t="str">
        <f>MID(N127,1,19)</f>
        <v/>
      </c>
      <c r="V127" s="3" t="str">
        <f>MID(I127,1,19)</f>
        <v/>
      </c>
      <c r="W127" s="5" t="str">
        <f>IFERROR(_xlfn.DAYS(V127,U127),"-")</f>
        <v>-</v>
      </c>
    </row>
    <row r="128" spans="8:23" x14ac:dyDescent="0.25">
      <c r="Q128">
        <f>IF(AND(E128="OrderType.LIMIT",P128&lt;&gt;"None"),2,3)</f>
        <v>3</v>
      </c>
      <c r="R128">
        <f>IF(AND(E128="OrderType.STOP",P128&lt;&gt;"None"),2,3)</f>
        <v>3</v>
      </c>
      <c r="S128">
        <f>IF(AND(E128="OrderType.MARKET",P128&lt;&gt;"None"),2,3)</f>
        <v>3</v>
      </c>
      <c r="T128" s="3" t="str">
        <f>MID(H128,1,19)</f>
        <v/>
      </c>
      <c r="U128" s="3" t="str">
        <f>MID(N128,1,19)</f>
        <v/>
      </c>
      <c r="V128" s="3" t="str">
        <f>MID(I128,1,19)</f>
        <v/>
      </c>
      <c r="W128" s="5" t="str">
        <f>IFERROR(_xlfn.DAYS(V128,U128),"-")</f>
        <v>-</v>
      </c>
    </row>
    <row r="129" spans="17:23" x14ac:dyDescent="0.25">
      <c r="Q129">
        <f>IF(AND(E129="OrderType.LIMIT",P129&lt;&gt;"None"),2,3)</f>
        <v>3</v>
      </c>
      <c r="R129">
        <f>IF(AND(E129="OrderType.STOP",P129&lt;&gt;"None"),2,3)</f>
        <v>3</v>
      </c>
      <c r="S129">
        <f>IF(AND(E129="OrderType.MARKET",P129&lt;&gt;"None"),2,3)</f>
        <v>3</v>
      </c>
      <c r="T129" s="3" t="str">
        <f>MID(H129,1,19)</f>
        <v/>
      </c>
      <c r="U129" s="3" t="str">
        <f>MID(N129,1,19)</f>
        <v/>
      </c>
      <c r="V129" s="3" t="str">
        <f>MID(I129,1,19)</f>
        <v/>
      </c>
      <c r="W129" s="5" t="str">
        <f>IFERROR(_xlfn.DAYS(V129,U129),"-")</f>
        <v>-</v>
      </c>
    </row>
    <row r="130" spans="17:23" x14ac:dyDescent="0.25">
      <c r="Q130">
        <f>IF(AND(E130="OrderType.LIMIT",P130&lt;&gt;"None"),2,3)</f>
        <v>3</v>
      </c>
      <c r="R130">
        <f>IF(AND(E130="OrderType.STOP",P130&lt;&gt;"None"),2,3)</f>
        <v>3</v>
      </c>
      <c r="S130">
        <f>IF(AND(E130="OrderType.MARKET",P130&lt;&gt;"None"),2,3)</f>
        <v>3</v>
      </c>
      <c r="T130" s="3" t="str">
        <f>MID(H130,1,19)</f>
        <v/>
      </c>
      <c r="U130" s="3" t="str">
        <f>MID(N130,1,19)</f>
        <v/>
      </c>
      <c r="V130" s="3" t="str">
        <f>MID(I130,1,19)</f>
        <v/>
      </c>
      <c r="W130" s="5" t="str">
        <f>IFERROR(_xlfn.DAYS(V130,U130),"-")</f>
        <v>-</v>
      </c>
    </row>
    <row r="131" spans="17:23" x14ac:dyDescent="0.25">
      <c r="Q131">
        <f>IF(AND(E131="OrderType.LIMIT",P131&lt;&gt;"None"),2,3)</f>
        <v>3</v>
      </c>
      <c r="R131">
        <f>IF(AND(E131="OrderType.STOP",P131&lt;&gt;"None"),2,3)</f>
        <v>3</v>
      </c>
      <c r="S131">
        <f>IF(AND(E131="OrderType.MARKET",P131&lt;&gt;"None"),2,3)</f>
        <v>3</v>
      </c>
      <c r="T131" s="3" t="str">
        <f>MID(H131,1,19)</f>
        <v/>
      </c>
      <c r="U131" s="3" t="str">
        <f>MID(N131,1,19)</f>
        <v/>
      </c>
      <c r="V131" s="3" t="str">
        <f>MID(I131,1,19)</f>
        <v/>
      </c>
      <c r="W131" s="5" t="str">
        <f>IFERROR(_xlfn.DAYS(V131,U131),"-")</f>
        <v>-</v>
      </c>
    </row>
    <row r="132" spans="17:23" x14ac:dyDescent="0.25">
      <c r="Q132">
        <f>IF(AND(E132="OrderType.LIMIT",P132&lt;&gt;"None"),2,3)</f>
        <v>3</v>
      </c>
      <c r="R132">
        <f>IF(AND(E132="OrderType.STOP",P132&lt;&gt;"None"),2,3)</f>
        <v>3</v>
      </c>
      <c r="S132">
        <f>IF(AND(E132="OrderType.MARKET",P132&lt;&gt;"None"),2,3)</f>
        <v>3</v>
      </c>
      <c r="T132" s="3" t="str">
        <f>MID(H132,1,19)</f>
        <v/>
      </c>
      <c r="U132" s="3" t="str">
        <f>MID(N132,1,19)</f>
        <v/>
      </c>
      <c r="V132" s="3" t="str">
        <f>MID(I132,1,19)</f>
        <v/>
      </c>
      <c r="W132" s="5" t="str">
        <f>IFERROR(_xlfn.DAYS(V132,U132),"-")</f>
        <v>-</v>
      </c>
    </row>
    <row r="133" spans="17:23" x14ac:dyDescent="0.25">
      <c r="Q133">
        <f>IF(AND(E133="OrderType.LIMIT",P133&lt;&gt;"None"),2,3)</f>
        <v>3</v>
      </c>
      <c r="R133">
        <f>IF(AND(E133="OrderType.STOP",P133&lt;&gt;"None"),2,3)</f>
        <v>3</v>
      </c>
      <c r="S133">
        <f>IF(AND(E133="OrderType.MARKET",P133&lt;&gt;"None"),2,3)</f>
        <v>3</v>
      </c>
      <c r="T133" s="3" t="str">
        <f>MID(H133,1,19)</f>
        <v/>
      </c>
      <c r="U133" s="3" t="str">
        <f>MID(N133,1,19)</f>
        <v/>
      </c>
      <c r="V133" s="3" t="str">
        <f>MID(I133,1,19)</f>
        <v/>
      </c>
      <c r="W133" s="5" t="str">
        <f>IFERROR(_xlfn.DAYS(V133,U133),"-")</f>
        <v>-</v>
      </c>
    </row>
    <row r="134" spans="17:23" x14ac:dyDescent="0.25">
      <c r="Q134">
        <f>IF(AND(E134="OrderType.LIMIT",P134&lt;&gt;"None"),2,3)</f>
        <v>3</v>
      </c>
      <c r="R134">
        <f>IF(AND(E134="OrderType.STOP",P134&lt;&gt;"None"),2,3)</f>
        <v>3</v>
      </c>
      <c r="S134">
        <f>IF(AND(E134="OrderType.MARKET",P134&lt;&gt;"None"),2,3)</f>
        <v>3</v>
      </c>
      <c r="T134" s="3" t="str">
        <f>MID(H134,1,19)</f>
        <v/>
      </c>
      <c r="U134" s="3" t="str">
        <f>MID(N134,1,19)</f>
        <v/>
      </c>
      <c r="V134" s="3" t="str">
        <f>MID(I134,1,19)</f>
        <v/>
      </c>
      <c r="W134" s="5" t="str">
        <f>IFERROR(_xlfn.DAYS(V134,U134),"-")</f>
        <v>-</v>
      </c>
    </row>
    <row r="135" spans="17:23" x14ac:dyDescent="0.25">
      <c r="Q135">
        <f>IF(AND(E135="OrderType.LIMIT",P135&lt;&gt;"None"),2,3)</f>
        <v>3</v>
      </c>
      <c r="R135">
        <f>IF(AND(E135="OrderType.STOP",P135&lt;&gt;"None"),2,3)</f>
        <v>3</v>
      </c>
      <c r="S135">
        <f>IF(AND(E135="OrderType.MARKET",P135&lt;&gt;"None"),2,3)</f>
        <v>3</v>
      </c>
      <c r="T135" s="3" t="str">
        <f>MID(H135,1,19)</f>
        <v/>
      </c>
      <c r="U135" s="3" t="str">
        <f>MID(N135,1,19)</f>
        <v/>
      </c>
      <c r="V135" s="3" t="str">
        <f>MID(I135,1,19)</f>
        <v/>
      </c>
      <c r="W135" s="5" t="str">
        <f>IFERROR(_xlfn.DAYS(V135,U135),"-")</f>
        <v>-</v>
      </c>
    </row>
    <row r="136" spans="17:23" x14ac:dyDescent="0.25">
      <c r="Q136">
        <f>IF(AND(E136="OrderType.LIMIT",P136&lt;&gt;"None"),2,3)</f>
        <v>3</v>
      </c>
      <c r="R136">
        <f>IF(AND(E136="OrderType.STOP",P136&lt;&gt;"None"),2,3)</f>
        <v>3</v>
      </c>
      <c r="S136">
        <f>IF(AND(E136="OrderType.MARKET",P136&lt;&gt;"None"),2,3)</f>
        <v>3</v>
      </c>
      <c r="T136" s="3" t="str">
        <f>MID(H136,1,19)</f>
        <v/>
      </c>
      <c r="U136" s="3" t="str">
        <f>MID(N136,1,19)</f>
        <v/>
      </c>
      <c r="V136" s="3" t="str">
        <f>MID(I136,1,19)</f>
        <v/>
      </c>
      <c r="W136" s="5" t="str">
        <f>IFERROR(_xlfn.DAYS(V136,U136),"-")</f>
        <v>-</v>
      </c>
    </row>
    <row r="137" spans="17:23" x14ac:dyDescent="0.25">
      <c r="Q137">
        <f>IF(AND(E137="OrderType.LIMIT",P137&lt;&gt;"None"),2,3)</f>
        <v>3</v>
      </c>
      <c r="R137">
        <f>IF(AND(E137="OrderType.STOP",P137&lt;&gt;"None"),2,3)</f>
        <v>3</v>
      </c>
      <c r="S137">
        <f>IF(AND(E137="OrderType.MARKET",P137&lt;&gt;"None"),2,3)</f>
        <v>3</v>
      </c>
      <c r="T137" s="3" t="str">
        <f>MID(H137,1,19)</f>
        <v/>
      </c>
      <c r="U137" s="3" t="str">
        <f>MID(N137,1,19)</f>
        <v/>
      </c>
      <c r="V137" s="3" t="str">
        <f>MID(I137,1,19)</f>
        <v/>
      </c>
      <c r="W137" s="5" t="str">
        <f>IFERROR(_xlfn.DAYS(V137,U137),"-")</f>
        <v>-</v>
      </c>
    </row>
    <row r="138" spans="17:23" x14ac:dyDescent="0.25">
      <c r="Q138">
        <f>IF(AND(E138="OrderType.LIMIT",P138&lt;&gt;"None"),2,3)</f>
        <v>3</v>
      </c>
      <c r="R138">
        <f>IF(AND(E138="OrderType.STOP",P138&lt;&gt;"None"),2,3)</f>
        <v>3</v>
      </c>
      <c r="S138">
        <f>IF(AND(E138="OrderType.MARKET",P138&lt;&gt;"None"),2,3)</f>
        <v>3</v>
      </c>
      <c r="T138" s="3" t="str">
        <f>MID(H138,1,19)</f>
        <v/>
      </c>
      <c r="U138" s="3" t="str">
        <f>MID(N138,1,19)</f>
        <v/>
      </c>
      <c r="V138" s="3" t="str">
        <f>MID(I138,1,19)</f>
        <v/>
      </c>
      <c r="W138" s="5" t="str">
        <f>IFERROR(_xlfn.DAYS(V138,U138),"-")</f>
        <v>-</v>
      </c>
    </row>
    <row r="139" spans="17:23" x14ac:dyDescent="0.25">
      <c r="Q139">
        <f>IF(AND(E139="OrderType.LIMIT",P139&lt;&gt;"None"),2,3)</f>
        <v>3</v>
      </c>
      <c r="R139">
        <f>IF(AND(E139="OrderType.STOP",P139&lt;&gt;"None"),2,3)</f>
        <v>3</v>
      </c>
      <c r="S139">
        <f>IF(AND(E139="OrderType.MARKET",P139&lt;&gt;"None"),2,3)</f>
        <v>3</v>
      </c>
      <c r="T139" s="3" t="str">
        <f>MID(H139,1,19)</f>
        <v/>
      </c>
      <c r="U139" s="3" t="str">
        <f>MID(N139,1,19)</f>
        <v/>
      </c>
      <c r="V139" s="3" t="str">
        <f>MID(I139,1,19)</f>
        <v/>
      </c>
      <c r="W139" s="5" t="str">
        <f>IFERROR(_xlfn.DAYS(V139,U139),"-")</f>
        <v>-</v>
      </c>
    </row>
    <row r="140" spans="17:23" x14ac:dyDescent="0.25">
      <c r="Q140">
        <f>IF(AND(E140="OrderType.LIMIT",P140&lt;&gt;"None"),2,3)</f>
        <v>3</v>
      </c>
      <c r="R140">
        <f>IF(AND(E140="OrderType.STOP",P140&lt;&gt;"None"),2,3)</f>
        <v>3</v>
      </c>
      <c r="S140">
        <f>IF(AND(E140="OrderType.MARKET",P140&lt;&gt;"None"),2,3)</f>
        <v>3</v>
      </c>
      <c r="T140" s="3" t="str">
        <f>MID(H140,1,19)</f>
        <v/>
      </c>
      <c r="U140" s="3" t="str">
        <f>MID(N140,1,19)</f>
        <v/>
      </c>
      <c r="V140" s="3" t="str">
        <f>MID(I140,1,19)</f>
        <v/>
      </c>
      <c r="W140" s="5" t="str">
        <f>IFERROR(_xlfn.DAYS(V140,U140),"-")</f>
        <v>-</v>
      </c>
    </row>
    <row r="141" spans="17:23" x14ac:dyDescent="0.25">
      <c r="Q141">
        <f>IF(AND(E141="OrderType.LIMIT",P141&lt;&gt;"None"),2,3)</f>
        <v>3</v>
      </c>
      <c r="R141">
        <f>IF(AND(E141="OrderType.STOP",P141&lt;&gt;"None"),2,3)</f>
        <v>3</v>
      </c>
      <c r="S141">
        <f>IF(AND(E141="OrderType.MARKET",P141&lt;&gt;"None"),2,3)</f>
        <v>3</v>
      </c>
      <c r="T141" s="3" t="str">
        <f>MID(H141,1,19)</f>
        <v/>
      </c>
      <c r="U141" s="3" t="str">
        <f>MID(N141,1,19)</f>
        <v/>
      </c>
      <c r="V141" s="3" t="str">
        <f>MID(I141,1,19)</f>
        <v/>
      </c>
      <c r="W141" s="5" t="str">
        <f>IFERROR(_xlfn.DAYS(V141,U141),"-")</f>
        <v>-</v>
      </c>
    </row>
    <row r="142" spans="17:23" x14ac:dyDescent="0.25">
      <c r="Q142">
        <f>IF(AND(E142="OrderType.LIMIT",P142&lt;&gt;"None"),2,3)</f>
        <v>3</v>
      </c>
      <c r="R142">
        <f>IF(AND(E142="OrderType.STOP",P142&lt;&gt;"None"),2,3)</f>
        <v>3</v>
      </c>
      <c r="S142">
        <f>IF(AND(E142="OrderType.MARKET",P142&lt;&gt;"None"),2,3)</f>
        <v>3</v>
      </c>
      <c r="T142" s="3" t="str">
        <f>MID(H142,1,19)</f>
        <v/>
      </c>
      <c r="U142" s="3" t="str">
        <f>MID(N142,1,19)</f>
        <v/>
      </c>
      <c r="V142" s="3" t="str">
        <f>MID(I142,1,19)</f>
        <v/>
      </c>
      <c r="W142" s="5" t="str">
        <f>IFERROR(_xlfn.DAYS(V142,U142),"-")</f>
        <v>-</v>
      </c>
    </row>
    <row r="143" spans="17:23" x14ac:dyDescent="0.25">
      <c r="Q143">
        <f>IF(AND(E143="OrderType.LIMIT",P143&lt;&gt;"None"),2,3)</f>
        <v>3</v>
      </c>
      <c r="R143">
        <f>IF(AND(E143="OrderType.STOP",P143&lt;&gt;"None"),2,3)</f>
        <v>3</v>
      </c>
      <c r="S143">
        <f>IF(AND(E143="OrderType.MARKET",P143&lt;&gt;"None"),2,3)</f>
        <v>3</v>
      </c>
      <c r="T143" s="3" t="str">
        <f>MID(H143,1,19)</f>
        <v/>
      </c>
      <c r="U143" s="3" t="str">
        <f>MID(N143,1,19)</f>
        <v/>
      </c>
      <c r="V143" s="3" t="str">
        <f>MID(I143,1,19)</f>
        <v/>
      </c>
      <c r="W143" s="5" t="str">
        <f>IFERROR(_xlfn.DAYS(V143,U143),"-")</f>
        <v>-</v>
      </c>
    </row>
    <row r="144" spans="17:23" x14ac:dyDescent="0.25">
      <c r="Q144">
        <f>IF(AND(E144="OrderType.LIMIT",P144&lt;&gt;"None"),2,3)</f>
        <v>3</v>
      </c>
      <c r="R144">
        <f>IF(AND(E144="OrderType.STOP",P144&lt;&gt;"None"),2,3)</f>
        <v>3</v>
      </c>
      <c r="S144">
        <f>IF(AND(E144="OrderType.MARKET",P144&lt;&gt;"None"),2,3)</f>
        <v>3</v>
      </c>
      <c r="T144" s="3" t="str">
        <f>MID(H144,1,19)</f>
        <v/>
      </c>
      <c r="U144" s="3" t="str">
        <f>MID(N144,1,19)</f>
        <v/>
      </c>
      <c r="V144" s="3" t="str">
        <f>MID(I144,1,19)</f>
        <v/>
      </c>
      <c r="W144" s="5" t="str">
        <f>IFERROR(_xlfn.DAYS(V144,U144),"-")</f>
        <v>-</v>
      </c>
    </row>
    <row r="145" spans="17:23" x14ac:dyDescent="0.25">
      <c r="Q145">
        <f>IF(AND(E145="OrderType.LIMIT",P145&lt;&gt;"None"),2,3)</f>
        <v>3</v>
      </c>
      <c r="R145">
        <f>IF(AND(E145="OrderType.STOP",P145&lt;&gt;"None"),2,3)</f>
        <v>3</v>
      </c>
      <c r="S145">
        <f>IF(AND(E145="OrderType.MARKET",P145&lt;&gt;"None"),2,3)</f>
        <v>3</v>
      </c>
      <c r="T145" s="3" t="str">
        <f>MID(H145,1,19)</f>
        <v/>
      </c>
      <c r="U145" s="3" t="str">
        <f>MID(N145,1,19)</f>
        <v/>
      </c>
      <c r="V145" s="3" t="str">
        <f>MID(I145,1,19)</f>
        <v/>
      </c>
      <c r="W145" s="5" t="str">
        <f>IFERROR(_xlfn.DAYS(V145,U145),"-")</f>
        <v>-</v>
      </c>
    </row>
    <row r="146" spans="17:23" x14ac:dyDescent="0.25">
      <c r="Q146">
        <f>IF(AND(E146="OrderType.LIMIT",P146&lt;&gt;"None"),2,3)</f>
        <v>3</v>
      </c>
      <c r="R146">
        <f>IF(AND(E146="OrderType.STOP",P146&lt;&gt;"None"),2,3)</f>
        <v>3</v>
      </c>
      <c r="S146">
        <f>IF(AND(E146="OrderType.MARKET",P146&lt;&gt;"None"),2,3)</f>
        <v>3</v>
      </c>
      <c r="T146" s="3" t="str">
        <f>MID(H146,1,19)</f>
        <v/>
      </c>
      <c r="U146" s="3" t="str">
        <f>MID(N146,1,19)</f>
        <v/>
      </c>
      <c r="V146" s="3" t="str">
        <f>MID(I146,1,19)</f>
        <v/>
      </c>
      <c r="W146" s="5" t="str">
        <f>IFERROR(_xlfn.DAYS(V146,U146),"-")</f>
        <v>-</v>
      </c>
    </row>
    <row r="147" spans="17:23" x14ac:dyDescent="0.25">
      <c r="Q147">
        <f>IF(AND(E147="OrderType.LIMIT",P147&lt;&gt;"None"),2,3)</f>
        <v>3</v>
      </c>
      <c r="R147">
        <f>IF(AND(E147="OrderType.STOP",P147&lt;&gt;"None"),2,3)</f>
        <v>3</v>
      </c>
      <c r="S147">
        <f>IF(AND(E147="OrderType.MARKET",P147&lt;&gt;"None"),2,3)</f>
        <v>3</v>
      </c>
      <c r="T147" s="3" t="str">
        <f>MID(H147,1,19)</f>
        <v/>
      </c>
      <c r="U147" s="3" t="str">
        <f>MID(N147,1,19)</f>
        <v/>
      </c>
      <c r="V147" s="3" t="str">
        <f>MID(I147,1,19)</f>
        <v/>
      </c>
      <c r="W147" s="5" t="str">
        <f>IFERROR(_xlfn.DAYS(V147,U147),"-")</f>
        <v>-</v>
      </c>
    </row>
    <row r="148" spans="17:23" x14ac:dyDescent="0.25">
      <c r="Q148">
        <f>IF(AND(E148="OrderType.LIMIT",P148&lt;&gt;"None"),2,3)</f>
        <v>3</v>
      </c>
      <c r="R148">
        <f>IF(AND(E148="OrderType.STOP",P148&lt;&gt;"None"),2,3)</f>
        <v>3</v>
      </c>
      <c r="S148">
        <f>IF(AND(E148="OrderType.MARKET",P148&lt;&gt;"None"),2,3)</f>
        <v>3</v>
      </c>
      <c r="T148" s="3" t="str">
        <f>MID(H148,1,19)</f>
        <v/>
      </c>
      <c r="U148" s="3" t="str">
        <f>MID(N148,1,19)</f>
        <v/>
      </c>
      <c r="V148" s="3" t="str">
        <f>MID(I148,1,19)</f>
        <v/>
      </c>
      <c r="W148" s="5" t="str">
        <f>IFERROR(_xlfn.DAYS(V148,U148),"-")</f>
        <v>-</v>
      </c>
    </row>
    <row r="149" spans="17:23" x14ac:dyDescent="0.25">
      <c r="Q149">
        <f>IF(AND(E149="OrderType.LIMIT",P149&lt;&gt;"None"),2,3)</f>
        <v>3</v>
      </c>
      <c r="R149">
        <f>IF(AND(E149="OrderType.STOP",P149&lt;&gt;"None"),2,3)</f>
        <v>3</v>
      </c>
      <c r="S149">
        <f>IF(AND(E149="OrderType.MARKET",P149&lt;&gt;"None"),2,3)</f>
        <v>3</v>
      </c>
      <c r="T149" s="3" t="str">
        <f>MID(H149,1,19)</f>
        <v/>
      </c>
      <c r="U149" s="3" t="str">
        <f>MID(N149,1,19)</f>
        <v/>
      </c>
      <c r="V149" s="3" t="str">
        <f>MID(I149,1,19)</f>
        <v/>
      </c>
      <c r="W149" s="5" t="str">
        <f>IFERROR(_xlfn.DAYS(V149,U149),"-")</f>
        <v>-</v>
      </c>
    </row>
    <row r="150" spans="17:23" x14ac:dyDescent="0.25">
      <c r="Q150">
        <f>IF(AND(E150="OrderType.LIMIT",P150&lt;&gt;"None"),2,3)</f>
        <v>3</v>
      </c>
      <c r="R150">
        <f>IF(AND(E150="OrderType.STOP",P150&lt;&gt;"None"),2,3)</f>
        <v>3</v>
      </c>
      <c r="S150">
        <f>IF(AND(E150="OrderType.MARKET",P150&lt;&gt;"None"),2,3)</f>
        <v>3</v>
      </c>
      <c r="T150" s="3" t="str">
        <f>MID(H150,1,19)</f>
        <v/>
      </c>
      <c r="U150" s="3" t="str">
        <f>MID(N150,1,19)</f>
        <v/>
      </c>
      <c r="V150" s="3" t="str">
        <f>MID(I150,1,19)</f>
        <v/>
      </c>
      <c r="W150" s="5" t="str">
        <f>IFERROR(_xlfn.DAYS(V150,U150),"-")</f>
        <v>-</v>
      </c>
    </row>
    <row r="151" spans="17:23" x14ac:dyDescent="0.25">
      <c r="Q151">
        <f>IF(AND(E151="OrderType.LIMIT",P151&lt;&gt;"None"),2,3)</f>
        <v>3</v>
      </c>
      <c r="R151">
        <f>IF(AND(E151="OrderType.STOP",P151&lt;&gt;"None"),2,3)</f>
        <v>3</v>
      </c>
      <c r="S151">
        <f>IF(AND(E151="OrderType.MARKET",P151&lt;&gt;"None"),2,3)</f>
        <v>3</v>
      </c>
      <c r="T151" s="3" t="str">
        <f>MID(H151,1,19)</f>
        <v/>
      </c>
      <c r="U151" s="3" t="str">
        <f>MID(N151,1,19)</f>
        <v/>
      </c>
      <c r="V151" s="3" t="str">
        <f>MID(I151,1,19)</f>
        <v/>
      </c>
      <c r="W151" s="5" t="str">
        <f>IFERROR(_xlfn.DAYS(V151,U151),"-")</f>
        <v>-</v>
      </c>
    </row>
    <row r="152" spans="17:23" x14ac:dyDescent="0.25">
      <c r="Q152">
        <f>IF(AND(E152="OrderType.LIMIT",P152&lt;&gt;"None"),2,3)</f>
        <v>3</v>
      </c>
      <c r="R152">
        <f>IF(AND(E152="OrderType.STOP",P152&lt;&gt;"None"),2,3)</f>
        <v>3</v>
      </c>
      <c r="S152">
        <f>IF(AND(E152="OrderType.MARKET",P152&lt;&gt;"None"),2,3)</f>
        <v>3</v>
      </c>
      <c r="T152" s="3" t="str">
        <f>MID(H152,1,19)</f>
        <v/>
      </c>
      <c r="U152" s="3" t="str">
        <f>MID(N152,1,19)</f>
        <v/>
      </c>
      <c r="V152" s="3" t="str">
        <f>MID(I152,1,19)</f>
        <v/>
      </c>
      <c r="W152" s="5" t="str">
        <f>IFERROR(_xlfn.DAYS(V152,U152),"-")</f>
        <v>-</v>
      </c>
    </row>
    <row r="153" spans="17:23" x14ac:dyDescent="0.25">
      <c r="Q153">
        <f>IF(AND(E153="OrderType.LIMIT",P153&lt;&gt;"None"),2,3)</f>
        <v>3</v>
      </c>
      <c r="R153">
        <f>IF(AND(E153="OrderType.STOP",P153&lt;&gt;"None"),2,3)</f>
        <v>3</v>
      </c>
      <c r="S153">
        <f>IF(AND(E153="OrderType.MARKET",P153&lt;&gt;"None"),2,3)</f>
        <v>3</v>
      </c>
      <c r="T153" s="3" t="str">
        <f>MID(H153,1,19)</f>
        <v/>
      </c>
      <c r="U153" s="3" t="str">
        <f>MID(N153,1,19)</f>
        <v/>
      </c>
      <c r="V153" s="3" t="str">
        <f>MID(I153,1,19)</f>
        <v/>
      </c>
      <c r="W153" s="5" t="str">
        <f>IFERROR(_xlfn.DAYS(V153,U153),"-")</f>
        <v>-</v>
      </c>
    </row>
    <row r="154" spans="17:23" x14ac:dyDescent="0.25">
      <c r="Q154">
        <f>IF(AND(E154="OrderType.LIMIT",P154&lt;&gt;"None"),2,3)</f>
        <v>3</v>
      </c>
      <c r="R154">
        <f>IF(AND(E154="OrderType.STOP",P154&lt;&gt;"None"),2,3)</f>
        <v>3</v>
      </c>
      <c r="S154">
        <f>IF(AND(E154="OrderType.MARKET",P154&lt;&gt;"None"),2,3)</f>
        <v>3</v>
      </c>
      <c r="T154" s="3" t="str">
        <f>MID(H154,1,19)</f>
        <v/>
      </c>
      <c r="U154" s="3" t="str">
        <f>MID(N154,1,19)</f>
        <v/>
      </c>
      <c r="V154" s="3" t="str">
        <f>MID(I154,1,19)</f>
        <v/>
      </c>
      <c r="W154" s="5" t="str">
        <f>IFERROR(_xlfn.DAYS(V154,U154),"-")</f>
        <v>-</v>
      </c>
    </row>
    <row r="155" spans="17:23" x14ac:dyDescent="0.25">
      <c r="Q155">
        <f>IF(AND(E155="OrderType.LIMIT",P155&lt;&gt;"None"),2,3)</f>
        <v>3</v>
      </c>
      <c r="R155">
        <f>IF(AND(E155="OrderType.STOP",P155&lt;&gt;"None"),2,3)</f>
        <v>3</v>
      </c>
      <c r="S155">
        <f>IF(AND(E155="OrderType.MARKET",P155&lt;&gt;"None"),2,3)</f>
        <v>3</v>
      </c>
      <c r="T155" s="3" t="str">
        <f>MID(H155,1,19)</f>
        <v/>
      </c>
      <c r="U155" s="3" t="str">
        <f>MID(N155,1,19)</f>
        <v/>
      </c>
      <c r="V155" s="3" t="str">
        <f>MID(I155,1,19)</f>
        <v/>
      </c>
      <c r="W155" s="5" t="str">
        <f>IFERROR(_xlfn.DAYS(V155,U155),"-")</f>
        <v>-</v>
      </c>
    </row>
    <row r="156" spans="17:23" x14ac:dyDescent="0.25">
      <c r="Q156">
        <f>IF(AND(E156="OrderType.LIMIT",P156&lt;&gt;"None"),2,3)</f>
        <v>3</v>
      </c>
      <c r="R156">
        <f>IF(AND(E156="OrderType.STOP",P156&lt;&gt;"None"),2,3)</f>
        <v>3</v>
      </c>
      <c r="S156">
        <f>IF(AND(E156="OrderType.MARKET",P156&lt;&gt;"None"),2,3)</f>
        <v>3</v>
      </c>
      <c r="T156" s="3" t="str">
        <f>MID(H156,1,19)</f>
        <v/>
      </c>
      <c r="U156" s="3" t="str">
        <f>MID(N156,1,19)</f>
        <v/>
      </c>
      <c r="V156" s="3" t="str">
        <f>MID(I156,1,19)</f>
        <v/>
      </c>
      <c r="W156" s="5" t="str">
        <f>IFERROR(_xlfn.DAYS(V156,U156),"-")</f>
        <v>-</v>
      </c>
    </row>
    <row r="157" spans="17:23" x14ac:dyDescent="0.25">
      <c r="Q157">
        <f>IF(AND(E157="OrderType.LIMIT",P157&lt;&gt;"None"),2,3)</f>
        <v>3</v>
      </c>
      <c r="R157">
        <f>IF(AND(E157="OrderType.STOP",P157&lt;&gt;"None"),2,3)</f>
        <v>3</v>
      </c>
      <c r="S157">
        <f>IF(AND(E157="OrderType.MARKET",P157&lt;&gt;"None"),2,3)</f>
        <v>3</v>
      </c>
      <c r="T157" s="3" t="str">
        <f>MID(H157,1,19)</f>
        <v/>
      </c>
      <c r="U157" s="3" t="str">
        <f>MID(N157,1,19)</f>
        <v/>
      </c>
      <c r="V157" s="3" t="str">
        <f>MID(I157,1,19)</f>
        <v/>
      </c>
      <c r="W157" s="5" t="str">
        <f>IFERROR(_xlfn.DAYS(V157,U157),"-")</f>
        <v>-</v>
      </c>
    </row>
    <row r="158" spans="17:23" x14ac:dyDescent="0.25">
      <c r="Q158">
        <f>IF(AND(E158="OrderType.LIMIT",P158&lt;&gt;"None"),2,3)</f>
        <v>3</v>
      </c>
      <c r="R158">
        <f>IF(AND(E158="OrderType.STOP",P158&lt;&gt;"None"),2,3)</f>
        <v>3</v>
      </c>
      <c r="S158">
        <f>IF(AND(E158="OrderType.MARKET",P158&lt;&gt;"None"),2,3)</f>
        <v>3</v>
      </c>
      <c r="T158" s="3" t="str">
        <f>MID(H158,1,19)</f>
        <v/>
      </c>
      <c r="U158" s="3" t="str">
        <f>MID(N158,1,19)</f>
        <v/>
      </c>
      <c r="V158" s="3" t="str">
        <f>MID(I158,1,19)</f>
        <v/>
      </c>
      <c r="W158" s="5" t="str">
        <f>IFERROR(_xlfn.DAYS(V158,U158),"-")</f>
        <v>-</v>
      </c>
    </row>
    <row r="159" spans="17:23" x14ac:dyDescent="0.25">
      <c r="Q159">
        <f>IF(AND(E159="OrderType.LIMIT",P159&lt;&gt;"None"),2,3)</f>
        <v>3</v>
      </c>
      <c r="R159">
        <f>IF(AND(E159="OrderType.STOP",P159&lt;&gt;"None"),2,3)</f>
        <v>3</v>
      </c>
      <c r="S159">
        <f>IF(AND(E159="OrderType.MARKET",P159&lt;&gt;"None"),2,3)</f>
        <v>3</v>
      </c>
      <c r="T159" s="3" t="str">
        <f>MID(H159,1,19)</f>
        <v/>
      </c>
      <c r="U159" s="3" t="str">
        <f>MID(N159,1,19)</f>
        <v/>
      </c>
      <c r="V159" s="3" t="str">
        <f>MID(I159,1,19)</f>
        <v/>
      </c>
      <c r="W159" s="5" t="str">
        <f>IFERROR(_xlfn.DAYS(V159,U159),"-")</f>
        <v>-</v>
      </c>
    </row>
    <row r="160" spans="17:23" x14ac:dyDescent="0.25">
      <c r="Q160">
        <f>IF(AND(E160="OrderType.LIMIT",P160&lt;&gt;"None"),2,3)</f>
        <v>3</v>
      </c>
      <c r="R160">
        <f>IF(AND(E160="OrderType.STOP",P160&lt;&gt;"None"),2,3)</f>
        <v>3</v>
      </c>
      <c r="S160">
        <f>IF(AND(E160="OrderType.MARKET",P160&lt;&gt;"None"),2,3)</f>
        <v>3</v>
      </c>
      <c r="T160" s="3" t="str">
        <f>MID(H160,1,19)</f>
        <v/>
      </c>
      <c r="U160" s="3" t="str">
        <f>MID(N160,1,19)</f>
        <v/>
      </c>
      <c r="V160" s="3" t="str">
        <f>MID(I160,1,19)</f>
        <v/>
      </c>
      <c r="W160" s="5" t="str">
        <f>IFERROR(_xlfn.DAYS(V160,U160),"-")</f>
        <v>-</v>
      </c>
    </row>
    <row r="161" spans="17:23" x14ac:dyDescent="0.25">
      <c r="Q161">
        <f>IF(AND(E161="OrderType.LIMIT",P161&lt;&gt;"None"),2,3)</f>
        <v>3</v>
      </c>
      <c r="R161">
        <f>IF(AND(E161="OrderType.STOP",P161&lt;&gt;"None"),2,3)</f>
        <v>3</v>
      </c>
      <c r="S161">
        <f>IF(AND(E161="OrderType.MARKET",P161&lt;&gt;"None"),2,3)</f>
        <v>3</v>
      </c>
      <c r="T161" s="3" t="str">
        <f>MID(H161,1,19)</f>
        <v/>
      </c>
      <c r="U161" s="3" t="str">
        <f>MID(N161,1,19)</f>
        <v/>
      </c>
      <c r="V161" s="3" t="str">
        <f>MID(I161,1,19)</f>
        <v/>
      </c>
      <c r="W161" s="5" t="str">
        <f>IFERROR(_xlfn.DAYS(V161,U161),"-")</f>
        <v>-</v>
      </c>
    </row>
    <row r="162" spans="17:23" x14ac:dyDescent="0.25">
      <c r="Q162">
        <f>IF(AND(E162="OrderType.LIMIT",P162&lt;&gt;"None"),2,3)</f>
        <v>3</v>
      </c>
      <c r="R162">
        <f>IF(AND(E162="OrderType.STOP",P162&lt;&gt;"None"),2,3)</f>
        <v>3</v>
      </c>
      <c r="S162">
        <f>IF(AND(E162="OrderType.MARKET",P162&lt;&gt;"None"),2,3)</f>
        <v>3</v>
      </c>
      <c r="T162" s="3" t="str">
        <f>MID(H162,1,19)</f>
        <v/>
      </c>
      <c r="U162" s="3" t="str">
        <f>MID(N162,1,19)</f>
        <v/>
      </c>
      <c r="V162" s="3" t="str">
        <f>MID(I162,1,19)</f>
        <v/>
      </c>
      <c r="W162" s="5" t="str">
        <f>IFERROR(_xlfn.DAYS(V162,U162),"-")</f>
        <v>-</v>
      </c>
    </row>
    <row r="163" spans="17:23" x14ac:dyDescent="0.25">
      <c r="Q163">
        <f>IF(AND(E163="OrderType.LIMIT",P163&lt;&gt;"None"),2,3)</f>
        <v>3</v>
      </c>
      <c r="R163">
        <f>IF(AND(E163="OrderType.STOP",P163&lt;&gt;"None"),2,3)</f>
        <v>3</v>
      </c>
      <c r="S163">
        <f>IF(AND(E163="OrderType.MARKET",P163&lt;&gt;"None"),2,3)</f>
        <v>3</v>
      </c>
      <c r="T163" s="3" t="str">
        <f>MID(H163,1,19)</f>
        <v/>
      </c>
      <c r="U163" s="3" t="str">
        <f>MID(N163,1,19)</f>
        <v/>
      </c>
      <c r="V163" s="3" t="str">
        <f>MID(I163,1,19)</f>
        <v/>
      </c>
      <c r="W163" s="5" t="str">
        <f>IFERROR(_xlfn.DAYS(V163,U163),"-")</f>
        <v>-</v>
      </c>
    </row>
    <row r="164" spans="17:23" x14ac:dyDescent="0.25">
      <c r="Q164">
        <f>IF(AND(E164="OrderType.LIMIT",P164&lt;&gt;"None"),2,3)</f>
        <v>3</v>
      </c>
      <c r="R164">
        <f>IF(AND(E164="OrderType.STOP",P164&lt;&gt;"None"),2,3)</f>
        <v>3</v>
      </c>
      <c r="S164">
        <f>IF(AND(E164="OrderType.MARKET",P164&lt;&gt;"None"),2,3)</f>
        <v>3</v>
      </c>
      <c r="T164" s="3" t="str">
        <f>MID(H164,1,19)</f>
        <v/>
      </c>
      <c r="U164" s="3" t="str">
        <f>MID(N164,1,19)</f>
        <v/>
      </c>
      <c r="V164" s="3" t="str">
        <f>MID(I164,1,19)</f>
        <v/>
      </c>
      <c r="W164" s="5" t="str">
        <f>IFERROR(_xlfn.DAYS(V164,U164),"-")</f>
        <v>-</v>
      </c>
    </row>
    <row r="165" spans="17:23" x14ac:dyDescent="0.25">
      <c r="Q165">
        <f>IF(AND(E165="OrderType.LIMIT",P165&lt;&gt;"None"),2,3)</f>
        <v>3</v>
      </c>
      <c r="R165">
        <f>IF(AND(E165="OrderType.STOP",P165&lt;&gt;"None"),2,3)</f>
        <v>3</v>
      </c>
      <c r="S165">
        <f>IF(AND(E165="OrderType.MARKET",P165&lt;&gt;"None"),2,3)</f>
        <v>3</v>
      </c>
      <c r="T165" s="3" t="str">
        <f>MID(H165,1,19)</f>
        <v/>
      </c>
      <c r="U165" s="3" t="str">
        <f>MID(N165,1,19)</f>
        <v/>
      </c>
      <c r="V165" s="3" t="str">
        <f>MID(I165,1,19)</f>
        <v/>
      </c>
      <c r="W165" s="5" t="str">
        <f>IFERROR(_xlfn.DAYS(V165,U165),"-")</f>
        <v>-</v>
      </c>
    </row>
    <row r="166" spans="17:23" x14ac:dyDescent="0.25">
      <c r="Q166">
        <f>IF(AND(E166="OrderType.LIMIT",P166&lt;&gt;"None"),2,3)</f>
        <v>3</v>
      </c>
      <c r="R166">
        <f>IF(AND(E166="OrderType.STOP",P166&lt;&gt;"None"),2,3)</f>
        <v>3</v>
      </c>
      <c r="S166">
        <f>IF(AND(E166="OrderType.MARKET",P166&lt;&gt;"None"),2,3)</f>
        <v>3</v>
      </c>
      <c r="T166" s="3" t="str">
        <f>MID(H166,1,19)</f>
        <v/>
      </c>
      <c r="U166" s="3" t="str">
        <f>MID(N166,1,19)</f>
        <v/>
      </c>
      <c r="V166" s="3" t="str">
        <f>MID(I166,1,19)</f>
        <v/>
      </c>
      <c r="W166" s="5" t="str">
        <f>IFERROR(_xlfn.DAYS(V166,U166),"-")</f>
        <v>-</v>
      </c>
    </row>
    <row r="167" spans="17:23" x14ac:dyDescent="0.25">
      <c r="Q167">
        <f>IF(AND(E167="OrderType.LIMIT",P167&lt;&gt;"None"),2,3)</f>
        <v>3</v>
      </c>
      <c r="R167">
        <f>IF(AND(E167="OrderType.STOP",P167&lt;&gt;"None"),2,3)</f>
        <v>3</v>
      </c>
      <c r="S167">
        <f>IF(AND(E167="OrderType.MARKET",P167&lt;&gt;"None"),2,3)</f>
        <v>3</v>
      </c>
      <c r="T167" s="3" t="str">
        <f>MID(H167,1,19)</f>
        <v/>
      </c>
      <c r="U167" s="3" t="str">
        <f>MID(N167,1,19)</f>
        <v/>
      </c>
      <c r="V167" s="3" t="str">
        <f>MID(I167,1,19)</f>
        <v/>
      </c>
      <c r="W167" s="5" t="str">
        <f>IFERROR(_xlfn.DAYS(V167,U167),"-")</f>
        <v>-</v>
      </c>
    </row>
    <row r="168" spans="17:23" x14ac:dyDescent="0.25">
      <c r="Q168">
        <f>IF(AND(E168="OrderType.LIMIT",P168&lt;&gt;"None"),2,3)</f>
        <v>3</v>
      </c>
      <c r="R168">
        <f>IF(AND(E168="OrderType.STOP",P168&lt;&gt;"None"),2,3)</f>
        <v>3</v>
      </c>
      <c r="S168">
        <f>IF(AND(E168="OrderType.MARKET",P168&lt;&gt;"None"),2,3)</f>
        <v>3</v>
      </c>
      <c r="T168" s="3" t="str">
        <f>MID(H168,1,19)</f>
        <v/>
      </c>
      <c r="U168" s="3" t="str">
        <f>MID(N168,1,19)</f>
        <v/>
      </c>
      <c r="V168" s="3" t="str">
        <f>MID(I168,1,19)</f>
        <v/>
      </c>
      <c r="W168" s="5" t="str">
        <f>IFERROR(_xlfn.DAYS(V168,U168),"-")</f>
        <v>-</v>
      </c>
    </row>
    <row r="169" spans="17:23" x14ac:dyDescent="0.25">
      <c r="Q169">
        <f>IF(AND(E169="OrderType.LIMIT",P169&lt;&gt;"None"),2,3)</f>
        <v>3</v>
      </c>
      <c r="R169">
        <f>IF(AND(E169="OrderType.STOP",P169&lt;&gt;"None"),2,3)</f>
        <v>3</v>
      </c>
      <c r="S169">
        <f>IF(AND(E169="OrderType.MARKET",P169&lt;&gt;"None"),2,3)</f>
        <v>3</v>
      </c>
      <c r="T169" s="3" t="str">
        <f>MID(H169,1,19)</f>
        <v/>
      </c>
      <c r="U169" s="3" t="str">
        <f>MID(N169,1,19)</f>
        <v/>
      </c>
      <c r="V169" s="3" t="str">
        <f>MID(I169,1,19)</f>
        <v/>
      </c>
      <c r="W169" s="5" t="str">
        <f>IFERROR(_xlfn.DAYS(V169,U169),"-")</f>
        <v>-</v>
      </c>
    </row>
    <row r="170" spans="17:23" x14ac:dyDescent="0.25">
      <c r="Q170">
        <f>IF(AND(E170="OrderType.LIMIT",P170&lt;&gt;"None"),2,3)</f>
        <v>3</v>
      </c>
      <c r="R170">
        <f>IF(AND(E170="OrderType.STOP",P170&lt;&gt;"None"),2,3)</f>
        <v>3</v>
      </c>
      <c r="S170">
        <f>IF(AND(E170="OrderType.MARKET",P170&lt;&gt;"None"),2,3)</f>
        <v>3</v>
      </c>
      <c r="T170" s="3" t="str">
        <f>MID(H170,1,19)</f>
        <v/>
      </c>
      <c r="U170" s="3" t="str">
        <f>MID(N170,1,19)</f>
        <v/>
      </c>
      <c r="V170" s="3" t="str">
        <f>MID(I170,1,19)</f>
        <v/>
      </c>
      <c r="W170" s="5" t="str">
        <f>IFERROR(_xlfn.DAYS(V170,U170),"-")</f>
        <v>-</v>
      </c>
    </row>
    <row r="171" spans="17:23" x14ac:dyDescent="0.25">
      <c r="Q171">
        <f>IF(AND(E171="OrderType.LIMIT",P171&lt;&gt;"None"),2,3)</f>
        <v>3</v>
      </c>
      <c r="R171">
        <f>IF(AND(E171="OrderType.STOP",P171&lt;&gt;"None"),2,3)</f>
        <v>3</v>
      </c>
      <c r="S171">
        <f>IF(AND(E171="OrderType.MARKET",P171&lt;&gt;"None"),2,3)</f>
        <v>3</v>
      </c>
      <c r="T171" s="3" t="str">
        <f>MID(H171,1,19)</f>
        <v/>
      </c>
      <c r="U171" s="3" t="str">
        <f>MID(N171,1,19)</f>
        <v/>
      </c>
      <c r="V171" s="3" t="str">
        <f>MID(I171,1,19)</f>
        <v/>
      </c>
      <c r="W171" s="5" t="str">
        <f>IFERROR(_xlfn.DAYS(V171,U171),"-")</f>
        <v>-</v>
      </c>
    </row>
    <row r="172" spans="17:23" x14ac:dyDescent="0.25">
      <c r="Q172">
        <f>IF(AND(E172="OrderType.LIMIT",P172&lt;&gt;"None"),2,3)</f>
        <v>3</v>
      </c>
      <c r="R172">
        <f>IF(AND(E172="OrderType.STOP",P172&lt;&gt;"None"),2,3)</f>
        <v>3</v>
      </c>
      <c r="S172">
        <f>IF(AND(E172="OrderType.MARKET",P172&lt;&gt;"None"),2,3)</f>
        <v>3</v>
      </c>
      <c r="T172" s="3" t="str">
        <f>MID(H172,1,19)</f>
        <v/>
      </c>
      <c r="U172" s="3" t="str">
        <f>MID(N172,1,19)</f>
        <v/>
      </c>
      <c r="V172" s="3" t="str">
        <f>MID(I172,1,19)</f>
        <v/>
      </c>
      <c r="W172" s="5" t="str">
        <f>IFERROR(_xlfn.DAYS(V172,U172),"-")</f>
        <v>-</v>
      </c>
    </row>
    <row r="173" spans="17:23" x14ac:dyDescent="0.25">
      <c r="Q173">
        <f>IF(AND(E173="OrderType.LIMIT",P173&lt;&gt;"None"),2,3)</f>
        <v>3</v>
      </c>
      <c r="R173">
        <f>IF(AND(E173="OrderType.STOP",P173&lt;&gt;"None"),2,3)</f>
        <v>3</v>
      </c>
      <c r="S173">
        <f>IF(AND(E173="OrderType.MARKET",P173&lt;&gt;"None"),2,3)</f>
        <v>3</v>
      </c>
      <c r="T173" s="3" t="str">
        <f>MID(H173,1,19)</f>
        <v/>
      </c>
      <c r="U173" s="3" t="str">
        <f>MID(N173,1,19)</f>
        <v/>
      </c>
      <c r="V173" s="3" t="str">
        <f>MID(I173,1,19)</f>
        <v/>
      </c>
      <c r="W173" s="5" t="str">
        <f>IFERROR(_xlfn.DAYS(V173,U173),"-")</f>
        <v>-</v>
      </c>
    </row>
    <row r="174" spans="17:23" x14ac:dyDescent="0.25">
      <c r="Q174">
        <f>IF(AND(E174="OrderType.LIMIT",P174&lt;&gt;"None"),2,3)</f>
        <v>3</v>
      </c>
      <c r="R174">
        <f>IF(AND(E174="OrderType.STOP",P174&lt;&gt;"None"),2,3)</f>
        <v>3</v>
      </c>
      <c r="S174">
        <f>IF(AND(E174="OrderType.MARKET",P174&lt;&gt;"None"),2,3)</f>
        <v>3</v>
      </c>
      <c r="T174" s="3" t="str">
        <f>MID(H174,1,19)</f>
        <v/>
      </c>
      <c r="U174" s="3" t="str">
        <f>MID(N174,1,19)</f>
        <v/>
      </c>
      <c r="V174" s="3" t="str">
        <f>MID(I174,1,19)</f>
        <v/>
      </c>
      <c r="W174" s="5" t="str">
        <f>IFERROR(_xlfn.DAYS(V174,U174),"-")</f>
        <v>-</v>
      </c>
    </row>
    <row r="175" spans="17:23" x14ac:dyDescent="0.25">
      <c r="Q175">
        <f>IF(AND(E175="OrderType.LIMIT",P175&lt;&gt;"None"),2,3)</f>
        <v>3</v>
      </c>
      <c r="R175">
        <f>IF(AND(E175="OrderType.STOP",P175&lt;&gt;"None"),2,3)</f>
        <v>3</v>
      </c>
      <c r="S175">
        <f>IF(AND(E175="OrderType.MARKET",P175&lt;&gt;"None"),2,3)</f>
        <v>3</v>
      </c>
      <c r="T175" s="3" t="str">
        <f>MID(H175,1,19)</f>
        <v/>
      </c>
      <c r="U175" s="3" t="str">
        <f>MID(N175,1,19)</f>
        <v/>
      </c>
      <c r="V175" s="3" t="str">
        <f>MID(I175,1,19)</f>
        <v/>
      </c>
      <c r="W175" s="5" t="str">
        <f>IFERROR(_xlfn.DAYS(V175,U175),"-")</f>
        <v>-</v>
      </c>
    </row>
    <row r="176" spans="17:23" x14ac:dyDescent="0.25">
      <c r="Q176">
        <f>IF(AND(E176="OrderType.LIMIT",P176&lt;&gt;"None"),2,3)</f>
        <v>3</v>
      </c>
      <c r="R176">
        <f>IF(AND(E176="OrderType.STOP",P176&lt;&gt;"None"),2,3)</f>
        <v>3</v>
      </c>
      <c r="S176">
        <f>IF(AND(E176="OrderType.MARKET",P176&lt;&gt;"None"),2,3)</f>
        <v>3</v>
      </c>
      <c r="T176" s="3" t="str">
        <f>MID(H176,1,19)</f>
        <v/>
      </c>
      <c r="U176" s="3" t="str">
        <f>MID(N176,1,19)</f>
        <v/>
      </c>
      <c r="V176" s="3" t="str">
        <f>MID(I176,1,19)</f>
        <v/>
      </c>
      <c r="W176" s="5" t="str">
        <f>IFERROR(_xlfn.DAYS(V176,U176),"-")</f>
        <v>-</v>
      </c>
    </row>
    <row r="177" spans="17:23" x14ac:dyDescent="0.25">
      <c r="Q177">
        <f>IF(AND(E177="OrderType.LIMIT",P177&lt;&gt;"None"),2,3)</f>
        <v>3</v>
      </c>
      <c r="R177">
        <f>IF(AND(E177="OrderType.STOP",P177&lt;&gt;"None"),2,3)</f>
        <v>3</v>
      </c>
      <c r="S177">
        <f>IF(AND(E177="OrderType.MARKET",P177&lt;&gt;"None"),2,3)</f>
        <v>3</v>
      </c>
      <c r="T177" s="3" t="str">
        <f>MID(H177,1,19)</f>
        <v/>
      </c>
      <c r="U177" s="3" t="str">
        <f>MID(N177,1,19)</f>
        <v/>
      </c>
      <c r="V177" s="3" t="str">
        <f>MID(I177,1,19)</f>
        <v/>
      </c>
      <c r="W177" s="5" t="str">
        <f>IFERROR(_xlfn.DAYS(V177,U177),"-")</f>
        <v>-</v>
      </c>
    </row>
    <row r="178" spans="17:23" x14ac:dyDescent="0.25">
      <c r="Q178">
        <f>IF(AND(E178="OrderType.LIMIT",P178&lt;&gt;"None"),2,3)</f>
        <v>3</v>
      </c>
      <c r="R178">
        <f>IF(AND(E178="OrderType.STOP",P178&lt;&gt;"None"),2,3)</f>
        <v>3</v>
      </c>
      <c r="S178">
        <f>IF(AND(E178="OrderType.MARKET",P178&lt;&gt;"None"),2,3)</f>
        <v>3</v>
      </c>
      <c r="T178" s="3" t="str">
        <f>MID(H178,1,19)</f>
        <v/>
      </c>
      <c r="U178" s="3" t="str">
        <f>MID(N178,1,19)</f>
        <v/>
      </c>
      <c r="V178" s="3" t="str">
        <f>MID(I178,1,19)</f>
        <v/>
      </c>
      <c r="W178" s="5" t="str">
        <f>IFERROR(_xlfn.DAYS(V178,U178),"-")</f>
        <v>-</v>
      </c>
    </row>
    <row r="179" spans="17:23" x14ac:dyDescent="0.25">
      <c r="Q179">
        <f>IF(AND(E179="OrderType.LIMIT",P179&lt;&gt;"None"),2,3)</f>
        <v>3</v>
      </c>
      <c r="R179">
        <f>IF(AND(E179="OrderType.STOP",P179&lt;&gt;"None"),2,3)</f>
        <v>3</v>
      </c>
      <c r="S179">
        <f>IF(AND(E179="OrderType.MARKET",P179&lt;&gt;"None"),2,3)</f>
        <v>3</v>
      </c>
      <c r="T179" s="3" t="str">
        <f>MID(H179,1,19)</f>
        <v/>
      </c>
      <c r="U179" s="3" t="str">
        <f>MID(N179,1,19)</f>
        <v/>
      </c>
      <c r="V179" s="3" t="str">
        <f>MID(I179,1,19)</f>
        <v/>
      </c>
      <c r="W179" s="5" t="str">
        <f>IFERROR(_xlfn.DAYS(V179,U179),"-")</f>
        <v>-</v>
      </c>
    </row>
    <row r="180" spans="17:23" x14ac:dyDescent="0.25">
      <c r="Q180">
        <f>IF(AND(E180="OrderType.LIMIT",P180&lt;&gt;"None"),2,3)</f>
        <v>3</v>
      </c>
      <c r="R180">
        <f>IF(AND(E180="OrderType.STOP",P180&lt;&gt;"None"),2,3)</f>
        <v>3</v>
      </c>
      <c r="S180">
        <f>IF(AND(E180="OrderType.MARKET",P180&lt;&gt;"None"),2,3)</f>
        <v>3</v>
      </c>
      <c r="T180" s="3" t="str">
        <f>MID(H180,1,19)</f>
        <v/>
      </c>
      <c r="U180" s="3" t="str">
        <f>MID(N180,1,19)</f>
        <v/>
      </c>
      <c r="V180" s="3" t="str">
        <f>MID(I180,1,19)</f>
        <v/>
      </c>
      <c r="W180" s="5" t="str">
        <f>IFERROR(_xlfn.DAYS(V180,U180),"-")</f>
        <v>-</v>
      </c>
    </row>
    <row r="181" spans="17:23" x14ac:dyDescent="0.25">
      <c r="Q181">
        <f>IF(AND(E181="OrderType.LIMIT",P181&lt;&gt;"None"),2,3)</f>
        <v>3</v>
      </c>
      <c r="R181">
        <f>IF(AND(E181="OrderType.STOP",P181&lt;&gt;"None"),2,3)</f>
        <v>3</v>
      </c>
      <c r="S181">
        <f>IF(AND(E181="OrderType.MARKET",P181&lt;&gt;"None"),2,3)</f>
        <v>3</v>
      </c>
      <c r="T181" s="3" t="str">
        <f>MID(H181,1,19)</f>
        <v/>
      </c>
      <c r="U181" s="3" t="str">
        <f>MID(N181,1,19)</f>
        <v/>
      </c>
      <c r="V181" s="3" t="str">
        <f>MID(I181,1,19)</f>
        <v/>
      </c>
      <c r="W181" s="5" t="str">
        <f>IFERROR(_xlfn.DAYS(V181,U181),"-")</f>
        <v>-</v>
      </c>
    </row>
    <row r="182" spans="17:23" x14ac:dyDescent="0.25">
      <c r="Q182">
        <f>IF(AND(E182="OrderType.LIMIT",P182&lt;&gt;"None"),2,3)</f>
        <v>3</v>
      </c>
      <c r="R182">
        <f>IF(AND(E182="OrderType.STOP",P182&lt;&gt;"None"),2,3)</f>
        <v>3</v>
      </c>
      <c r="S182">
        <f>IF(AND(E182="OrderType.MARKET",P182&lt;&gt;"None"),2,3)</f>
        <v>3</v>
      </c>
      <c r="T182" s="3" t="str">
        <f>MID(H182,1,19)</f>
        <v/>
      </c>
      <c r="U182" s="3" t="str">
        <f>MID(N182,1,19)</f>
        <v/>
      </c>
      <c r="V182" s="3" t="str">
        <f>MID(I182,1,19)</f>
        <v/>
      </c>
      <c r="W182" s="5" t="str">
        <f>IFERROR(_xlfn.DAYS(V182,U182),"-")</f>
        <v>-</v>
      </c>
    </row>
    <row r="183" spans="17:23" x14ac:dyDescent="0.25">
      <c r="Q183">
        <f>IF(AND(E183="OrderType.LIMIT",P183&lt;&gt;"None"),2,3)</f>
        <v>3</v>
      </c>
      <c r="R183">
        <f>IF(AND(E183="OrderType.STOP",P183&lt;&gt;"None"),2,3)</f>
        <v>3</v>
      </c>
      <c r="S183">
        <f>IF(AND(E183="OrderType.MARKET",P183&lt;&gt;"None"),2,3)</f>
        <v>3</v>
      </c>
      <c r="T183" s="3" t="str">
        <f>MID(H183,1,19)</f>
        <v/>
      </c>
      <c r="U183" s="3" t="str">
        <f>MID(N183,1,19)</f>
        <v/>
      </c>
      <c r="V183" s="3" t="str">
        <f>MID(I183,1,19)</f>
        <v/>
      </c>
      <c r="W183" s="5" t="str">
        <f>IFERROR(_xlfn.DAYS(V183,U183),"-")</f>
        <v>-</v>
      </c>
    </row>
    <row r="184" spans="17:23" x14ac:dyDescent="0.25">
      <c r="Q184">
        <f>IF(AND(E184="OrderType.LIMIT",P184&lt;&gt;"None"),2,3)</f>
        <v>3</v>
      </c>
      <c r="R184">
        <f>IF(AND(E184="OrderType.STOP",P184&lt;&gt;"None"),2,3)</f>
        <v>3</v>
      </c>
      <c r="S184">
        <f>IF(AND(E184="OrderType.MARKET",P184&lt;&gt;"None"),2,3)</f>
        <v>3</v>
      </c>
      <c r="T184" s="3" t="str">
        <f>MID(H184,1,19)</f>
        <v/>
      </c>
      <c r="U184" s="3" t="str">
        <f>MID(N184,1,19)</f>
        <v/>
      </c>
      <c r="V184" s="3" t="str">
        <f>MID(I184,1,19)</f>
        <v/>
      </c>
      <c r="W184" s="5" t="str">
        <f>IFERROR(_xlfn.DAYS(V184,U184),"-")</f>
        <v>-</v>
      </c>
    </row>
    <row r="185" spans="17:23" x14ac:dyDescent="0.25">
      <c r="Q185">
        <f>IF(AND(E185="OrderType.LIMIT",P185&lt;&gt;"None"),2,3)</f>
        <v>3</v>
      </c>
      <c r="R185">
        <f>IF(AND(E185="OrderType.STOP",P185&lt;&gt;"None"),2,3)</f>
        <v>3</v>
      </c>
      <c r="S185">
        <f>IF(AND(E185="OrderType.MARKET",P185&lt;&gt;"None"),2,3)</f>
        <v>3</v>
      </c>
      <c r="T185" s="3" t="str">
        <f>MID(H185,1,19)</f>
        <v/>
      </c>
      <c r="U185" s="3" t="str">
        <f>MID(N185,1,19)</f>
        <v/>
      </c>
      <c r="V185" s="3" t="str">
        <f>MID(I185,1,19)</f>
        <v/>
      </c>
      <c r="W185" s="5" t="str">
        <f>IFERROR(_xlfn.DAYS(V185,U185),"-")</f>
        <v>-</v>
      </c>
    </row>
    <row r="186" spans="17:23" x14ac:dyDescent="0.25">
      <c r="Q186">
        <f>IF(AND(E186="OrderType.LIMIT",P186&lt;&gt;"None"),2,3)</f>
        <v>3</v>
      </c>
      <c r="R186">
        <f>IF(AND(E186="OrderType.STOP",P186&lt;&gt;"None"),2,3)</f>
        <v>3</v>
      </c>
      <c r="S186">
        <f>IF(AND(E186="OrderType.MARKET",P186&lt;&gt;"None"),2,3)</f>
        <v>3</v>
      </c>
      <c r="T186" s="3" t="str">
        <f>MID(H186,1,19)</f>
        <v/>
      </c>
      <c r="U186" s="3" t="str">
        <f>MID(N186,1,19)</f>
        <v/>
      </c>
      <c r="V186" s="3" t="str">
        <f>MID(I186,1,19)</f>
        <v/>
      </c>
      <c r="W186" s="5" t="str">
        <f>IFERROR(_xlfn.DAYS(V186,U186),"-")</f>
        <v>-</v>
      </c>
    </row>
    <row r="187" spans="17:23" x14ac:dyDescent="0.25">
      <c r="Q187">
        <f>IF(AND(E187="OrderType.LIMIT",P187&lt;&gt;"None"),2,3)</f>
        <v>3</v>
      </c>
      <c r="R187">
        <f>IF(AND(E187="OrderType.STOP",P187&lt;&gt;"None"),2,3)</f>
        <v>3</v>
      </c>
      <c r="S187">
        <f>IF(AND(E187="OrderType.MARKET",P187&lt;&gt;"None"),2,3)</f>
        <v>3</v>
      </c>
      <c r="T187" s="3" t="str">
        <f>MID(H187,1,19)</f>
        <v/>
      </c>
      <c r="U187" s="3" t="str">
        <f>MID(N187,1,19)</f>
        <v/>
      </c>
      <c r="V187" s="3" t="str">
        <f>MID(I187,1,19)</f>
        <v/>
      </c>
      <c r="W187" s="5" t="str">
        <f>IFERROR(_xlfn.DAYS(V187,U187),"-")</f>
        <v>-</v>
      </c>
    </row>
    <row r="188" spans="17:23" x14ac:dyDescent="0.25">
      <c r="Q188">
        <f>IF(AND(E188="OrderType.LIMIT",P188&lt;&gt;"None"),2,3)</f>
        <v>3</v>
      </c>
      <c r="R188">
        <f>IF(AND(E188="OrderType.STOP",P188&lt;&gt;"None"),2,3)</f>
        <v>3</v>
      </c>
      <c r="S188">
        <f>IF(AND(E188="OrderType.MARKET",P188&lt;&gt;"None"),2,3)</f>
        <v>3</v>
      </c>
      <c r="T188" s="3" t="str">
        <f>MID(H188,1,19)</f>
        <v/>
      </c>
      <c r="U188" s="3" t="str">
        <f>MID(N188,1,19)</f>
        <v/>
      </c>
      <c r="V188" s="3" t="str">
        <f>MID(I188,1,19)</f>
        <v/>
      </c>
      <c r="W188" s="5" t="str">
        <f>IFERROR(_xlfn.DAYS(V188,U188),"-")</f>
        <v>-</v>
      </c>
    </row>
    <row r="189" spans="17:23" x14ac:dyDescent="0.25">
      <c r="Q189">
        <f>IF(AND(E189="OrderType.LIMIT",P189&lt;&gt;"None"),2,3)</f>
        <v>3</v>
      </c>
      <c r="R189">
        <f>IF(AND(E189="OrderType.STOP",P189&lt;&gt;"None"),2,3)</f>
        <v>3</v>
      </c>
      <c r="S189">
        <f>IF(AND(E189="OrderType.MARKET",P189&lt;&gt;"None"),2,3)</f>
        <v>3</v>
      </c>
      <c r="T189" s="3" t="str">
        <f>MID(H189,1,19)</f>
        <v/>
      </c>
      <c r="U189" s="3" t="str">
        <f>MID(N189,1,19)</f>
        <v/>
      </c>
      <c r="V189" s="3" t="str">
        <f>MID(I189,1,19)</f>
        <v/>
      </c>
      <c r="W189" s="5" t="str">
        <f>IFERROR(_xlfn.DAYS(V189,U189),"-")</f>
        <v>-</v>
      </c>
    </row>
  </sheetData>
  <autoFilter ref="A1:W189" xr:uid="{00000000-0001-0000-0000-000000000000}">
    <sortState xmlns:xlrd2="http://schemas.microsoft.com/office/spreadsheetml/2017/richdata2" ref="A2:W189">
      <sortCondition ref="B2:B189"/>
      <sortCondition ref="H2:H189"/>
    </sortState>
  </autoFilter>
  <sortState xmlns:xlrd2="http://schemas.microsoft.com/office/spreadsheetml/2017/richdata2" ref="A2:P123">
    <sortCondition ref="B1:B123"/>
  </sortState>
  <conditionalFormatting sqref="B1:W1 V2:W2 B2:U74 V3:V74 W3:W189 B75:V75 B76:T123 V76:V123 U76:U189 Q124:T189">
    <cfRule type="expression" dxfId="2" priority="1">
      <formula>$S1=2</formula>
    </cfRule>
    <cfRule type="expression" dxfId="1" priority="16">
      <formula>$R1=2</formula>
    </cfRule>
    <cfRule type="expression" dxfId="0" priority="17">
      <formula>$Q1=2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Jimenez</dc:creator>
  <cp:lastModifiedBy>Jose Javier Jimenez</cp:lastModifiedBy>
  <dcterms:created xsi:type="dcterms:W3CDTF">2024-07-03T16:27:52Z</dcterms:created>
  <dcterms:modified xsi:type="dcterms:W3CDTF">2024-07-20T22:11:40Z</dcterms:modified>
</cp:coreProperties>
</file>