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filterPrivacy="1"/>
  <bookViews>
    <workbookView xWindow="0" yWindow="0" windowWidth="22260" windowHeight="12648"/>
  </bookViews>
  <sheets>
    <sheet name="IF" sheetId="1" r:id="rId1"/>
    <sheet name="TRIM" sheetId="3" r:id="rId2"/>
    <sheet name="COUNTIF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5" i="2" l="1"/>
  <c r="J3" i="2"/>
  <c r="J1" i="2"/>
  <c r="I3" i="3"/>
  <c r="I4" i="3"/>
  <c r="I5" i="3"/>
  <c r="I6" i="3"/>
  <c r="I7" i="3"/>
  <c r="I2" i="3"/>
  <c r="L3" i="1"/>
  <c r="L4" i="1"/>
  <c r="L5" i="1"/>
  <c r="L6" i="1"/>
  <c r="L7" i="1"/>
  <c r="L2" i="1"/>
  <c r="K3" i="1"/>
  <c r="K4" i="1"/>
  <c r="K5" i="1"/>
  <c r="K6" i="1"/>
  <c r="K7" i="1"/>
  <c r="K2" i="1"/>
  <c r="J3" i="1"/>
  <c r="J4" i="1"/>
  <c r="J5" i="1"/>
  <c r="J6" i="1"/>
  <c r="J7" i="1"/>
  <c r="J2" i="1"/>
  <c r="I3" i="1"/>
  <c r="I4" i="1"/>
  <c r="I5" i="1"/>
  <c r="I6" i="1"/>
  <c r="I7" i="1"/>
  <c r="I2" i="1"/>
  <c r="K5" i="2" l="1"/>
  <c r="K3" i="2"/>
  <c r="K1" i="2"/>
</calcChain>
</file>

<file path=xl/sharedStrings.xml><?xml version="1.0" encoding="utf-8"?>
<sst xmlns="http://schemas.openxmlformats.org/spreadsheetml/2006/main" count="102" uniqueCount="57">
  <si>
    <t>姓名</t>
  </si>
  <si>
    <t>性别</t>
  </si>
  <si>
    <t>张三</t>
  </si>
  <si>
    <t>男</t>
  </si>
  <si>
    <t>李四</t>
  </si>
  <si>
    <t>王二</t>
  </si>
  <si>
    <t>女</t>
  </si>
  <si>
    <t>周六</t>
  </si>
  <si>
    <t>年级</t>
    <phoneticPr fontId="1" type="noConversion"/>
  </si>
  <si>
    <t>一</t>
    <phoneticPr fontId="1" type="noConversion"/>
  </si>
  <si>
    <t>二</t>
    <phoneticPr fontId="1" type="noConversion"/>
  </si>
  <si>
    <t>二</t>
    <phoneticPr fontId="1" type="noConversion"/>
  </si>
  <si>
    <t>三</t>
    <phoneticPr fontId="1" type="noConversion"/>
  </si>
  <si>
    <t>语文</t>
    <phoneticPr fontId="1" type="noConversion"/>
  </si>
  <si>
    <t>数学</t>
    <phoneticPr fontId="1" type="noConversion"/>
  </si>
  <si>
    <t>英语</t>
    <phoneticPr fontId="1" type="noConversion"/>
  </si>
  <si>
    <t>籍贯</t>
    <phoneticPr fontId="1" type="noConversion"/>
  </si>
  <si>
    <t>北京</t>
    <phoneticPr fontId="1" type="noConversion"/>
  </si>
  <si>
    <t>上海</t>
    <phoneticPr fontId="1" type="noConversion"/>
  </si>
  <si>
    <t>广州</t>
    <phoneticPr fontId="1" type="noConversion"/>
  </si>
  <si>
    <t>深圳</t>
    <phoneticPr fontId="1" type="noConversion"/>
  </si>
  <si>
    <t>北京</t>
    <phoneticPr fontId="1" type="noConversion"/>
  </si>
  <si>
    <t>广州</t>
    <phoneticPr fontId="1" type="noConversion"/>
  </si>
  <si>
    <t>张良</t>
    <phoneticPr fontId="1" type="noConversion"/>
  </si>
  <si>
    <t>李丽</t>
    <phoneticPr fontId="1" type="noConversion"/>
  </si>
  <si>
    <t xml:space="preserve"> 男</t>
    <phoneticPr fontId="1" type="noConversion"/>
  </si>
  <si>
    <t>籍贯</t>
    <phoneticPr fontId="1" type="noConversion"/>
  </si>
  <si>
    <t>年级</t>
    <phoneticPr fontId="1" type="noConversion"/>
  </si>
  <si>
    <t>英语</t>
    <phoneticPr fontId="1" type="noConversion"/>
  </si>
  <si>
    <t>语文</t>
    <phoneticPr fontId="1" type="noConversion"/>
  </si>
  <si>
    <t>数学</t>
    <phoneticPr fontId="1" type="noConversion"/>
  </si>
  <si>
    <t>北京</t>
    <phoneticPr fontId="1" type="noConversion"/>
  </si>
  <si>
    <t>上海</t>
    <phoneticPr fontId="1" type="noConversion"/>
  </si>
  <si>
    <t>二</t>
    <phoneticPr fontId="1" type="noConversion"/>
  </si>
  <si>
    <t>二</t>
    <phoneticPr fontId="1" type="noConversion"/>
  </si>
  <si>
    <t>深圳</t>
    <phoneticPr fontId="1" type="noConversion"/>
  </si>
  <si>
    <t>二</t>
    <phoneticPr fontId="1" type="noConversion"/>
  </si>
  <si>
    <t>李丽</t>
    <phoneticPr fontId="1" type="noConversion"/>
  </si>
  <si>
    <t xml:space="preserve">住宿费 </t>
    <phoneticPr fontId="1" type="noConversion"/>
  </si>
  <si>
    <t>男1000 女800</t>
  </si>
  <si>
    <t>鼠标</t>
    <phoneticPr fontId="1" type="noConversion"/>
  </si>
  <si>
    <t>数据线</t>
    <phoneticPr fontId="1" type="noConversion"/>
  </si>
  <si>
    <t>电脑包</t>
    <phoneticPr fontId="1" type="noConversion"/>
  </si>
  <si>
    <t>员工类别</t>
    <phoneticPr fontId="1" type="noConversion"/>
  </si>
  <si>
    <t>新员工</t>
    <phoneticPr fontId="1" type="noConversion"/>
  </si>
  <si>
    <t>老员工</t>
    <phoneticPr fontId="1" type="noConversion"/>
  </si>
  <si>
    <t>老员工</t>
    <phoneticPr fontId="1" type="noConversion"/>
  </si>
  <si>
    <t>全A</t>
    <phoneticPr fontId="1" type="noConversion"/>
  </si>
  <si>
    <t>单科A</t>
    <phoneticPr fontId="1" type="noConversion"/>
  </si>
  <si>
    <t>及格情况</t>
    <phoneticPr fontId="1" type="noConversion"/>
  </si>
  <si>
    <t>分公司</t>
    <phoneticPr fontId="1" type="noConversion"/>
  </si>
  <si>
    <t>北京员工人数</t>
    <phoneticPr fontId="1" type="noConversion"/>
  </si>
  <si>
    <t>广州数据线销售量</t>
    <phoneticPr fontId="1" type="noConversion"/>
  </si>
  <si>
    <t>男</t>
    <phoneticPr fontId="1" type="noConversion"/>
  </si>
  <si>
    <t>男性员工鼠标平均销售量</t>
    <phoneticPr fontId="1" type="noConversion"/>
  </si>
  <si>
    <t>分级评定</t>
    <phoneticPr fontId="1" type="noConversion"/>
  </si>
  <si>
    <t>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</si>
</sst>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5" formatCode="&quot;¥&quot;#,##0;&quot;¥&quot;\-#,##0"/>
    <numFmt numFmtId="176" formatCode="yyyy/mm/dd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9">
    <xf numFmtId="0" fontId="0" fillId="0" borderId="0" xfId="0"/>
    <xf numFmtId="0" fontId="4" fillId="2" borderId="1" xfId="1" applyFont="1" applyFill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176" fontId="4" fillId="2" borderId="1" xfId="1" applyNumberFormat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/>
    </xf>
    <xf numFmtId="5" fontId="0" fillId="0" borderId="0" xfId="0" applyNumberFormat="1" applyAlignment="1">
      <alignment horizontal="right"/>
    </xf>
    <xf numFmtId="0" fontId="0" fillId="0" borderId="0" xfId="0" applyNumberFormat="1"/>
    <xf numFmtId="0" fontId="4" fillId="2" borderId="1" xfId="1" applyNumberFormat="1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colors>
    <mruColors>
      <color rgb="FF33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zoomScale="160" zoomScaleNormal="160" workbookViewId="0">
      <selection activeCell="L12" sqref="L12"/>
    </sheetView>
  </sheetViews>
  <sheetFormatPr defaultRowHeight="13.8" x14ac:dyDescent="0.25"/>
  <cols>
    <col min="1" max="2" width="5.109375" bestFit="1" customWidth="1"/>
    <col min="3" max="3" width="5.109375" customWidth="1"/>
    <col min="4" max="4" width="6.33203125" bestFit="1" customWidth="1"/>
    <col min="5" max="5" width="10.21875" bestFit="1" customWidth="1"/>
    <col min="6" max="6" width="8.6640625" bestFit="1" customWidth="1"/>
    <col min="7" max="7" width="9.5546875" bestFit="1" customWidth="1"/>
    <col min="8" max="9" width="9.5546875" customWidth="1"/>
    <col min="12" max="12" width="9.109375" bestFit="1" customWidth="1"/>
  </cols>
  <sheetData>
    <row r="1" spans="1:12" x14ac:dyDescent="0.25">
      <c r="A1" s="1" t="s">
        <v>0</v>
      </c>
      <c r="B1" s="1" t="s">
        <v>1</v>
      </c>
      <c r="C1" s="1" t="s">
        <v>16</v>
      </c>
      <c r="D1" s="1" t="s">
        <v>8</v>
      </c>
      <c r="E1" s="4" t="s">
        <v>13</v>
      </c>
      <c r="F1" s="4" t="s">
        <v>14</v>
      </c>
      <c r="G1" s="3" t="s">
        <v>15</v>
      </c>
      <c r="I1" s="4" t="s">
        <v>49</v>
      </c>
      <c r="J1" s="4" t="s">
        <v>55</v>
      </c>
      <c r="K1" s="4" t="s">
        <v>47</v>
      </c>
      <c r="L1" s="4" t="s">
        <v>48</v>
      </c>
    </row>
    <row r="2" spans="1:12" x14ac:dyDescent="0.25">
      <c r="A2" s="2" t="s">
        <v>2</v>
      </c>
      <c r="B2" s="2" t="s">
        <v>3</v>
      </c>
      <c r="C2" s="2" t="s">
        <v>17</v>
      </c>
      <c r="D2" s="2" t="s">
        <v>9</v>
      </c>
      <c r="E2" s="2">
        <v>92</v>
      </c>
      <c r="F2" s="2">
        <v>95</v>
      </c>
      <c r="G2" s="2">
        <v>98</v>
      </c>
      <c r="I2" s="5" t="str">
        <f>IF(G2&gt;=60,"及格","不及格")</f>
        <v>及格</v>
      </c>
      <c r="J2" s="5" t="str">
        <f>IF(G2&gt;=90,"A",IF(G2&gt;=80,"B",IF(G2&gt;=70,"C",IF(G2&gt;=60,"D","E"))))</f>
        <v>A</v>
      </c>
      <c r="K2" s="5" t="str">
        <f>IF(AND(E2&gt;=90,F2&gt;=90,G2&gt;=90),"是","不是")</f>
        <v>是</v>
      </c>
      <c r="L2" s="5" t="str">
        <f>IF(OR(F2&gt;=90,G2&gt;=90,H2&gt;=90),"是","不是")</f>
        <v>是</v>
      </c>
    </row>
    <row r="3" spans="1:12" x14ac:dyDescent="0.25">
      <c r="A3" s="2" t="s">
        <v>4</v>
      </c>
      <c r="B3" s="2" t="s">
        <v>3</v>
      </c>
      <c r="C3" s="2" t="s">
        <v>18</v>
      </c>
      <c r="D3" s="2" t="s">
        <v>10</v>
      </c>
      <c r="E3" s="2">
        <v>89</v>
      </c>
      <c r="F3" s="2">
        <v>98</v>
      </c>
      <c r="G3" s="2">
        <v>68</v>
      </c>
      <c r="I3" s="5" t="str">
        <f t="shared" ref="I3:I7" si="0">IF(G3&gt;=60,"及格","不及格")</f>
        <v>及格</v>
      </c>
      <c r="J3" s="5" t="str">
        <f t="shared" ref="J3:J7" si="1">IF(G3&gt;=90,"A",IF(G3&gt;=80,"B",IF(G3&gt;=70,"C",IF(G3&gt;=60,"D","E"))))</f>
        <v>D</v>
      </c>
      <c r="K3" s="5" t="str">
        <f t="shared" ref="K3:K7" si="2">IF(AND(E3&gt;=90,F3&gt;=90,G3&gt;=90),"是","不是")</f>
        <v>不是</v>
      </c>
      <c r="L3" s="5" t="str">
        <f t="shared" ref="L3:L7" si="3">IF(OR(F3&gt;=90,G3&gt;=90,H3&gt;=90),"是","不是")</f>
        <v>是</v>
      </c>
    </row>
    <row r="4" spans="1:12" x14ac:dyDescent="0.25">
      <c r="A4" s="2" t="s">
        <v>5</v>
      </c>
      <c r="B4" s="2" t="s">
        <v>53</v>
      </c>
      <c r="C4" s="2" t="s">
        <v>19</v>
      </c>
      <c r="D4" s="2" t="s">
        <v>11</v>
      </c>
      <c r="E4" s="2">
        <v>67</v>
      </c>
      <c r="F4" s="2">
        <v>59</v>
      </c>
      <c r="G4" s="2">
        <v>75</v>
      </c>
      <c r="I4" s="5" t="str">
        <f t="shared" si="0"/>
        <v>及格</v>
      </c>
      <c r="J4" s="5" t="str">
        <f t="shared" si="1"/>
        <v>C</v>
      </c>
      <c r="K4" s="5" t="str">
        <f t="shared" si="2"/>
        <v>不是</v>
      </c>
      <c r="L4" s="5" t="str">
        <f t="shared" si="3"/>
        <v>不是</v>
      </c>
    </row>
    <row r="5" spans="1:12" x14ac:dyDescent="0.25">
      <c r="A5" s="2" t="s">
        <v>7</v>
      </c>
      <c r="B5" s="2" t="s">
        <v>6</v>
      </c>
      <c r="C5" s="2" t="s">
        <v>20</v>
      </c>
      <c r="D5" s="2" t="s">
        <v>9</v>
      </c>
      <c r="E5" s="2">
        <v>56</v>
      </c>
      <c r="F5" s="2">
        <v>69</v>
      </c>
      <c r="G5" s="2">
        <v>66</v>
      </c>
      <c r="I5" s="5" t="str">
        <f t="shared" si="0"/>
        <v>及格</v>
      </c>
      <c r="J5" s="5" t="str">
        <f t="shared" si="1"/>
        <v>D</v>
      </c>
      <c r="K5" s="5" t="str">
        <f t="shared" si="2"/>
        <v>不是</v>
      </c>
      <c r="L5" s="5" t="str">
        <f t="shared" si="3"/>
        <v>不是</v>
      </c>
    </row>
    <row r="6" spans="1:12" x14ac:dyDescent="0.25">
      <c r="A6" s="2" t="s">
        <v>23</v>
      </c>
      <c r="B6" s="2" t="s">
        <v>3</v>
      </c>
      <c r="C6" s="2" t="s">
        <v>21</v>
      </c>
      <c r="D6" s="2" t="s">
        <v>10</v>
      </c>
      <c r="E6" s="2">
        <v>73</v>
      </c>
      <c r="F6" s="2">
        <v>90</v>
      </c>
      <c r="G6" s="2">
        <v>57</v>
      </c>
      <c r="I6" s="5" t="str">
        <f t="shared" si="0"/>
        <v>不及格</v>
      </c>
      <c r="J6" s="5" t="str">
        <f t="shared" si="1"/>
        <v>E</v>
      </c>
      <c r="K6" s="5" t="str">
        <f t="shared" si="2"/>
        <v>不是</v>
      </c>
      <c r="L6" s="5" t="str">
        <f t="shared" si="3"/>
        <v>是</v>
      </c>
    </row>
    <row r="7" spans="1:12" x14ac:dyDescent="0.25">
      <c r="A7" s="2" t="s">
        <v>24</v>
      </c>
      <c r="B7" s="2" t="s">
        <v>3</v>
      </c>
      <c r="C7" s="2" t="s">
        <v>22</v>
      </c>
      <c r="D7" s="2" t="s">
        <v>12</v>
      </c>
      <c r="E7" s="2">
        <v>76</v>
      </c>
      <c r="F7" s="2">
        <v>85</v>
      </c>
      <c r="G7" s="2">
        <v>68</v>
      </c>
      <c r="I7" s="5" t="str">
        <f t="shared" si="0"/>
        <v>及格</v>
      </c>
      <c r="J7" s="5" t="str">
        <f t="shared" si="1"/>
        <v>D</v>
      </c>
      <c r="K7" s="5" t="str">
        <f t="shared" si="2"/>
        <v>不是</v>
      </c>
      <c r="L7" s="5" t="str">
        <f t="shared" si="3"/>
        <v>不是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zoomScale="160" zoomScaleNormal="160" workbookViewId="0">
      <selection activeCell="I4" sqref="I4"/>
    </sheetView>
  </sheetViews>
  <sheetFormatPr defaultColWidth="12.6640625" defaultRowHeight="13.8" customHeight="1" x14ac:dyDescent="0.25"/>
  <cols>
    <col min="1" max="3" width="5.109375" customWidth="1"/>
    <col min="4" max="4" width="6.33203125" customWidth="1"/>
    <col min="5" max="5" width="10.21875" customWidth="1"/>
    <col min="6" max="6" width="8.6640625" customWidth="1"/>
    <col min="7" max="7" width="9.5546875" customWidth="1"/>
  </cols>
  <sheetData>
    <row r="1" spans="1:10" ht="13.8" customHeight="1" x14ac:dyDescent="0.25">
      <c r="A1" s="1" t="s">
        <v>0</v>
      </c>
      <c r="B1" s="1" t="s">
        <v>1</v>
      </c>
      <c r="C1" s="1" t="s">
        <v>26</v>
      </c>
      <c r="D1" s="1" t="s">
        <v>27</v>
      </c>
      <c r="E1" s="3" t="s">
        <v>28</v>
      </c>
      <c r="F1" s="4" t="s">
        <v>29</v>
      </c>
      <c r="G1" s="4" t="s">
        <v>30</v>
      </c>
      <c r="I1" s="1" t="s">
        <v>38</v>
      </c>
      <c r="J1" t="s">
        <v>39</v>
      </c>
    </row>
    <row r="2" spans="1:10" ht="13.8" customHeight="1" x14ac:dyDescent="0.25">
      <c r="A2" s="2" t="s">
        <v>2</v>
      </c>
      <c r="B2" s="2" t="s">
        <v>3</v>
      </c>
      <c r="C2" s="2" t="s">
        <v>31</v>
      </c>
      <c r="D2" s="2" t="s">
        <v>9</v>
      </c>
      <c r="E2" s="2">
        <v>98</v>
      </c>
      <c r="F2" s="2">
        <v>92</v>
      </c>
      <c r="G2" s="2">
        <v>95</v>
      </c>
      <c r="I2" s="6">
        <f>IF(TRIM(B2)="男",1000,800)</f>
        <v>1000</v>
      </c>
    </row>
    <row r="3" spans="1:10" ht="13.8" customHeight="1" x14ac:dyDescent="0.25">
      <c r="A3" s="2" t="s">
        <v>4</v>
      </c>
      <c r="B3" s="2" t="s">
        <v>56</v>
      </c>
      <c r="C3" s="2" t="s">
        <v>32</v>
      </c>
      <c r="D3" s="2" t="s">
        <v>33</v>
      </c>
      <c r="E3" s="2">
        <v>68</v>
      </c>
      <c r="F3" s="2">
        <v>89</v>
      </c>
      <c r="G3" s="2">
        <v>98</v>
      </c>
      <c r="I3" s="6">
        <f t="shared" ref="I3:I7" si="0">IF(TRIM(B3)="男",1000,800)</f>
        <v>1000</v>
      </c>
    </row>
    <row r="4" spans="1:10" ht="13.8" customHeight="1" x14ac:dyDescent="0.25">
      <c r="A4" s="2" t="s">
        <v>5</v>
      </c>
      <c r="B4" s="2" t="s">
        <v>25</v>
      </c>
      <c r="C4" s="2" t="s">
        <v>22</v>
      </c>
      <c r="D4" s="2" t="s">
        <v>34</v>
      </c>
      <c r="E4" s="2">
        <v>75</v>
      </c>
      <c r="F4" s="2">
        <v>67</v>
      </c>
      <c r="G4" s="2">
        <v>59</v>
      </c>
      <c r="I4" s="6">
        <f t="shared" si="0"/>
        <v>1000</v>
      </c>
    </row>
    <row r="5" spans="1:10" ht="13.8" customHeight="1" x14ac:dyDescent="0.25">
      <c r="A5" s="2" t="s">
        <v>7</v>
      </c>
      <c r="B5" s="2" t="s">
        <v>6</v>
      </c>
      <c r="C5" s="2" t="s">
        <v>35</v>
      </c>
      <c r="D5" s="2" t="s">
        <v>9</v>
      </c>
      <c r="E5" s="2">
        <v>66</v>
      </c>
      <c r="F5" s="2">
        <v>56</v>
      </c>
      <c r="G5" s="2">
        <v>69</v>
      </c>
      <c r="I5" s="6">
        <f t="shared" si="0"/>
        <v>800</v>
      </c>
    </row>
    <row r="6" spans="1:10" ht="13.8" customHeight="1" x14ac:dyDescent="0.25">
      <c r="A6" s="2" t="s">
        <v>23</v>
      </c>
      <c r="B6" s="2" t="s">
        <v>3</v>
      </c>
      <c r="C6" s="2" t="s">
        <v>21</v>
      </c>
      <c r="D6" s="2" t="s">
        <v>36</v>
      </c>
      <c r="E6" s="2">
        <v>87</v>
      </c>
      <c r="F6" s="2">
        <v>73</v>
      </c>
      <c r="G6" s="2">
        <v>90</v>
      </c>
      <c r="I6" s="6">
        <f t="shared" si="0"/>
        <v>1000</v>
      </c>
    </row>
    <row r="7" spans="1:10" ht="13.8" customHeight="1" x14ac:dyDescent="0.25">
      <c r="A7" s="2" t="s">
        <v>37</v>
      </c>
      <c r="B7" s="2" t="s">
        <v>3</v>
      </c>
      <c r="C7" s="2" t="s">
        <v>22</v>
      </c>
      <c r="D7" s="2" t="s">
        <v>12</v>
      </c>
      <c r="E7" s="2">
        <v>68</v>
      </c>
      <c r="F7" s="2">
        <v>76</v>
      </c>
      <c r="G7" s="2">
        <v>85</v>
      </c>
      <c r="I7" s="6">
        <f t="shared" si="0"/>
        <v>1000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zoomScale="160" zoomScaleNormal="160" workbookViewId="0">
      <selection activeCell="G18" sqref="G18"/>
    </sheetView>
  </sheetViews>
  <sheetFormatPr defaultColWidth="17.5546875" defaultRowHeight="13.8" customHeight="1" x14ac:dyDescent="0.25"/>
  <cols>
    <col min="1" max="3" width="5.109375" customWidth="1"/>
    <col min="4" max="4" width="7.109375" customWidth="1"/>
    <col min="5" max="5" width="10.21875" customWidth="1"/>
    <col min="6" max="6" width="8.6640625" customWidth="1"/>
    <col min="7" max="7" width="9.5546875" customWidth="1"/>
    <col min="9" max="9" width="27" customWidth="1"/>
  </cols>
  <sheetData>
    <row r="1" spans="1:11" ht="13.8" customHeight="1" x14ac:dyDescent="0.25">
      <c r="A1" s="1" t="s">
        <v>0</v>
      </c>
      <c r="B1" s="1" t="s">
        <v>1</v>
      </c>
      <c r="C1" s="1" t="s">
        <v>50</v>
      </c>
      <c r="D1" s="1" t="s">
        <v>43</v>
      </c>
      <c r="E1" s="3" t="s">
        <v>40</v>
      </c>
      <c r="F1" s="4" t="s">
        <v>41</v>
      </c>
      <c r="G1" s="4" t="s">
        <v>42</v>
      </c>
      <c r="I1" s="8" t="s">
        <v>51</v>
      </c>
      <c r="J1" s="7">
        <f>COUNTIF(C2:C7,C2)</f>
        <v>2</v>
      </c>
      <c r="K1">
        <f>COUNTIF(C1:C7,C2)</f>
        <v>2</v>
      </c>
    </row>
    <row r="2" spans="1:11" ht="13.8" customHeight="1" x14ac:dyDescent="0.25">
      <c r="A2" s="2" t="s">
        <v>2</v>
      </c>
      <c r="B2" s="2" t="s">
        <v>3</v>
      </c>
      <c r="C2" s="2" t="s">
        <v>31</v>
      </c>
      <c r="D2" s="2" t="s">
        <v>44</v>
      </c>
      <c r="E2" s="2">
        <v>246</v>
      </c>
      <c r="F2" s="2">
        <v>589</v>
      </c>
      <c r="G2" s="2">
        <v>765</v>
      </c>
      <c r="I2" s="7"/>
      <c r="J2" s="7"/>
    </row>
    <row r="3" spans="1:11" ht="13.8" customHeight="1" x14ac:dyDescent="0.25">
      <c r="A3" s="2" t="s">
        <v>4</v>
      </c>
      <c r="B3" s="2" t="s">
        <v>3</v>
      </c>
      <c r="C3" s="2" t="s">
        <v>32</v>
      </c>
      <c r="D3" s="2" t="s">
        <v>45</v>
      </c>
      <c r="E3" s="2">
        <v>37</v>
      </c>
      <c r="F3" s="2">
        <v>52</v>
      </c>
      <c r="G3" s="2">
        <v>876</v>
      </c>
      <c r="I3" s="8" t="s">
        <v>52</v>
      </c>
      <c r="J3" s="7">
        <f>SUMIF(C2:C7,C4,F2:F7)</f>
        <v>398</v>
      </c>
      <c r="K3">
        <f>SUMIF(C1:C7,C4,F1:F7)</f>
        <v>398</v>
      </c>
    </row>
    <row r="4" spans="1:11" ht="13.8" customHeight="1" x14ac:dyDescent="0.25">
      <c r="A4" s="2" t="s">
        <v>5</v>
      </c>
      <c r="B4" s="2" t="s">
        <v>53</v>
      </c>
      <c r="C4" s="2" t="s">
        <v>22</v>
      </c>
      <c r="D4" s="2" t="s">
        <v>46</v>
      </c>
      <c r="E4" s="2">
        <v>36</v>
      </c>
      <c r="F4" s="2">
        <v>145</v>
      </c>
      <c r="G4" s="2">
        <v>654</v>
      </c>
      <c r="I4" s="7"/>
      <c r="J4" s="7"/>
    </row>
    <row r="5" spans="1:11" ht="13.8" customHeight="1" x14ac:dyDescent="0.25">
      <c r="A5" s="2" t="s">
        <v>7</v>
      </c>
      <c r="B5" s="2" t="s">
        <v>6</v>
      </c>
      <c r="C5" s="2" t="s">
        <v>35</v>
      </c>
      <c r="D5" s="2" t="s">
        <v>44</v>
      </c>
      <c r="E5" s="2">
        <v>17</v>
      </c>
      <c r="F5" s="2">
        <v>65</v>
      </c>
      <c r="G5" s="2">
        <v>654</v>
      </c>
      <c r="I5" s="8" t="s">
        <v>54</v>
      </c>
      <c r="J5" s="7">
        <f>AVERAGEIF(B2:B7,B6,E2:E7)</f>
        <v>101.4</v>
      </c>
      <c r="K5">
        <f>AVERAGEIF(B1:B7,B3,E1:E7)</f>
        <v>101.4</v>
      </c>
    </row>
    <row r="6" spans="1:11" ht="13.8" customHeight="1" x14ac:dyDescent="0.25">
      <c r="A6" s="2" t="s">
        <v>23</v>
      </c>
      <c r="B6" s="2" t="s">
        <v>3</v>
      </c>
      <c r="C6" s="2" t="s">
        <v>21</v>
      </c>
      <c r="D6" s="2" t="s">
        <v>46</v>
      </c>
      <c r="E6" s="2">
        <v>123</v>
      </c>
      <c r="F6" s="2">
        <v>765</v>
      </c>
      <c r="G6" s="2">
        <v>234</v>
      </c>
      <c r="I6" s="7"/>
      <c r="J6" s="7"/>
    </row>
    <row r="7" spans="1:11" ht="13.8" customHeight="1" x14ac:dyDescent="0.25">
      <c r="A7" s="2" t="s">
        <v>37</v>
      </c>
      <c r="B7" s="2" t="s">
        <v>3</v>
      </c>
      <c r="C7" s="2" t="s">
        <v>22</v>
      </c>
      <c r="D7" s="2" t="s">
        <v>46</v>
      </c>
      <c r="E7" s="2">
        <v>65</v>
      </c>
      <c r="F7" s="2">
        <v>253</v>
      </c>
      <c r="G7" s="2">
        <v>531</v>
      </c>
      <c r="I7" s="7"/>
      <c r="J7" s="7"/>
    </row>
    <row r="8" spans="1:11" ht="13.8" customHeight="1" x14ac:dyDescent="0.25">
      <c r="I8" s="7"/>
      <c r="J8" s="7"/>
    </row>
    <row r="14" spans="1:11" ht="13.8" customHeight="1" x14ac:dyDescent="0.25">
      <c r="I14" s="7"/>
      <c r="K14" s="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IF</vt:lpstr>
      <vt:lpstr>TRIM</vt:lpstr>
      <vt:lpstr>COUNTIF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2017-11-13T10:54:41Z</dcterms:modified>
</cp:coreProperties>
</file>