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s" sheetId="1" r:id="rId4"/>
    <sheet state="visible" name="Contacts" sheetId="2" r:id="rId5"/>
    <sheet state="visible" name="Campaigns" sheetId="3" r:id="rId6"/>
    <sheet state="visible" name="Formulas.Accounts" sheetId="4" r:id="rId7"/>
    <sheet state="visible" name="Pivot" sheetId="5" r:id="rId8"/>
  </sheets>
  <definedNames>
    <definedName hidden="1" localSheetId="0" name="_xlnm._FilterDatabase">Accounts!$A$1:$S$536</definedName>
    <definedName hidden="1" localSheetId="1" name="_xlnm._FilterDatabase">Contacts!$A$1:$N$1300</definedName>
    <definedName hidden="1" localSheetId="2" name="_xlnm._FilterDatabase">Campaigns!$A$1:$K$4001</definedName>
    <definedName hidden="1" localSheetId="3" name="_xlnm._FilterDatabase">Formulas.Accounts!$A$1:$T$451</definedName>
  </definedNames>
  <calcPr/>
  <pivotCaches>
    <pivotCache cacheId="0" r:id="rId9"/>
  </pivotCaches>
</workbook>
</file>

<file path=xl/sharedStrings.xml><?xml version="1.0" encoding="utf-8"?>
<sst xmlns="http://schemas.openxmlformats.org/spreadsheetml/2006/main" count="34903" uniqueCount="2582">
  <si>
    <t>Account ID</t>
  </si>
  <si>
    <t>Account Name</t>
  </si>
  <si>
    <t>Segment</t>
  </si>
  <si>
    <t>Territory</t>
  </si>
  <si>
    <t>ICP</t>
  </si>
  <si>
    <t>Stage</t>
  </si>
  <si>
    <t>Discount</t>
  </si>
  <si>
    <t>Use Case</t>
  </si>
  <si>
    <t>Account Tags</t>
  </si>
  <si>
    <t>ARR</t>
  </si>
  <si>
    <t>Created Date</t>
  </si>
  <si>
    <t>Warmed Date</t>
  </si>
  <si>
    <t>Qualified Date</t>
  </si>
  <si>
    <t>Closed Date</t>
  </si>
  <si>
    <t>Renewal Date</t>
  </si>
  <si>
    <t>Disqualified Date</t>
  </si>
  <si>
    <t>Churn Date</t>
  </si>
  <si>
    <t>DQ Loss Reason</t>
  </si>
  <si>
    <t>Churn Reason</t>
  </si>
  <si>
    <t>7e877648-ea09-4a4e-b030-1a32fdc6dc24</t>
  </si>
  <si>
    <t>Espinoza Group</t>
  </si>
  <si>
    <t>ENT</t>
  </si>
  <si>
    <t>APAC</t>
  </si>
  <si>
    <t>Profile2</t>
  </si>
  <si>
    <t>5a - Closed Lost</t>
  </si>
  <si>
    <t>Yes</t>
  </si>
  <si>
    <t>Use Case 3</t>
  </si>
  <si>
    <t>New</t>
  </si>
  <si>
    <t>Product/Competition</t>
  </si>
  <si>
    <t>483e48f7-53a9-48bf-be3f-aab94e1efd1c</t>
  </si>
  <si>
    <t>Fleming-Aguilar</t>
  </si>
  <si>
    <t>SMB</t>
  </si>
  <si>
    <t>Profile3</t>
  </si>
  <si>
    <t>No</t>
  </si>
  <si>
    <t>Use Case 1</t>
  </si>
  <si>
    <t>DQ-Product</t>
  </si>
  <si>
    <t>Timing</t>
  </si>
  <si>
    <t>bfc0e0fa-10fc-4397-b106-3c655df5c271</t>
  </si>
  <si>
    <t>Lucero, Bush and Hoffman</t>
  </si>
  <si>
    <t>Profile1</t>
  </si>
  <si>
    <t>Use Case 5</t>
  </si>
  <si>
    <t>edb8ea9c-651a-4054-9cdf-4e7c7a56d9cd</t>
  </si>
  <si>
    <t>Marsh Ltd</t>
  </si>
  <si>
    <t>LATAM</t>
  </si>
  <si>
    <t>Renewal</t>
  </si>
  <si>
    <t>Budget</t>
  </si>
  <si>
    <t>9977c87c-4622-4acd-99c3-49a3be817030</t>
  </si>
  <si>
    <t>Mason, Castro and Martin</t>
  </si>
  <si>
    <t>Strategic</t>
  </si>
  <si>
    <t>5b - Churned</t>
  </si>
  <si>
    <t>9762e699-c9e6-41f1-9ca0-04ab13204cf6</t>
  </si>
  <si>
    <t>Rose-Gordon</t>
  </si>
  <si>
    <t>Use Case 4</t>
  </si>
  <si>
    <t>DQ-Other</t>
  </si>
  <si>
    <t>e71bc90d-33fc-4178-8db0-29abc5594432</t>
  </si>
  <si>
    <t>Walls-Smith</t>
  </si>
  <si>
    <t>US-East</t>
  </si>
  <si>
    <t>16e14c36-9c47-4b95-a3d6-9b44135d2446</t>
  </si>
  <si>
    <t>Williams-Brown</t>
  </si>
  <si>
    <t>Unknown</t>
  </si>
  <si>
    <t>DQ-Timing</t>
  </si>
  <si>
    <t>c02b0965-1b74-4722-9854-4d9a7353896a</t>
  </si>
  <si>
    <t>Acosta-Hendricks</t>
  </si>
  <si>
    <t>814514b4-08d8-4648-ba04-903182a1592f</t>
  </si>
  <si>
    <t>Adams-Ortiz</t>
  </si>
  <si>
    <t>US-West</t>
  </si>
  <si>
    <t>22dbe0c0-acbd-4a81-9dda-0c84927a2d79</t>
  </si>
  <si>
    <t>Banks LLC</t>
  </si>
  <si>
    <t>b97b3233-695f-499f-ba54-bd551c30fb45</t>
  </si>
  <si>
    <t>Fischer, Taylor and Blanchard</t>
  </si>
  <si>
    <t>3 - Qualified</t>
  </si>
  <si>
    <t>f32e0e11-163c-46d9-9bea-24d89fb15ff5</t>
  </si>
  <si>
    <t>Sullivan LLC</t>
  </si>
  <si>
    <t>2 - Warm</t>
  </si>
  <si>
    <t>c4007900-f720-4559-93a2-5db803538abf</t>
  </si>
  <si>
    <t>Duncan Group</t>
  </si>
  <si>
    <t>Use Case 2</t>
  </si>
  <si>
    <t>89fdc4a0-bea3-4eb2-9e73-e0d61dae45f1</t>
  </si>
  <si>
    <t>Gonzalez, Lee and Stewart</t>
  </si>
  <si>
    <t>Other</t>
  </si>
  <si>
    <t>e0e0dce6-b5bc-4b2a-9176-051cf2c164f1</t>
  </si>
  <si>
    <t>Greene-Johnson</t>
  </si>
  <si>
    <t>EMEA</t>
  </si>
  <si>
    <t>DQ-Budget</t>
  </si>
  <si>
    <t>d8d4be63-326b-4218-8cd6-9e43ae1f24a6</t>
  </si>
  <si>
    <t>Hays, Brown and Andrews</t>
  </si>
  <si>
    <t>ce9872cf-6c97-419d-8147-7fc9eedb084e</t>
  </si>
  <si>
    <t>Hernandez, Mcbride and Jenkins</t>
  </si>
  <si>
    <t>Support</t>
  </si>
  <si>
    <t>42c3175d-7e0b-4129-a15f-3ba8161a1d83</t>
  </si>
  <si>
    <t>Johnson Inc</t>
  </si>
  <si>
    <t>909ddd0c-9acc-45a3-b6af-f0b8c9227c99</t>
  </si>
  <si>
    <t>Keller PLC</t>
  </si>
  <si>
    <t>739499a7-a355-4ed4-84dd-04ef0612fc1f</t>
  </si>
  <si>
    <t>Mason-Smith</t>
  </si>
  <si>
    <t>bd1e490d-7634-43d4-893d-53a1dc290f1e</t>
  </si>
  <si>
    <t>Mendoza Ltd</t>
  </si>
  <si>
    <t>589e9557-9add-450c-a02d-be1adb63d00d</t>
  </si>
  <si>
    <t>Mitchell-Andrews</t>
  </si>
  <si>
    <t>a4eddceb-be96-4153-a18d-de27aee79d1e</t>
  </si>
  <si>
    <t>Mitchell-Peck</t>
  </si>
  <si>
    <t>c23503cf-7455-4e67-9a9d-eebec2dd8f73</t>
  </si>
  <si>
    <t>Morris-Page</t>
  </si>
  <si>
    <t>cc265ea6-b166-43eb-a140-ea5b84477c82</t>
  </si>
  <si>
    <t>Oliver, Gonzalez and Miller</t>
  </si>
  <si>
    <t>db6b0d65-8615-4e89-a4c4-92debef3a44b</t>
  </si>
  <si>
    <t>Singleton-Stephenson</t>
  </si>
  <si>
    <t>9296e3ad-9cba-42c8-b821-4c552ed7df30</t>
  </si>
  <si>
    <t>Ayers and Sons</t>
  </si>
  <si>
    <t>3cebe914-3107-45fe-8cac-f04c17519904</t>
  </si>
  <si>
    <t>Carney-Gross</t>
  </si>
  <si>
    <t>10a48fb6-11a6-46cf-bd15-50a01ff2e43b</t>
  </si>
  <si>
    <t>Clark Ltd</t>
  </si>
  <si>
    <t>618151ef-3128-4a5a-9892-23ac3794aa64</t>
  </si>
  <si>
    <t>Cooper-Adkins</t>
  </si>
  <si>
    <t>69ad7907-e76b-416b-a9c1-3d4329876ffa</t>
  </si>
  <si>
    <t>Thompson, Carter and Larson</t>
  </si>
  <si>
    <t>3a30e9d1-1f18-4b1b-8279-917b1d66e719</t>
  </si>
  <si>
    <t>Davis-Ashley</t>
  </si>
  <si>
    <t>16295399-f458-4170-a1e2-8896eadac64d</t>
  </si>
  <si>
    <t>Ellis Inc</t>
  </si>
  <si>
    <t>88bcfd7e-c422-447b-8e78-17740a808ac0</t>
  </si>
  <si>
    <t>George-Horton</t>
  </si>
  <si>
    <t>ce69ca13-97f7-4af5-9c97-20b177681bbd</t>
  </si>
  <si>
    <t>Gordon, Walker and Odom</t>
  </si>
  <si>
    <t>36b5bcd2-50d4-4978-894c-101773fb735d</t>
  </si>
  <si>
    <t>Johnson, Mills and Mays</t>
  </si>
  <si>
    <t>9b91db0d-4339-4e5f-baee-74edec7d662c</t>
  </si>
  <si>
    <t>Miller-Berry</t>
  </si>
  <si>
    <t>6e13e87b-8789-443d-af2d-f01102e6bddd</t>
  </si>
  <si>
    <t>Nguyen PLC</t>
  </si>
  <si>
    <t>ebc68a63-34ac-48c4-80d1-4b1bb7909f5d</t>
  </si>
  <si>
    <t>Patel, Good and Martinez</t>
  </si>
  <si>
    <t>6a3e25c6-076e-4bbb-8456-dfa32e8b6215</t>
  </si>
  <si>
    <t>Peters-Meyer</t>
  </si>
  <si>
    <t>52cae55d-1cb0-4cfe-b230-88637038560d</t>
  </si>
  <si>
    <t>Ramos, Mccullough and Ho</t>
  </si>
  <si>
    <t>15ab07cf-6075-434f-a25d-ffa9612efa33</t>
  </si>
  <si>
    <t>Ross-Allen</t>
  </si>
  <si>
    <t>b98ee496-6e35-4d29-a8ac-316697463131</t>
  </si>
  <si>
    <t>Ruiz-Rowland</t>
  </si>
  <si>
    <t>35820202-5d3a-4a75-a68f-6ada7cda1d95</t>
  </si>
  <si>
    <t>Spencer-Skinner</t>
  </si>
  <si>
    <t>f902c943-d0b1-4b20-b3c7-87d47a3a4f2e</t>
  </si>
  <si>
    <t>Turner Group</t>
  </si>
  <si>
    <t>ccb1dbc7-f5ab-4e06-a72d-33362c5e6691</t>
  </si>
  <si>
    <t>Wells-Smith</t>
  </si>
  <si>
    <t>9520d9c8-dbf1-4da2-9524-07ab25fcce1c</t>
  </si>
  <si>
    <t>Wilson-Romero</t>
  </si>
  <si>
    <t>8a2d365c-4324-4ca2-a229-c723d8449536</t>
  </si>
  <si>
    <t>Davis Group</t>
  </si>
  <si>
    <t>9ff0d983-451b-4369-a768-e73044d06239</t>
  </si>
  <si>
    <t>Davis Ltd</t>
  </si>
  <si>
    <t>b597c95a-7cbc-4132-ab03-715a908bc299</t>
  </si>
  <si>
    <t>Dougherty-Mccoy</t>
  </si>
  <si>
    <t>6c802e85-cd82-4eb2-94a4-0fa43a270245</t>
  </si>
  <si>
    <t>Adams, Wise and Bauer</t>
  </si>
  <si>
    <t>a8d2b4f0-67c1-4d49-bbd1-306828ab30ed</t>
  </si>
  <si>
    <t>Garcia PLC</t>
  </si>
  <si>
    <t>c3ea02a6-b89e-4387-92f0-c631e271fb46</t>
  </si>
  <si>
    <t>Hammond-Ramirez</t>
  </si>
  <si>
    <t>587d5cf2-1ec6-4f48-b6f7-9daca338da25</t>
  </si>
  <si>
    <t>Haynes Inc</t>
  </si>
  <si>
    <t>Product</t>
  </si>
  <si>
    <t>9c921628-b2c7-4862-b39a-83a89145fb46</t>
  </si>
  <si>
    <t>Keith PLC</t>
  </si>
  <si>
    <t>fe3eb97f-d761-4bac-b239-1e45a0b9d79f</t>
  </si>
  <si>
    <t>Lam Inc</t>
  </si>
  <si>
    <t>08e9d1af-2751-46e4-bd73-d16d1a68b910</t>
  </si>
  <si>
    <t>Mason Ltd</t>
  </si>
  <si>
    <t>3f9dc939-5740-43e9-a016-afc4c21cc7b7</t>
  </si>
  <si>
    <t>Ruiz, Dominguez and Watson</t>
  </si>
  <si>
    <t>9be45c1b-c6ce-4ddc-86b0-a30bee335ea8</t>
  </si>
  <si>
    <t>Stephens, Gonzalez and Padilla</t>
  </si>
  <si>
    <t>c7ce8a95-5a26-4602-ad9c-e3e20c94cfb5</t>
  </si>
  <si>
    <t>Vasquez and Sons</t>
  </si>
  <si>
    <t>55ed862f-833b-41ee-9bf0-0a7b03d34e5d</t>
  </si>
  <si>
    <t>Warren Group</t>
  </si>
  <si>
    <t>1a122246-be32-4c90-8be9-fbc8a8674ba7</t>
  </si>
  <si>
    <t>Jenkins-Ramirez</t>
  </si>
  <si>
    <t>eb8c377a-9996-469a-9e05-5b44b223b314</t>
  </si>
  <si>
    <t>Blair-Phillips</t>
  </si>
  <si>
    <t>a184713f-a78e-4ba1-b003-8df35266141b</t>
  </si>
  <si>
    <t>Jennings, Hernandez and Reid</t>
  </si>
  <si>
    <t>b5527a04-f326-4020-9b8e-3d3453fda54e</t>
  </si>
  <si>
    <t>Brown-Leonard</t>
  </si>
  <si>
    <t>23a512d7-cecf-476d-ac07-cadc51f5d3bb</t>
  </si>
  <si>
    <t>Carter-Turner</t>
  </si>
  <si>
    <t>f09d2fe6-c3a5-4e37-ba03-87aa19e7f884</t>
  </si>
  <si>
    <t>Clark, Simmons and Fisher</t>
  </si>
  <si>
    <t>6bcfb9b6-d45a-4c81-ba03-8ff28957dc51</t>
  </si>
  <si>
    <t>Johnson, Welch and White</t>
  </si>
  <si>
    <t>44505c56-a260-464d-a79e-14933a801422</t>
  </si>
  <si>
    <t>Douglas-White</t>
  </si>
  <si>
    <t>98a8eb1c-d3bd-426a-90b2-e4c3dfca3d2d</t>
  </si>
  <si>
    <t>Garcia, Cain and Scott</t>
  </si>
  <si>
    <t>e4eba4d5-e5b9-4c21-b5a6-7521b89de454</t>
  </si>
  <si>
    <t>Garcia, King and Reilly</t>
  </si>
  <si>
    <t>208dd65a-a3b0-409e-baa0-fbc89e16422e</t>
  </si>
  <si>
    <t>Greene Ltd</t>
  </si>
  <si>
    <t>26a3880b-7e9f-4174-9f47-872425dd0c66</t>
  </si>
  <si>
    <t>Guerra, Gonzales and Young</t>
  </si>
  <si>
    <t>fe4a1d72-574d-432c-8a6a-d3245fe8df9f</t>
  </si>
  <si>
    <t>Kemp Ltd</t>
  </si>
  <si>
    <t>83a9ac0a-3260-4e1a-afe9-7bee9515c64a</t>
  </si>
  <si>
    <t>Miller-Bullock</t>
  </si>
  <si>
    <t>beb8249d-4ab1-4c67-939a-f0e73f577b8d</t>
  </si>
  <si>
    <t>Morales-Estes</t>
  </si>
  <si>
    <t>19459ed0-2f45-41d3-b999-1778c700b9d2</t>
  </si>
  <si>
    <t>Perkins, Wood and Morales</t>
  </si>
  <si>
    <t>726b6dba-c690-4bd8-b03f-aa8f2573d29c</t>
  </si>
  <si>
    <t>Reed and Sons</t>
  </si>
  <si>
    <t>3976d038-59b0-48e6-aa59-583bccbd993f</t>
  </si>
  <si>
    <t>Singh-Williams</t>
  </si>
  <si>
    <t>f3151fe6-2eb4-4851-8a56-44b4d671bc6c</t>
  </si>
  <si>
    <t>Valdez, Morris and Brown</t>
  </si>
  <si>
    <t>3f0dcd4b-1e08-4699-b738-c8180220e068</t>
  </si>
  <si>
    <t>Jones LLC</t>
  </si>
  <si>
    <t>6c6ebb5a-ccb2-4cc7-92cd-6531ee387c65</t>
  </si>
  <si>
    <t>Andrews Inc</t>
  </si>
  <si>
    <t>344bf8b3-8a53-4477-8e2f-e388af762fd9</t>
  </si>
  <si>
    <t>Brown-Roach</t>
  </si>
  <si>
    <t>22c6ee4a-46fb-4ad9-8675-59d2d37f2338</t>
  </si>
  <si>
    <t>Evans, Valenzuela and Jones</t>
  </si>
  <si>
    <t>7b9a37a4-5251-402b-96cb-619942b33b64</t>
  </si>
  <si>
    <t>Fernandez-Freeman</t>
  </si>
  <si>
    <t>c6f4b645-3e7b-451d-b786-4bcc2cbc9166</t>
  </si>
  <si>
    <t>Harris, Bernard and Yang</t>
  </si>
  <si>
    <t>b90afa20-d7b9-424d-b67b-2e849a86fa9f</t>
  </si>
  <si>
    <t>Hicks-Whitaker</t>
  </si>
  <si>
    <t>809bf838-b93a-400a-bca2-ef386384ba97</t>
  </si>
  <si>
    <t>Johnson and Sons</t>
  </si>
  <si>
    <t>d06e7f80-a31e-4f75-a259-f87dfa4d8b12</t>
  </si>
  <si>
    <t>Kennedy, Wu and Boyd</t>
  </si>
  <si>
    <t>fed3fade-559a-480b-901e-57397b9f2992</t>
  </si>
  <si>
    <t>Jones-Brown</t>
  </si>
  <si>
    <t>ee3a45a3-ec44-4fb6-a6b6-17fd17421792</t>
  </si>
  <si>
    <t>Mann-Perez</t>
  </si>
  <si>
    <t>9bff2009-c47f-4973-894d-4f990f4ecdda</t>
  </si>
  <si>
    <t>Mayo-Robbins</t>
  </si>
  <si>
    <t>b3450b7e-4df6-4369-b7a3-f2133ba6d49f</t>
  </si>
  <si>
    <t>Morgan, Harris and Martinez</t>
  </si>
  <si>
    <t>6e57b104-8c83-4ee0-87f8-84504d2446de</t>
  </si>
  <si>
    <t>Murphy-Boyd</t>
  </si>
  <si>
    <t>e7744d64-c461-4ae0-8958-ec169002e6c1</t>
  </si>
  <si>
    <t>Neal LLC</t>
  </si>
  <si>
    <t>2344a30f-0d54-4ab8-b239-7ab9ce1a40de</t>
  </si>
  <si>
    <t>Olson PLC</t>
  </si>
  <si>
    <t>068a9d14-c2a1-452d-99af-07000c61c97b</t>
  </si>
  <si>
    <t>Perez PLC</t>
  </si>
  <si>
    <t>d9501c1a-d657-472b-8d04-0967d15d1155</t>
  </si>
  <si>
    <t>Pruitt-Gonzalez</t>
  </si>
  <si>
    <t>f0eba6bc-14eb-499e-afc1-d8f46ef73898</t>
  </si>
  <si>
    <t>Ramirez, Sims and Branch</t>
  </si>
  <si>
    <t>2794a2cb-9049-4578-91ef-d08872a36c2a</t>
  </si>
  <si>
    <t>Richardson-Keller</t>
  </si>
  <si>
    <t>1d0ac901-1828-42bd-9bd4-5e9f453dc5e7</t>
  </si>
  <si>
    <t>Sanders PLC</t>
  </si>
  <si>
    <t>db179c3e-c968-44b5-a6ba-9e844953aeae</t>
  </si>
  <si>
    <t>Smith Group</t>
  </si>
  <si>
    <t>7fbc55fb-5490-4918-94ca-8b4870784fd5</t>
  </si>
  <si>
    <t>Smith-Casey</t>
  </si>
  <si>
    <t>16f20a62-4c86-495c-b2d6-80d0907b0efe</t>
  </si>
  <si>
    <t>Smith, Wolf and Swanson</t>
  </si>
  <si>
    <t>b77953eb-2ae5-4db7-93a4-56c92dfce4df</t>
  </si>
  <si>
    <t>Turner-Conner</t>
  </si>
  <si>
    <t>cb55d32a-1123-4ba8-b715-2d28dcb7c927</t>
  </si>
  <si>
    <t>Turner-Roth</t>
  </si>
  <si>
    <t>e00d4c20-c6c0-434f-8d47-0695e857175a</t>
  </si>
  <si>
    <t>Lopez, Stout and Daniels</t>
  </si>
  <si>
    <t>7e8a0d70-2f3a-4a7c-a14d-7a8d98fe7723</t>
  </si>
  <si>
    <t>Martin and Sons</t>
  </si>
  <si>
    <t>3b3196b5-587d-4874-a829-cbaae91c9e73</t>
  </si>
  <si>
    <t>Brown, Williams and Pearson</t>
  </si>
  <si>
    <t>611cadd6-14f8-4af7-bcf2-1423030e022f</t>
  </si>
  <si>
    <t>Pearson, Cortez and Ochoa</t>
  </si>
  <si>
    <t>d9656b53-68ae-43d3-8129-7eb25c76f74f</t>
  </si>
  <si>
    <t>Chan, Smith and Gonzalez</t>
  </si>
  <si>
    <t>f2f0eb26-a64e-4223-9ce2-1bb253ae6fe3</t>
  </si>
  <si>
    <t>Davila LLC</t>
  </si>
  <si>
    <t>5b313803-1ef9-45a4-9cf1-431f4baf1271</t>
  </si>
  <si>
    <t>Ellis-Fleming</t>
  </si>
  <si>
    <t>1f122492-a504-4053-98c9-bb236d571d99</t>
  </si>
  <si>
    <t>Garcia Ltd</t>
  </si>
  <si>
    <t>42b43014-3573-4d67-a600-f0ebbc93693d</t>
  </si>
  <si>
    <t>Harris-Flores</t>
  </si>
  <si>
    <t>b0a5df3f-1ee0-4170-a922-54cfa582a31e</t>
  </si>
  <si>
    <t>Love, Garcia and Mccoy</t>
  </si>
  <si>
    <t>fbc0c991-90fc-4254-9c96-305e30b1c9de</t>
  </si>
  <si>
    <t>Martinez, Williams and Elliott</t>
  </si>
  <si>
    <t>ab30a70e-ef35-4d95-8a3e-0398e898fd60</t>
  </si>
  <si>
    <t>Quinn-Allen</t>
  </si>
  <si>
    <t>6c0905cf-ce96-4fe8-be62-914e0fcc599c</t>
  </si>
  <si>
    <t>Owens Group</t>
  </si>
  <si>
    <t>5d1a7d48-286f-40a0-9b13-f3e2822ce30b</t>
  </si>
  <si>
    <t>Patton-Green</t>
  </si>
  <si>
    <t>8a1e702f-3c75-4603-92c2-c11b2751c06c</t>
  </si>
  <si>
    <t>Reyes and Sons</t>
  </si>
  <si>
    <t>30cc7d00-f4a0-4261-b0c3-f49ac2005527</t>
  </si>
  <si>
    <t>Reynolds, Jackson and Ray</t>
  </si>
  <si>
    <t>338ec3a6-3054-4d1a-ba1a-a4c569fb199b</t>
  </si>
  <si>
    <t>Rodriguez, Mendoza and Malone</t>
  </si>
  <si>
    <t>2018b446-e084-43c4-ab01-bd6a5f5b3789</t>
  </si>
  <si>
    <t>Santos and Sons</t>
  </si>
  <si>
    <t>009ed435-9c26-4237-b991-ce92f43aad5f</t>
  </si>
  <si>
    <t>Terry, Phillips and Robertson</t>
  </si>
  <si>
    <t>d3808e41-c549-4293-9402-6c078642ec1e</t>
  </si>
  <si>
    <t>Watson, Taylor and Murray</t>
  </si>
  <si>
    <t>2db6a73c-f47a-414f-9ff3-f7db752dbb19</t>
  </si>
  <si>
    <t>Whitehead Group</t>
  </si>
  <si>
    <t>9e57e682-87fd-4299-bf6e-4903a11cd9d3</t>
  </si>
  <si>
    <t>Bass, Harmon and Hodge</t>
  </si>
  <si>
    <t>3b858721-dc4a-4472-9e70-ebe724a66d6d</t>
  </si>
  <si>
    <t>Brown-Smith</t>
  </si>
  <si>
    <t>68dba51f-c8d6-449f-a3b1-13bb57434cd2</t>
  </si>
  <si>
    <t>Cannon, Davis and Fields</t>
  </si>
  <si>
    <t>f143cc6a-c2f2-41a7-8ef1-16b423cad4dc</t>
  </si>
  <si>
    <t>Case, Clark and Martin</t>
  </si>
  <si>
    <t>b4b23a6b-cf47-4948-8f94-1ba4399ad494</t>
  </si>
  <si>
    <t>Robles, Farmer and Mcclure</t>
  </si>
  <si>
    <t>db7042d6-e7e9-47f3-b8b3-8b4a7aa282c1</t>
  </si>
  <si>
    <t>Foster-Cooley</t>
  </si>
  <si>
    <t>5c7920e6-04de-4c95-bb6c-3eb8fe34f15b</t>
  </si>
  <si>
    <t>Fox, Young and Williams</t>
  </si>
  <si>
    <t>6b872406-15b9-4e07-9eec-28d28ef8a929</t>
  </si>
  <si>
    <t>Franklin, Liu and Hayden</t>
  </si>
  <si>
    <t>657b5732-2ac8-4f99-b49c-4f3aa0ae6ef9</t>
  </si>
  <si>
    <t>Garcia-Fox</t>
  </si>
  <si>
    <t>449d3167-0e7e-4eea-b19a-d12a43f43676</t>
  </si>
  <si>
    <t>Graves, Aguilar and Decker</t>
  </si>
  <si>
    <t>413b3c43-9411-49ad-b3de-972a5fd8d367</t>
  </si>
  <si>
    <t>Harris Ltd</t>
  </si>
  <si>
    <t>d371e0d0-fe00-4cfe-b75a-146b2ff4486f</t>
  </si>
  <si>
    <t>Martin-Gallagher</t>
  </si>
  <si>
    <t>b954a78b-b7dc-4259-8b42-3166185b749a</t>
  </si>
  <si>
    <t>Mcdonald-Long</t>
  </si>
  <si>
    <t>e5ad2533-670a-48b9-8618-76d640b1dae8</t>
  </si>
  <si>
    <t>Miller-Baird</t>
  </si>
  <si>
    <t>57c77d91-25fa-4116-8375-8f3e69bf24b6</t>
  </si>
  <si>
    <t>Moore LLC</t>
  </si>
  <si>
    <t>bb5fd373-8e61-42e8-bdea-a5525029f975</t>
  </si>
  <si>
    <t>Morrison Ltd</t>
  </si>
  <si>
    <t>abf61351-c016-496e-bd2c-a1c332ad4c49</t>
  </si>
  <si>
    <t>Ramirez-Johnson</t>
  </si>
  <si>
    <t>e1d1f655-94e9-46c2-888d-c47396325b45</t>
  </si>
  <si>
    <t>Robinson-Russell</t>
  </si>
  <si>
    <t>671e71ed-a08a-4101-9c01-fd57393a5a3c</t>
  </si>
  <si>
    <t>Sandoval PLC</t>
  </si>
  <si>
    <t>c04cdcd4-d1fe-4b3d-b984-54cf99b8bcb7</t>
  </si>
  <si>
    <t>Smith LLC</t>
  </si>
  <si>
    <t>c2de6d90-801a-4dda-be18-be389e1ccbad</t>
  </si>
  <si>
    <t>Taylor, Wright and Anderson</t>
  </si>
  <si>
    <t>5054b66d-2a7e-4876-b4d3-6eceda3125a8</t>
  </si>
  <si>
    <t>Williams PLC</t>
  </si>
  <si>
    <t>65d9779b-025e-4076-ac76-c4fae95b644c</t>
  </si>
  <si>
    <t>Woodward Ltd</t>
  </si>
  <si>
    <t>9148bcba-d3e3-4b30-9bc6-b083bd0c95d1</t>
  </si>
  <si>
    <t>Anderson and Sons</t>
  </si>
  <si>
    <t>130cd630-dfd9-4dd4-b888-e06cd898b08f</t>
  </si>
  <si>
    <t>Sanchez Inc</t>
  </si>
  <si>
    <t>83e86932-eb1f-4541-a9f0-5aeb441c8ebd</t>
  </si>
  <si>
    <t>Vargas, Wallace and Jones</t>
  </si>
  <si>
    <t>6e16db2a-2f8c-4789-a486-e79a957982e1</t>
  </si>
  <si>
    <t>Clay, Rowland and Reed</t>
  </si>
  <si>
    <t>ce853a6b-c95f-4a65-89d8-6dfa5f50cdb4</t>
  </si>
  <si>
    <t>Cooper-Stephens</t>
  </si>
  <si>
    <t>416f9653-98ab-4c57-ab7a-edbb8b5fd716</t>
  </si>
  <si>
    <t>Crawford-Wilson</t>
  </si>
  <si>
    <t>2896175d-331f-4015-85c4-db49df8b6a7c</t>
  </si>
  <si>
    <t>Guzman-Lewis</t>
  </si>
  <si>
    <t>b721b366-6720-42d1-8dbc-cf5d89758587</t>
  </si>
  <si>
    <t>Holloway and Sons</t>
  </si>
  <si>
    <t>c54b80a9-9639-49ca-88c8-40e68b808610</t>
  </si>
  <si>
    <t>Jackson-Nelson</t>
  </si>
  <si>
    <t>78fff478-ef1a-41cc-9a54-9c2b7854c483</t>
  </si>
  <si>
    <t>Frank-Sloan</t>
  </si>
  <si>
    <t>1 - Prospecting</t>
  </si>
  <si>
    <t>1c31d1c9-12de-4684-9728-fa8c10bcbdca</t>
  </si>
  <si>
    <t>Johnson-Hall</t>
  </si>
  <si>
    <t>7013ebd9-df82-4f01-9d65-9a945ee92ffb</t>
  </si>
  <si>
    <t>Jones Inc</t>
  </si>
  <si>
    <t>edd1ac06-8a56-4d7c-8b45-e8e2e7910921</t>
  </si>
  <si>
    <t>Lane Inc</t>
  </si>
  <si>
    <t>5df3bd52-11b2-41cd-9654-3d39224136b1</t>
  </si>
  <si>
    <t>Lee Group</t>
  </si>
  <si>
    <t>94dcd0d0-8990-4dfc-a096-c097c8e959f2</t>
  </si>
  <si>
    <t>Gay Group</t>
  </si>
  <si>
    <t>4bf06e02-a96e-4064-b662-8aebfc42ccac</t>
  </si>
  <si>
    <t>Miller LLC</t>
  </si>
  <si>
    <t>2a67ebc0-7f8b-4c4a-9f68-e547d97fe330</t>
  </si>
  <si>
    <t>Mills-Anderson</t>
  </si>
  <si>
    <t>ebd2fadd-8f05-4fd7-a771-e6d03fc20c5c</t>
  </si>
  <si>
    <t>Greene, Arnold and Fritz</t>
  </si>
  <si>
    <t>ecc27b2c-a93b-402d-9ccc-cb9c6fc82c51</t>
  </si>
  <si>
    <t>Hamilton-Davis</t>
  </si>
  <si>
    <t>982a95bf-c348-469b-9af5-820b66e07619</t>
  </si>
  <si>
    <t>Pena-Reid</t>
  </si>
  <si>
    <t>78a28304-c799-4a8d-84a1-00b439ea535d</t>
  </si>
  <si>
    <t>Perez Inc</t>
  </si>
  <si>
    <t>ae80a3f1-a733-4050-b805-6ab3ac96c2a7</t>
  </si>
  <si>
    <t>Ruiz, Mitchell and Stokes</t>
  </si>
  <si>
    <t>1319c8b2-17d0-492f-b720-b0f8da4343f9</t>
  </si>
  <si>
    <t>Scott, Bryant and Campbell</t>
  </si>
  <si>
    <t>04295702-ccf9-4fc9-9748-3c58d1bbebff</t>
  </si>
  <si>
    <t>Smith-Alexander</t>
  </si>
  <si>
    <t>c51c51bf-ab1f-4ec2-898b-f418284b4f6c</t>
  </si>
  <si>
    <t>Stanley-Sherman</t>
  </si>
  <si>
    <t>4e2e2a15-2307-4b6a-a2ce-b9c5a9f9ff4e</t>
  </si>
  <si>
    <t>Terry, Booker and Curtis</t>
  </si>
  <si>
    <t>9de3f7a6-02d6-409e-8889-fe9f183b43f1</t>
  </si>
  <si>
    <t>Thomas Ltd</t>
  </si>
  <si>
    <t>600dbba2-4d44-4ab2-a3bc-12c38830421a</t>
  </si>
  <si>
    <t>Thomas, Owens and Cunningham</t>
  </si>
  <si>
    <t>bc5f2245-cd87-4bca-847b-6325f7685965</t>
  </si>
  <si>
    <t>Wilson Ltd</t>
  </si>
  <si>
    <t>6ef6b821-9148-4091-b521-8347a90dc6dc</t>
  </si>
  <si>
    <t>Hart, Myers and Erickson</t>
  </si>
  <si>
    <t>5c94136d-65cc-4e26-ba20-ea9dbc4e647f</t>
  </si>
  <si>
    <t>Wright, Petty and Jones</t>
  </si>
  <si>
    <t>165e652f-0d6a-4443-a669-56cf6b59b890</t>
  </si>
  <si>
    <t>Alvarez PLC</t>
  </si>
  <si>
    <t>f200e455-21d6-46a5-b349-a0076f632b1e</t>
  </si>
  <si>
    <t>Ashley PLC</t>
  </si>
  <si>
    <t>3d7a7b62-b84e-4b2b-a475-add99d0da25a</t>
  </si>
  <si>
    <t>Bailey, Webster and Ruiz</t>
  </si>
  <si>
    <t>18b00737-7e0b-446c-a624-5af62d2baf6d</t>
  </si>
  <si>
    <t>Hurley-Alvarado</t>
  </si>
  <si>
    <t>9cc0f837-f187-43ad-9852-b3730addb631</t>
  </si>
  <si>
    <t>Charles, Baker and Johnson</t>
  </si>
  <si>
    <t>670848a7-5a73-4b3e-95b2-191684c5bde8</t>
  </si>
  <si>
    <t>Contreras and Sons</t>
  </si>
  <si>
    <t>3c594cf2-f802-4ad2-9179-33f53165332b</t>
  </si>
  <si>
    <t>Jordan, Mercado and Brewer</t>
  </si>
  <si>
    <t>8c1aa039-9d54-44c1-b03a-c018d44bc952</t>
  </si>
  <si>
    <t>Doyle-Pace</t>
  </si>
  <si>
    <t>28da0c8f-4501-43f0-830e-4e5fc530451f</t>
  </si>
  <si>
    <t>Ford Ltd</t>
  </si>
  <si>
    <t>cb428971-fdd2-4389-956d-8799e874fdef</t>
  </si>
  <si>
    <t>George-Harrell</t>
  </si>
  <si>
    <t>b1ae27f3-e517-4132-9bd9-37bd6aae3ab1</t>
  </si>
  <si>
    <t>Henderson-Jackson</t>
  </si>
  <si>
    <t>d02d6aaf-33f1-409a-8fc1-6d06c6196f17</t>
  </si>
  <si>
    <t>Martinez-Rivera</t>
  </si>
  <si>
    <t>0bd7b297-ad42-468d-a3a7-eedfe4b34e34</t>
  </si>
  <si>
    <t>Hudson, Branch and Hawkins</t>
  </si>
  <si>
    <t>e920ca14-55f4-4da2-8ef0-51faddc727d8</t>
  </si>
  <si>
    <t>Jacobs-Hickman</t>
  </si>
  <si>
    <t>85e9c8a7-a24e-47d7-b915-80e16cbae83d</t>
  </si>
  <si>
    <t>Li, Ware and Dyer</t>
  </si>
  <si>
    <t>e2c4ecc8-e93e-4b70-94aa-40b0f29edbd1</t>
  </si>
  <si>
    <t>May-Brown</t>
  </si>
  <si>
    <t>c10a6b4d-b14e-4886-9dfb-e7350c6da967</t>
  </si>
  <si>
    <t>Mccarthy-Hudson</t>
  </si>
  <si>
    <t>7db7e071-d85b-47d1-9916-dc84818e2abd</t>
  </si>
  <si>
    <t>Miller Group</t>
  </si>
  <si>
    <t>509e3e12-130e-4fb1-ab5c-f500f28ae303</t>
  </si>
  <si>
    <t>Morris and Sons</t>
  </si>
  <si>
    <t>54e24f41-9f23-490e-80b7-7d5e32fe18ab</t>
  </si>
  <si>
    <t>Newton-Chaney</t>
  </si>
  <si>
    <t>92593feb-0f76-42b6-95fd-74f12e3b7fcc</t>
  </si>
  <si>
    <t>Reilly-Washington</t>
  </si>
  <si>
    <t>ae888070-a0db-45f4-9c24-fed482d3964f</t>
  </si>
  <si>
    <t>Smith and Sons</t>
  </si>
  <si>
    <t>0435c612-8230-422d-b01c-26b575abdf9f</t>
  </si>
  <si>
    <t>Soto-Lester</t>
  </si>
  <si>
    <t>d834789b-b539-4bad-b157-91410e14aa51</t>
  </si>
  <si>
    <t>Nelson-Brown</t>
  </si>
  <si>
    <t>f38cc082-779f-47a0-9fba-7254804eadae</t>
  </si>
  <si>
    <t>Valdez LLC</t>
  </si>
  <si>
    <t>ee6a5151-7682-41e8-afd1-21a0cadb2d3e</t>
  </si>
  <si>
    <t>Nichols Group</t>
  </si>
  <si>
    <t>e9302496-8b1e-4839-a486-08111219a2b2</t>
  </si>
  <si>
    <t>White-Austin</t>
  </si>
  <si>
    <t>5f06ac4d-54fd-4fdd-936e-6800e5aa2268</t>
  </si>
  <si>
    <t>Wong and Sons</t>
  </si>
  <si>
    <t>3d3509b9-8e78-4963-bf0b-afc2d0d7cea9</t>
  </si>
  <si>
    <t>Cardenas Ltd</t>
  </si>
  <si>
    <t>51c737cb-af07-4134-b21a-4e1743c54c03</t>
  </si>
  <si>
    <t>Carpenter-Fischer</t>
  </si>
  <si>
    <t>1289e359-2cc1-476f-9fa7-2a9e55a907a7</t>
  </si>
  <si>
    <t>Carter, Holder and Nash</t>
  </si>
  <si>
    <t>df12b7c6-c106-4ffc-9aeb-fd533e9850ce</t>
  </si>
  <si>
    <t>Ford, Fleming and Nunez</t>
  </si>
  <si>
    <t>78a87369-17bf-48bc-ba95-d54f62527afb</t>
  </si>
  <si>
    <t>Frank-Keith</t>
  </si>
  <si>
    <t>13e69f4b-5191-44be-ac69-d04b28d425e8</t>
  </si>
  <si>
    <t>Oconnor Inc</t>
  </si>
  <si>
    <t>5feccfe0-ee43-4a72-be9a-de7e98be653b</t>
  </si>
  <si>
    <t>Green Ltd</t>
  </si>
  <si>
    <t>02e20e0b-56f9-4b87-96d3-9e12850d0e2b</t>
  </si>
  <si>
    <t>Gutierrez-Wallace</t>
  </si>
  <si>
    <t>8fb71742-386b-4604-b9c7-a8a6decc43f8</t>
  </si>
  <si>
    <t>Rios-Lawson</t>
  </si>
  <si>
    <t>0 - Identified</t>
  </si>
  <si>
    <t>ce9fe3c5-3c2c-4bee-9c5a-8a1ce3a509cf</t>
  </si>
  <si>
    <t>Ruiz, Brennan and Gray</t>
  </si>
  <si>
    <t>7e0a451e-496f-4f86-86e2-8200e6072b06</t>
  </si>
  <si>
    <t>Lewis-Wallace</t>
  </si>
  <si>
    <t>342f432f-c248-40d1-b6e2-4ae1bb1e8638</t>
  </si>
  <si>
    <t>Lynch-Vasquez</t>
  </si>
  <si>
    <t>cd2f59ce-3393-47fc-be00-3f5f470054ad</t>
  </si>
  <si>
    <t>Mclaughlin LLC</t>
  </si>
  <si>
    <t>c6157e85-2daa-48be-90ce-ee3797f8a6fa</t>
  </si>
  <si>
    <t>Melendez, Perry and Reynolds</t>
  </si>
  <si>
    <t>02ee3b00-adac-4eae-b796-5b16bbbeab1b</t>
  </si>
  <si>
    <t>bec0336e-313a-4f5f-b76e-46fcfabd4bf6</t>
  </si>
  <si>
    <t>Myers, Hanson and Good</t>
  </si>
  <si>
    <t>5adbcf9a-7c61-4eec-a518-4b3ac8e97e6f</t>
  </si>
  <si>
    <t>Olson-Saunders</t>
  </si>
  <si>
    <t>46d2b562-2ded-4be9-ae3c-9637d34a79ba</t>
  </si>
  <si>
    <t>Potter, Perry and White</t>
  </si>
  <si>
    <t>e2afad68-d0b8-474a-a4d5-5ba81302b607</t>
  </si>
  <si>
    <t>Reese and Sons</t>
  </si>
  <si>
    <t>a98bc7c1-a1d3-4c6e-b6d2-871df1bf8085</t>
  </si>
  <si>
    <t>Schneider-Garcia</t>
  </si>
  <si>
    <t>11fd52a8-9b1c-434b-946c-06c5b400c5ab</t>
  </si>
  <si>
    <t>Walters Inc</t>
  </si>
  <si>
    <t>5af9c410-dbd0-4d54-b51b-aa00e7ada09d</t>
  </si>
  <si>
    <t>Warner, Gonzalez and Lewis</t>
  </si>
  <si>
    <t>38e9dd42-14a8-470c-a5b4-69b9f11053c7</t>
  </si>
  <si>
    <t>Weber-Hancock</t>
  </si>
  <si>
    <t>cebc6246-7c7f-43a5-b4f6-19cb8360c452</t>
  </si>
  <si>
    <t>Wells Group</t>
  </si>
  <si>
    <t>792147ca-17cb-442a-88e6-587eb5707fb7</t>
  </si>
  <si>
    <t>Williams and Sons</t>
  </si>
  <si>
    <t>0f9cfaca-dadb-4094-8382-a0e3e56df4f3</t>
  </si>
  <si>
    <t>Wright Inc</t>
  </si>
  <si>
    <t>135078e9-e99d-4b0c-8d52-5a455699b864</t>
  </si>
  <si>
    <t>Smith, Stout and Guzman</t>
  </si>
  <si>
    <t>b8d3ac19-d133-4b77-a939-d34e75715074</t>
  </si>
  <si>
    <t>Tate Group</t>
  </si>
  <si>
    <t>121e2021-1504-400a-8db2-98ae734f9b6d</t>
  </si>
  <si>
    <t>Wright and Sons</t>
  </si>
  <si>
    <t>e8c6c78d-eb7e-4429-9850-1f54e4e54d94</t>
  </si>
  <si>
    <t>Barnes, Ward and Richardson</t>
  </si>
  <si>
    <t>92670e52-adbb-4593-af6c-6b0ecc5d5271</t>
  </si>
  <si>
    <t>Black, Fernandez and Wolf</t>
  </si>
  <si>
    <t>cf2819f2-8505-4642-86d1-37ff3fd8960a</t>
  </si>
  <si>
    <t>Dudley-Stephenson</t>
  </si>
  <si>
    <t>36f7a643-12f3-4d1e-ba41-0f6cc0292c16</t>
  </si>
  <si>
    <t>Ferguson-Mendez</t>
  </si>
  <si>
    <t>e3cff76c-bcee-48e4-8a1b-b39193054754</t>
  </si>
  <si>
    <t>Garcia, Baker and Beck</t>
  </si>
  <si>
    <t>23dea341-9d85-42d1-ae0d-40391ada01f0</t>
  </si>
  <si>
    <t>Gardner-Jones</t>
  </si>
  <si>
    <t>9c197983-9e07-4f9d-81c1-eb40e1c1d97f</t>
  </si>
  <si>
    <t>Golden Inc</t>
  </si>
  <si>
    <t>adb15041-4410-4bd9-9952-731a319f2e09</t>
  </si>
  <si>
    <t>Brown Ltd</t>
  </si>
  <si>
    <t>7494d44c-31a8-42e9-9527-7197fbc4b089</t>
  </si>
  <si>
    <t>Herring PLC</t>
  </si>
  <si>
    <t>389f13d3-05a5-4494-af39-acdd48e0c9b1</t>
  </si>
  <si>
    <t>Johnson, Gray and Watts</t>
  </si>
  <si>
    <t>07217062-df56-4b44-9b39-8226424d87c5</t>
  </si>
  <si>
    <t>Kennedy Inc</t>
  </si>
  <si>
    <t>ff5d6098-b0ca-4db1-876c-2b6f7a19e63b</t>
  </si>
  <si>
    <t>Klein, Goodwin and Stephens</t>
  </si>
  <si>
    <t>b5e7f304-69f9-4ac1-9892-9f6c73882543</t>
  </si>
  <si>
    <t>Lucas-Brown</t>
  </si>
  <si>
    <t>b6c2da64-8c7e-4de5-9619-99cb3267e746</t>
  </si>
  <si>
    <t>Carpenter Group</t>
  </si>
  <si>
    <t>77bca74e-17f8-4330-80dc-5cac698d8458</t>
  </si>
  <si>
    <t>Molina LLC</t>
  </si>
  <si>
    <t>82f37cd0-0a0e-4aac-bdd4-847f04944a32</t>
  </si>
  <si>
    <t>Montoya-Peterson</t>
  </si>
  <si>
    <t>d05bddc7-9add-4d13-8045-5acc53091a6d</t>
  </si>
  <si>
    <t>Moore PLC</t>
  </si>
  <si>
    <t>04a3ff7e-fee7-46c3-86ea-ec93376c53dd</t>
  </si>
  <si>
    <t>Rhodes and Sons</t>
  </si>
  <si>
    <t>10401a5a-816e-46ef-ade3-085e5a347bd5</t>
  </si>
  <si>
    <t>Chapman-Smith</t>
  </si>
  <si>
    <t>ccdbf189-73e6-4c92-b92e-d6472594d8a6</t>
  </si>
  <si>
    <t>714d952b-f269-46b3-b7da-0977aa0fcb2d</t>
  </si>
  <si>
    <t>Stewart-Thompson</t>
  </si>
  <si>
    <t>92dc8d40-ec04-4b80-8af9-61188587987a</t>
  </si>
  <si>
    <t>Coleman, Crawford and Anderson</t>
  </si>
  <si>
    <t>876377b0-5ed4-4525-95a8-68ff04928fe3</t>
  </si>
  <si>
    <t>Weeks, George and Hart</t>
  </si>
  <si>
    <t>1d44df19-9b25-481e-b6c9-36773ba96380</t>
  </si>
  <si>
    <t>Wilson, Moreno and Roberts</t>
  </si>
  <si>
    <t>66d8f201-d39f-4bc2-8b8f-90a48c1b0601</t>
  </si>
  <si>
    <t>Wood Group</t>
  </si>
  <si>
    <t>e3a7dba6-e35f-4c34-8264-eac3e5a45ced</t>
  </si>
  <si>
    <t>Dougherty, Peterson and Thomas</t>
  </si>
  <si>
    <t>08921830-75d0-4581-b2ab-66a72cfe3bd0</t>
  </si>
  <si>
    <t>Gamble, Campbell and Boyle</t>
  </si>
  <si>
    <t>c1d0841a-9b9a-4d48-88fd-511084310440</t>
  </si>
  <si>
    <t>Hogan LLC</t>
  </si>
  <si>
    <t>721ce734-5b38-4255-b23b-e55bd1e17103</t>
  </si>
  <si>
    <t>Moreno Inc</t>
  </si>
  <si>
    <t>9fe0c060-b0dc-413a-9f59-8e19f9aaccd5</t>
  </si>
  <si>
    <t>Navarro LLC</t>
  </si>
  <si>
    <t>1ed7a844-d11a-4bc7-9b03-370b42d538e0</t>
  </si>
  <si>
    <t>Olson, Evans and Bradford</t>
  </si>
  <si>
    <t>46f4b540-16b4-410a-bab0-2a84080f0367</t>
  </si>
  <si>
    <t>Cunningham Inc</t>
  </si>
  <si>
    <t>a952bd8c-d72a-468e-92d2-27c9b4874cad</t>
  </si>
  <si>
    <t>Daniels-Johnson</t>
  </si>
  <si>
    <t>76f21a18-60f0-4fb8-8146-ee694a96ed05</t>
  </si>
  <si>
    <t>Edwards Ltd</t>
  </si>
  <si>
    <t>13d46013-5056-48af-9295-e69fad71d79b</t>
  </si>
  <si>
    <t>Jones Ltd</t>
  </si>
  <si>
    <t>0c8dddc7-7c3a-4308-8f09-a91458fbe51c</t>
  </si>
  <si>
    <t>Kelley-Crawford</t>
  </si>
  <si>
    <t>67ee5a57-97ec-4166-9033-46b219cadbe2</t>
  </si>
  <si>
    <t>Leonard-Shaw</t>
  </si>
  <si>
    <t>d791613d-3a27-4736-aa60-12921104edee</t>
  </si>
  <si>
    <t>Lewis, Flores and Lee</t>
  </si>
  <si>
    <t>0f1dabd7-931a-4918-8018-9c110fca2b54</t>
  </si>
  <si>
    <t>Marsh, Edwards and Rollins</t>
  </si>
  <si>
    <t>1552c658-a101-4cdd-947d-151a4574efa5</t>
  </si>
  <si>
    <t>May-Hays</t>
  </si>
  <si>
    <t>818da32f-5570-4e97-8838-ae3b4bb8ba9f</t>
  </si>
  <si>
    <t>Miller, Murray and Mcclain</t>
  </si>
  <si>
    <t>3259d295-7bfd-4b1e-b0b9-c1cfc292ff73</t>
  </si>
  <si>
    <t>Mitchell, King and Carey</t>
  </si>
  <si>
    <t>4151002b-1884-4811-a28b-e4b1e6f6169b</t>
  </si>
  <si>
    <t>Morris-Rios</t>
  </si>
  <si>
    <t>79dd7063-2a49-4457-9a2f-2b146fcbe960</t>
  </si>
  <si>
    <t>Robinson-Wagner</t>
  </si>
  <si>
    <t>a5326eb7-05a9-4bd9-a494-3ea6c811e4f5</t>
  </si>
  <si>
    <t>Rodriguez, Watson and Ferrell</t>
  </si>
  <si>
    <t>c5cfacad-e3eb-4cf8-ab08-74de2d7b9868</t>
  </si>
  <si>
    <t>Pena-Garcia</t>
  </si>
  <si>
    <t>85741e9d-e216-4e69-9244-fbf70318bd63</t>
  </si>
  <si>
    <t>Reyes, Davis and Schneider</t>
  </si>
  <si>
    <t>2320e5f2-1a86-4294-9f10-00caa4a13848</t>
  </si>
  <si>
    <t>Rivera Group</t>
  </si>
  <si>
    <t>d596868f-327a-4fe1-9e43-44a1be16b6c5</t>
  </si>
  <si>
    <t>White, Hansen and Clark</t>
  </si>
  <si>
    <t>4ba7b730-b9bc-4173-91a7-22568934c3d2</t>
  </si>
  <si>
    <t>Whitehead-West</t>
  </si>
  <si>
    <t>b23a0953-39ce-46e5-97f6-164726f6b591</t>
  </si>
  <si>
    <t>Williams, George and Deleon</t>
  </si>
  <si>
    <t>96791c4f-99bc-4331-b18f-e393fd9ec3de</t>
  </si>
  <si>
    <t>Ayala, Holden and Smith</t>
  </si>
  <si>
    <t>4 - Customer</t>
  </si>
  <si>
    <t>496ffbce-07f9-4652-aaad-121b4906e309</t>
  </si>
  <si>
    <t>Brown-Chase</t>
  </si>
  <si>
    <t>b229297b-6939-4c57-bd2f-ed174f9554ac</t>
  </si>
  <si>
    <t>Jensen Ltd</t>
  </si>
  <si>
    <t>9608f960-066e-489c-a5de-da4cac8ccecb</t>
  </si>
  <si>
    <t>Jones, Church and Tyler</t>
  </si>
  <si>
    <t>3e8a45f2-e378-4782-b5c9-4240bc6f11a4</t>
  </si>
  <si>
    <t>Melendez Ltd</t>
  </si>
  <si>
    <t>b8006b0e-3883-4d45-b6bc-97a4b9b1625b</t>
  </si>
  <si>
    <t>Thompson, Ayala and Anderson</t>
  </si>
  <si>
    <t>d4ea5308-adbc-4956-a5c6-4e459dd44356</t>
  </si>
  <si>
    <t>Barnes-Pope</t>
  </si>
  <si>
    <t>f9539a18-b0c6-4241-8243-d63c21dc1185</t>
  </si>
  <si>
    <t>Fuentes, Armstrong and Rogers</t>
  </si>
  <si>
    <t>8ef5b66d-d881-456e-a8d9-dcdb3ea1d9fe</t>
  </si>
  <si>
    <t>Grant and Sons</t>
  </si>
  <si>
    <t>6d0aeffe-e699-4971-aa21-0308dc03c791</t>
  </si>
  <si>
    <t>Hamilton Ltd</t>
  </si>
  <si>
    <t>d4f4a78e-470a-4705-aeea-4bb6819f0cbd</t>
  </si>
  <si>
    <t>Clark-Oconnell</t>
  </si>
  <si>
    <t>ed1cad09-7f05-415a-aa66-5e177a2077ae</t>
  </si>
  <si>
    <t>Lee PLC</t>
  </si>
  <si>
    <t>eed7ec44-ac2c-45f6-83e7-893a93bebf9c</t>
  </si>
  <si>
    <t>Martinez Group</t>
  </si>
  <si>
    <t>ffb24156-9676-40fe-8cfa-5d0ed0825cb7</t>
  </si>
  <si>
    <t>Martinez Ltd</t>
  </si>
  <si>
    <t>2b3dcdb1-55de-46a8-834f-429cde5bfd05</t>
  </si>
  <si>
    <t>Moss Group</t>
  </si>
  <si>
    <t>6b824187-b82d-4c43-9068-4bc91429aeaa</t>
  </si>
  <si>
    <t>Munoz-Wells</t>
  </si>
  <si>
    <t>c0ac7662-8449-4e7a-952c-7895eccc0d02</t>
  </si>
  <si>
    <t>Murray Inc</t>
  </si>
  <si>
    <t>92a8c233-f21e-4c73-9637-b891b0d51b81</t>
  </si>
  <si>
    <t>Roberson, Diaz and Evans</t>
  </si>
  <si>
    <t>444a1c42-d2e7-4c1d-bd2c-0a5c1abd9d71</t>
  </si>
  <si>
    <t>Silva, Smith and Fitzgerald</t>
  </si>
  <si>
    <t>bb304571-8137-4329-b052-f0d9a9d7d59a</t>
  </si>
  <si>
    <t>Singh, Perez and Torres</t>
  </si>
  <si>
    <t>ad144af1-5cc0-4d1e-bb78-76fe73808263</t>
  </si>
  <si>
    <t>Johnson-Cruz</t>
  </si>
  <si>
    <t>29332ef3-1c6f-4c7b-90f2-12fcf95d0f38</t>
  </si>
  <si>
    <t>Lewis Group</t>
  </si>
  <si>
    <t>412abf93-8a69-449d-8ddd-37103b287493</t>
  </si>
  <si>
    <t>Baker Group</t>
  </si>
  <si>
    <t>dddfb4ad-bde8-41a9-8978-78f6d992f137</t>
  </si>
  <si>
    <t>Baker, Morgan and Henderson</t>
  </si>
  <si>
    <t>009bb02d-4556-4b78-9675-080922cc0805</t>
  </si>
  <si>
    <t>Brown LLC</t>
  </si>
  <si>
    <t>017c23d1-a5e8-46b4-bd18-02c628322414</t>
  </si>
  <si>
    <t>Case-Suarez</t>
  </si>
  <si>
    <t>7715ecd0-b054-4cee-94dd-f02b1d7f5681</t>
  </si>
  <si>
    <t>Chase-Crawford</t>
  </si>
  <si>
    <t>cb830e7b-b315-466f-b583-5722e40e19de</t>
  </si>
  <si>
    <t>Davis, Kim and Smith</t>
  </si>
  <si>
    <t>a9f86065-ae64-41e6-8dfe-64e69f46453d</t>
  </si>
  <si>
    <t>Ford-Thompson</t>
  </si>
  <si>
    <t>b1c6a6ce-37b9-4d45-a071-450104d345ee</t>
  </si>
  <si>
    <t>Fry, Barnett and Boyd</t>
  </si>
  <si>
    <t>1d83afbf-1b0e-414e-9508-2dc3da40d15c</t>
  </si>
  <si>
    <t>Garcia, Evans and Bryan</t>
  </si>
  <si>
    <t>52a46e90-7f66-44ac-9648-8ba5155e4157</t>
  </si>
  <si>
    <t>George, Miller and Underwood</t>
  </si>
  <si>
    <t>43399e89-c9bb-47ba-972c-6075ed79dad2</t>
  </si>
  <si>
    <t>Greene, Larsen and Parker</t>
  </si>
  <si>
    <t>c6b2fc05-9a14-49b8-ac78-91e2ce79cda9</t>
  </si>
  <si>
    <t>Hicks Ltd</t>
  </si>
  <si>
    <t>619ff220-f20b-4ac5-a731-f241ccf39428</t>
  </si>
  <si>
    <t>Hood, Santiago and Harvey</t>
  </si>
  <si>
    <t>5d126562-33c5-4822-b63d-e6e325062816</t>
  </si>
  <si>
    <t>Mcguire-Young</t>
  </si>
  <si>
    <t>c9bf22f2-87a1-4c69-b4b8-b88a339491b6</t>
  </si>
  <si>
    <t>Larson-Gutierrez</t>
  </si>
  <si>
    <t>70a1462a-c2f3-48ca-b634-613cd90506b2</t>
  </si>
  <si>
    <t>Martinez PLC</t>
  </si>
  <si>
    <t>806ce961-a239-4c94-bc6c-15d1b8c8dcc6</t>
  </si>
  <si>
    <t>May-Wolfe</t>
  </si>
  <si>
    <t>622ad7b6-2e78-47da-9456-5f1294cfa9e3</t>
  </si>
  <si>
    <t>May, Berry and Jones</t>
  </si>
  <si>
    <t>e99bff2b-1f5f-437d-bc4f-b83a9202ed5e</t>
  </si>
  <si>
    <t>Murphy-Alvarez</t>
  </si>
  <si>
    <t>0e671ed5-8fc1-48ed-9ced-a4777e1f2c8f</t>
  </si>
  <si>
    <t>Patton Ltd</t>
  </si>
  <si>
    <t>f3fdcbe3-b599-438b-92c2-fef5be06331a</t>
  </si>
  <si>
    <t>Rivera-Meza</t>
  </si>
  <si>
    <t>4ce4de5e-5eff-4363-aba1-42439c22d2dd</t>
  </si>
  <si>
    <t>Sanders, Bryan and Juarez</t>
  </si>
  <si>
    <t>098d1fe4-9d8d-48cf-80f0-65e138360f16</t>
  </si>
  <si>
    <t>Sanders, Hernandez and Chase</t>
  </si>
  <si>
    <t>aa2936e2-9d87-4f33-bae6-9531a754119f</t>
  </si>
  <si>
    <t>Simmons and Sons</t>
  </si>
  <si>
    <t>d46e6833-9222-43ad-9ae1-05ef08f74037</t>
  </si>
  <si>
    <t>Smith-Rose</t>
  </si>
  <si>
    <t>c2d3e3d4-2c5b-45a2-8c1a-ddf4ab9818d6</t>
  </si>
  <si>
    <t>Mills PLC</t>
  </si>
  <si>
    <t>28280c75-2cc3-4f84-af29-261b8a90f5be</t>
  </si>
  <si>
    <t>Smith-Johnson</t>
  </si>
  <si>
    <t>ba58ffb1-6b77-4d1b-beaa-f245a3bdcae3</t>
  </si>
  <si>
    <t>Turner-Wu</t>
  </si>
  <si>
    <t>f0a0df86-f6ac-4fb5-97c8-2bee5aaf66a8</t>
  </si>
  <si>
    <t>Cox, Houston and Phillips</t>
  </si>
  <si>
    <t>2d7127c7-d965-48ad-ac3f-6bf149249b7e</t>
  </si>
  <si>
    <t>Gibson Group</t>
  </si>
  <si>
    <t>d8897ab3-2243-4a98-acb1-774e2cbf6708</t>
  </si>
  <si>
    <t>Maldonado and Sons</t>
  </si>
  <si>
    <t>deae7544-9605-4629-9f58-b706e1ca2baa</t>
  </si>
  <si>
    <t>Roberts Ltd</t>
  </si>
  <si>
    <t>31657355-95cb-41a8-a619-b635568bed5c</t>
  </si>
  <si>
    <t>White LLC</t>
  </si>
  <si>
    <t>d0e3c9e1-aa64-40d0-a8d1-143e3a1b9136</t>
  </si>
  <si>
    <t>Berg-Patton</t>
  </si>
  <si>
    <t>eb518013-fb27-4311-8c25-53a722a6ab4a</t>
  </si>
  <si>
    <t>Brewer-Olson</t>
  </si>
  <si>
    <t>999f639c-e99a-4b90-9db5-0a15fa3aad6f</t>
  </si>
  <si>
    <t>Harrell, Garcia and King</t>
  </si>
  <si>
    <t>4c44a4f8-8a44-41e9-85d0-bdefe11c44a9</t>
  </si>
  <si>
    <t>House and Sons</t>
  </si>
  <si>
    <t>c207b7d3-98b4-49eb-872c-e7b45c7dabc3</t>
  </si>
  <si>
    <t>Huffman, Myers and Boyd</t>
  </si>
  <si>
    <t>94fbae1c-2f3c-4dcc-89f4-29e3338d11e6</t>
  </si>
  <si>
    <t>King-Mason</t>
  </si>
  <si>
    <t>cffb338e-8739-4735-b160-56690c41ec4d</t>
  </si>
  <si>
    <t>Le, King and Gardner</t>
  </si>
  <si>
    <t>a9a36854-da4c-4e09-a90a-a065b125ba00</t>
  </si>
  <si>
    <t>Mathews Inc</t>
  </si>
  <si>
    <t>757a05b5-89f7-4ffc-bce8-3d2807912b4e</t>
  </si>
  <si>
    <t>Montoya Group</t>
  </si>
  <si>
    <t>2147c0ff-a395-47e7-916b-df0887c89327</t>
  </si>
  <si>
    <t>Campbell, Nash and Fisher</t>
  </si>
  <si>
    <t>b57a5ff5-7496-4354-927e-e1dbae517769</t>
  </si>
  <si>
    <t>Pham Group</t>
  </si>
  <si>
    <t>c99d2a46-a24d-436e-9ef4-435cd9698aed</t>
  </si>
  <si>
    <t>Powell Group</t>
  </si>
  <si>
    <t>3df4fca3-d934-4dba-93d3-c9d4992b4d92</t>
  </si>
  <si>
    <t>Ramirez, Miles and Stark</t>
  </si>
  <si>
    <t>d72ef2ab-a156-42c0-a20d-2f107b1103c3</t>
  </si>
  <si>
    <t>Simmons-Sheppard</t>
  </si>
  <si>
    <t>110299fd-0ced-42f2-bae5-d3f6be2dea0d</t>
  </si>
  <si>
    <t>Duncan Inc</t>
  </si>
  <si>
    <t>f89d4d7d-058e-4947-9026-b7d5e16f15ff</t>
  </si>
  <si>
    <t>Gonzalez LLC</t>
  </si>
  <si>
    <t>fd1333d3-822f-4105-915a-a4985e9dde00</t>
  </si>
  <si>
    <t>Perez Ltd</t>
  </si>
  <si>
    <t>ef111e90-8a75-460f-8094-ceaecc13e9e5</t>
  </si>
  <si>
    <t>Stevenson LLC</t>
  </si>
  <si>
    <t>82ef7322-bab1-490a-a4c5-c79d11862851</t>
  </si>
  <si>
    <t>Clay Ltd</t>
  </si>
  <si>
    <t>10a57960-f863-4050-9afe-a1cc23d0a1dc</t>
  </si>
  <si>
    <t>Bradley Inc</t>
  </si>
  <si>
    <t>3dfbf5ad-5361-47f4-8e7f-fb5af5014e53</t>
  </si>
  <si>
    <t>Cortez LLC</t>
  </si>
  <si>
    <t>1c3f9fda-c38a-4df5-9c9b-895934ec23ff</t>
  </si>
  <si>
    <t>Kennedy, Kidd and Orr</t>
  </si>
  <si>
    <t>999b46c0-fca4-490e-bc3b-5147204f3a23</t>
  </si>
  <si>
    <t>Thornton Inc</t>
  </si>
  <si>
    <t>469c53d1-314f-4427-8e12-98ec5a24b900</t>
  </si>
  <si>
    <t>Warren-Bennett</t>
  </si>
  <si>
    <t>890274e1-6604-4a7b-a8af-3d4ae766d510</t>
  </si>
  <si>
    <t>Wiley Inc</t>
  </si>
  <si>
    <t>552cfc77-a7e7-4793-9c14-52e6298b8c7f</t>
  </si>
  <si>
    <t>Bautista-Anderson</t>
  </si>
  <si>
    <t>19afbd82-6cd8-4a38-b522-bec591c71b76</t>
  </si>
  <si>
    <t>Brown, Lee and Dougherty</t>
  </si>
  <si>
    <t>54060ad8-1e26-4e00-918d-bb855a8f0fec</t>
  </si>
  <si>
    <t>Williams, Mora and Schneider</t>
  </si>
  <si>
    <t>e2216f82-87b2-4d04-b612-03c130e354c2</t>
  </si>
  <si>
    <t>Jones, Coleman and Peters</t>
  </si>
  <si>
    <t>2574360b-cee3-42fc-b7a8-a856a55214cb</t>
  </si>
  <si>
    <t>Cardenas and Sons</t>
  </si>
  <si>
    <t>fecfa388-0403-4500-a412-6b088957dfb1</t>
  </si>
  <si>
    <t>Knight-Black</t>
  </si>
  <si>
    <t>91410452-6a47-4350-83eb-00ab983b2efc</t>
  </si>
  <si>
    <t>Ellis, Turner and Payne</t>
  </si>
  <si>
    <t>1eabfa29-deb8-4bdb-bea9-3bdd1a1633ec</t>
  </si>
  <si>
    <t>Frost-Juarez</t>
  </si>
  <si>
    <t>a5699117-1de9-4a72-835d-ae2e27fe9ed7</t>
  </si>
  <si>
    <t>Hunt, Moore and Oneill</t>
  </si>
  <si>
    <t>7277b556-9419-42f5-8103-660fa4326ae1</t>
  </si>
  <si>
    <t>Miller Inc</t>
  </si>
  <si>
    <t>03860bd6-5939-4217-94eb-c8652abfa618</t>
  </si>
  <si>
    <t>Thompson LLC</t>
  </si>
  <si>
    <t>06dce537-b1c1-4074-886f-527c53bec147</t>
  </si>
  <si>
    <t>Watson-Griffin</t>
  </si>
  <si>
    <t>62975dcc-dc70-4515-b36f-c2a7c6c4e0fd</t>
  </si>
  <si>
    <t>Randolph-Miller</t>
  </si>
  <si>
    <t>cab0469d-dd30-4166-9698-948dcdbb48f9</t>
  </si>
  <si>
    <t>Rich, Rubio and Pratt</t>
  </si>
  <si>
    <t>83430af9-1dd0-4576-8a88-716bf1be22ad</t>
  </si>
  <si>
    <t>Roberts, Ortiz and Gonzalez</t>
  </si>
  <si>
    <t>c99915cf-0f7b-45de-aa90-0883d1d3a094</t>
  </si>
  <si>
    <t>Robertson-Melton</t>
  </si>
  <si>
    <t>e1007665-138e-43fa-aa89-cf332eee9b08</t>
  </si>
  <si>
    <t>Brooks Group</t>
  </si>
  <si>
    <t>508b9b59-c412-4ad2-b019-e8d66d1ffd88</t>
  </si>
  <si>
    <t>Rodriguez-Murray</t>
  </si>
  <si>
    <t>1b92e573-ab70-4124-b1de-6bcbe5fb1417</t>
  </si>
  <si>
    <t>Yoder, Butler and Merritt</t>
  </si>
  <si>
    <t>9907c069-0ee4-4291-90ad-f99997a8052f</t>
  </si>
  <si>
    <t>Bell-Coleman</t>
  </si>
  <si>
    <t>56609b16-7ff4-4cd5-893b-15fe6927b689</t>
  </si>
  <si>
    <t>Burke, Duran and Russell</t>
  </si>
  <si>
    <t>4b9964ab-6433-429d-93fc-831c3d9c9e3b</t>
  </si>
  <si>
    <t>Wells-Gutierrez</t>
  </si>
  <si>
    <t>427bb3a2-d7e2-4a60-ad7e-f64ca84aea47</t>
  </si>
  <si>
    <t>Valenzuela-Rowe</t>
  </si>
  <si>
    <t>f9766109-6b1b-4381-b07c-d113ec5dc04d</t>
  </si>
  <si>
    <t>Berry Ltd</t>
  </si>
  <si>
    <t>0da41be0-2ebf-4362-b8c0-eab49f2228ce</t>
  </si>
  <si>
    <t>Caldwell-Rogers</t>
  </si>
  <si>
    <t>8d54ffd7-54f2-4e1e-a6fd-3ac23e34ba39</t>
  </si>
  <si>
    <t>Wilson-Carr</t>
  </si>
  <si>
    <t>aadc9003-6e4f-445b-b885-2a0701414e10</t>
  </si>
  <si>
    <t>Bautista-Fletcher</t>
  </si>
  <si>
    <t>a4f11096-c180-4499-a191-29f2710a4946</t>
  </si>
  <si>
    <t>Davis-Spencer</t>
  </si>
  <si>
    <t>c53f6d54-6011-418f-9ab4-97c9b1b8de7e</t>
  </si>
  <si>
    <t>Fitzgerald and Sons</t>
  </si>
  <si>
    <t>a255d8a4-44e6-4827-80d5-e72d3efda667</t>
  </si>
  <si>
    <t>Brown-Craig</t>
  </si>
  <si>
    <t>72289da1-bdf2-45f1-bce2-3dbd8cf1636c</t>
  </si>
  <si>
    <t>Carter, Miller and Hanson</t>
  </si>
  <si>
    <t>318e0d40-5132-4bfe-84e8-0395a782bcad</t>
  </si>
  <si>
    <t>Clark Group</t>
  </si>
  <si>
    <t>d0d8a6a0-64ae-4304-83da-caabcf6c9414</t>
  </si>
  <si>
    <t>Day-Gonzalez</t>
  </si>
  <si>
    <t>abf62e3a-c572-434d-b5dd-a2f7936e4549</t>
  </si>
  <si>
    <t>Thompson-Khan</t>
  </si>
  <si>
    <t>882bf5ed-8638-4b97-ad1e-b292da0f925e</t>
  </si>
  <si>
    <t>Garcia, Davis and Medina</t>
  </si>
  <si>
    <t>2c33f8a7-68e5-43f0-a9a2-0f808e1e2dfe</t>
  </si>
  <si>
    <t>Johnson PLC</t>
  </si>
  <si>
    <t>5a4d7158-2356-4997-a5b3-f8eca06a46fa</t>
  </si>
  <si>
    <t>Cortez-Carter</t>
  </si>
  <si>
    <t>8bca0630-b20c-451f-af61-f39284877d94</t>
  </si>
  <si>
    <t>Joseph-Johnson</t>
  </si>
  <si>
    <t>92546840-933f-4bf4-96b3-a0142750d014</t>
  </si>
  <si>
    <t>Dickerson, Ruiz and Williams</t>
  </si>
  <si>
    <t>5d08622a-18d3-4a51-8565-11d99aab2016</t>
  </si>
  <si>
    <t>Lewis LLC</t>
  </si>
  <si>
    <t>e21e21c2-a642-466c-941c-a0f37a0da51d</t>
  </si>
  <si>
    <t>Hammond LLC</t>
  </si>
  <si>
    <t>8cef9681-0e40-40f3-961b-5a3d1f3a6d7d</t>
  </si>
  <si>
    <t>Medina Ltd</t>
  </si>
  <si>
    <t>95a28582-036a-451d-b6ca-1f41ebb18eb2</t>
  </si>
  <si>
    <t>Rowland-Johns</t>
  </si>
  <si>
    <t>0c6a3489-b64f-4297-841d-c1abb2e5fd94</t>
  </si>
  <si>
    <t>Moore-Murphy</t>
  </si>
  <si>
    <t>5a395e38-6418-43d8-ab61-54605bd08d20</t>
  </si>
  <si>
    <t>Washington LLC</t>
  </si>
  <si>
    <t>1f94b4bf-f8af-40e2-affc-13f9e08d5953</t>
  </si>
  <si>
    <t>Hinton, Stephenson and Young</t>
  </si>
  <si>
    <t>c9d33cd1-de2b-45a5-8f18-984d317050bc</t>
  </si>
  <si>
    <t>Davis LLC</t>
  </si>
  <si>
    <t>d68735ea-19f5-44fe-928f-ad4d8a473e76</t>
  </si>
  <si>
    <t>Wallace, Everett and Moreno</t>
  </si>
  <si>
    <t>fe73e848-0814-47c2-8eb6-423b6ec2824e</t>
  </si>
  <si>
    <t>Wood, Marquez and Romero</t>
  </si>
  <si>
    <t>0db9a0ac-ec16-4ea3-a42f-6fc589de4b82</t>
  </si>
  <si>
    <t>Camacho LLC</t>
  </si>
  <si>
    <t>918bc3d4-fd36-44f8-b206-f136fe53b03d</t>
  </si>
  <si>
    <t>Lopez-Gardner</t>
  </si>
  <si>
    <t>010d1995-bf29-44eb-9ed7-1bb6d15c1bfd</t>
  </si>
  <si>
    <t>Norris PLC</t>
  </si>
  <si>
    <t>100b9aa0-3bf8-4568-9764-96bdfdace723</t>
  </si>
  <si>
    <t>Payne, Morgan and Perez</t>
  </si>
  <si>
    <t>a3b7d26e-d9c8-40b1-bb07-827559703d24</t>
  </si>
  <si>
    <t>Bush, Collier and Johnson</t>
  </si>
  <si>
    <t>357bf1a6-80af-4868-912a-814ba18865a6</t>
  </si>
  <si>
    <t>Ward, Pierce and Harrison</t>
  </si>
  <si>
    <t>8849da9d-0a2b-4bfa-b33e-38037b37027a</t>
  </si>
  <si>
    <t>Becker-Rivera</t>
  </si>
  <si>
    <t>aeb0e2bb-c6c2-445b-9023-b82bf48c4555</t>
  </si>
  <si>
    <t>b5024147-271f-4fbb-a99a-a1f01186768a</t>
  </si>
  <si>
    <t>Bradshaw LLC</t>
  </si>
  <si>
    <t>356ab6d7-fbc9-49c8-a562-64b8182245d0</t>
  </si>
  <si>
    <t>Cooley, Mcgrath and Riley</t>
  </si>
  <si>
    <t>7ba49918-3579-4824-8fe9-3f99aac88544</t>
  </si>
  <si>
    <t>Cooper, Mcdowell and Singleton</t>
  </si>
  <si>
    <t>0499df2f-fde4-43fb-b930-566b586c73d1</t>
  </si>
  <si>
    <t>Johnson-Sherman</t>
  </si>
  <si>
    <t>d933ee63-2d0b-48a4-92ce-511b904da4f1</t>
  </si>
  <si>
    <t>Baker-Carter</t>
  </si>
  <si>
    <t>21e8caeb-0222-43db-869d-23b76e4f844b</t>
  </si>
  <si>
    <t>a46b3421-ff79-4f0c-8a31-3fbf602e4c01</t>
  </si>
  <si>
    <t>Frazier Ltd</t>
  </si>
  <si>
    <t>a6bad503-a7ca-4b49-a15d-e04c9af687ec</t>
  </si>
  <si>
    <t>Wolfe, Gonzalez and Kelly</t>
  </si>
  <si>
    <t>b46bad45-44dd-4def-b067-ffb8a16715e4</t>
  </si>
  <si>
    <t>Alexander LLC</t>
  </si>
  <si>
    <t>9992faba-06c3-4e95-8873-a361b05b8d1c</t>
  </si>
  <si>
    <t>Carter and Sons</t>
  </si>
  <si>
    <t>388ec612-22ac-449c-addc-fe074628fe6b</t>
  </si>
  <si>
    <t>Mcdaniel, Ali and Mooney</t>
  </si>
  <si>
    <t>c6392acd-3d9d-467f-a274-9e6be0044359</t>
  </si>
  <si>
    <t>Duarte-Bowman</t>
  </si>
  <si>
    <t>551df63e-6f63-4d0f-bded-c8aafd44b454</t>
  </si>
  <si>
    <t>Aguirre-Solomon</t>
  </si>
  <si>
    <t>cfb2aeaf-f9b7-4067-973c-2e8042536eb7</t>
  </si>
  <si>
    <t>Wilson, Yates and Greene</t>
  </si>
  <si>
    <t>7d4eef0b-41f1-49b2-bb34-9b1667a8f9c6</t>
  </si>
  <si>
    <t>Hamilton Group</t>
  </si>
  <si>
    <t>ffbb00f9-2c5e-4398-a00c-7eced2c535c5</t>
  </si>
  <si>
    <t>Bradford-Ellis</t>
  </si>
  <si>
    <t>c0a6a3bc-ec73-411c-956b-985f2b7e4d11</t>
  </si>
  <si>
    <t>Delacruz-Buchanan</t>
  </si>
  <si>
    <t>af3fa928-fa95-4b6f-ac15-c521bc1e33e6</t>
  </si>
  <si>
    <t>Cunningham-Zimmerman</t>
  </si>
  <si>
    <t>779d0bad-b6d2-4308-89b4-3de55eefa1e9</t>
  </si>
  <si>
    <t>Wallace, Brooks and Harris</t>
  </si>
  <si>
    <t>91605297-08cb-4978-8bb1-b42592c4afa1</t>
  </si>
  <si>
    <t>Walsh, Taylor and Cruz</t>
  </si>
  <si>
    <t>039ba6cb-61ef-4237-8ef9-8ed25c104a64</t>
  </si>
  <si>
    <t>Estrada, Young and Chapman</t>
  </si>
  <si>
    <t>3f4e45d4-50fb-4eb9-92da-6d38767bcd77</t>
  </si>
  <si>
    <t>Bond, White and King</t>
  </si>
  <si>
    <t>41d7fd53-8ca0-4690-b66a-1d4c1889bdea</t>
  </si>
  <si>
    <t>Chapman-Carrillo</t>
  </si>
  <si>
    <t>f3a9b152-6e1f-4a2c-9e5d-1b2c3d4e5f6a</t>
  </si>
  <si>
    <t>Anderson Technologies</t>
  </si>
  <si>
    <t/>
  </si>
  <si>
    <t>b7c2d3e4-f5a6-4b1c-8d9e-2f3g4h5i6j7k</t>
  </si>
  <si>
    <t>Rivera Consulting</t>
  </si>
  <si>
    <t>a1b2c3d4-e5f6-4g7h-9i0j-3k4l5m6n7o8p</t>
  </si>
  <si>
    <t>Thompson Global Solutions</t>
  </si>
  <si>
    <t>d9e8f7g6-h5i4j3-k2l1m0-n9o8p7-q6r5s4t</t>
  </si>
  <si>
    <t>Chen Industries</t>
  </si>
  <si>
    <t>g2h3i4j5-k6l7m8-n9o0p1-q2r3s4-t5u6v7w</t>
  </si>
  <si>
    <t>Rodriguez Financial Services</t>
  </si>
  <si>
    <t>j5k6l7m8-n9o0p1-q2r3s4-t5u6v7-w8x9y0z</t>
  </si>
  <si>
    <t>Williams Manufacturing</t>
  </si>
  <si>
    <t>m8n9o0p1-q2r3s4-t5u6v7-w8x9-y0z1a2b</t>
  </si>
  <si>
    <t>Patel Innovations</t>
  </si>
  <si>
    <t>p1q2r3s4-t5u6v7-w8x9-y0z1-a2b3c4d5</t>
  </si>
  <si>
    <t>Lee &amp; Associates</t>
  </si>
  <si>
    <t>s4t5u6v7-w8x9-y0z1-a2b3-c4d5e6f7</t>
  </si>
  <si>
    <t>Kim Electronics</t>
  </si>
  <si>
    <t>v7w8x9-y0z1-a2b3-c4d5-e6f7g8h9</t>
  </si>
  <si>
    <t>Garcia Consulting</t>
  </si>
  <si>
    <t>h2j3k4l5-m6n7p8-q9r0s1-t2u3v4-w5x6y7z</t>
  </si>
  <si>
    <t>Carter Global Tech</t>
  </si>
  <si>
    <t>k5l6m7n8-p9q0r1-s2t3u4-v5w6x7-y8z9a0b</t>
  </si>
  <si>
    <t>Nguyen Solutions</t>
  </si>
  <si>
    <t>DQ-Competitive</t>
  </si>
  <si>
    <t>n8o9p0q1-r2s3t4-u5v6w7-x8y9z0-a1b2c3d</t>
  </si>
  <si>
    <t>Roberts Manufacturing</t>
  </si>
  <si>
    <t>q1r2s3t4-u5v6w7-x8y9z0-a1b2-c3d4e5f6</t>
  </si>
  <si>
    <t>Wu International</t>
  </si>
  <si>
    <t>t4u5v6w7-x8y9z0-a1b2-c3d4-e5f6g7h8</t>
  </si>
  <si>
    <t>Martinez Financial</t>
  </si>
  <si>
    <t>w7x8y9z0-a1b2-c3d4-e5f6-g7h8i9j0</t>
  </si>
  <si>
    <t>Petrov Enterprises</t>
  </si>
  <si>
    <t>z0a1b2-c3d4-e5f6-g7h8-i9j0k1l2</t>
  </si>
  <si>
    <t>Singh Innovations</t>
  </si>
  <si>
    <t>c3d4-e5f6-g7h8-i9j0-k1l2m3n4</t>
  </si>
  <si>
    <t>Brown Consulting</t>
  </si>
  <si>
    <t>f6g7-h8i9-j0k1-l2m3-n4o5p6</t>
  </si>
  <si>
    <t>Taylor Systems</t>
  </si>
  <si>
    <t>i9j0-k1l2-m3n4-o5p6-q7r8s9</t>
  </si>
  <si>
    <t>Lopez Technologies</t>
  </si>
  <si>
    <t>l2m3-n4o5-p6q7-r8s9-t0u1v2</t>
  </si>
  <si>
    <t>Wright Global</t>
  </si>
  <si>
    <t>o5p6-q7r8-s9t0-u1v2-w3x4y5</t>
  </si>
  <si>
    <t>Khan Enterprises</t>
  </si>
  <si>
    <t>r8s9-t0u1-v2w3-x4y5-z6a7b8</t>
  </si>
  <si>
    <t>Miller Solutions</t>
  </si>
  <si>
    <t>u1v2-w3x4-y5z6-a7b8-c9d0e1</t>
  </si>
  <si>
    <t>Park Innovations</t>
  </si>
  <si>
    <t>x4y5-z6a7-b8c9-d0e1-f2g3h4</t>
  </si>
  <si>
    <t>Ahmed Technologies</t>
  </si>
  <si>
    <t>05f4b7f2-1c69-4a2a-8bb9-30e2f6dbbb34</t>
  </si>
  <si>
    <t>Turner PLC</t>
  </si>
  <si>
    <t>d2b8e482-9e4d-4a29-b258-72c79973a3c1</t>
  </si>
  <si>
    <t>Salinas and Sons</t>
  </si>
  <si>
    <t>710ebfe2-ff68-4df3-84e6-2d59e5a1cf6a</t>
  </si>
  <si>
    <t>Shields Inc</t>
  </si>
  <si>
    <t>c30792e9-92cc-4c93-bec0-482f45f6a59c</t>
  </si>
  <si>
    <t>Nicholson Ltd</t>
  </si>
  <si>
    <t>1a4c7bd3-89e2-4975-9d12-37c68a3e4dc8</t>
  </si>
  <si>
    <t>Walters PLC</t>
  </si>
  <si>
    <t>29f3e0ea-7123-4c8e-8324-6a9f90b7b84b</t>
  </si>
  <si>
    <t>Garza LLC</t>
  </si>
  <si>
    <t>8c26f8f9-4b7d-41fb-b7c8-78d2c3b5f8e3</t>
  </si>
  <si>
    <t>Jensen Group</t>
  </si>
  <si>
    <t>f5c4e6d8-2176-4f41-aef2-ec9e8b749ebe</t>
  </si>
  <si>
    <t>Ramirez and Co</t>
  </si>
  <si>
    <t>a1123b45-6e78-4f1a-9b57-69f6b6a34211</t>
  </si>
  <si>
    <t>Holmes Ltd</t>
  </si>
  <si>
    <t>3e28d7c6-7c35-4ea3-9f99-5c4d93f2f0aa</t>
  </si>
  <si>
    <t>Curtis PLC</t>
  </si>
  <si>
    <t>c43f9d77-13c7-4773-9261-4be35b167849</t>
  </si>
  <si>
    <t>GlobalTech Corp</t>
  </si>
  <si>
    <t>f2490bff-9df2-4184-a705-bf9b3d68c8a5</t>
  </si>
  <si>
    <t>SilverStone Solutions</t>
  </si>
  <si>
    <t>9c8e1b92-6073-4e89-9c4d-9b477f77a59b</t>
  </si>
  <si>
    <t>Northern Industries</t>
  </si>
  <si>
    <t>8da6b362-d41d-4f3e-8dbd-37a47c28c321</t>
  </si>
  <si>
    <t>Quantum Enterprises</t>
  </si>
  <si>
    <t>b1577459-746b-4d9c-b8cd-dc46e6b3e537</t>
  </si>
  <si>
    <t>Dynamic Systems</t>
  </si>
  <si>
    <t>d3a9d726-f658-43a9-bf87-1e40647d8da0</t>
  </si>
  <si>
    <t>Pinnacle Tech</t>
  </si>
  <si>
    <t>55fa79c8-b6d3-41d8-b96e-f60f3e2f832a</t>
  </si>
  <si>
    <t>Rapid Innovations</t>
  </si>
  <si>
    <t>183ac897-c3c5-4d70-86be-548dcb4d8e3b</t>
  </si>
  <si>
    <t>Horizon Ventures</t>
  </si>
  <si>
    <t>aeb32c23-8e47-427e-85ff-fb76a726db16</t>
  </si>
  <si>
    <t>Redwood Enterprises</t>
  </si>
  <si>
    <t>8d1b9b65-8d21-4ca3-b8e2-0e8f68ad34d1</t>
  </si>
  <si>
    <t>Synergy Solutions</t>
  </si>
  <si>
    <t>44064ec3-66e1-4975-b71a-7ab87f6fa879</t>
  </si>
  <si>
    <t>Arcadia Technologies</t>
  </si>
  <si>
    <t>2d708f2d-0d77-450f-b9db-989ec283625b</t>
  </si>
  <si>
    <t>Prestige Partners</t>
  </si>
  <si>
    <t>d82b8b8c-92b2-44d9-b75e-bd5d2159282a</t>
  </si>
  <si>
    <t>Visionary Industries</t>
  </si>
  <si>
    <t>c9ae66d8-fbe4-44f9-9389-7139334ed19d</t>
  </si>
  <si>
    <t>Nexus Group</t>
  </si>
  <si>
    <t>101d39f3-7c7e-49c9-9a04-38c68e5e63bc</t>
  </si>
  <si>
    <t>Titan Innovations</t>
  </si>
  <si>
    <t>f4586728-0d5b-44d1-b7a4-65d5f227eaf1</t>
  </si>
  <si>
    <t>Diamond Dynamics</t>
  </si>
  <si>
    <t>37a93c4d-5a2b-47a9-883b-dcbb4e7e9112</t>
  </si>
  <si>
    <t>Infinity Holdings</t>
  </si>
  <si>
    <t>b5e9a11a-e538-4b91-b4a1-c5ec93b4ccfa</t>
  </si>
  <si>
    <t>BlueSky Solutions</t>
  </si>
  <si>
    <t>56cb775a-9079-4865-b5f5-f58de14ea560</t>
  </si>
  <si>
    <t>Centurion Partners</t>
  </si>
  <si>
    <t>6d9e4db5-b1fc-4a92-a9ad-cbcb263d3b87</t>
  </si>
  <si>
    <t>Cascade Technologies</t>
  </si>
  <si>
    <t>a2cb1acb-0a7a-4934-b1cd-c408af4c19bb</t>
  </si>
  <si>
    <t>Quantum Analytics</t>
  </si>
  <si>
    <t>3892b3d4-d687-4770-99b5-39e7b85bbd4c</t>
  </si>
  <si>
    <t>Horizon Strategies</t>
  </si>
  <si>
    <t>4596f3f4-e9b2-4929-9e0c-268762b76eac</t>
  </si>
  <si>
    <t>Vanguard Innovations</t>
  </si>
  <si>
    <t>9a471e3c-fc0f-4f3e-bfb5-b0f6827264cd</t>
  </si>
  <si>
    <t>Sapphire Solutions</t>
  </si>
  <si>
    <t>0de3126a-0569-4c07-8bff-9b1a00e9d3e0</t>
  </si>
  <si>
    <t>Matrix Technologies</t>
  </si>
  <si>
    <t>2b9a63fe-dc38-4a12-835b-dbe1711e68ff</t>
  </si>
  <si>
    <t>Imperial Networks</t>
  </si>
  <si>
    <t>5d93d63e-dad4-45b6-bf92-c59975d2d72a</t>
  </si>
  <si>
    <t>EdgeTech Innovations</t>
  </si>
  <si>
    <t>4c56d1c0-717f-45f4-b370-6ed5a8bbfbc2</t>
  </si>
  <si>
    <t>Pinnacle Enterprises</t>
  </si>
  <si>
    <t>52f4d29b-78f4-47da-b2db-3b3a2bb3ab62</t>
  </si>
  <si>
    <t>Concordia Systems</t>
  </si>
  <si>
    <t>7b3a7ed4-1f70-4b58-bb77-abb41050a6ae</t>
  </si>
  <si>
    <t>Redwood Technologies</t>
  </si>
  <si>
    <t>5cd374ed-d46b-4c82-9d9c-e2fdc55a08e3</t>
  </si>
  <si>
    <t>NovaTech Partners</t>
  </si>
  <si>
    <t>c92ac394-9930-490a-990e-6cd263a85036</t>
  </si>
  <si>
    <t>Apex Solutions</t>
  </si>
  <si>
    <t>96367cf6-c44b-4ec5-8cd0-e1be3c8e4367</t>
  </si>
  <si>
    <t>Horizon Analytics</t>
  </si>
  <si>
    <t>8547c42e-2f73-4ea0-94b2-062340f0a63e</t>
  </si>
  <si>
    <t>Summit Technologies</t>
  </si>
  <si>
    <t>143dbed1-75c5-4a2d-95f2-971556f5c981</t>
  </si>
  <si>
    <t>Frontier Enterprises</t>
  </si>
  <si>
    <t>47eaef3a-1e51-47b1-9a2c-e22d8b238d6c</t>
  </si>
  <si>
    <t>Tristar Solutions</t>
  </si>
  <si>
    <t>91387e5e-ff38-44bc-9a52-02223d12bc22</t>
  </si>
  <si>
    <t>Digital Ventures</t>
  </si>
  <si>
    <t>1f1aef50-d787-489f-9b82-50e7ec9380c2</t>
  </si>
  <si>
    <t>Horizon Innovations</t>
  </si>
  <si>
    <t>b27c6d7b-fcfa-44ca-baf8-36a52ea1b3b0</t>
  </si>
  <si>
    <t>Vanguard Technologies</t>
  </si>
  <si>
    <t>b169bf95-6b63-4ecf-b591-e54377ef1d1a</t>
  </si>
  <si>
    <t>Centurion Enterprises</t>
  </si>
  <si>
    <t>f1421cc4-42c5-4964-9d7b-c6c4bb2a4ac1</t>
  </si>
  <si>
    <t>Summit Partners</t>
  </si>
  <si>
    <t>db6c9c51-d35f-46a4-a92c-d1a67c9ae74e</t>
  </si>
  <si>
    <t>Excalibur Holdings</t>
  </si>
  <si>
    <t>6136f2f9-73ad-4f2d-8f51-9b36c3b287fb</t>
  </si>
  <si>
    <t>Arcadia Solutions</t>
  </si>
  <si>
    <t>9f6fc063-e6e3-4b85-b201-f52499e4f7b6</t>
  </si>
  <si>
    <t>Stellar Ventures</t>
  </si>
  <si>
    <t>847d7e3a-e478-4e97-8b13-70a4de653b63</t>
  </si>
  <si>
    <t>Silverstone Partners</t>
  </si>
  <si>
    <t>fdb8ca73-4268-4600-a0d7-8cf99edcf436</t>
  </si>
  <si>
    <t>Quantum Industries</t>
  </si>
  <si>
    <t>0f67a5c9-65bc-4690-a5f6-03fa26f11b02</t>
  </si>
  <si>
    <t>Nova Enterprises</t>
  </si>
  <si>
    <t>02d7d76c-7fc2-44ff-b85f-b3c21572f381</t>
  </si>
  <si>
    <t>SkyTech Systems</t>
  </si>
  <si>
    <t>Contact Name</t>
  </si>
  <si>
    <t>Identified Source</t>
  </si>
  <si>
    <t>Most Common Channel</t>
  </si>
  <si>
    <t>Buyer Tags</t>
  </si>
  <si>
    <t>Contact Tags</t>
  </si>
  <si>
    <t>Dana Aguilar</t>
  </si>
  <si>
    <t>Organic</t>
  </si>
  <si>
    <t>Event</t>
  </si>
  <si>
    <t>ATL</t>
  </si>
  <si>
    <t>Brand Campaign Engaged</t>
  </si>
  <si>
    <t>Claudia Pearson</t>
  </si>
  <si>
    <t>Paid Search</t>
  </si>
  <si>
    <t>PR Media</t>
  </si>
  <si>
    <t>Champion</t>
  </si>
  <si>
    <t>Churned</t>
  </si>
  <si>
    <t>Rhonda Prince</t>
  </si>
  <si>
    <t>BTL</t>
  </si>
  <si>
    <t>Product Campaign Engaged</t>
  </si>
  <si>
    <t>Margaret Gordon</t>
  </si>
  <si>
    <t>LinkedIn</t>
  </si>
  <si>
    <t>Sarah Taylor</t>
  </si>
  <si>
    <t>Kathy Wright</t>
  </si>
  <si>
    <t>Decision Maker</t>
  </si>
  <si>
    <t>Andrew Hernandez</t>
  </si>
  <si>
    <t>Steven Cook</t>
  </si>
  <si>
    <t>Anthony Woods</t>
  </si>
  <si>
    <t>Michael Huber</t>
  </si>
  <si>
    <t>Use Case Campaign Engaged</t>
  </si>
  <si>
    <t>Alex Winters</t>
  </si>
  <si>
    <t>Kelly Henderson</t>
  </si>
  <si>
    <t>Justin Schroeder</t>
  </si>
  <si>
    <t>William Simon</t>
  </si>
  <si>
    <t>Robert Chavez</t>
  </si>
  <si>
    <t>Selena Best</t>
  </si>
  <si>
    <t>Miss Katherine Pollard</t>
  </si>
  <si>
    <t>Michael Cruz</t>
  </si>
  <si>
    <t>David Bauer</t>
  </si>
  <si>
    <t>Jodi Schneider</t>
  </si>
  <si>
    <t>Angel Taylor</t>
  </si>
  <si>
    <t>Edward Hughes</t>
  </si>
  <si>
    <t>Robert Williams</t>
  </si>
  <si>
    <t>Steven Gomez</t>
  </si>
  <si>
    <t>Michael Mccoy</t>
  </si>
  <si>
    <t>Margaret Nunez</t>
  </si>
  <si>
    <t>Heather Patterson</t>
  </si>
  <si>
    <t>Lisa Howard</t>
  </si>
  <si>
    <t>Stuart Lynn</t>
  </si>
  <si>
    <t>Mark Chandler</t>
  </si>
  <si>
    <t>Rodney Moore</t>
  </si>
  <si>
    <t>Victor Brown</t>
  </si>
  <si>
    <t>Dustin George</t>
  </si>
  <si>
    <t>Matthew Mckinney</t>
  </si>
  <si>
    <t>Kristina Choi</t>
  </si>
  <si>
    <t>Jeremy Harrington</t>
  </si>
  <si>
    <t>Ashley Bass</t>
  </si>
  <si>
    <t>Ross Jordan</t>
  </si>
  <si>
    <t>Kevin Dunn</t>
  </si>
  <si>
    <t>Jennifer Blackburn</t>
  </si>
  <si>
    <t>Jason Nolan</t>
  </si>
  <si>
    <t>Randy Jordan</t>
  </si>
  <si>
    <t>Jamie Spence</t>
  </si>
  <si>
    <t>Donald Barrett</t>
  </si>
  <si>
    <t>Thomas Johnson</t>
  </si>
  <si>
    <t>Barbara Webster</t>
  </si>
  <si>
    <t>Melanie Cochran</t>
  </si>
  <si>
    <t>Jason Edwards</t>
  </si>
  <si>
    <t>Mrs. Alejandra Leonard</t>
  </si>
  <si>
    <t>Ian Brooks</t>
  </si>
  <si>
    <t>Christian Turner</t>
  </si>
  <si>
    <t>Daniel Fowler</t>
  </si>
  <si>
    <t>Derrick Edwards</t>
  </si>
  <si>
    <t>James Davis</t>
  </si>
  <si>
    <t>Michelle Hopkins</t>
  </si>
  <si>
    <t>Stephanie Snow</t>
  </si>
  <si>
    <t>Richard Moore</t>
  </si>
  <si>
    <t>Mr. Walter Miller</t>
  </si>
  <si>
    <t>Steven Roberts</t>
  </si>
  <si>
    <t>Steven Chavez</t>
  </si>
  <si>
    <t>Maria Ramirez</t>
  </si>
  <si>
    <t>Michael Brown</t>
  </si>
  <si>
    <t>Joy Moreno</t>
  </si>
  <si>
    <t>David Santos</t>
  </si>
  <si>
    <t>Kimberly Gibson</t>
  </si>
  <si>
    <t>Elizabeth Griffith</t>
  </si>
  <si>
    <t>Jeffrey Walls</t>
  </si>
  <si>
    <t>Pamela Leonard</t>
  </si>
  <si>
    <t>Gabrielle Schroeder</t>
  </si>
  <si>
    <t>Valerie Smith</t>
  </si>
  <si>
    <t>Sandra Bowers</t>
  </si>
  <si>
    <t>Lindsay Jones</t>
  </si>
  <si>
    <t>Evan Martin</t>
  </si>
  <si>
    <t>Rhonda Nelson</t>
  </si>
  <si>
    <t>Walter Bowen</t>
  </si>
  <si>
    <t>Kelly Stephenson</t>
  </si>
  <si>
    <t>Carrie Long</t>
  </si>
  <si>
    <t>Teresa Rodriguez</t>
  </si>
  <si>
    <t>Alexandria Hudson</t>
  </si>
  <si>
    <t>Natasha Jackson</t>
  </si>
  <si>
    <t>Crystal Kaufman</t>
  </si>
  <si>
    <t>Angela King</t>
  </si>
  <si>
    <t>Travis Brown</t>
  </si>
  <si>
    <t>Dr. Andrea Carlson</t>
  </si>
  <si>
    <t>Richard Carpenter</t>
  </si>
  <si>
    <t>Nicole Baker</t>
  </si>
  <si>
    <t>Angela Moore</t>
  </si>
  <si>
    <t>Sean Bradford</t>
  </si>
  <si>
    <t>Elizabeth Garza</t>
  </si>
  <si>
    <t>Robert Moreno</t>
  </si>
  <si>
    <t>Alicia Murillo</t>
  </si>
  <si>
    <t>Michael Barnett</t>
  </si>
  <si>
    <t>Thomas Griffith</t>
  </si>
  <si>
    <t>Jamie Schmidt</t>
  </si>
  <si>
    <t>Erin Eaton</t>
  </si>
  <si>
    <t>Michael Mckay</t>
  </si>
  <si>
    <t>Rebecca Hines</t>
  </si>
  <si>
    <t>Sharon Lee</t>
  </si>
  <si>
    <t>Angela Kim</t>
  </si>
  <si>
    <t>Steven Sanchez</t>
  </si>
  <si>
    <t>Stephen Robinson</t>
  </si>
  <si>
    <t>Peter Hunter</t>
  </si>
  <si>
    <t>Rebecca Gutierrez</t>
  </si>
  <si>
    <t>John Matthews</t>
  </si>
  <si>
    <t>James Johnson</t>
  </si>
  <si>
    <t>Caleb Anderson</t>
  </si>
  <si>
    <t>Catherine Smith</t>
  </si>
  <si>
    <t>Maria Willis</t>
  </si>
  <si>
    <t>Teresa French</t>
  </si>
  <si>
    <t>Emily Ward</t>
  </si>
  <si>
    <t>Samuel Roach</t>
  </si>
  <si>
    <t>Amy Williams</t>
  </si>
  <si>
    <t>Lisa King</t>
  </si>
  <si>
    <t>Kathryn Daniels</t>
  </si>
  <si>
    <t>Dr. Jennifer Richardson</t>
  </si>
  <si>
    <t>Tracy Johnson</t>
  </si>
  <si>
    <t>James Silva</t>
  </si>
  <si>
    <t>Russell Thompson</t>
  </si>
  <si>
    <t>Elaine Roy</t>
  </si>
  <si>
    <t>Steve Winters</t>
  </si>
  <si>
    <t>Eric Brown PhD</t>
  </si>
  <si>
    <t>Kristy Moore</t>
  </si>
  <si>
    <t>Megan Flynn</t>
  </si>
  <si>
    <t>Kaylee Hill</t>
  </si>
  <si>
    <t>Maureen Morton</t>
  </si>
  <si>
    <t>Gregory Mccarthy MD</t>
  </si>
  <si>
    <t>Lawrence Benton</t>
  </si>
  <si>
    <t>Gina Paul</t>
  </si>
  <si>
    <t>Christopher Sexton</t>
  </si>
  <si>
    <t>Robert Fischer</t>
  </si>
  <si>
    <t>Joshua Williams</t>
  </si>
  <si>
    <t>Christina Kaufman</t>
  </si>
  <si>
    <t>Katherine Hall</t>
  </si>
  <si>
    <t>Audrey Davenport</t>
  </si>
  <si>
    <t>Steven Pham</t>
  </si>
  <si>
    <t>Jane Henderson</t>
  </si>
  <si>
    <t>Lisa Wilson</t>
  </si>
  <si>
    <t>Garrett Vega</t>
  </si>
  <si>
    <t>Rhonda Lambert</t>
  </si>
  <si>
    <t>Jack Meyer</t>
  </si>
  <si>
    <t>Michael Gray</t>
  </si>
  <si>
    <t>Joshua Ruiz</t>
  </si>
  <si>
    <t>James Torres</t>
  </si>
  <si>
    <t>Theresa Smith</t>
  </si>
  <si>
    <t>Michael Bailey</t>
  </si>
  <si>
    <t>Brittany Snyder</t>
  </si>
  <si>
    <t>Monica Perez</t>
  </si>
  <si>
    <t>Linda Long</t>
  </si>
  <si>
    <t>Alan Oconnor</t>
  </si>
  <si>
    <t>Elizabeth King</t>
  </si>
  <si>
    <t>Kevin Martin</t>
  </si>
  <si>
    <t>Christian Johnson</t>
  </si>
  <si>
    <t>Terri Romero</t>
  </si>
  <si>
    <t>Henry Bowen</t>
  </si>
  <si>
    <t>Donald Shaw</t>
  </si>
  <si>
    <t>Todd Henderson</t>
  </si>
  <si>
    <t>Christopher Johnston</t>
  </si>
  <si>
    <t>Pamela Pierce</t>
  </si>
  <si>
    <t>Alicia Patel</t>
  </si>
  <si>
    <t>Tiffany Fleming</t>
  </si>
  <si>
    <t>Justin Peters</t>
  </si>
  <si>
    <t>Kelly Perry</t>
  </si>
  <si>
    <t>Rebecca Reid</t>
  </si>
  <si>
    <t>Robert Olsen</t>
  </si>
  <si>
    <t>Jason Price</t>
  </si>
  <si>
    <t>Mr. Edward Sparks</t>
  </si>
  <si>
    <t>Joshua Parrish</t>
  </si>
  <si>
    <t>Taylor Mahoney</t>
  </si>
  <si>
    <t>Julie Hernandez</t>
  </si>
  <si>
    <t>Alexandra Smith</t>
  </si>
  <si>
    <t>Patrick Moody</t>
  </si>
  <si>
    <t>Samantha West</t>
  </si>
  <si>
    <t>Cassie Freeman</t>
  </si>
  <si>
    <t>Jessica Adams</t>
  </si>
  <si>
    <t>Deborah Evans</t>
  </si>
  <si>
    <t>Jordan Short</t>
  </si>
  <si>
    <t>Anna Shaffer</t>
  </si>
  <si>
    <t>Carol Trujillo</t>
  </si>
  <si>
    <t>Susan Carter DDS</t>
  </si>
  <si>
    <t>Gregory Vance</t>
  </si>
  <si>
    <t>Tyler Kim</t>
  </si>
  <si>
    <t>Eric Lee</t>
  </si>
  <si>
    <t>Robert Jones</t>
  </si>
  <si>
    <t>Dennis Moore</t>
  </si>
  <si>
    <t>Mr. Kyle Barajas MD</t>
  </si>
  <si>
    <t>Nathan Ryan</t>
  </si>
  <si>
    <t>Jared Hill II</t>
  </si>
  <si>
    <t>Tonya Brown</t>
  </si>
  <si>
    <t>Parker Hall</t>
  </si>
  <si>
    <t>Tammy Barron</t>
  </si>
  <si>
    <t>Christopher Hernandez</t>
  </si>
  <si>
    <t>John Barnes</t>
  </si>
  <si>
    <t>Paula Hernandez</t>
  </si>
  <si>
    <t>Sara Campbell</t>
  </si>
  <si>
    <t>Thomas George</t>
  </si>
  <si>
    <t>Adam Bird</t>
  </si>
  <si>
    <t>Derrick King</t>
  </si>
  <si>
    <t>Tiffany Sanchez</t>
  </si>
  <si>
    <t>Eric Parker</t>
  </si>
  <si>
    <t>Marco Romero</t>
  </si>
  <si>
    <t>Marc Patterson</t>
  </si>
  <si>
    <t>Julie Clayton</t>
  </si>
  <si>
    <t>Charles Long</t>
  </si>
  <si>
    <t>Jason Ruiz</t>
  </si>
  <si>
    <t>Jennifer Flores</t>
  </si>
  <si>
    <t>Joseph Miller</t>
  </si>
  <si>
    <t>James Foley</t>
  </si>
  <si>
    <t>Brendan Butler</t>
  </si>
  <si>
    <t>Michael Williams</t>
  </si>
  <si>
    <t>Ryan Sanchez</t>
  </si>
  <si>
    <t>Justin Mccoy</t>
  </si>
  <si>
    <t>Ryan Reid</t>
  </si>
  <si>
    <t>Christopher Sloan</t>
  </si>
  <si>
    <t>Amy Hampton</t>
  </si>
  <si>
    <t>Benjamin Cunningham</t>
  </si>
  <si>
    <t>Amy Gilbert</t>
  </si>
  <si>
    <t>Christine Byrd</t>
  </si>
  <si>
    <t>Monica Smith</t>
  </si>
  <si>
    <t>Connie Dougherty</t>
  </si>
  <si>
    <t>Jacob Tyler</t>
  </si>
  <si>
    <t>Gary Hendricks</t>
  </si>
  <si>
    <t>Daniel Shaw</t>
  </si>
  <si>
    <t>John Mooney</t>
  </si>
  <si>
    <t>Donna Woods</t>
  </si>
  <si>
    <t>Brandon Lopez</t>
  </si>
  <si>
    <t>Cathy Anderson</t>
  </si>
  <si>
    <t>Sean Kaufman</t>
  </si>
  <si>
    <t>Michael Fields</t>
  </si>
  <si>
    <t>Sabrina Williams</t>
  </si>
  <si>
    <t>Justin Johnson</t>
  </si>
  <si>
    <t>Charles Harrington</t>
  </si>
  <si>
    <t>Miss Jennifer Lynch</t>
  </si>
  <si>
    <t>Beth Griffith</t>
  </si>
  <si>
    <t>Tracy Owens</t>
  </si>
  <si>
    <t>Richard Bell</t>
  </si>
  <si>
    <t>William Parker</t>
  </si>
  <si>
    <t>William Martinez</t>
  </si>
  <si>
    <t>Margaret Reyes</t>
  </si>
  <si>
    <t>Rachel Bartlett</t>
  </si>
  <si>
    <t>Austin Hopkins</t>
  </si>
  <si>
    <t>Richard Hicks</t>
  </si>
  <si>
    <t>Jeff Schroeder</t>
  </si>
  <si>
    <t>Anthony Garcia</t>
  </si>
  <si>
    <t>Charles Huff</t>
  </si>
  <si>
    <t>Joshua Calhoun</t>
  </si>
  <si>
    <t>Julie Carlson</t>
  </si>
  <si>
    <t>Erin Johnson</t>
  </si>
  <si>
    <t>Mark Schneider</t>
  </si>
  <si>
    <t>Mary Pace</t>
  </si>
  <si>
    <t>Richard Watson</t>
  </si>
  <si>
    <t>Jennifer Cunningham</t>
  </si>
  <si>
    <t>Amanda Lee</t>
  </si>
  <si>
    <t>Evelyn Caldwell</t>
  </si>
  <si>
    <t>Adam Campbell</t>
  </si>
  <si>
    <t>Andrew Johnson</t>
  </si>
  <si>
    <t>Taylor Henderson</t>
  </si>
  <si>
    <t>Alexander Duran</t>
  </si>
  <si>
    <t>Andrew Wilkinson</t>
  </si>
  <si>
    <t>Natasha Parker</t>
  </si>
  <si>
    <t>Amy Tran</t>
  </si>
  <si>
    <t>Matthew Jennings</t>
  </si>
  <si>
    <t>Joshua Johnson</t>
  </si>
  <si>
    <t>Christopher Wright</t>
  </si>
  <si>
    <t>Brian Hess</t>
  </si>
  <si>
    <t>Alan Anderson</t>
  </si>
  <si>
    <t>Lisa Fleming</t>
  </si>
  <si>
    <t>Randy Cobb</t>
  </si>
  <si>
    <t>Brittany Eaton</t>
  </si>
  <si>
    <t>Raymond Webster</t>
  </si>
  <si>
    <t>Nathan Daniels</t>
  </si>
  <si>
    <t>Angela Shelton</t>
  </si>
  <si>
    <t>Christopher Crawford</t>
  </si>
  <si>
    <t>Jamie Solis</t>
  </si>
  <si>
    <t>Adriana Garrison</t>
  </si>
  <si>
    <t>Lawrence Hancock</t>
  </si>
  <si>
    <t>Mr. Kenneth Ellis Jr.</t>
  </si>
  <si>
    <t>Kenneth Calhoun</t>
  </si>
  <si>
    <t>Brianna Adams</t>
  </si>
  <si>
    <t>Robert Sanders</t>
  </si>
  <si>
    <t>Mr. Brandon Ross</t>
  </si>
  <si>
    <t>Deborah Rivera</t>
  </si>
  <si>
    <t>Brandon Johnston</t>
  </si>
  <si>
    <t>Lee Mason</t>
  </si>
  <si>
    <t>Johnny Hall</t>
  </si>
  <si>
    <t>John Yang</t>
  </si>
  <si>
    <t>Brandon Evans</t>
  </si>
  <si>
    <t>Sandra Allen</t>
  </si>
  <si>
    <t>Sydney Mccullough</t>
  </si>
  <si>
    <t>Mary Craig</t>
  </si>
  <si>
    <t>Nicole Robinson</t>
  </si>
  <si>
    <t>Pamela Blanchard</t>
  </si>
  <si>
    <t>Connie Miles</t>
  </si>
  <si>
    <t>William Trujillo</t>
  </si>
  <si>
    <t>Elizabeth Golden</t>
  </si>
  <si>
    <t>Jerry Ruiz</t>
  </si>
  <si>
    <t>Edward Patel</t>
  </si>
  <si>
    <t>Andrea Beltran</t>
  </si>
  <si>
    <t>Steven Gardner</t>
  </si>
  <si>
    <t>Shannon Mathews</t>
  </si>
  <si>
    <t>Sonya Sexton</t>
  </si>
  <si>
    <t>Donna Benitez</t>
  </si>
  <si>
    <t>Katherine Welch</t>
  </si>
  <si>
    <t>Brandon Meadows</t>
  </si>
  <si>
    <t>Thomas Skinner</t>
  </si>
  <si>
    <t>David Robbins</t>
  </si>
  <si>
    <t>Juan Garcia</t>
  </si>
  <si>
    <t>Daniel Chen</t>
  </si>
  <si>
    <t>Mary Woods</t>
  </si>
  <si>
    <t>Hannah Jenkins</t>
  </si>
  <si>
    <t>Zachary Johnson</t>
  </si>
  <si>
    <t>David Griffin</t>
  </si>
  <si>
    <t>Craig Jones</t>
  </si>
  <si>
    <t>Karen Smith</t>
  </si>
  <si>
    <t>John Coleman</t>
  </si>
  <si>
    <t>Amy Hays</t>
  </si>
  <si>
    <t>Heidi Rowe</t>
  </si>
  <si>
    <t>Joshua Patel</t>
  </si>
  <si>
    <t>Crystal Nelson</t>
  </si>
  <si>
    <t>Matthew Warner</t>
  </si>
  <si>
    <t>Jose Herrera</t>
  </si>
  <si>
    <t>James Reed</t>
  </si>
  <si>
    <t>Joel Willis</t>
  </si>
  <si>
    <t>Andrew Austin</t>
  </si>
  <si>
    <t>Olivia Edwards</t>
  </si>
  <si>
    <t>Lindsey Curtis</t>
  </si>
  <si>
    <t>Haley Robertson</t>
  </si>
  <si>
    <t>Samantha Brooks</t>
  </si>
  <si>
    <t>Cassie Chapman</t>
  </si>
  <si>
    <t>Lawrence Acosta</t>
  </si>
  <si>
    <t>Rose Avila</t>
  </si>
  <si>
    <t>Allison Brown</t>
  </si>
  <si>
    <t>Terry Randolph</t>
  </si>
  <si>
    <t>Suzanne Cordova</t>
  </si>
  <si>
    <t>Danny Shah</t>
  </si>
  <si>
    <t>Luis Barron</t>
  </si>
  <si>
    <t>Eric Herrera</t>
  </si>
  <si>
    <t>Mr. Austin Phillips</t>
  </si>
  <si>
    <t>Erik Hughes</t>
  </si>
  <si>
    <t>Lauren Phillips</t>
  </si>
  <si>
    <t>Shannon Davis DDS</t>
  </si>
  <si>
    <t>Richard Lindsey</t>
  </si>
  <si>
    <t>James Jones</t>
  </si>
  <si>
    <t>Carolyn Parks</t>
  </si>
  <si>
    <t>Donna Lee</t>
  </si>
  <si>
    <t>Karen Franklin</t>
  </si>
  <si>
    <t>Jamie Jordan</t>
  </si>
  <si>
    <t>Craig Lewis</t>
  </si>
  <si>
    <t>Joseph Jones</t>
  </si>
  <si>
    <t>Jo Hayes</t>
  </si>
  <si>
    <t>Michael Ross</t>
  </si>
  <si>
    <t>Douglas Sanchez</t>
  </si>
  <si>
    <t>Brad Reilly</t>
  </si>
  <si>
    <t>Edward Clark</t>
  </si>
  <si>
    <t>Anna Lester</t>
  </si>
  <si>
    <t>Brooke Sloan</t>
  </si>
  <si>
    <t>George Rose PhD</t>
  </si>
  <si>
    <t>Christian Nguyen</t>
  </si>
  <si>
    <t>Richard Reynolds</t>
  </si>
  <si>
    <t>Sheri Perez</t>
  </si>
  <si>
    <t>Michael Taylor</t>
  </si>
  <si>
    <t>Elizabeth Valenzuela</t>
  </si>
  <si>
    <t>Anthony Miller</t>
  </si>
  <si>
    <t>Rachel Salas PhD</t>
  </si>
  <si>
    <t>Alexis Smith</t>
  </si>
  <si>
    <t>Sharon Landry</t>
  </si>
  <si>
    <t>Mr. Derek Neal</t>
  </si>
  <si>
    <t>Daniel Russell</t>
  </si>
  <si>
    <t>Samantha Mathis</t>
  </si>
  <si>
    <t>Michael Herrera DVM</t>
  </si>
  <si>
    <t>Anita Ward</t>
  </si>
  <si>
    <t>Timothy Petersen</t>
  </si>
  <si>
    <t>Meredith Lewis</t>
  </si>
  <si>
    <t>Michelle Logan</t>
  </si>
  <si>
    <t>Amber Young</t>
  </si>
  <si>
    <t>Stephanie Thomas</t>
  </si>
  <si>
    <t>Patrick Bentley</t>
  </si>
  <si>
    <t>Alexis Bush</t>
  </si>
  <si>
    <t>Meredith Lindsey</t>
  </si>
  <si>
    <t>Kayla Solomon</t>
  </si>
  <si>
    <t>Lisa Frank</t>
  </si>
  <si>
    <t>Jerome Hayes</t>
  </si>
  <si>
    <t>Richard Heath</t>
  </si>
  <si>
    <t>Brianna Pacheco</t>
  </si>
  <si>
    <t>Andrew Armstrong</t>
  </si>
  <si>
    <t>Christopher Blanchard</t>
  </si>
  <si>
    <t>Jamie Leonard</t>
  </si>
  <si>
    <t>Richard Hernandez</t>
  </si>
  <si>
    <t>Bonnie Obrien</t>
  </si>
  <si>
    <t>Cameron Benjamin</t>
  </si>
  <si>
    <t>Michael Gallagher</t>
  </si>
  <si>
    <t>Julie Miller</t>
  </si>
  <si>
    <t>Traci Arroyo</t>
  </si>
  <si>
    <t>Kristina Miller MD</t>
  </si>
  <si>
    <t>Cassandra Morgan</t>
  </si>
  <si>
    <t>Hunter Cortez</t>
  </si>
  <si>
    <t>Cesar Ryan</t>
  </si>
  <si>
    <t>Laura Griffin</t>
  </si>
  <si>
    <t>Linda Clark</t>
  </si>
  <si>
    <t>Lisa Blair</t>
  </si>
  <si>
    <t>Cassandra Sullivan</t>
  </si>
  <si>
    <t>Lee Reyes</t>
  </si>
  <si>
    <t>Debra Weaver</t>
  </si>
  <si>
    <t>Pamela Boyd</t>
  </si>
  <si>
    <t>Pamela Benson</t>
  </si>
  <si>
    <t>Jessica Stone</t>
  </si>
  <si>
    <t>Patricia Flores</t>
  </si>
  <si>
    <t>Deborah Mcdowell</t>
  </si>
  <si>
    <t>Elizabeth Crawford</t>
  </si>
  <si>
    <t>Cole Finley</t>
  </si>
  <si>
    <t>Trevor Walker</t>
  </si>
  <si>
    <t>Richard Holden</t>
  </si>
  <si>
    <t>Erica Cole</t>
  </si>
  <si>
    <t>Barry Gregory</t>
  </si>
  <si>
    <t>Jessica Brown</t>
  </si>
  <si>
    <t>Teresa Lucas</t>
  </si>
  <si>
    <t>Peter Jacobson</t>
  </si>
  <si>
    <t>Ruben Williams</t>
  </si>
  <si>
    <t>Brandon Becker</t>
  </si>
  <si>
    <t>Robert Brown</t>
  </si>
  <si>
    <t>Carrie Perez</t>
  </si>
  <si>
    <t>Sharon Woods</t>
  </si>
  <si>
    <t>Tracy Reyes</t>
  </si>
  <si>
    <t>Jennifer Juarez</t>
  </si>
  <si>
    <t>Dennis Sanders</t>
  </si>
  <si>
    <t>Mr. Mark Pennington</t>
  </si>
  <si>
    <t>Erin Buchanan</t>
  </si>
  <si>
    <t>Mathew Fry</t>
  </si>
  <si>
    <t>Timothy Simmons</t>
  </si>
  <si>
    <t>Pamela Soto</t>
  </si>
  <si>
    <t>Robin Mills DDS</t>
  </si>
  <si>
    <t>Seth Erickson</t>
  </si>
  <si>
    <t>Shawn Hays</t>
  </si>
  <si>
    <t>Deborah Cooper</t>
  </si>
  <si>
    <t>Tammy Cooke</t>
  </si>
  <si>
    <t>Jessica Mills</t>
  </si>
  <si>
    <t>Thomas Levy</t>
  </si>
  <si>
    <t>Melanie Jimenez</t>
  </si>
  <si>
    <t>Brian Webster</t>
  </si>
  <si>
    <t>Harold Anderson</t>
  </si>
  <si>
    <t>Jonathon York</t>
  </si>
  <si>
    <t>Douglas Cantrell</t>
  </si>
  <si>
    <t>Melinda Ingram</t>
  </si>
  <si>
    <t>Olivia Pittman</t>
  </si>
  <si>
    <t>Timothy Miller</t>
  </si>
  <si>
    <t>David Sullivan</t>
  </si>
  <si>
    <t>Kelsey Richards</t>
  </si>
  <si>
    <t>Shari Fowler</t>
  </si>
  <si>
    <t>Alexandra Wolf</t>
  </si>
  <si>
    <t>Randy Wilkins</t>
  </si>
  <si>
    <t>George Hoffman</t>
  </si>
  <si>
    <t>James Kelly</t>
  </si>
  <si>
    <t>Gerald Crane</t>
  </si>
  <si>
    <t>Christie Jackson</t>
  </si>
  <si>
    <t>Dawn Steele</t>
  </si>
  <si>
    <t>David Evans</t>
  </si>
  <si>
    <t>Chad Evans</t>
  </si>
  <si>
    <t>Teresa Collins</t>
  </si>
  <si>
    <t>Annette Edwards</t>
  </si>
  <si>
    <t>Gregory Phelps</t>
  </si>
  <si>
    <t>Matthew Dennis</t>
  </si>
  <si>
    <t>Brandy Lee</t>
  </si>
  <si>
    <t>Douglas Miranda</t>
  </si>
  <si>
    <t>Maria Castillo</t>
  </si>
  <si>
    <t>Kayla Palmer</t>
  </si>
  <si>
    <t>Jessica Gutierrez</t>
  </si>
  <si>
    <t>Wesley Webb</t>
  </si>
  <si>
    <t>Jenny Dillon PhD</t>
  </si>
  <si>
    <t>Jay Thomas</t>
  </si>
  <si>
    <t>Heather Christensen</t>
  </si>
  <si>
    <t>Raymond Bell</t>
  </si>
  <si>
    <t>Brandon Smith</t>
  </si>
  <si>
    <t>William Jackson</t>
  </si>
  <si>
    <t>Brianna Allen</t>
  </si>
  <si>
    <t>Mary Buchanan</t>
  </si>
  <si>
    <t>Danielle Lopez</t>
  </si>
  <si>
    <t>Henry Harris</t>
  </si>
  <si>
    <t>Scott Kelly</t>
  </si>
  <si>
    <t>Lisa Riley</t>
  </si>
  <si>
    <t>Christopher Scott</t>
  </si>
  <si>
    <t>Claire Torres</t>
  </si>
  <si>
    <t>Jessica Nichols</t>
  </si>
  <si>
    <t>Michelle Patrick</t>
  </si>
  <si>
    <t>Joanne Liu</t>
  </si>
  <si>
    <t>Brad Jacobs</t>
  </si>
  <si>
    <t>Christian Brown</t>
  </si>
  <si>
    <t>Mary Rosario</t>
  </si>
  <si>
    <t>Heather Smith</t>
  </si>
  <si>
    <t>Jonathan Padilla</t>
  </si>
  <si>
    <t>Suzanne Green</t>
  </si>
  <si>
    <t>Susan Peterson</t>
  </si>
  <si>
    <t>Jerome Garza</t>
  </si>
  <si>
    <t>Charles Richardson</t>
  </si>
  <si>
    <t>Kimberly Horn</t>
  </si>
  <si>
    <t>Natalie Harris</t>
  </si>
  <si>
    <t>Jerry Hicks</t>
  </si>
  <si>
    <t>Alexander Robertson</t>
  </si>
  <si>
    <t>April Perry</t>
  </si>
  <si>
    <t>Susan Barnes</t>
  </si>
  <si>
    <t>Ray Perez DDS</t>
  </si>
  <si>
    <t>Tiffany Reynolds</t>
  </si>
  <si>
    <t>Jennifer Ray</t>
  </si>
  <si>
    <t>Amy Harris</t>
  </si>
  <si>
    <t>Lori Hall</t>
  </si>
  <si>
    <t>Amanda Dillon</t>
  </si>
  <si>
    <t>James King</t>
  </si>
  <si>
    <t>Ryan Oconnor</t>
  </si>
  <si>
    <t>Lori Stephens</t>
  </si>
  <si>
    <t>Maria Yu</t>
  </si>
  <si>
    <t>Samantha Smith</t>
  </si>
  <si>
    <t>Michael Woodard</t>
  </si>
  <si>
    <t>Jeremiah Garcia</t>
  </si>
  <si>
    <t>Matthew Moore</t>
  </si>
  <si>
    <t>Ricky Ortiz</t>
  </si>
  <si>
    <t>Kimberly Benitez</t>
  </si>
  <si>
    <t>Steven Brown</t>
  </si>
  <si>
    <t>Molly Burton</t>
  </si>
  <si>
    <t>Nina Pierce</t>
  </si>
  <si>
    <t>William Bryan</t>
  </si>
  <si>
    <t>Lindsey Giles</t>
  </si>
  <si>
    <t>Patrick Morton</t>
  </si>
  <si>
    <t>Regina Huerta</t>
  </si>
  <si>
    <t>John Ponce</t>
  </si>
  <si>
    <t>Valerie Wells</t>
  </si>
  <si>
    <t>Brianna Davis</t>
  </si>
  <si>
    <t>Kyle Chang</t>
  </si>
  <si>
    <t>Clayton Malone</t>
  </si>
  <si>
    <t>Christopher Abbott</t>
  </si>
  <si>
    <t>Marcus Mcintosh DDS</t>
  </si>
  <si>
    <t>Darlene Anderson</t>
  </si>
  <si>
    <t>Michael Rice</t>
  </si>
  <si>
    <t>William White</t>
  </si>
  <si>
    <t>Paul Medina</t>
  </si>
  <si>
    <t>Stephanie Green</t>
  </si>
  <si>
    <t>Cynthia Wilson</t>
  </si>
  <si>
    <t>Jeremy Thompson</t>
  </si>
  <si>
    <t>Michael Phillips</t>
  </si>
  <si>
    <t>Eric Garcia</t>
  </si>
  <si>
    <t>Charles Jones</t>
  </si>
  <si>
    <t>Amy Armstrong</t>
  </si>
  <si>
    <t>Nicholas Rivera</t>
  </si>
  <si>
    <t>Linda Moore</t>
  </si>
  <si>
    <t>John Tate</t>
  </si>
  <si>
    <t>Elizabeth Horton</t>
  </si>
  <si>
    <t>Emily Baker</t>
  </si>
  <si>
    <t>Heather Reynolds</t>
  </si>
  <si>
    <t>Jennifer Figueroa</t>
  </si>
  <si>
    <t>Adam Burgess</t>
  </si>
  <si>
    <t>Melissa Mayo</t>
  </si>
  <si>
    <t>Barbara Thompson</t>
  </si>
  <si>
    <t>Ryan Wood</t>
  </si>
  <si>
    <t>Hayden Warren</t>
  </si>
  <si>
    <t>Tara Miller</t>
  </si>
  <si>
    <t>Stephanie Garrett</t>
  </si>
  <si>
    <t>Dominic Meadows</t>
  </si>
  <si>
    <t>Stacy Doyle</t>
  </si>
  <si>
    <t>Amber Mitchell</t>
  </si>
  <si>
    <t>Dr. Michael Garcia PhD</t>
  </si>
  <si>
    <t>Charlene Shaw</t>
  </si>
  <si>
    <t>Donna Gonzales</t>
  </si>
  <si>
    <t>Samantha Black</t>
  </si>
  <si>
    <t>Gregory Bryant</t>
  </si>
  <si>
    <t>Maureen Morales</t>
  </si>
  <si>
    <t>Suzanne Merritt</t>
  </si>
  <si>
    <t>Jennifer Frederick</t>
  </si>
  <si>
    <t>Brittany Stephens</t>
  </si>
  <si>
    <t>Kelly Mann</t>
  </si>
  <si>
    <t>Jesse Moody</t>
  </si>
  <si>
    <t>Michael Sanchez</t>
  </si>
  <si>
    <t>Laura Hubbard</t>
  </si>
  <si>
    <t>Katelyn Graham</t>
  </si>
  <si>
    <t>Jeffery Martin</t>
  </si>
  <si>
    <t>John Sutton</t>
  </si>
  <si>
    <t>John Logan</t>
  </si>
  <si>
    <t>Dr. Amber Williams</t>
  </si>
  <si>
    <t>Brooke Bennett</t>
  </si>
  <si>
    <t>Mark Ward</t>
  </si>
  <si>
    <t>Nicole Flores</t>
  </si>
  <si>
    <t>Edward Cooper</t>
  </si>
  <si>
    <t>Jose Keller</t>
  </si>
  <si>
    <t>Jennifer Oneill</t>
  </si>
  <si>
    <t>Savannah West</t>
  </si>
  <si>
    <t>Stephanie Carter</t>
  </si>
  <si>
    <t>Ricardo Carter</t>
  </si>
  <si>
    <t>Jermaine Morris</t>
  </si>
  <si>
    <t>Angela Ross</t>
  </si>
  <si>
    <t>Austin Rivera</t>
  </si>
  <si>
    <t>Peter Miller</t>
  </si>
  <si>
    <t>Miss Donna Dickerson DDS</t>
  </si>
  <si>
    <t>Christina West</t>
  </si>
  <si>
    <t>Kevin Kim</t>
  </si>
  <si>
    <t>Annette Johnson</t>
  </si>
  <si>
    <t>Steven Jarvis</t>
  </si>
  <si>
    <t>Jennifer Bell</t>
  </si>
  <si>
    <t>Rhonda Klein</t>
  </si>
  <si>
    <t>Mathew Fox</t>
  </si>
  <si>
    <t>Angela Schroeder</t>
  </si>
  <si>
    <t>Austin Taylor</t>
  </si>
  <si>
    <t>Tammy Vance</t>
  </si>
  <si>
    <t>Darryl Davis</t>
  </si>
  <si>
    <t>Philip Sanchez</t>
  </si>
  <si>
    <t>Terri Andrade</t>
  </si>
  <si>
    <t>Arthur Payne</t>
  </si>
  <si>
    <t>Larry Brown</t>
  </si>
  <si>
    <t>Natalie Mathis</t>
  </si>
  <si>
    <t>Brett Spence</t>
  </si>
  <si>
    <t>Joseph Vang</t>
  </si>
  <si>
    <t>Matthew Schmidt</t>
  </si>
  <si>
    <t>Joseph Lucas</t>
  </si>
  <si>
    <t>Gary Martin</t>
  </si>
  <si>
    <t>Lisa Bishop</t>
  </si>
  <si>
    <t>Curtis Jones</t>
  </si>
  <si>
    <t>Kenneth Mitchell</t>
  </si>
  <si>
    <t>James Brown</t>
  </si>
  <si>
    <t>Monica Rice</t>
  </si>
  <si>
    <t>Jeff Perkins</t>
  </si>
  <si>
    <t>Amanda Paul</t>
  </si>
  <si>
    <t>Susan Pitts</t>
  </si>
  <si>
    <t>Lisa Cortez</t>
  </si>
  <si>
    <t>Daniel Ramirez</t>
  </si>
  <si>
    <t>Dana Morris</t>
  </si>
  <si>
    <t>James Taylor</t>
  </si>
  <si>
    <t>Jesse Stewart</t>
  </si>
  <si>
    <t>Steven Morton</t>
  </si>
  <si>
    <t>Sara Miller</t>
  </si>
  <si>
    <t>Matthew White</t>
  </si>
  <si>
    <t>Robert Montgomery</t>
  </si>
  <si>
    <t>Gina Newman</t>
  </si>
  <si>
    <t>Kayla Perez</t>
  </si>
  <si>
    <t>Dustin Escobar</t>
  </si>
  <si>
    <t>Patrick Garcia</t>
  </si>
  <si>
    <t>Richard Diaz</t>
  </si>
  <si>
    <t>Corey Jimenez</t>
  </si>
  <si>
    <t>Evan Sosa</t>
  </si>
  <si>
    <t>Joseph Burke</t>
  </si>
  <si>
    <t>Deborah Clarke</t>
  </si>
  <si>
    <t>Allen Brown</t>
  </si>
  <si>
    <t>Lacey Hayes</t>
  </si>
  <si>
    <t>Jennifer Hernandez</t>
  </si>
  <si>
    <t>Joshua Gibson</t>
  </si>
  <si>
    <t>Jonathan Suarez</t>
  </si>
  <si>
    <t>Andrew Taylor</t>
  </si>
  <si>
    <t>Hector Mcdaniel</t>
  </si>
  <si>
    <t>Mario Russo</t>
  </si>
  <si>
    <t>Adam Baker</t>
  </si>
  <si>
    <t>Brandon Green</t>
  </si>
  <si>
    <t>Ashley Mendoza</t>
  </si>
  <si>
    <t>Carmen Castillo</t>
  </si>
  <si>
    <t>Brenda Mata</t>
  </si>
  <si>
    <t>Joshua Brown</t>
  </si>
  <si>
    <t>Michael Olsen</t>
  </si>
  <si>
    <t>Patricia Hudson</t>
  </si>
  <si>
    <t>George Dougherty</t>
  </si>
  <si>
    <t>Bill Barry</t>
  </si>
  <si>
    <t>Steven Pearson</t>
  </si>
  <si>
    <t>Erin Clark</t>
  </si>
  <si>
    <t>Lonnie Williams</t>
  </si>
  <si>
    <t>Pamela Morales</t>
  </si>
  <si>
    <t>Jason Patterson</t>
  </si>
  <si>
    <t>Amy Duke</t>
  </si>
  <si>
    <t>Paul Frazier</t>
  </si>
  <si>
    <t>Joseph Arnold</t>
  </si>
  <si>
    <t>Isabella Johnson</t>
  </si>
  <si>
    <t>Richard Johnson</t>
  </si>
  <si>
    <t>Dr. Barry Ferguson MD</t>
  </si>
  <si>
    <t>Danielle Johnson</t>
  </si>
  <si>
    <t>Edward Nelson</t>
  </si>
  <si>
    <t>Dakota Carter</t>
  </si>
  <si>
    <t>Patricia Smith</t>
  </si>
  <si>
    <t>Kyle Reilly</t>
  </si>
  <si>
    <t>Adam Cross</t>
  </si>
  <si>
    <t>Sandra Tyler</t>
  </si>
  <si>
    <t>Carly Garcia</t>
  </si>
  <si>
    <t>Amy Moore</t>
  </si>
  <si>
    <t>Brandon Williams</t>
  </si>
  <si>
    <t>Anthony Palmer</t>
  </si>
  <si>
    <t>James Foster</t>
  </si>
  <si>
    <t>Norman Williams</t>
  </si>
  <si>
    <t>Derek Fry</t>
  </si>
  <si>
    <t>Michelle Harris</t>
  </si>
  <si>
    <t>John Rodriguez</t>
  </si>
  <si>
    <t>Jared Strickland</t>
  </si>
  <si>
    <t>Michael Hicks</t>
  </si>
  <si>
    <t>Anna Lewis</t>
  </si>
  <si>
    <t>Howard Hayes</t>
  </si>
  <si>
    <t>Carol Nguyen</t>
  </si>
  <si>
    <t>Eric Garrett</t>
  </si>
  <si>
    <t>Caitlin Branch</t>
  </si>
  <si>
    <t>Lisa Green</t>
  </si>
  <si>
    <t>James Herrera</t>
  </si>
  <si>
    <t>Robin Ingram</t>
  </si>
  <si>
    <t>Juan Bryant</t>
  </si>
  <si>
    <t>Barbara Alvarado</t>
  </si>
  <si>
    <t>Michael Lopez</t>
  </si>
  <si>
    <t>Paul Dougherty</t>
  </si>
  <si>
    <t>Melissa Hogan</t>
  </si>
  <si>
    <t>Ashley Johnson</t>
  </si>
  <si>
    <t>Melissa Perez</t>
  </si>
  <si>
    <t>Chris Miller</t>
  </si>
  <si>
    <t>Cheryl Ray</t>
  </si>
  <si>
    <t>Zachary Hardy</t>
  </si>
  <si>
    <t>Christina Miller</t>
  </si>
  <si>
    <t>Dr. Morgan Pennington</t>
  </si>
  <si>
    <t>Joe Sanders</t>
  </si>
  <si>
    <t>Tonya Hale</t>
  </si>
  <si>
    <t>Jeremy Kelly</t>
  </si>
  <si>
    <t>Benjamin Cross</t>
  </si>
  <si>
    <t>Meagan Mclaughlin</t>
  </si>
  <si>
    <t>Angela Lee</t>
  </si>
  <si>
    <t>Debra Hale</t>
  </si>
  <si>
    <t>Chad Lopez</t>
  </si>
  <si>
    <t>Kimberly Davis</t>
  </si>
  <si>
    <t>Nina Moore</t>
  </si>
  <si>
    <t>Alexandra Robinson</t>
  </si>
  <si>
    <t>Tammy Smith</t>
  </si>
  <si>
    <t>Krista Guerra</t>
  </si>
  <si>
    <t>Christina Freeman</t>
  </si>
  <si>
    <t>Daryl Thompson</t>
  </si>
  <si>
    <t>Kimberly Martin</t>
  </si>
  <si>
    <t>Victor Mccarty PhD</t>
  </si>
  <si>
    <t>Dana Hayden</t>
  </si>
  <si>
    <t>Marie Johnson</t>
  </si>
  <si>
    <t>Sarah Gill</t>
  </si>
  <si>
    <t>Kevin Smith</t>
  </si>
  <si>
    <t>Melissa Luna</t>
  </si>
  <si>
    <t>Mr. Chad Mendoza</t>
  </si>
  <si>
    <t>Luke Bradford II</t>
  </si>
  <si>
    <t>Kevin Turner</t>
  </si>
  <si>
    <t>Brandon Andrews</t>
  </si>
  <si>
    <t>James Watson</t>
  </si>
  <si>
    <t>Kelly Wood</t>
  </si>
  <si>
    <t>Robin Schneider</t>
  </si>
  <si>
    <t>Sheila Smith</t>
  </si>
  <si>
    <t>Brandon Brown</t>
  </si>
  <si>
    <t>Steven Hernandez</t>
  </si>
  <si>
    <t>Johnathan Ford</t>
  </si>
  <si>
    <t>Eric Richardson</t>
  </si>
  <si>
    <t>Brandon Peters</t>
  </si>
  <si>
    <t>Ashley Jones</t>
  </si>
  <si>
    <t>Kimberly Rubio</t>
  </si>
  <si>
    <t>Kara White</t>
  </si>
  <si>
    <t>Gail Ritter</t>
  </si>
  <si>
    <t>Luis Walker</t>
  </si>
  <si>
    <t>Raymond Lara</t>
  </si>
  <si>
    <t>Julian Schneider</t>
  </si>
  <si>
    <t>Brittany Meyers</t>
  </si>
  <si>
    <t>Veronica Silva</t>
  </si>
  <si>
    <t>Kim Davis</t>
  </si>
  <si>
    <t>Gary Nguyen</t>
  </si>
  <si>
    <t>Mathew Welch</t>
  </si>
  <si>
    <t>Brandi Rogers DVM</t>
  </si>
  <si>
    <t>Andrew Howard</t>
  </si>
  <si>
    <t>Katherine Brown</t>
  </si>
  <si>
    <t>Mary Diaz</t>
  </si>
  <si>
    <t>Sophia Brown</t>
  </si>
  <si>
    <t>Veronica Smith</t>
  </si>
  <si>
    <t>Chase Hawkins</t>
  </si>
  <si>
    <t>Patricia Allen</t>
  </si>
  <si>
    <t>Thomas Jones</t>
  </si>
  <si>
    <t>Shannon Aguilar</t>
  </si>
  <si>
    <t>Kristen Pratt</t>
  </si>
  <si>
    <t>John Kirby</t>
  </si>
  <si>
    <t>Terrance Cox</t>
  </si>
  <si>
    <t>Melissa Kelley</t>
  </si>
  <si>
    <t>Adrian Wade</t>
  </si>
  <si>
    <t>Marissa Cardenas</t>
  </si>
  <si>
    <t>Austin Vance</t>
  </si>
  <si>
    <t>Steven Thomas</t>
  </si>
  <si>
    <t>Jasmine Miranda</t>
  </si>
  <si>
    <t>Nicholas Taylor</t>
  </si>
  <si>
    <t>Bradley Hanson</t>
  </si>
  <si>
    <t>Colleen Ramirez</t>
  </si>
  <si>
    <t>Tyler Lee</t>
  </si>
  <si>
    <t>David Cooley</t>
  </si>
  <si>
    <t>Michelle Hill</t>
  </si>
  <si>
    <t>Vanessa Obrien</t>
  </si>
  <si>
    <t>Jeffrey Little</t>
  </si>
  <si>
    <t>Jason Elliott</t>
  </si>
  <si>
    <t>Stephen Dickerson DDS</t>
  </si>
  <si>
    <t>Kathleen Walker</t>
  </si>
  <si>
    <t>George Hill</t>
  </si>
  <si>
    <t>Christopher Walker PhD</t>
  </si>
  <si>
    <t>Allison Bates</t>
  </si>
  <si>
    <t>Jennifer Gomez</t>
  </si>
  <si>
    <t>Joe Hughes</t>
  </si>
  <si>
    <t>Blake Burke Jr.</t>
  </si>
  <si>
    <t>Kimberly Johnson</t>
  </si>
  <si>
    <t>Shawn Nichols</t>
  </si>
  <si>
    <t>Mr. Robert George</t>
  </si>
  <si>
    <t>Jeffrey Reynolds</t>
  </si>
  <si>
    <t>Thomas Krause</t>
  </si>
  <si>
    <t>David Bryant</t>
  </si>
  <si>
    <t>James Graham</t>
  </si>
  <si>
    <t>Daniel Moran</t>
  </si>
  <si>
    <t>Elaine Thomas</t>
  </si>
  <si>
    <t>Marvin Mcdonald</t>
  </si>
  <si>
    <t>Heather Hill</t>
  </si>
  <si>
    <t>Tonya Rodriguez</t>
  </si>
  <si>
    <t>Mark Jackson</t>
  </si>
  <si>
    <t>Carol Stewart</t>
  </si>
  <si>
    <t>Travis Clark</t>
  </si>
  <si>
    <t>Sandra Smith</t>
  </si>
  <si>
    <t>Amanda Glass</t>
  </si>
  <si>
    <t>Brian Lara</t>
  </si>
  <si>
    <t>Chad Perez</t>
  </si>
  <si>
    <t>Stephanie Moore</t>
  </si>
  <si>
    <t>Patrick Prince</t>
  </si>
  <si>
    <t>Amy Richardson</t>
  </si>
  <si>
    <t>Michael Gutierrez</t>
  </si>
  <si>
    <t>Charles Hawkins</t>
  </si>
  <si>
    <t>Derek Lawson</t>
  </si>
  <si>
    <t>Toni Gordon</t>
  </si>
  <si>
    <t>Linda Williams</t>
  </si>
  <si>
    <t>Lisa Phillips</t>
  </si>
  <si>
    <t>Susan Davis</t>
  </si>
  <si>
    <t>Larry Dixon</t>
  </si>
  <si>
    <t>John Horn</t>
  </si>
  <si>
    <t>Kelly Martinez</t>
  </si>
  <si>
    <t>Kelly Williams</t>
  </si>
  <si>
    <t>Heather Garcia</t>
  </si>
  <si>
    <t>Nathan Chavez</t>
  </si>
  <si>
    <t>Taylor Ho</t>
  </si>
  <si>
    <t>Peter Wilcox</t>
  </si>
  <si>
    <t>Mark Carr</t>
  </si>
  <si>
    <t>Gabriel Boyd</t>
  </si>
  <si>
    <t>Kimberly Garcia</t>
  </si>
  <si>
    <t>Nicholas Adams</t>
  </si>
  <si>
    <t>Kimberly Rodriguez</t>
  </si>
  <si>
    <t>Kristen Stout</t>
  </si>
  <si>
    <t>Donald Villanueva</t>
  </si>
  <si>
    <t>Jeremy Allen</t>
  </si>
  <si>
    <t>Brandi Miller</t>
  </si>
  <si>
    <t>Erin Elliott</t>
  </si>
  <si>
    <t>Nicole Hodge</t>
  </si>
  <si>
    <t>Natalie Cook</t>
  </si>
  <si>
    <t>Melissa Smith</t>
  </si>
  <si>
    <t>Anthony Carlson</t>
  </si>
  <si>
    <t>Paul Perez</t>
  </si>
  <si>
    <t>Devin Boyle</t>
  </si>
  <si>
    <t>Christopher Gomez</t>
  </si>
  <si>
    <t>Michael Henry</t>
  </si>
  <si>
    <t>Matthew Roach</t>
  </si>
  <si>
    <t>Brittany Chan</t>
  </si>
  <si>
    <t>Susan Stout</t>
  </si>
  <si>
    <t>Jane Jackson</t>
  </si>
  <si>
    <t>Curtis Odom</t>
  </si>
  <si>
    <t>Angelica Higgins</t>
  </si>
  <si>
    <t>Amanda Cox</t>
  </si>
  <si>
    <t>Miguel King</t>
  </si>
  <si>
    <t>Vernon Gonzales</t>
  </si>
  <si>
    <t>Matthew Turner</t>
  </si>
  <si>
    <t>Jimmy Castro</t>
  </si>
  <si>
    <t>Kelly Beck</t>
  </si>
  <si>
    <t>Anthony Gonzalez</t>
  </si>
  <si>
    <t>Bridget Crosby</t>
  </si>
  <si>
    <t>Cassandra Matthews</t>
  </si>
  <si>
    <t>Nancy Dixon</t>
  </si>
  <si>
    <t>Katelyn Robertson</t>
  </si>
  <si>
    <t>Nicholas Jordan</t>
  </si>
  <si>
    <t>Sheila Meyers</t>
  </si>
  <si>
    <t>Paul Rodriguez</t>
  </si>
  <si>
    <t>Dean Ellis</t>
  </si>
  <si>
    <t>April Ramirez</t>
  </si>
  <si>
    <t>Gabrielle Hughes</t>
  </si>
  <si>
    <t>Michelle Wilkerson</t>
  </si>
  <si>
    <t>Megan Long</t>
  </si>
  <si>
    <t>Charles Alvarez</t>
  </si>
  <si>
    <t>Kevin Rivera</t>
  </si>
  <si>
    <t>Paul Miller</t>
  </si>
  <si>
    <t>Mr. Christopher Olson</t>
  </si>
  <si>
    <t>Meghan Hickman</t>
  </si>
  <si>
    <t>Jordan Lewis</t>
  </si>
  <si>
    <t>Alex Williams</t>
  </si>
  <si>
    <t>Ethan Collins</t>
  </si>
  <si>
    <t>Joel Murray</t>
  </si>
  <si>
    <t>Derek Anderson</t>
  </si>
  <si>
    <t>Mariah Cardenas</t>
  </si>
  <si>
    <t>Mary Sharp</t>
  </si>
  <si>
    <t>Melissa Wagner</t>
  </si>
  <si>
    <t>Steven Adams</t>
  </si>
  <si>
    <t>Carol Hall</t>
  </si>
  <si>
    <t>Pamela Lee</t>
  </si>
  <si>
    <t>Cynthia Kim</t>
  </si>
  <si>
    <t>Linda Hubbard</t>
  </si>
  <si>
    <t>Willie Green</t>
  </si>
  <si>
    <t>Frederick Conley</t>
  </si>
  <si>
    <t>Kristina Lara</t>
  </si>
  <si>
    <t>Bonnie Perez</t>
  </si>
  <si>
    <t>Michelle Wilson</t>
  </si>
  <si>
    <t>Karen Petersen</t>
  </si>
  <si>
    <t>John Ware</t>
  </si>
  <si>
    <t>Lori Robles</t>
  </si>
  <si>
    <t>Jordan Gilbert</t>
  </si>
  <si>
    <t>Allison Gonzalez</t>
  </si>
  <si>
    <t>Douglas Young</t>
  </si>
  <si>
    <t>Martha Williams</t>
  </si>
  <si>
    <t>Brianna Moore</t>
  </si>
  <si>
    <t>Eddie Porter</t>
  </si>
  <si>
    <t>Michele Rogers</t>
  </si>
  <si>
    <t>Hailey Lopez</t>
  </si>
  <si>
    <t>Jessica Schmitt</t>
  </si>
  <si>
    <t>Maria Eaton</t>
  </si>
  <si>
    <t>John Gardner</t>
  </si>
  <si>
    <t>Christian Moses</t>
  </si>
  <si>
    <t>Daniel Duarte</t>
  </si>
  <si>
    <t>Brian Wright</t>
  </si>
  <si>
    <t>Amanda Chapman</t>
  </si>
  <si>
    <t>Andrew Bennett</t>
  </si>
  <si>
    <t>Yvonne Calderon</t>
  </si>
  <si>
    <t>Derek Franklin</t>
  </si>
  <si>
    <t>Brittney Howard</t>
  </si>
  <si>
    <t>Sarah Michael</t>
  </si>
  <si>
    <t>John Owens</t>
  </si>
  <si>
    <t>Kenneth Collins</t>
  </si>
  <si>
    <t>Heather Graham</t>
  </si>
  <si>
    <t>Paula Jackson</t>
  </si>
  <si>
    <t>Kimberly Mcpherson</t>
  </si>
  <si>
    <t>Christopher Terry</t>
  </si>
  <si>
    <t>Kristin Douglas</t>
  </si>
  <si>
    <t>Brittany Hall</t>
  </si>
  <si>
    <t>Stephanie Juarez</t>
  </si>
  <si>
    <t>Pamela Ellis</t>
  </si>
  <si>
    <t>Lori Clark</t>
  </si>
  <si>
    <t>Shane Benson</t>
  </si>
  <si>
    <t>Charles Jackson</t>
  </si>
  <si>
    <t>Ryan Brown</t>
  </si>
  <si>
    <t>Brian Allison</t>
  </si>
  <si>
    <t>Robert Jackson</t>
  </si>
  <si>
    <t>Bethany Brown</t>
  </si>
  <si>
    <t>Brandon Nicholson</t>
  </si>
  <si>
    <t>Alyssa Hill</t>
  </si>
  <si>
    <t>Dr. Alicia Miller MD</t>
  </si>
  <si>
    <t>Erica Chen</t>
  </si>
  <si>
    <t>Brian Caldwell</t>
  </si>
  <si>
    <t>Daniel Montgomery</t>
  </si>
  <si>
    <t>Jessica Browning</t>
  </si>
  <si>
    <t>Edward Bush</t>
  </si>
  <si>
    <t>Stephanie Gay</t>
  </si>
  <si>
    <t>Jordan Gonzalez</t>
  </si>
  <si>
    <t>Evelyn Gregory</t>
  </si>
  <si>
    <t>Ernest Davis</t>
  </si>
  <si>
    <t>Christopher Johnson</t>
  </si>
  <si>
    <t>Jared Weiss</t>
  </si>
  <si>
    <t>Nancy Herrera</t>
  </si>
  <si>
    <t>Sally Cabrera</t>
  </si>
  <si>
    <t>Kathleen Chen</t>
  </si>
  <si>
    <t>Elizabeth Wright</t>
  </si>
  <si>
    <t>Charles Norris</t>
  </si>
  <si>
    <t>Mary Wilkinson</t>
  </si>
  <si>
    <t>Michael Smith</t>
  </si>
  <si>
    <t>Adam Ingram</t>
  </si>
  <si>
    <t>Christina Smith</t>
  </si>
  <si>
    <t>Timothy Acosta</t>
  </si>
  <si>
    <t>Billy White</t>
  </si>
  <si>
    <t>Eric Morgan</t>
  </si>
  <si>
    <t>William Torres</t>
  </si>
  <si>
    <t>Elaine Gonzalez</t>
  </si>
  <si>
    <t>Michelle Foster</t>
  </si>
  <si>
    <t>John Murray</t>
  </si>
  <si>
    <t>Edward Sims</t>
  </si>
  <si>
    <t>Luis Dean</t>
  </si>
  <si>
    <t>Christopher Dean</t>
  </si>
  <si>
    <t>Ashley Nguyen</t>
  </si>
  <si>
    <t>Justin Schaefer</t>
  </si>
  <si>
    <t>Christy Young</t>
  </si>
  <si>
    <t>Patricia Young</t>
  </si>
  <si>
    <t>Frank Caldwell</t>
  </si>
  <si>
    <t>Beth Stephenson</t>
  </si>
  <si>
    <t>Jenna Hunter</t>
  </si>
  <si>
    <t>Jeffrey Figueroa</t>
  </si>
  <si>
    <t>Kevin Leach</t>
  </si>
  <si>
    <t>Molly Wood</t>
  </si>
  <si>
    <t>Eric Schmidt</t>
  </si>
  <si>
    <t>Tammy Rogers</t>
  </si>
  <si>
    <t>Tasha Hopkins</t>
  </si>
  <si>
    <t>Phillip Warner</t>
  </si>
  <si>
    <t>Jasmine Manning</t>
  </si>
  <si>
    <t>Michael Martin</t>
  </si>
  <si>
    <t>Erik Duran</t>
  </si>
  <si>
    <t>Michael George</t>
  </si>
  <si>
    <t>Stephen Alvarez</t>
  </si>
  <si>
    <t>Linda Price</t>
  </si>
  <si>
    <t>Carrie Fields</t>
  </si>
  <si>
    <t>Ann Miller</t>
  </si>
  <si>
    <t>Tanya Ryan</t>
  </si>
  <si>
    <t>Emily Norris</t>
  </si>
  <si>
    <t>Nicole Lee</t>
  </si>
  <si>
    <t>Thomas Richardson</t>
  </si>
  <si>
    <t>Michael Miles</t>
  </si>
  <si>
    <t>Tammy Reeves</t>
  </si>
  <si>
    <t>Patrick Kelly</t>
  </si>
  <si>
    <t>Traci Deleon</t>
  </si>
  <si>
    <t>Ricky Holder</t>
  </si>
  <si>
    <t>Jermaine Patterson</t>
  </si>
  <si>
    <t>John Gonzalez</t>
  </si>
  <si>
    <t>Jacob Sandoval</t>
  </si>
  <si>
    <t>Peter Ramos DDS</t>
  </si>
  <si>
    <t>Jeremy Williams</t>
  </si>
  <si>
    <t>Casey Harris</t>
  </si>
  <si>
    <t>Adam Day</t>
  </si>
  <si>
    <t>Tracy Estes</t>
  </si>
  <si>
    <t>Melissa Escobar</t>
  </si>
  <si>
    <t>Sydney Reeves</t>
  </si>
  <si>
    <t>Heather Morris</t>
  </si>
  <si>
    <t>Tanya Larsen</t>
  </si>
  <si>
    <t>Cynthia Hall</t>
  </si>
  <si>
    <t>Jeanette Santana</t>
  </si>
  <si>
    <t>Christina Davis</t>
  </si>
  <si>
    <t>Pamela Miller</t>
  </si>
  <si>
    <t>Matthew Hansen</t>
  </si>
  <si>
    <t>Jesse Rodriguez</t>
  </si>
  <si>
    <t>Robin Myers</t>
  </si>
  <si>
    <t>Matthew Johnson</t>
  </si>
  <si>
    <t>John Jensen</t>
  </si>
  <si>
    <t>Steve Harrison</t>
  </si>
  <si>
    <t>Kimberly Watts</t>
  </si>
  <si>
    <t>Kevin Martinez</t>
  </si>
  <si>
    <t>Julie Johnston</t>
  </si>
  <si>
    <t>Richard Morgan</t>
  </si>
  <si>
    <t>Rachel Suarez</t>
  </si>
  <si>
    <t>Paul Harvey</t>
  </si>
  <si>
    <t>Theodore Krueger</t>
  </si>
  <si>
    <t>Mr. Ralph Patel</t>
  </si>
  <si>
    <t>Logan Johnson</t>
  </si>
  <si>
    <t>Olivia Smith</t>
  </si>
  <si>
    <t>David Ford</t>
  </si>
  <si>
    <t>Michael Lee</t>
  </si>
  <si>
    <t>Stephen Murray</t>
  </si>
  <si>
    <t>Adrian Dodson</t>
  </si>
  <si>
    <t>Lisa Hall</t>
  </si>
  <si>
    <t>William Brooks</t>
  </si>
  <si>
    <t>Lauren Wright</t>
  </si>
  <si>
    <t>Amanda Bradshaw</t>
  </si>
  <si>
    <t>Amy Herman</t>
  </si>
  <si>
    <t>Melissa Davis</t>
  </si>
  <si>
    <t>Sheila Parker</t>
  </si>
  <si>
    <t>Andrea Miller</t>
  </si>
  <si>
    <t>Sylvia Smith</t>
  </si>
  <si>
    <t>George Cooke</t>
  </si>
  <si>
    <t>David Parker</t>
  </si>
  <si>
    <t>Jason Summers</t>
  </si>
  <si>
    <t>Scott Johnson</t>
  </si>
  <si>
    <t>Amanda Torres</t>
  </si>
  <si>
    <t>Brittany Foley</t>
  </si>
  <si>
    <t>Thomas Conner</t>
  </si>
  <si>
    <t>Kenneth Gates</t>
  </si>
  <si>
    <t>Jason Lee</t>
  </si>
  <si>
    <t>Rebecca Jackson</t>
  </si>
  <si>
    <t>Terri Dixon</t>
  </si>
  <si>
    <t>Robert Lee</t>
  </si>
  <si>
    <t>Mrs. Amy Peterson</t>
  </si>
  <si>
    <t>Laura Stewart</t>
  </si>
  <si>
    <t>Stacy Cooper</t>
  </si>
  <si>
    <t>Dr. Briana Knight</t>
  </si>
  <si>
    <t>Bobby Kennedy</t>
  </si>
  <si>
    <t>Angela Pittman</t>
  </si>
  <si>
    <t>Walter Hall</t>
  </si>
  <si>
    <t>Pamela Wagner</t>
  </si>
  <si>
    <t>Tina Willis</t>
  </si>
  <si>
    <t>Michael Bell</t>
  </si>
  <si>
    <t>Monica James</t>
  </si>
  <si>
    <t>Crystal Watkins</t>
  </si>
  <si>
    <t>Angela Cisneros</t>
  </si>
  <si>
    <t>Paula Duarte</t>
  </si>
  <si>
    <t>Jeffrey Nicholson</t>
  </si>
  <si>
    <t>Alexander Choi</t>
  </si>
  <si>
    <t>Gregory Wood</t>
  </si>
  <si>
    <t>Jason Stone</t>
  </si>
  <si>
    <t>Aaron Smith</t>
  </si>
  <si>
    <t>Steven Mendoza</t>
  </si>
  <si>
    <t>Cynthia Hammond</t>
  </si>
  <si>
    <t>Kendra Lopez</t>
  </si>
  <si>
    <t>Kelly Combs</t>
  </si>
  <si>
    <t>Jonathan Lamb</t>
  </si>
  <si>
    <t>Abigail Ortega</t>
  </si>
  <si>
    <t>Jeremiah Shea</t>
  </si>
  <si>
    <t>Charles Boyle</t>
  </si>
  <si>
    <t>Matthew Alexander</t>
  </si>
  <si>
    <t>Dawn Jones</t>
  </si>
  <si>
    <t>Joshua Fernandez</t>
  </si>
  <si>
    <t>Marissa Mcintosh</t>
  </si>
  <si>
    <t>Darlene Morgan</t>
  </si>
  <si>
    <t>Mary Zuniga</t>
  </si>
  <si>
    <t>Sarah Navarro</t>
  </si>
  <si>
    <t>Christopher Allen</t>
  </si>
  <si>
    <t>Charles Jimenez</t>
  </si>
  <si>
    <t>Kyle Johnson</t>
  </si>
  <si>
    <t>Melissa Turner</t>
  </si>
  <si>
    <t>James Miller</t>
  </si>
  <si>
    <t>Jordan Jacobs</t>
  </si>
  <si>
    <t>Nicholas Ramos</t>
  </si>
  <si>
    <t>Christine Smith</t>
  </si>
  <si>
    <t>Stephanie Carroll</t>
  </si>
  <si>
    <t>Rachel Daniels</t>
  </si>
  <si>
    <t>Jeffrey Murillo</t>
  </si>
  <si>
    <t>Jessica Fields</t>
  </si>
  <si>
    <t>Glenn Trevino</t>
  </si>
  <si>
    <t>Christopher Sanford</t>
  </si>
  <si>
    <t>Cheryl Stephenson</t>
  </si>
  <si>
    <t>Michael Mcdonald</t>
  </si>
  <si>
    <t>Sherri Bush</t>
  </si>
  <si>
    <t>Joanna Ross</t>
  </si>
  <si>
    <t>Lori Turner</t>
  </si>
  <si>
    <t>Audrey Garcia</t>
  </si>
  <si>
    <t>Kurt Davis</t>
  </si>
  <si>
    <t>Mark Kelly</t>
  </si>
  <si>
    <t>Gregory Bray</t>
  </si>
  <si>
    <t>George Wallace</t>
  </si>
  <si>
    <t>Gina Newton</t>
  </si>
  <si>
    <t>Jared Park</t>
  </si>
  <si>
    <t>Mary Carter</t>
  </si>
  <si>
    <t>Robert Wells</t>
  </si>
  <si>
    <t>Julia Taylor</t>
  </si>
  <si>
    <t>Gabriela Roberson</t>
  </si>
  <si>
    <t>Marcus Johnson</t>
  </si>
  <si>
    <t>Kurt Middleton</t>
  </si>
  <si>
    <t>Kimberly Harris</t>
  </si>
  <si>
    <t>Meredith Wallace</t>
  </si>
  <si>
    <t>Jeffrey Lowe</t>
  </si>
  <si>
    <t>Thomas Williams</t>
  </si>
  <si>
    <t>Jeremiah Snyder</t>
  </si>
  <si>
    <t>Kathryn Garcia</t>
  </si>
  <si>
    <t>Matthew Vang</t>
  </si>
  <si>
    <t>Bradley Ellis</t>
  </si>
  <si>
    <t>Kim Anderson</t>
  </si>
  <si>
    <t>Tanner Lee</t>
  </si>
  <si>
    <t>Edward Martinez</t>
  </si>
  <si>
    <t>Anne Blake</t>
  </si>
  <si>
    <t>Amanda Newton</t>
  </si>
  <si>
    <t>Jenna Stout</t>
  </si>
  <si>
    <t>Ashley Bowman</t>
  </si>
  <si>
    <t>Laura Gutierrez</t>
  </si>
  <si>
    <t>Jonathan Mcpherson</t>
  </si>
  <si>
    <t>Joshua Gross</t>
  </si>
  <si>
    <t>Brandon Holder</t>
  </si>
  <si>
    <t>Leonard Lopez</t>
  </si>
  <si>
    <t>Patricia Gibson</t>
  </si>
  <si>
    <t>Katelyn Smith</t>
  </si>
  <si>
    <t>James Dunn</t>
  </si>
  <si>
    <t>Jesus Torres</t>
  </si>
  <si>
    <t>William Salazar</t>
  </si>
  <si>
    <t>Stephanie Brown</t>
  </si>
  <si>
    <t>Kimberly Hall</t>
  </si>
  <si>
    <t>Michael Estrada</t>
  </si>
  <si>
    <t>Lindsay Smith</t>
  </si>
  <si>
    <t>Todd Watts</t>
  </si>
  <si>
    <t>Kristen Pugh DDS</t>
  </si>
  <si>
    <t>Alexis Jordan</t>
  </si>
  <si>
    <t>Jessica King</t>
  </si>
  <si>
    <t>Scott Trujillo</t>
  </si>
  <si>
    <t>Ronald Reeves</t>
  </si>
  <si>
    <t>Derrick Howell</t>
  </si>
  <si>
    <t>Thomas Yang</t>
  </si>
  <si>
    <t>Angela Brooks</t>
  </si>
  <si>
    <t>Sandra Bonilla</t>
  </si>
  <si>
    <t>Derrick Lewis</t>
  </si>
  <si>
    <t>Daniel Clark</t>
  </si>
  <si>
    <t>Bobby Parker</t>
  </si>
  <si>
    <t>Victoria Perry</t>
  </si>
  <si>
    <t>Suzanne Williams</t>
  </si>
  <si>
    <t>Angela Hayes</t>
  </si>
  <si>
    <t>Scott Wong</t>
  </si>
  <si>
    <t>Christopher Atkinson</t>
  </si>
  <si>
    <t>Renee Larson</t>
  </si>
  <si>
    <t>Stacie Murray</t>
  </si>
  <si>
    <t>Ernest Proctor</t>
  </si>
  <si>
    <t>Christian Guerrero</t>
  </si>
  <si>
    <t>Brian Fox</t>
  </si>
  <si>
    <t>Regina Ward</t>
  </si>
  <si>
    <t>Kevin Ferguson</t>
  </si>
  <si>
    <t>Debbie Jones</t>
  </si>
  <si>
    <t>Cynthia Martinez</t>
  </si>
  <si>
    <t>Tyler Ramos</t>
  </si>
  <si>
    <t>Terri Guerrero</t>
  </si>
  <si>
    <t>Rebecca Johnson</t>
  </si>
  <si>
    <t>Pamela Young</t>
  </si>
  <si>
    <t>James Palmer</t>
  </si>
  <si>
    <t>Todd Morrison</t>
  </si>
  <si>
    <t>Shawn Thompson</t>
  </si>
  <si>
    <t>Mark Blair</t>
  </si>
  <si>
    <t>Nicole Johnson</t>
  </si>
  <si>
    <t>Catherine Johnson</t>
  </si>
  <si>
    <t>Catherine Jones</t>
  </si>
  <si>
    <t>Raymond Mills</t>
  </si>
  <si>
    <t>Johnny Jones</t>
  </si>
  <si>
    <t>Daisy Young</t>
  </si>
  <si>
    <t>Tara Buckley</t>
  </si>
  <si>
    <t>Robin Pierce</t>
  </si>
  <si>
    <t>Anthony Richards</t>
  </si>
  <si>
    <t>Melissa Johnson</t>
  </si>
  <si>
    <t>Jeffrey Anderson</t>
  </si>
  <si>
    <t>Lisa Kim</t>
  </si>
  <si>
    <t>Cindy Griffith</t>
  </si>
  <si>
    <t>Erika Bennett</t>
  </si>
  <si>
    <t>Lauren Juarez</t>
  </si>
  <si>
    <t>Stephanie Garcia</t>
  </si>
  <si>
    <t>Christian Ward</t>
  </si>
  <si>
    <t>Brandon Patton</t>
  </si>
  <si>
    <t>Katelyn Wright</t>
  </si>
  <si>
    <t>Christopher Sandoval</t>
  </si>
  <si>
    <t>Theresa Meza</t>
  </si>
  <si>
    <t>Brenda Macias</t>
  </si>
  <si>
    <t>Joshua Sellers</t>
  </si>
  <si>
    <t>Jordan Farley</t>
  </si>
  <si>
    <t>Mary Jones</t>
  </si>
  <si>
    <t>Lisa Gonzalez</t>
  </si>
  <si>
    <t>Morgan Bush</t>
  </si>
  <si>
    <t>Ian Davis</t>
  </si>
  <si>
    <t>Jennifer White</t>
  </si>
  <si>
    <t>Diamond Lopez</t>
  </si>
  <si>
    <t>Richard Norris</t>
  </si>
  <si>
    <t>Austin Morris</t>
  </si>
  <si>
    <t>Michael Preston</t>
  </si>
  <si>
    <t>Danielle Sherman</t>
  </si>
  <si>
    <t>Manuel Brewer</t>
  </si>
  <si>
    <t>Jose Baird</t>
  </si>
  <si>
    <t>Barbara Lynch</t>
  </si>
  <si>
    <t>Kevin Friedman</t>
  </si>
  <si>
    <t>Bobby Hogan</t>
  </si>
  <si>
    <t>Timothy Hancock</t>
  </si>
  <si>
    <t>Pamela Reyes</t>
  </si>
  <si>
    <t>Jennifer Willis</t>
  </si>
  <si>
    <t>Jenna Smith</t>
  </si>
  <si>
    <t>William Wyatt</t>
  </si>
  <si>
    <t>Jamie Holland</t>
  </si>
  <si>
    <t>Carolyn Bush</t>
  </si>
  <si>
    <t>Joshua Casey</t>
  </si>
  <si>
    <t>Brian Flynn</t>
  </si>
  <si>
    <t>Patricia Lopez</t>
  </si>
  <si>
    <t>Brenda Harris</t>
  </si>
  <si>
    <t>Melissa Herrera</t>
  </si>
  <si>
    <t>Jennifer Mason</t>
  </si>
  <si>
    <t>Cassandra Cantu</t>
  </si>
  <si>
    <t>Samuel Garcia</t>
  </si>
  <si>
    <t>Rachel Sanchez</t>
  </si>
  <si>
    <t>Deborah Davis</t>
  </si>
  <si>
    <t>Heather Barton</t>
  </si>
  <si>
    <t>Michael Davis</t>
  </si>
  <si>
    <t>Lori Maldonado</t>
  </si>
  <si>
    <t>Melissa Brown</t>
  </si>
  <si>
    <t>Erica Morris</t>
  </si>
  <si>
    <t>Melissa Hubbard</t>
  </si>
  <si>
    <t>Daniel Carrillo</t>
  </si>
  <si>
    <t>Katie Jenkins</t>
  </si>
  <si>
    <t>Justin Kirk</t>
  </si>
  <si>
    <t>Pamela Jordan</t>
  </si>
  <si>
    <t>Emily Thompson</t>
  </si>
  <si>
    <t>Michael Johnson</t>
  </si>
  <si>
    <t>Sarah Williams</t>
  </si>
  <si>
    <t>David Brown</t>
  </si>
  <si>
    <t>Jessica Smith</t>
  </si>
  <si>
    <t>James Anderson</t>
  </si>
  <si>
    <t>Linda Taylor</t>
  </si>
  <si>
    <t>Robert Harris</t>
  </si>
  <si>
    <t>Elizabeth Clark</t>
  </si>
  <si>
    <t>John Lewis</t>
  </si>
  <si>
    <t>Patricia Walker</t>
  </si>
  <si>
    <t>William Scott</t>
  </si>
  <si>
    <t>Susan Young</t>
  </si>
  <si>
    <t>Thomas King</t>
  </si>
  <si>
    <t>Karen Wright</t>
  </si>
  <si>
    <t>Charles Hall</t>
  </si>
  <si>
    <t>Nancy Allen</t>
  </si>
  <si>
    <t>Joseph Hill</t>
  </si>
  <si>
    <t>Dorothy Adams</t>
  </si>
  <si>
    <t>Paul Nelson</t>
  </si>
  <si>
    <t>Margaret Carter</t>
  </si>
  <si>
    <t>Daniel Mitchell</t>
  </si>
  <si>
    <t>Helen Perez</t>
  </si>
  <si>
    <t>Mark Roberts</t>
  </si>
  <si>
    <t>Sandra Campbell</t>
  </si>
  <si>
    <t>Christopher Murphy</t>
  </si>
  <si>
    <t>Jessica Wood</t>
  </si>
  <si>
    <t>Steven Price</t>
  </si>
  <si>
    <t>Melissa Cooper</t>
  </si>
  <si>
    <t>Brian Morgan</t>
  </si>
  <si>
    <t>Laura Bailey</t>
  </si>
  <si>
    <t>Kevin Rogers</t>
  </si>
  <si>
    <t>Rachel Foster</t>
  </si>
  <si>
    <t>Anthony Stewart</t>
  </si>
  <si>
    <t>Michelle Gray</t>
  </si>
  <si>
    <t>Gary Sanchez</t>
  </si>
  <si>
    <t>Donna James</t>
  </si>
  <si>
    <t>Jeffrey Bennett</t>
  </si>
  <si>
    <t>Karen Reed</t>
  </si>
  <si>
    <t>Richard Jenkins</t>
  </si>
  <si>
    <t>Ruth Kelly</t>
  </si>
  <si>
    <t>Timothy Hughes</t>
  </si>
  <si>
    <t>Julia Barnes</t>
  </si>
  <si>
    <t>Brian Gray</t>
  </si>
  <si>
    <t>Cheryl Simmons</t>
  </si>
  <si>
    <t>Joshua Evans</t>
  </si>
  <si>
    <t>Brenda Simmons</t>
  </si>
  <si>
    <t>Raymond Perry</t>
  </si>
  <si>
    <t>Alice Flores</t>
  </si>
  <si>
    <t>Sort</t>
  </si>
  <si>
    <t>Campaign Name</t>
  </si>
  <si>
    <t>Campaign Start</t>
  </si>
  <si>
    <t>Campaign End</t>
  </si>
  <si>
    <t>Campaign Cost</t>
  </si>
  <si>
    <t>Focus</t>
  </si>
  <si>
    <t>Channel</t>
  </si>
  <si>
    <t>Viewed</t>
  </si>
  <si>
    <t>Engaged</t>
  </si>
  <si>
    <t>Engagement Count</t>
  </si>
  <si>
    <t>Campaign 1</t>
  </si>
  <si>
    <t>Product A</t>
  </si>
  <si>
    <t>Campaign 2</t>
  </si>
  <si>
    <t>Product B</t>
  </si>
  <si>
    <t>Campaign 3</t>
  </si>
  <si>
    <t>Use Case A</t>
  </si>
  <si>
    <t>Campaign 4</t>
  </si>
  <si>
    <t>Use Case B</t>
  </si>
  <si>
    <t>Campaign 5</t>
  </si>
  <si>
    <t>Brand</t>
  </si>
  <si>
    <t>Email</t>
  </si>
  <si>
    <t>Campaign 6</t>
  </si>
  <si>
    <t>Campaign 7</t>
  </si>
  <si>
    <t>Campaign 8</t>
  </si>
  <si>
    <t>Campaign 9</t>
  </si>
  <si>
    <t>Other Ads</t>
  </si>
  <si>
    <t>Campaign 10</t>
  </si>
  <si>
    <t>Campaign 11</t>
  </si>
  <si>
    <t>Campaign 12</t>
  </si>
  <si>
    <t>Campaign 13</t>
  </si>
  <si>
    <t>Campaign 14</t>
  </si>
  <si>
    <t>Campaign 15</t>
  </si>
  <si>
    <t>Campaign 16</t>
  </si>
  <si>
    <t>Campaign 17</t>
  </si>
  <si>
    <t>Campaign 18</t>
  </si>
  <si>
    <t>Campaign 19</t>
  </si>
  <si>
    <t>Campaign 20</t>
  </si>
  <si>
    <t>Campaign 21</t>
  </si>
  <si>
    <t>Campaign 22</t>
  </si>
  <si>
    <t>Campaign 23</t>
  </si>
  <si>
    <t>Campaign 24</t>
  </si>
  <si>
    <t>Campaign 25</t>
  </si>
  <si>
    <t>Campaign 26</t>
  </si>
  <si>
    <t>Campaign 27</t>
  </si>
  <si>
    <t>Campaign 28</t>
  </si>
  <si>
    <t>Campaign 29</t>
  </si>
  <si>
    <t>Campaign 30</t>
  </si>
  <si>
    <t>Campaign 31</t>
  </si>
  <si>
    <t>Campaign 32</t>
  </si>
  <si>
    <t>Campaign 33</t>
  </si>
  <si>
    <t>Campaign 34</t>
  </si>
  <si>
    <t>Campaign 35</t>
  </si>
  <si>
    <t>Campaign 36</t>
  </si>
  <si>
    <t>Campaign 37</t>
  </si>
  <si>
    <t>Campaign 38</t>
  </si>
  <si>
    <t>Campaign 39</t>
  </si>
  <si>
    <t>Campaign 40</t>
  </si>
  <si>
    <t>Campaign 41</t>
  </si>
  <si>
    <t>Campaign 42</t>
  </si>
  <si>
    <t>Campaign 43</t>
  </si>
  <si>
    <t>Campaign 44</t>
  </si>
  <si>
    <t>Campaign 45</t>
  </si>
  <si>
    <t>Campaign 46</t>
  </si>
  <si>
    <t>Campaign 47</t>
  </si>
  <si>
    <t>Campaign 48</t>
  </si>
  <si>
    <t>Campaign 49</t>
  </si>
  <si>
    <t>Campaign 50</t>
  </si>
  <si>
    <t>Campaign 51</t>
  </si>
  <si>
    <t>Campaign 52</t>
  </si>
  <si>
    <t>Campaign 53</t>
  </si>
  <si>
    <t>Campaign 54</t>
  </si>
  <si>
    <t>Campaign 55</t>
  </si>
  <si>
    <t>Campaign 56</t>
  </si>
  <si>
    <t>Campaign 57</t>
  </si>
  <si>
    <t>Campaign 58</t>
  </si>
  <si>
    <t>Campaign 59</t>
  </si>
  <si>
    <t>Campaign 60</t>
  </si>
  <si>
    <t>Campaign 61</t>
  </si>
  <si>
    <t>Campaign 62</t>
  </si>
  <si>
    <t>Campaign 63</t>
  </si>
  <si>
    <t>Campaign 64</t>
  </si>
  <si>
    <t>Campaign 65</t>
  </si>
  <si>
    <t>Campaign 66</t>
  </si>
  <si>
    <t>Campaign 67</t>
  </si>
  <si>
    <t>Campaign 68</t>
  </si>
  <si>
    <t>Campaign 69</t>
  </si>
  <si>
    <t>Campaign 70</t>
  </si>
  <si>
    <t>Campaign 71</t>
  </si>
  <si>
    <t>Campaign 72</t>
  </si>
  <si>
    <t>Campaign 73</t>
  </si>
  <si>
    <t>Campaign 74</t>
  </si>
  <si>
    <t>Campaign 75</t>
  </si>
  <si>
    <t>Campaign 76</t>
  </si>
  <si>
    <t>Campaign 77</t>
  </si>
  <si>
    <t>Campaign 78</t>
  </si>
  <si>
    <t>Campaign 79</t>
  </si>
  <si>
    <t>Campaign 80</t>
  </si>
  <si>
    <t>Campaign 81</t>
  </si>
  <si>
    <t>Campaign 82</t>
  </si>
  <si>
    <t>Campaign 83</t>
  </si>
  <si>
    <t>Campaign 84</t>
  </si>
  <si>
    <t>Campaign 85</t>
  </si>
  <si>
    <t>Campaign 86</t>
  </si>
  <si>
    <t>Campaign 87</t>
  </si>
  <si>
    <t>Campaign 88</t>
  </si>
  <si>
    <t>Campaign 89</t>
  </si>
  <si>
    <t>Campaign 90</t>
  </si>
  <si>
    <t>Campaign 91</t>
  </si>
  <si>
    <t>Campaign 92</t>
  </si>
  <si>
    <t>Campaign 93</t>
  </si>
  <si>
    <t>Campaign 94</t>
  </si>
  <si>
    <t>Campaign 95</t>
  </si>
  <si>
    <t>Campaign 96</t>
  </si>
  <si>
    <t>Campaign 97</t>
  </si>
  <si>
    <t>Campaign 98</t>
  </si>
  <si>
    <t>Campaign 99</t>
  </si>
  <si>
    <t>Campaign 100</t>
  </si>
  <si>
    <t>Campaign 101</t>
  </si>
  <si>
    <t>Campaign 102</t>
  </si>
  <si>
    <t>Campaign 103</t>
  </si>
  <si>
    <t>Campaign 104</t>
  </si>
  <si>
    <t>Campaign 105</t>
  </si>
  <si>
    <t>Campaign 106</t>
  </si>
  <si>
    <t>Campaign 107</t>
  </si>
  <si>
    <t>Campaign 108</t>
  </si>
  <si>
    <t>Campaign 109</t>
  </si>
  <si>
    <t>Campaign 110</t>
  </si>
  <si>
    <t>Campaign 111</t>
  </si>
  <si>
    <t>Campaign 112</t>
  </si>
  <si>
    <t>Campaign 113</t>
  </si>
  <si>
    <t>Campaign 114</t>
  </si>
  <si>
    <t>Campaign 115</t>
  </si>
  <si>
    <t>Campaign 116</t>
  </si>
  <si>
    <t>Campaign 117</t>
  </si>
  <si>
    <t>Campaign 118</t>
  </si>
  <si>
    <t>Campaign 119</t>
  </si>
  <si>
    <t>Campaign 120</t>
  </si>
  <si>
    <t>Campaign 121</t>
  </si>
  <si>
    <t>Campaign 122</t>
  </si>
  <si>
    <t>Campaign 123</t>
  </si>
  <si>
    <t>Campaign 124</t>
  </si>
  <si>
    <t>Campaign 125</t>
  </si>
  <si>
    <t>filter</t>
  </si>
  <si>
    <t>East</t>
  </si>
  <si>
    <t>West</t>
  </si>
  <si>
    <t>COUNTA of Account Name</t>
  </si>
  <si>
    <t>COUNT of Warmed Date</t>
  </si>
  <si>
    <t>COUNT of Qualified Date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</si>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</sst>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m/d/yyyy"/>
    <numFmt numFmtId="167" formatCode="YYYY-MM-DD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2" numFmtId="164" xfId="0" applyFont="1" applyNumberFormat="1"/>
    <xf borderId="0" fillId="0" fontId="3" numFmtId="164" xfId="0" applyFont="1" applyNumberFormat="1"/>
    <xf borderId="0" fillId="0" fontId="3" numFmtId="0" xfId="0" applyAlignment="1" applyFont="1">
      <alignment readingOrder="0"/>
    </xf>
    <xf borderId="0" fillId="0" fontId="2" numFmtId="166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center" readingOrder="0" vertical="top"/>
    </xf>
    <xf borderId="0" fillId="0" fontId="3" numFmtId="3" xfId="0" applyAlignment="1" applyFont="1" applyNumberFormat="1">
      <alignment readingOrder="0"/>
    </xf>
    <xf borderId="0" fillId="0" fontId="2" numFmtId="167" xfId="0" applyFont="1" applyNumberFormat="1"/>
    <xf borderId="0" fillId="0" fontId="3" numFmtId="165" xfId="0" applyFont="1" applyNumberFormat="1"/>
    <xf borderId="1" fillId="0" fontId="1" numFmtId="0" xfId="0" applyAlignment="1" applyBorder="1" applyFont="1">
      <alignment horizontal="center" readingOrder="0" vertical="top"/>
    </xf>
    <xf borderId="1" fillId="0" fontId="1" numFmtId="164" xfId="0" applyAlignment="1" applyBorder="1" applyFont="1" applyNumberForma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451" sheet="Formulas.Accounts"/>
  </cacheSource>
  <cacheFields>
    <cacheField name="Account ID" numFmtId="0">
      <sharedItems>
        <s v="7e877648-ea09-4a4e-b030-1a32fdc6dc24"/>
        <s v="483e48f7-53a9-48bf-be3f-aab94e1efd1c"/>
        <s v="bfc0e0fa-10fc-4397-b106-3c655df5c271"/>
        <s v="edb8ea9c-651a-4054-9cdf-4e7c7a56d9cd"/>
        <s v="9977c87c-4622-4acd-99c3-49a3be817030"/>
        <s v="9762e699-c9e6-41f1-9ca0-04ab13204cf6"/>
        <s v="e71bc90d-33fc-4178-8db0-29abc5594432"/>
        <s v="16e14c36-9c47-4b95-a3d6-9b44135d2446"/>
        <s v="c02b0965-1b74-4722-9854-4d9a7353896a"/>
        <s v="814514b4-08d8-4648-ba04-903182a1592f"/>
        <s v="22dbe0c0-acbd-4a81-9dda-0c84927a2d79"/>
        <s v="3f4e45d4-50fb-4eb9-92da-6d38767bcd77"/>
        <s v="41d7fd53-8ca0-4690-b66a-1d4c1889bdea"/>
        <s v="c4007900-f720-4559-93a2-5db803538abf"/>
        <s v="89fdc4a0-bea3-4eb2-9e73-e0d61dae45f1"/>
        <s v="e0e0dce6-b5bc-4b2a-9176-051cf2c164f1"/>
        <s v="d8d4be63-326b-4218-8cd6-9e43ae1f24a6"/>
        <s v="ce9872cf-6c97-419d-8147-7fc9eedb084e"/>
        <s v="42c3175d-7e0b-4129-a15f-3ba8161a1d83"/>
        <s v="909ddd0c-9acc-45a3-b6af-f0b8c9227c99"/>
        <s v="739499a7-a355-4ed4-84dd-04ef0612fc1f"/>
        <s v="bd1e490d-7634-43d4-893d-53a1dc290f1e"/>
        <s v="589e9557-9add-450c-a02d-be1adb63d00d"/>
        <s v="a4eddceb-be96-4153-a18d-de27aee79d1e"/>
        <s v="c23503cf-7455-4e67-9a9d-eebec2dd8f73"/>
        <s v="cc265ea6-b166-43eb-a140-ea5b84477c82"/>
        <s v="db6b0d65-8615-4e89-a4c4-92debef3a44b"/>
        <s v="9296e3ad-9cba-42c8-b821-4c552ed7df30"/>
        <s v="3cebe914-3107-45fe-8cac-f04c17519904"/>
        <s v="10a48fb6-11a6-46cf-bd15-50a01ff2e43b"/>
        <s v="618151ef-3128-4a5a-9892-23ac3794aa64"/>
        <s v="af3fa928-fa95-4b6f-ac15-c521bc1e33e6"/>
        <s v="3a30e9d1-1f18-4b1b-8279-917b1d66e719"/>
        <s v="16295399-f458-4170-a1e2-8896eadac64d"/>
        <s v="88bcfd7e-c422-447b-8e78-17740a808ac0"/>
        <s v="ce69ca13-97f7-4af5-9c97-20b177681bbd"/>
        <s v="36b5bcd2-50d4-4978-894c-101773fb735d"/>
        <s v="9b91db0d-4339-4e5f-baee-74edec7d662c"/>
        <s v="6e13e87b-8789-443d-af2d-f01102e6bddd"/>
        <s v="ebc68a63-34ac-48c4-80d1-4b1bb7909f5d"/>
        <s v="6a3e25c6-076e-4bbb-8456-dfa32e8b6215"/>
        <s v="52cae55d-1cb0-4cfe-b230-88637038560d"/>
        <s v="15ab07cf-6075-434f-a25d-ffa9612efa33"/>
        <s v="b98ee496-6e35-4d29-a8ac-316697463131"/>
        <s v="35820202-5d3a-4a75-a68f-6ada7cda1d95"/>
        <s v="f902c943-d0b1-4b20-b3c7-87d47a3a4f2e"/>
        <s v="ccb1dbc7-f5ab-4e06-a72d-33362c5e6691"/>
        <s v="9520d9c8-dbf1-4da2-9524-07ab25fcce1c"/>
        <s v="8a2d365c-4324-4ca2-a229-c723d8449536"/>
        <s v="9ff0d983-451b-4369-a768-e73044d06239"/>
        <s v="b597c95a-7cbc-4132-ab03-715a908bc299"/>
        <s v="039ba6cb-61ef-4237-8ef9-8ed25c104a64"/>
        <s v="a8d2b4f0-67c1-4d49-bbd1-306828ab30ed"/>
        <s v="7d4eef0b-41f1-49b2-bb34-9b1667a8f9c6"/>
        <s v="587d5cf2-1ec6-4f48-b6f7-9daca338da25"/>
        <s v="9c921628-b2c7-4862-b39a-83a89145fb46"/>
        <s v="fe3eb97f-d761-4bac-b239-1e45a0b9d79f"/>
        <s v="08e9d1af-2751-46e4-bd73-d16d1a68b910"/>
        <s v="3f9dc939-5740-43e9-a016-afc4c21cc7b7"/>
        <s v="9be45c1b-c6ce-4ddc-86b0-a30bee335ea8"/>
        <s v="c7ce8a95-5a26-4602-ad9c-e3e20c94cfb5"/>
        <s v="55ed862f-833b-41ee-9bf0-0a7b03d34e5d"/>
        <s v="551df63e-6f63-4d0f-bded-c8aafd44b454"/>
        <s v="eb8c377a-9996-469a-9e05-5b44b223b314"/>
        <s v="ffbb00f9-2c5e-4398-a00c-7eced2c535c5"/>
        <s v="b5527a04-f326-4020-9b8e-3d3453fda54e"/>
        <s v="23a512d7-cecf-476d-ac07-cadc51f5d3bb"/>
        <s v="f09d2fe6-c3a5-4e37-ba03-87aa19e7f884"/>
        <s v="c0a6a3bc-ec73-411c-956b-985f2b7e4d11"/>
        <s v="44505c56-a260-464d-a79e-14933a801422"/>
        <s v="98a8eb1c-d3bd-426a-90b2-e4c3dfca3d2d"/>
        <s v="e4eba4d5-e5b9-4c21-b5a6-7521b89de454"/>
        <s v="208dd65a-a3b0-409e-baa0-fbc89e16422e"/>
        <s v="26a3880b-7e9f-4174-9f47-872425dd0c66"/>
        <s v="fe4a1d72-574d-432c-8a6a-d3245fe8df9f"/>
        <s v="83a9ac0a-3260-4e1a-afe9-7bee9515c64a"/>
        <s v="beb8249d-4ab1-4c67-939a-f0e73f577b8d"/>
        <s v="19459ed0-2f45-41d3-b999-1778c700b9d2"/>
        <s v="726b6dba-c690-4bd8-b03f-aa8f2573d29c"/>
        <s v="3976d038-59b0-48e6-aa59-583bccbd993f"/>
        <s v="f3151fe6-2eb4-4851-8a56-44b4d671bc6c"/>
        <s v="b46bad45-44dd-4def-b067-ffb8a16715e4"/>
        <s v="6c6ebb5a-ccb2-4cc7-92cd-6531ee387c65"/>
        <s v="344bf8b3-8a53-4477-8e2f-e388af762fd9"/>
        <s v="22c6ee4a-46fb-4ad9-8675-59d2d37f2338"/>
        <s v="7b9a37a4-5251-402b-96cb-619942b33b64"/>
        <s v="c6f4b645-3e7b-451d-b786-4bcc2cbc9166"/>
        <s v="b90afa20-d7b9-424d-b67b-2e849a86fa9f"/>
        <s v="809bf838-b93a-400a-bca2-ef386384ba97"/>
        <s v="0499df2f-fde4-43fb-b930-566b586c73d1"/>
        <s v="fed3fade-559a-480b-901e-57397b9f2992"/>
        <s v="ee3a45a3-ec44-4fb6-a6b6-17fd17421792"/>
        <s v="9bff2009-c47f-4973-894d-4f990f4ecdda"/>
        <s v="b3450b7e-4df6-4369-b7a3-f2133ba6d49f"/>
        <s v="6e57b104-8c83-4ee0-87f8-84504d2446de"/>
        <s v="e7744d64-c461-4ae0-8958-ec169002e6c1"/>
        <s v="2344a30f-0d54-4ab8-b239-7ab9ce1a40de"/>
        <s v="068a9d14-c2a1-452d-99af-07000c61c97b"/>
        <s v="d9501c1a-d657-472b-8d04-0967d15d1155"/>
        <s v="f0eba6bc-14eb-499e-afc1-d8f46ef73898"/>
        <s v="2794a2cb-9049-4578-91ef-d08872a36c2a"/>
        <s v="1d0ac901-1828-42bd-9bd4-5e9f453dc5e7"/>
        <s v="db179c3e-c968-44b5-a6ba-9e844953aeae"/>
        <s v="7fbc55fb-5490-4918-94ca-8b4870784fd5"/>
        <s v="16f20a62-4c86-495c-b2d6-80d0907b0efe"/>
        <s v="b77953eb-2ae5-4db7-93a4-56c92dfce4df"/>
        <s v="cb55d32a-1123-4ba8-b715-2d28dcb7c927"/>
        <s v="cfb2aeaf-f9b7-4067-973c-2e8042536eb7"/>
        <s v="d933ee63-2d0b-48a4-92ce-511b904da4f1"/>
        <s v="3b3196b5-587d-4874-a829-cbaae91c9e73"/>
        <s v="9992faba-06c3-4e95-8873-a361b05b8d1c"/>
        <s v="d9656b53-68ae-43d3-8129-7eb25c76f74f"/>
        <s v="f2f0eb26-a64e-4223-9ce2-1bb253ae6fe3"/>
        <s v="5b313803-1ef9-45a4-9cf1-431f4baf1271"/>
        <s v="1f122492-a504-4053-98c9-bb236d571d99"/>
        <s v="42b43014-3573-4d67-a600-f0ebbc93693d"/>
        <s v="b0a5df3f-1ee0-4170-a922-54cfa582a31e"/>
        <s v="fbc0c991-90fc-4254-9c96-305e30b1c9de"/>
        <s v="388ec612-22ac-449c-addc-fe074628fe6b"/>
        <s v="6c0905cf-ce96-4fe8-be62-914e0fcc599c"/>
        <s v="5d1a7d48-286f-40a0-9b13-f3e2822ce30b"/>
        <s v="8a1e702f-3c75-4603-92c2-c11b2751c06c"/>
        <s v="30cc7d00-f4a0-4261-b0c3-f49ac2005527"/>
        <s v="338ec3a6-3054-4d1a-ba1a-a4c569fb199b"/>
        <s v="2018b446-e084-43c4-ab01-bd6a5f5b3789"/>
        <s v="009ed435-9c26-4237-b991-ce92f43aad5f"/>
        <s v="d3808e41-c549-4293-9402-6c078642ec1e"/>
        <s v="2db6a73c-f47a-414f-9ff3-f7db752dbb19"/>
        <s v="9e57e682-87fd-4299-bf6e-4903a11cd9d3"/>
        <s v="3b858721-dc4a-4472-9e70-ebe724a66d6d"/>
        <s v="68dba51f-c8d6-449f-a3b1-13bb57434cd2"/>
        <s v="f143cc6a-c2f2-41a7-8ef1-16b423cad4dc"/>
        <s v="c6392acd-3d9d-467f-a274-9e6be0044359"/>
        <s v="db7042d6-e7e9-47f3-b8b3-8b4a7aa282c1"/>
        <s v="5c7920e6-04de-4c95-bb6c-3eb8fe34f15b"/>
        <s v="6b872406-15b9-4e07-9eec-28d28ef8a929"/>
        <s v="657b5732-2ac8-4f99-b49c-4f3aa0ae6ef9"/>
        <s v="449d3167-0e7e-4eea-b19a-d12a43f43676"/>
        <s v="413b3c43-9411-49ad-b3de-972a5fd8d367"/>
        <s v="d371e0d0-fe00-4cfe-b75a-146b2ff4486f"/>
        <s v="b954a78b-b7dc-4259-8b42-3166185b749a"/>
        <s v="e5ad2533-670a-48b9-8618-76d640b1dae8"/>
        <s v="57c77d91-25fa-4116-8375-8f3e69bf24b6"/>
        <s v="bb5fd373-8e61-42e8-bdea-a5525029f975"/>
        <s v="abf61351-c016-496e-bd2c-a1c332ad4c49"/>
        <s v="e1d1f655-94e9-46c2-888d-c47396325b45"/>
        <s v="671e71ed-a08a-4101-9c01-fd57393a5a3c"/>
        <s v="c04cdcd4-d1fe-4b3d-b984-54cf99b8bcb7"/>
        <s v="c2de6d90-801a-4dda-be18-be389e1ccbad"/>
        <s v="5054b66d-2a7e-4876-b4d3-6eceda3125a8"/>
        <s v="65d9779b-025e-4076-ac76-c4fae95b644c"/>
        <s v="9148bcba-d3e3-4b30-9bc6-b083bd0c95d1"/>
        <s v="b5024147-271f-4fbb-a99a-a1f01186768a"/>
        <s v="0db9a0ac-ec16-4ea3-a42f-6fc589de4b82"/>
        <s v="6e16db2a-2f8c-4789-a486-e79a957982e1"/>
        <s v="356ab6d7-fbc9-49c8-a562-64b8182245d0"/>
        <s v="416f9653-98ab-4c57-ab7a-edbb8b5fd716"/>
        <s v="2896175d-331f-4015-85c4-db49df8b6a7c"/>
        <s v="b721b366-6720-42d1-8dbc-cf5d89758587"/>
        <s v="c54b80a9-9639-49ca-88c8-40e68b808610"/>
        <s v="21e8caeb-0222-43db-869d-23b76e4f844b"/>
        <s v="1c31d1c9-12de-4684-9728-fa8c10bcbdca"/>
        <s v="7013ebd9-df82-4f01-9d65-9a945ee92ffb"/>
        <s v="edd1ac06-8a56-4d7c-8b45-e8e2e7910921"/>
        <s v="5df3bd52-11b2-41cd-9654-3d39224136b1"/>
        <s v="918bc3d4-fd36-44f8-b206-f136fe53b03d"/>
        <s v="4bf06e02-a96e-4064-b662-8aebfc42ccac"/>
        <s v="2a67ebc0-7f8b-4c4a-9f68-e547d97fe330"/>
        <s v="010d1995-bf29-44eb-9ed7-1bb6d15c1bfd"/>
        <s v="100b9aa0-3bf8-4568-9764-96bdfdace723"/>
        <s v="982a95bf-c348-469b-9af5-820b66e07619"/>
        <s v="78a28304-c799-4a8d-84a1-00b439ea535d"/>
        <s v="ae80a3f1-a733-4050-b805-6ab3ac96c2a7"/>
        <s v="1319c8b2-17d0-492f-b720-b0f8da4343f9"/>
        <s v="04295702-ccf9-4fc9-9748-3c58d1bbebff"/>
        <s v="c51c51bf-ab1f-4ec2-898b-f418284b4f6c"/>
        <s v="4e2e2a15-2307-4b6a-a2ce-b9c5a9f9ff4e"/>
        <s v="9de3f7a6-02d6-409e-8889-fe9f183b43f1"/>
        <s v="600dbba2-4d44-4ab2-a3bc-12c38830421a"/>
        <s v="bc5f2245-cd87-4bca-847b-6325f7685965"/>
        <s v="a6bad503-a7ca-4b49-a15d-e04c9af687ec"/>
        <s v="5c94136d-65cc-4e26-ba20-ea9dbc4e647f"/>
        <s v="165e652f-0d6a-4443-a669-56cf6b59b890"/>
        <s v="f200e455-21d6-46a5-b349-a0076f632b1e"/>
        <s v="3d7a7b62-b84e-4b2b-a475-add99d0da25a"/>
        <s v="a3b7d26e-d9c8-40b1-bb07-827559703d24"/>
        <s v="9cc0f837-f187-43ad-9852-b3730addb631"/>
        <s v="670848a7-5a73-4b3e-95b2-191684c5bde8"/>
        <s v="7ba49918-3579-4824-8fe9-3f99aac88544"/>
        <s v="8c1aa039-9d54-44c1-b03a-c018d44bc952"/>
        <s v="28da0c8f-4501-43f0-830e-4e5fc530451f"/>
        <s v="cb428971-fdd2-4389-956d-8799e874fdef"/>
        <s v="b1ae27f3-e517-4132-9bd9-37bd6aae3ab1"/>
        <s v="1f94b4bf-f8af-40e2-affc-13f9e08d5953"/>
        <s v="0bd7b297-ad42-468d-a3a7-eedfe4b34e34"/>
        <s v="e920ca14-55f4-4da2-8ef0-51faddc727d8"/>
        <s v="85e9c8a7-a24e-47d7-b915-80e16cbae83d"/>
        <s v="e2c4ecc8-e93e-4b70-94aa-40b0f29edbd1"/>
        <s v="c10a6b4d-b14e-4886-9dfb-e7350c6da967"/>
        <s v="7db7e071-d85b-47d1-9916-dc84818e2abd"/>
        <s v="509e3e12-130e-4fb1-ab5c-f500f28ae303"/>
        <s v="54e24f41-9f23-490e-80b7-7d5e32fe18ab"/>
        <s v="92593feb-0f76-42b6-95fd-74f12e3b7fcc"/>
        <s v="ae888070-a0db-45f4-9c24-fed482d3964f"/>
        <s v="0435c612-8230-422d-b01c-26b575abdf9f"/>
        <s v="abf62e3a-c572-434d-b5dd-a2f7936e4549"/>
        <s v="f38cc082-779f-47a0-9fba-7254804eadae"/>
        <s v="357bf1a6-80af-4868-912a-814ba18865a6"/>
        <s v="e9302496-8b1e-4839-a486-08111219a2b2"/>
        <s v="5f06ac4d-54fd-4fdd-936e-6800e5aa2268"/>
        <s v="3d3509b9-8e78-4963-bf0b-afc2d0d7cea9"/>
        <s v="51c737cb-af07-4134-b21a-4e1743c54c03"/>
        <s v="1289e359-2cc1-476f-9fa7-2a9e55a907a7"/>
        <s v="df12b7c6-c106-4ffc-9aeb-fd533e9850ce"/>
        <s v="78a87369-17bf-48bc-ba95-d54f62527afb"/>
        <s v="882bf5ed-8638-4b97-ad1e-b292da0f925e"/>
        <s v="5feccfe0-ee43-4a72-be9a-de7e98be653b"/>
        <s v="02e20e0b-56f9-4b87-96d3-9e12850d0e2b"/>
        <s v="aeb0e2bb-c6c2-445b-9023-b82bf48c4555"/>
        <s v="2c33f8a7-68e5-43f0-a9a2-0f808e1e2dfe"/>
        <s v="7e0a451e-496f-4f86-86e2-8200e6072b06"/>
        <s v="342f432f-c248-40d1-b6e2-4ae1bb1e8638"/>
        <s v="cd2f59ce-3393-47fc-be00-3f5f470054ad"/>
        <s v="c6157e85-2daa-48be-90ce-ee3797f8a6fa"/>
        <s v="02ee3b00-adac-4eae-b796-5b16bbbeab1b"/>
        <s v="bec0336e-313a-4f5f-b76e-46fcfabd4bf6"/>
        <s v="5adbcf9a-7c61-4eec-a518-4b3ac8e97e6f"/>
        <s v="46d2b562-2ded-4be9-ae3c-9637d34a79ba"/>
        <s v="e2afad68-d0b8-474a-a4d5-5ba81302b607"/>
        <s v="a98bc7c1-a1d3-4c6e-b6d2-871df1bf8085"/>
        <s v="11fd52a8-9b1c-434b-946c-06c5b400c5ab"/>
        <s v="5af9c410-dbd0-4d54-b51b-aa00e7ada09d"/>
        <s v="38e9dd42-14a8-470c-a5b4-69b9f11053c7"/>
        <s v="cebc6246-7c7f-43a5-b4f6-19cb8360c452"/>
        <s v="792147ca-17cb-442a-88e6-587eb5707fb7"/>
        <s v="0f9cfaca-dadb-4094-8382-a0e3e56df4f3"/>
        <s v="552cfc77-a7e7-4793-9c14-52e6298b8c7f"/>
        <s v="e1007665-138e-43fa-aa89-cf332eee9b08"/>
        <s v="5a4d7158-2356-4997-a5b3-f8eca06a46fa"/>
        <s v="c9d33cd1-de2b-45a5-8f18-984d317050bc"/>
        <s v="92546840-933f-4bf4-96b3-a0142750d014"/>
        <s v="cf2819f2-8505-4642-86d1-37ff3fd8960a"/>
        <s v="36f7a643-12f3-4d1e-ba41-0f6cc0292c16"/>
        <s v="e3cff76c-bcee-48e4-8a1b-b39193054754"/>
        <s v="23dea341-9d85-42d1-ae0d-40391ada01f0"/>
        <s v="9c197983-9e07-4f9d-81c1-eb40e1c1d97f"/>
        <s v="e21e21c2-a642-466c-941c-a0f37a0da51d"/>
        <s v="7494d44c-31a8-42e9-9527-7197fbc4b089"/>
        <s v="389f13d3-05a5-4494-af39-acdd48e0c9b1"/>
        <s v="07217062-df56-4b44-9b39-8226424d87c5"/>
        <s v="ff5d6098-b0ca-4db1-876c-2b6f7a19e63b"/>
        <s v="b5e7f304-69f9-4ac1-9892-9f6c73882543"/>
        <s v="8cef9681-0e40-40f3-961b-5a3d1f3a6d7d"/>
        <s v="77bca74e-17f8-4330-80dc-5cac698d8458"/>
        <s v="82f37cd0-0a0e-4aac-bdd4-847f04944a32"/>
        <s v="d05bddc7-9add-4d13-8045-5acc53091a6d"/>
        <s v="04a3ff7e-fee7-46c3-86ea-ec93376c53dd"/>
        <s v="95a28582-036a-451d-b6ca-1f41ebb18eb2"/>
        <s v="ccdbf189-73e6-4c92-b92e-d6472594d8a6"/>
        <s v="714d952b-f269-46b3-b7da-0977aa0fcb2d"/>
        <s v="d68735ea-19f5-44fe-928f-ad4d8a473e76"/>
        <s v="876377b0-5ed4-4525-95a8-68ff04928fe3"/>
        <s v="1d44df19-9b25-481e-b6c9-36773ba96380"/>
        <s v="66d8f201-d39f-4bc2-8b8f-90a48c1b0601"/>
        <s v="fe73e848-0814-47c2-8eb6-423b6ec2824e"/>
        <s v="1b92e573-ab70-4124-b1de-6bcbe5fb1417"/>
        <s v="9907c069-0ee4-4291-90ad-f99997a8052f"/>
        <s v="10a57960-f863-4050-9afe-a1cc23d0a1dc"/>
        <s v="19afbd82-6cd8-4a38-b522-bec591c71b76"/>
        <s v="56609b16-7ff4-4cd5-893b-15fe6927b689"/>
        <s v="46f4b540-16b4-410a-bab0-2a84080f0367"/>
        <s v="a952bd8c-d72a-468e-92d2-27c9b4874cad"/>
        <s v="76f21a18-60f0-4fb8-8146-ee694a96ed05"/>
        <s v="13d46013-5056-48af-9295-e69fad71d79b"/>
        <s v="0c8dddc7-7c3a-4308-8f09-a91458fbe51c"/>
        <s v="67ee5a57-97ec-4166-9033-46b219cadbe2"/>
        <s v="d791613d-3a27-4736-aa60-12921104edee"/>
        <s v="0f1dabd7-931a-4918-8018-9c110fca2b54"/>
        <s v="1552c658-a101-4cdd-947d-151a4574efa5"/>
        <s v="818da32f-5570-4e97-8838-ae3b4bb8ba9f"/>
        <s v="3259d295-7bfd-4b1e-b0b9-c1cfc292ff73"/>
        <s v="4151002b-1884-4811-a28b-e4b1e6f6169b"/>
        <s v="79dd7063-2a49-4457-9a2f-2b146fcbe960"/>
        <s v="a5326eb7-05a9-4bd9-a494-3ea6c811e4f5"/>
        <s v="427bb3a2-d7e2-4a60-ad7e-f64ca84aea47"/>
        <s v="5a395e38-6418-43d8-ab61-54605bd08d20"/>
        <s v="54060ad8-1e26-4e00-918d-bb855a8f0fec"/>
        <s v="8d54ffd7-54f2-4e1e-a6fd-3ac23e34ba39"/>
        <s v="aadc9003-6e4f-445b-b885-2a0701414e10"/>
        <s v="a255d8a4-44e6-4827-80d5-e72d3efda667"/>
        <s v="2574360b-cee3-42fc-b7a8-a856a55214cb"/>
        <s v="72289da1-bdf2-45f1-bce2-3dbd8cf1636c"/>
        <s v="318e0d40-5132-4bfe-84e8-0395a782bcad"/>
        <s v="3dfbf5ad-5361-47f4-8e7f-fb5af5014e53"/>
        <s v="d0d8a6a0-64ae-4304-83da-caabcf6c9414"/>
        <s v="91410452-6a47-4350-83eb-00ab983b2efc"/>
        <s v="1eabfa29-deb8-4bdb-bea9-3bdd1a1633ec"/>
        <s v="f9539a18-b0c6-4241-8243-d63c21dc1185"/>
        <s v="8ef5b66d-d881-456e-a8d9-dcdb3ea1d9fe"/>
        <s v="6d0aeffe-e699-4971-aa21-0308dc03c791"/>
        <s v="1c3f9fda-c38a-4df5-9c9b-895934ec23ff"/>
        <s v="ed1cad09-7f05-415a-aa66-5e177a2077ae"/>
        <s v="eed7ec44-ac2c-45f6-83e7-893a93bebf9c"/>
        <s v="ffb24156-9676-40fe-8cfa-5d0ed0825cb7"/>
        <s v="2b3dcdb1-55de-46a8-834f-429cde5bfd05"/>
        <s v="6b824187-b82d-4c43-9068-4bc91429aeaa"/>
        <s v="c0ac7662-8449-4e7a-952c-7895eccc0d02"/>
        <s v="92a8c233-f21e-4c73-9637-b891b0d51b81"/>
        <s v="444a1c42-d2e7-4c1d-bd2c-0a5c1abd9d71"/>
        <s v="bb304571-8137-4329-b052-f0d9a9d7d59a"/>
        <s v="999b46c0-fca4-490e-bc3b-5147204f3a23"/>
        <s v="469c53d1-314f-4427-8e12-98ec5a24b900"/>
        <s v="412abf93-8a69-449d-8ddd-37103b287493"/>
        <s v="dddfb4ad-bde8-41a9-8978-78f6d992f137"/>
        <s v="009bb02d-4556-4b78-9675-080922cc0805"/>
        <s v="017c23d1-a5e8-46b4-bd18-02c628322414"/>
        <s v="7715ecd0-b054-4cee-94dd-f02b1d7f5681"/>
        <s v="cb830e7b-b315-466f-b583-5722e40e19de"/>
        <s v="a9f86065-ae64-41e6-8dfe-64e69f46453d"/>
        <s v="b1c6a6ce-37b9-4d45-a071-450104d345ee"/>
        <s v="1d83afbf-1b0e-414e-9508-2dc3da40d15c"/>
        <s v="52a46e90-7f66-44ac-9648-8ba5155e4157"/>
        <s v="43399e89-c9bb-47ba-972c-6075ed79dad2"/>
        <s v="c6b2fc05-9a14-49b8-ac78-91e2ce79cda9"/>
        <s v="619ff220-f20b-4ac5-a731-f241ccf39428"/>
        <s v="a5699117-1de9-4a72-835d-ae2e27fe9ed7"/>
        <s v="c9bf22f2-87a1-4c69-b4b8-b88a339491b6"/>
        <s v="70a1462a-c2f3-48ca-b634-613cd90506b2"/>
        <s v="806ce961-a239-4c94-bc6c-15d1b8c8dcc6"/>
        <s v="622ad7b6-2e78-47da-9456-5f1294cfa9e3"/>
        <s v="e99bff2b-1f5f-437d-bc4f-b83a9202ed5e"/>
        <s v="0e671ed5-8fc1-48ed-9ced-a4777e1f2c8f"/>
        <s v="f3fdcbe3-b599-438b-92c2-fef5be06331a"/>
        <s v="4ce4de5e-5eff-4363-aba1-42439c22d2dd"/>
        <s v="098d1fe4-9d8d-48cf-80f0-65e138360f16"/>
        <s v="aa2936e2-9d87-4f33-bae6-9531a754119f"/>
        <s v="d46e6833-9222-43ad-9ae1-05ef08f74037"/>
        <s v="03860bd6-5939-4217-94eb-c8652abfa618"/>
        <s v="31657355-95cb-41a8-a619-b635568bed5c"/>
        <s v="96791c4f-99bc-4331-b18f-e393fd9ec3de"/>
        <s v="d0e3c9e1-aa64-40d0-a8d1-143e3a1b9136"/>
        <s v="eb518013-fb27-4311-8c25-53a722a6ab4a"/>
        <s v="496ffbce-07f9-4652-aaad-121b4906e309"/>
        <s v="2147c0ff-a395-47e7-916b-df0887c89327"/>
        <s v="110299fd-0ced-42f2-bae5-d3f6be2dea0d"/>
        <s v="b97b3233-695f-499f-ba54-bd551c30fb45"/>
        <s v="f89d4d7d-058e-4947-9026-b7d5e16f15ff"/>
        <s v="999f639c-e99a-4b90-9db5-0a15fa3aad6f"/>
        <s v="4c44a4f8-8a44-41e9-85d0-bdefe11c44a9"/>
        <s v="c207b7d3-98b4-49eb-872c-e7b45c7dabc3"/>
        <s v="94fbae1c-2f3c-4dcc-89f4-29e3338d11e6"/>
        <s v="cffb338e-8739-4735-b160-56690c41ec4d"/>
        <s v="a9a36854-da4c-4e09-a90a-a065b125ba00"/>
        <s v="757a05b5-89f7-4ffc-bce8-3d2807912b4e"/>
        <s v="fd1333d3-822f-4105-915a-a4985e9dde00"/>
        <s v="b57a5ff5-7496-4354-927e-e1dbae517769"/>
        <s v="c99d2a46-a24d-436e-9ef4-435cd9698aed"/>
        <s v="3df4fca3-d934-4dba-93d3-c9d4992b4d92"/>
        <s v="d72ef2ab-a156-42c0-a20d-2f107b1103c3"/>
        <s v="ef111e90-8a75-460f-8094-ceaecc13e9e5"/>
        <s v="f32e0e11-163c-46d9-9bea-24d89fb15ff5"/>
        <s v="69ad7907-e76b-416b-a9c1-3d4329876ffa"/>
        <s v="06dce537-b1c1-4074-886f-527c53bec147"/>
        <s v="890274e1-6604-4a7b-a8af-3d4ae766d510"/>
        <s v="6c802e85-cd82-4eb2-94a4-0fa43a270245"/>
        <s v="82ef7322-bab1-490a-a4c5-c79d11862851"/>
        <s v="c3ea02a6-b89e-4387-92f0-c631e271fb46"/>
        <s v="1a122246-be32-4c90-8be9-fbc8a8674ba7"/>
        <s v="a184713f-a78e-4ba1-b003-8df35266141b"/>
        <s v="b229297b-6939-4c57-bd2f-ed174f9554ac"/>
        <s v="6bcfb9b6-d45a-4c81-ba03-8ff28957dc51"/>
        <s v="3f0dcd4b-1e08-4699-b738-c8180220e068"/>
        <s v="9608f960-066e-489c-a5de-da4cac8ccecb"/>
        <s v="e2216f82-87b2-4d04-b612-03c130e354c2"/>
        <s v="d06e7f80-a31e-4f75-a259-f87dfa4d8b12"/>
        <s v="fecfa388-0403-4500-a412-6b088957dfb1"/>
        <s v="e00d4c20-c6c0-434f-8d47-0695e857175a"/>
        <s v="7e8a0d70-2f3a-4a7c-a14d-7a8d98fe7723"/>
        <s v="3e8a45f2-e378-4782-b5c9-4240bc6f11a4"/>
        <s v="7277b556-9419-42f5-8103-660fa4326ae1"/>
        <s v="611cadd6-14f8-4af7-bcf2-1423030e022f"/>
        <s v="ab30a70e-ef35-4d95-8a3e-0398e898fd60"/>
        <s v="62975dcc-dc70-4515-b36f-c2a7c6c4e0fd"/>
        <s v="cab0469d-dd30-4166-9698-948dcdbb48f9"/>
        <s v="83430af9-1dd0-4576-8a88-716bf1be22ad"/>
        <s v="c99915cf-0f7b-45de-aa90-0883d1d3a094"/>
        <s v="b4b23a6b-cf47-4948-8f94-1ba4399ad494"/>
        <s v="508b9b59-c412-4ad2-b019-e8d66d1ffd88"/>
        <s v="130cd630-dfd9-4dd4-b888-e06cd898b08f"/>
        <s v="b8006b0e-3883-4d45-b6bc-97a4b9b1625b"/>
        <s v="83e86932-eb1f-4541-a9f0-5aeb441c8ebd"/>
        <s v="4b9964ab-6433-429d-93fc-831c3d9c9e3b"/>
        <s v="d4ea5308-adbc-4956-a5c6-4e459dd44356"/>
        <s v="f9766109-6b1b-4381-b07c-d113ec5dc04d"/>
        <s v="0da41be0-2ebf-4362-b8c0-eab49f2228ce"/>
        <s v="d4f4a78e-470a-4705-aeea-4bb6819f0cbd"/>
        <s v="ce853a6b-c95f-4a65-89d8-6dfa5f50cdb4"/>
        <s v="a4f11096-c180-4499-a191-29f2710a4946"/>
        <s v="c53f6d54-6011-418f-9ab4-97c9b1b8de7e"/>
        <s v="78fff478-ef1a-41cc-9a54-9c2b7854c483"/>
        <s v="94dcd0d0-8990-4dfc-a096-c097c8e959f2"/>
        <s v="ebd2fadd-8f05-4fd7-a771-e6d03fc20c5c"/>
        <s v="ecc27b2c-a93b-402d-9ccc-cb9c6fc82c51"/>
        <s v="6ef6b821-9148-4091-b521-8347a90dc6dc"/>
        <s v="18b00737-7e0b-446c-a624-5af62d2baf6d"/>
        <s v="ad144af1-5cc0-4d1e-bb78-76fe73808263"/>
        <s v="3c594cf2-f802-4ad2-9179-33f53165332b"/>
        <s v="8bca0630-b20c-451f-af61-f39284877d94"/>
        <s v="29332ef3-1c6f-4c7b-90f2-12fcf95d0f38"/>
        <s v="5d08622a-18d3-4a51-8565-11d99aab2016"/>
        <s v="d02d6aaf-33f1-409a-8fc1-6d06c6196f17"/>
        <s v="5d126562-33c5-4822-b63d-e6e325062816"/>
        <s v="c2d3e3d4-2c5b-45a2-8c1a-ddf4ab9818d6"/>
        <s v="0c6a3489-b64f-4297-841d-c1abb2e5fd94"/>
        <s v="d834789b-b539-4bad-b157-91410e14aa51"/>
        <s v="ee6a5151-7682-41e8-afd1-21a0cadb2d3e"/>
        <s v="13e69f4b-5191-44be-ac69-d04b28d425e8"/>
        <s v="8fb71742-386b-4604-b9c7-a8a6decc43f8"/>
        <s v="ce9fe3c5-3c2c-4bee-9c5a-8a1ce3a509cf"/>
        <s v="28280c75-2cc3-4f84-af29-261b8a90f5be"/>
        <s v="135078e9-e99d-4b0c-8d52-5a455699b864"/>
        <s v="b8d3ac19-d133-4b77-a939-d34e75715074"/>
        <s v="ba58ffb1-6b77-4d1b-beaa-f245a3bdcae3"/>
        <s v="121e2021-1504-400a-8db2-98ae734f9b6d"/>
        <s v="e8c6c78d-eb7e-4429-9850-1f54e4e54d94"/>
        <s v="8849da9d-0a2b-4bfa-b33e-38037b37027a"/>
        <s v="92670e52-adbb-4593-af6c-6b0ecc5d5271"/>
        <s v="adb15041-4410-4bd9-9952-731a319f2e09"/>
        <s v="b6c2da64-8c7e-4de5-9619-99cb3267e746"/>
        <s v="10401a5a-816e-46ef-ade3-085e5a347bd5"/>
        <s v="92dc8d40-ec04-4b80-8af9-61188587987a"/>
        <s v="f0a0df86-f6ac-4fb5-97c8-2bee5aaf66a8"/>
        <s v="e3a7dba6-e35f-4c34-8264-eac3e5a45ced"/>
        <s v="a46b3421-ff79-4f0c-8a31-3fbf602e4c01"/>
        <s v="08921830-75d0-4581-b2ab-66a72cfe3bd0"/>
        <s v="2d7127c7-d965-48ad-ac3f-6bf149249b7e"/>
        <s v="c1d0841a-9b9a-4d48-88fd-511084310440"/>
        <s v="d8897ab3-2243-4a98-acb1-774e2cbf6708"/>
        <s v="721ce734-5b38-4255-b23b-e55bd1e17103"/>
        <s v="9fe0c060-b0dc-413a-9f59-8e19f9aaccd5"/>
        <s v="1ed7a844-d11a-4bc7-9b03-370b42d538e0"/>
        <s v="c5cfacad-e3eb-4cf8-ab08-74de2d7b9868"/>
        <s v="85741e9d-e216-4e69-9244-fbf70318bd63"/>
        <s v="2320e5f2-1a86-4294-9f10-00caa4a13848"/>
        <s v="deae7544-9605-4629-9f58-b706e1ca2baa"/>
        <s v="779d0bad-b6d2-4308-89b4-3de55eefa1e9"/>
        <s v="91605297-08cb-4978-8bb1-b42592c4afa1"/>
        <s v="d596868f-327a-4fe1-9e43-44a1be16b6c5"/>
        <s v="4ba7b730-b9bc-4173-91a7-22568934c3d2"/>
        <s v="b23a0953-39ce-46e5-97f6-164726f6b591"/>
      </sharedItems>
    </cacheField>
    <cacheField name="Account Name" numFmtId="0">
      <sharedItems>
        <s v="Espinoza Group"/>
        <s v="Fleming-Aguilar"/>
        <s v="Lucero, Bush and Hoffman"/>
        <s v="Marsh Ltd"/>
        <s v="Mason, Castro and Martin"/>
        <s v="Rose-Gordon"/>
        <s v="Walls-Smith"/>
        <s v="Williams-Brown"/>
        <s v="Acosta-Hendricks"/>
        <s v="Adams-Ortiz"/>
        <s v="Banks LLC"/>
        <s v="Bond, White and King"/>
        <s v="Chapman-Carrillo"/>
        <s v="Duncan Group"/>
        <s v="Gonzalez, Lee and Stewart"/>
        <s v="Greene-Johnson"/>
        <s v="Hays, Brown and Andrews"/>
        <s v="Hernandez, Mcbride and Jenkins"/>
        <s v="Johnson Inc"/>
        <s v="Keller PLC"/>
        <s v="Mason-Smith"/>
        <s v="Mendoza Ltd"/>
        <s v="Mitchell-Andrews"/>
        <s v="Mitchell-Peck"/>
        <s v="Morris-Page"/>
        <s v="Oliver, Gonzalez and Miller"/>
        <s v="Singleton-Stephenson"/>
        <s v="Ayers and Sons"/>
        <s v="Carney-Gross"/>
        <s v="Clark Ltd"/>
        <s v="Cooper-Adkins"/>
        <s v="Cunningham-Zimmerman"/>
        <s v="Davis-Ashley"/>
        <s v="Ellis Inc"/>
        <s v="George-Horton"/>
        <s v="Gordon, Walker and Odom"/>
        <s v="Johnson, Mills and Mays"/>
        <s v="Miller-Berry"/>
        <s v="Nguyen PLC"/>
        <s v="Patel, Good and Martinez"/>
        <s v="Peters-Meyer"/>
        <s v="Ramos, Mccullough and Ho"/>
        <s v="Ross-Allen"/>
        <s v="Ruiz-Rowland"/>
        <s v="Spencer-Skinner"/>
        <s v="Turner Group"/>
        <s v="Wells-Smith"/>
        <s v="Wilson-Romero"/>
        <s v="Davis Group"/>
        <s v="Davis Ltd"/>
        <s v="Dougherty-Mccoy"/>
        <s v="Estrada, Young and Chapman"/>
        <s v="Garcia PLC"/>
        <s v="Hamilton Group"/>
        <s v="Haynes Inc"/>
        <s v="Keith PLC"/>
        <s v="Lam Inc"/>
        <s v="Mason Ltd"/>
        <s v="Ruiz, Dominguez and Watson"/>
        <s v="Stephens, Gonzalez and Padilla"/>
        <s v="Vasquez and Sons"/>
        <s v="Warren Group"/>
        <s v="Aguirre-Solomon"/>
        <s v="Blair-Phillips"/>
        <s v="Bradford-Ellis"/>
        <s v="Brown-Leonard"/>
        <s v="Carter-Turner"/>
        <s v="Clark, Simmons and Fisher"/>
        <s v="Delacruz-Buchanan"/>
        <s v="Douglas-White"/>
        <s v="Garcia, Cain and Scott"/>
        <s v="Garcia, King and Reilly"/>
        <s v="Greene Ltd"/>
        <s v="Guerra, Gonzales and Young"/>
        <s v="Kemp Ltd"/>
        <s v="Miller-Bullock"/>
        <s v="Morales-Estes"/>
        <s v="Perkins, Wood and Morales"/>
        <s v="Reed and Sons"/>
        <s v="Singh-Williams"/>
        <s v="Valdez, Morris and Brown"/>
        <s v="Alexander LLC"/>
        <s v="Andrews Inc"/>
        <s v="Brown-Roach"/>
        <s v="Evans, Valenzuela and Jones"/>
        <s v="Fernandez-Freeman"/>
        <s v="Harris, Bernard and Yang"/>
        <s v="Hicks-Whitaker"/>
        <s v="Johnson and Sons"/>
        <s v="Johnson-Sherman"/>
        <s v="Jones-Brown"/>
        <s v="Mann-Perez"/>
        <s v="Mayo-Robbins"/>
        <s v="Morgan, Harris and Martinez"/>
        <s v="Murphy-Boyd"/>
        <s v="Neal LLC"/>
        <s v="Olson PLC"/>
        <s v="Perez PLC"/>
        <s v="Pruitt-Gonzalez"/>
        <s v="Ramirez, Sims and Branch"/>
        <s v="Richardson-Keller"/>
        <s v="Sanders PLC"/>
        <s v="Smith Group"/>
        <s v="Smith-Casey"/>
        <s v="Smith, Wolf and Swanson"/>
        <s v="Turner-Conner"/>
        <s v="Turner-Roth"/>
        <s v="Wilson, Yates and Greene"/>
        <s v="Baker-Carter"/>
        <s v="Brown, Williams and Pearson"/>
        <s v="Carter and Sons"/>
        <s v="Chan, Smith and Gonzalez"/>
        <s v="Davila LLC"/>
        <s v="Ellis-Fleming"/>
        <s v="Garcia Ltd"/>
        <s v="Harris-Flores"/>
        <s v="Love, Garcia and Mccoy"/>
        <s v="Martinez, Williams and Elliott"/>
        <s v="Mcdaniel, Ali and Mooney"/>
        <s v="Owens Group"/>
        <s v="Patton-Green"/>
        <s v="Reyes and Sons"/>
        <s v="Reynolds, Jackson and Ray"/>
        <s v="Rodriguez, Mendoza and Malone"/>
        <s v="Santos and Sons"/>
        <s v="Terry, Phillips and Robertson"/>
        <s v="Watson, Taylor and Murray"/>
        <s v="Whitehead Group"/>
        <s v="Bass, Harmon and Hodge"/>
        <s v="Brown-Smith"/>
        <s v="Cannon, Davis and Fields"/>
        <s v="Case, Clark and Martin"/>
        <s v="Duarte-Bowman"/>
        <s v="Foster-Cooley"/>
        <s v="Fox, Young and Williams"/>
        <s v="Franklin, Liu and Hayden"/>
        <s v="Garcia-Fox"/>
        <s v="Graves, Aguilar and Decker"/>
        <s v="Harris Ltd"/>
        <s v="Martin-Gallagher"/>
        <s v="Mcdonald-Long"/>
        <s v="Miller-Baird"/>
        <s v="Moore LLC"/>
        <s v="Morrison Ltd"/>
        <s v="Ramirez-Johnson"/>
        <s v="Robinson-Russell"/>
        <s v="Sandoval PLC"/>
        <s v="Smith LLC"/>
        <s v="Taylor, Wright and Anderson"/>
        <s v="Williams PLC"/>
        <s v="Woodward Ltd"/>
        <s v="Anderson and Sons"/>
        <s v="Bradshaw LLC"/>
        <s v="Camacho LLC"/>
        <s v="Clay, Rowland and Reed"/>
        <s v="Cooley, Mcgrath and Riley"/>
        <s v="Crawford-Wilson"/>
        <s v="Guzman-Lewis"/>
        <s v="Holloway and Sons"/>
        <s v="Jackson-Nelson"/>
        <s v="Johnson PLC"/>
        <s v="Johnson-Hall"/>
        <s v="Jones Inc"/>
        <s v="Lane Inc"/>
        <s v="Lee Group"/>
        <s v="Lopez-Gardner"/>
        <s v="Miller LLC"/>
        <s v="Mills-Anderson"/>
        <s v="Norris PLC"/>
        <s v="Payne, Morgan and Perez"/>
        <s v="Pena-Reid"/>
        <s v="Perez Inc"/>
        <s v="Ruiz, Mitchell and Stokes"/>
        <s v="Scott, Bryant and Campbell"/>
        <s v="Smith-Alexander"/>
        <s v="Stanley-Sherman"/>
        <s v="Terry, Booker and Curtis"/>
        <s v="Thomas Ltd"/>
        <s v="Thomas, Owens and Cunningham"/>
        <s v="Wilson Ltd"/>
        <s v="Wolfe, Gonzalez and Kelly"/>
        <s v="Wright, Petty and Jones"/>
        <s v="Alvarez PLC"/>
        <s v="Ashley PLC"/>
        <s v="Bailey, Webster and Ruiz"/>
        <s v="Bush, Collier and Johnson"/>
        <s v="Charles, Baker and Johnson"/>
        <s v="Contreras and Sons"/>
        <s v="Cooper, Mcdowell and Singleton"/>
        <s v="Doyle-Pace"/>
        <s v="Ford Ltd"/>
        <s v="George-Harrell"/>
        <s v="Henderson-Jackson"/>
        <s v="Hinton, Stephenson and Young"/>
        <s v="Hudson, Branch and Hawkins"/>
        <s v="Jacobs-Hickman"/>
        <s v="Li, Ware and Dyer"/>
        <s v="May-Brown"/>
        <s v="Mccarthy-Hudson"/>
        <s v="Miller Group"/>
        <s v="Morris and Sons"/>
        <s v="Newton-Chaney"/>
        <s v="Reilly-Washington"/>
        <s v="Smith and Sons"/>
        <s v="Soto-Lester"/>
        <s v="Thompson-Khan"/>
        <s v="Valdez LLC"/>
        <s v="Ward, Pierce and Harrison"/>
        <s v="White-Austin"/>
        <s v="Wong and Sons"/>
        <s v="Cardenas Ltd"/>
        <s v="Carpenter-Fischer"/>
        <s v="Carter, Holder and Nash"/>
        <s v="Ford, Fleming and Nunez"/>
        <s v="Frank-Keith"/>
        <s v="Garcia, Davis and Medina"/>
        <s v="Green Ltd"/>
        <s v="Gutierrez-Wallace"/>
        <s v="Lewis-Wallace"/>
        <s v="Lynch-Vasquez"/>
        <s v="Mclaughlin LLC"/>
        <s v="Melendez, Perry and Reynolds"/>
        <s v="Myers, Hanson and Good"/>
        <s v="Olson-Saunders"/>
        <s v="Potter, Perry and White"/>
        <s v="Reese and Sons"/>
        <s v="Schneider-Garcia"/>
        <s v="Walters Inc"/>
        <s v="Warner, Gonzalez and Lewis"/>
        <s v="Weber-Hancock"/>
        <s v="Wells Group"/>
        <s v="Williams and Sons"/>
        <s v="Wright Inc"/>
        <s v="Bautista-Anderson"/>
        <s v="Brooks Group"/>
        <s v="Cortez-Carter"/>
        <s v="Davis LLC"/>
        <s v="Dickerson, Ruiz and Williams"/>
        <s v="Dudley-Stephenson"/>
        <s v="Ferguson-Mendez"/>
        <s v="Garcia, Baker and Beck"/>
        <s v="Gardner-Jones"/>
        <s v="Golden Inc"/>
        <s v="Hammond LLC"/>
        <s v="Herring PLC"/>
        <s v="Johnson, Gray and Watts"/>
        <s v="Kennedy Inc"/>
        <s v="Klein, Goodwin and Stephens"/>
        <s v="Lucas-Brown"/>
        <s v="Medina Ltd"/>
        <s v="Molina LLC"/>
        <s v="Montoya-Peterson"/>
        <s v="Moore PLC"/>
        <s v="Rhodes and Sons"/>
        <s v="Rowland-Johns"/>
        <s v="Stewart-Thompson"/>
        <s v="Wallace, Everett and Moreno"/>
        <s v="Weeks, George and Hart"/>
        <s v="Wilson, Moreno and Roberts"/>
        <s v="Wood Group"/>
        <s v="Wood, Marquez and Romero"/>
        <s v="Yoder, Butler and Merritt"/>
        <s v="Bell-Coleman"/>
        <s v="Bradley Inc"/>
        <s v="Brown, Lee and Dougherty"/>
        <s v="Burke, Duran and Russell"/>
        <s v="Cunningham Inc"/>
        <s v="Daniels-Johnson"/>
        <s v="Edwards Ltd"/>
        <s v="Jones Ltd"/>
        <s v="Kelley-Crawford"/>
        <s v="Leonard-Shaw"/>
        <s v="Lewis, Flores and Lee"/>
        <s v="Marsh, Edwards and Rollins"/>
        <s v="May-Hays"/>
        <s v="Miller, Murray and Mcclain"/>
        <s v="Mitchell, King and Carey"/>
        <s v="Morris-Rios"/>
        <s v="Robinson-Wagner"/>
        <s v="Rodriguez, Watson and Ferrell"/>
        <s v="Valenzuela-Rowe"/>
        <s v="Washington LLC"/>
        <s v="Williams, Mora and Schneider"/>
        <s v="Wilson-Carr"/>
        <s v="Bautista-Fletcher"/>
        <s v="Brown-Craig"/>
        <s v="Cardenas and Sons"/>
        <s v="Carter, Miller and Hanson"/>
        <s v="Clark Group"/>
        <s v="Cortez LLC"/>
        <s v="Day-Gonzalez"/>
        <s v="Ellis, Turner and Payne"/>
        <s v="Frost-Juarez"/>
        <s v="Fuentes, Armstrong and Rogers"/>
        <s v="Grant and Sons"/>
        <s v="Hamilton Ltd"/>
        <s v="Kennedy, Kidd and Orr"/>
        <s v="Lee PLC"/>
        <s v="Martinez Group"/>
        <s v="Martinez Ltd"/>
        <s v="Moss Group"/>
        <s v="Munoz-Wells"/>
        <s v="Murray Inc"/>
        <s v="Roberson, Diaz and Evans"/>
        <s v="Silva, Smith and Fitzgerald"/>
        <s v="Singh, Perez and Torres"/>
        <s v="Thornton Inc"/>
        <s v="Warren-Bennett"/>
        <s v="Baker Group"/>
        <s v="Baker, Morgan and Henderson"/>
        <s v="Brown LLC"/>
        <s v="Case-Suarez"/>
        <s v="Chase-Crawford"/>
        <s v="Davis, Kim and Smith"/>
        <s v="Ford-Thompson"/>
        <s v="Fry, Barnett and Boyd"/>
        <s v="Garcia, Evans and Bryan"/>
        <s v="George, Miller and Underwood"/>
        <s v="Greene, Larsen and Parker"/>
        <s v="Hicks Ltd"/>
        <s v="Hood, Santiago and Harvey"/>
        <s v="Hunt, Moore and Oneill"/>
        <s v="Larson-Gutierrez"/>
        <s v="Martinez PLC"/>
        <s v="May-Wolfe"/>
        <s v="May, Berry and Jones"/>
        <s v="Murphy-Alvarez"/>
        <s v="Patton Ltd"/>
        <s v="Rivera-Meza"/>
        <s v="Sanders, Bryan and Juarez"/>
        <s v="Sanders, Hernandez and Chase"/>
        <s v="Simmons and Sons"/>
        <s v="Smith-Rose"/>
        <s v="Thompson LLC"/>
        <s v="White LLC"/>
        <s v="Ayala, Holden and Smith"/>
        <s v="Berg-Patton"/>
        <s v="Brewer-Olson"/>
        <s v="Brown-Chase"/>
        <s v="Campbell, Nash and Fisher"/>
        <s v="Duncan Inc"/>
        <s v="Fischer, Taylor and Blanchard"/>
        <s v="Gonzalez LLC"/>
        <s v="Harrell, Garcia and King"/>
        <s v="House and Sons"/>
        <s v="Huffman, Myers and Boyd"/>
        <s v="King-Mason"/>
        <s v="Le, King and Gardner"/>
        <s v="Mathews Inc"/>
        <s v="Montoya Group"/>
        <s v="Perez Ltd"/>
        <s v="Pham Group"/>
        <s v="Powell Group"/>
        <s v="Ramirez, Miles and Stark"/>
        <s v="Simmons-Sheppard"/>
        <s v="Stevenson LLC"/>
        <s v="Sullivan LLC"/>
        <s v="Thompson, Carter and Larson"/>
        <s v="Watson-Griffin"/>
        <s v="Wiley Inc"/>
        <s v="Adams, Wise and Bauer"/>
        <s v="Clay Ltd"/>
        <s v="Hammond-Ramirez"/>
        <s v="Jenkins-Ramirez"/>
        <s v="Jennings, Hernandez and Reid"/>
        <s v="Jensen Ltd"/>
        <s v="Johnson, Welch and White"/>
        <s v="Jones LLC"/>
        <s v="Jones, Church and Tyler"/>
        <s v="Jones, Coleman and Peters"/>
        <s v="Kennedy, Wu and Boyd"/>
        <s v="Knight-Black"/>
        <s v="Lopez, Stout and Daniels"/>
        <s v="Martin and Sons"/>
        <s v="Melendez Ltd"/>
        <s v="Miller Inc"/>
        <s v="Pearson, Cortez and Ochoa"/>
        <s v="Quinn-Allen"/>
        <s v="Randolph-Miller"/>
        <s v="Rich, Rubio and Pratt"/>
        <s v="Roberts, Ortiz and Gonzalez"/>
        <s v="Robertson-Melton"/>
        <s v="Robles, Farmer and Mcclure"/>
        <s v="Rodriguez-Murray"/>
        <s v="Sanchez Inc"/>
        <s v="Thompson, Ayala and Anderson"/>
        <s v="Vargas, Wallace and Jones"/>
        <s v="Wells-Gutierrez"/>
        <s v="Barnes-Pope"/>
        <s v="Berry Ltd"/>
        <s v="Caldwell-Rogers"/>
        <s v="Clark-Oconnell"/>
        <s v="Cooper-Stephens"/>
        <s v="Davis-Spencer"/>
        <s v="Fitzgerald and Sons"/>
        <s v="Frank-Sloan"/>
        <s v="Gay Group"/>
        <s v="Greene, Arnold and Fritz"/>
        <s v="Hamilton-Davis"/>
        <s v="Hart, Myers and Erickson"/>
        <s v="Hurley-Alvarado"/>
        <s v="Johnson-Cruz"/>
        <s v="Jordan, Mercado and Brewer"/>
        <s v="Joseph-Johnson"/>
        <s v="Lewis Group"/>
        <s v="Lewis LLC"/>
        <s v="Martinez-Rivera"/>
        <s v="Mcguire-Young"/>
        <s v="Mills PLC"/>
        <s v="Moore-Murphy"/>
        <s v="Nelson-Brown"/>
        <s v="Nichols Group"/>
        <s v="Oconnor Inc"/>
        <s v="Rios-Lawson"/>
        <s v="Ruiz, Brennan and Gray"/>
        <s v="Smith-Johnson"/>
        <s v="Smith, Stout and Guzman"/>
        <s v="Tate Group"/>
        <s v="Turner-Wu"/>
        <s v="Wright and Sons"/>
        <s v="Barnes, Ward and Richardson"/>
        <s v="Becker-Rivera"/>
        <s v="Black, Fernandez and Wolf"/>
        <s v="Brown Ltd"/>
        <s v="Carpenter Group"/>
        <s v="Chapman-Smith"/>
        <s v="Coleman, Crawford and Anderson"/>
        <s v="Cox, Houston and Phillips"/>
        <s v="Dougherty, Peterson and Thomas"/>
        <s v="Frazier Ltd"/>
        <s v="Gamble, Campbell and Boyle"/>
        <s v="Gibson Group"/>
        <s v="Hogan LLC"/>
        <s v="Maldonado and Sons"/>
        <s v="Moreno Inc"/>
        <s v="Navarro LLC"/>
        <s v="Olson, Evans and Bradford"/>
        <s v="Pena-Garcia"/>
        <s v="Reyes, Davis and Schneider"/>
        <s v="Rivera Group"/>
        <s v="Roberts Ltd"/>
        <s v="Wallace, Brooks and Harris"/>
        <s v="Walsh, Taylor and Cruz"/>
        <s v="White, Hansen and Clark"/>
        <s v="Whitehead-West"/>
        <s v="Williams, George and Deleon"/>
      </sharedItems>
    </cacheField>
    <cacheField name="Segment" numFmtId="0">
      <sharedItems>
        <s v="ENT"/>
        <s v="SMB"/>
        <s v="Strategic"/>
      </sharedItems>
    </cacheField>
    <cacheField name="Territory" numFmtId="0">
      <sharedItems>
        <s v="APAC"/>
        <s v="LATAM"/>
        <s v="East"/>
        <s v="West"/>
        <s v="EMEA"/>
      </sharedItems>
    </cacheField>
    <cacheField name="ICP" numFmtId="0">
      <sharedItems>
        <s v="Profile2"/>
        <s v="Profile3"/>
        <s v="Profile1"/>
        <s v="Unknown"/>
        <s v="No"/>
      </sharedItems>
    </cacheField>
    <cacheField name="Stage" numFmtId="0">
      <sharedItems>
        <s v="5a - Closed Lost"/>
        <s v="5b - Churned"/>
        <s v="4 - Customer"/>
        <s v="3 - Qualified"/>
        <s v="2 - Warm"/>
        <s v="1 - Prospecting"/>
        <s v="0 - Identified"/>
      </sharedItems>
    </cacheField>
    <cacheField name="Discount" numFmtId="0">
      <sharedItems>
        <s v="Yes"/>
        <s v="No"/>
      </sharedItems>
    </cacheField>
    <cacheField name="Use Case" numFmtId="0">
      <sharedItems>
        <s v="Use Case 3"/>
        <s v="Use Case 1"/>
        <s v="Use Case 5"/>
        <s v="Use Case 4"/>
        <s v="Use Case 2"/>
      </sharedItems>
    </cacheField>
    <cacheField name="Account Tags" numFmtId="0">
      <sharedItems>
        <s v="New"/>
        <s v="DQ-Product"/>
        <s v="Renewal"/>
        <s v="DQ-Other"/>
        <s v="DQ-Timing"/>
        <s v="DQ-Budget"/>
      </sharedItems>
    </cacheField>
    <cacheField name="ARR" numFmtId="165">
      <sharedItems containsSemiMixedTypes="0" containsString="0" containsNumber="1" containsInteger="1">
        <n v="12135.0"/>
        <n v="5560.0"/>
        <n v="6433.0"/>
        <n v="8726.0"/>
        <n v="12833.0"/>
        <n v="1247.0"/>
        <n v="2531.0"/>
        <n v="16718.0"/>
        <n v="13807.0"/>
        <n v="13106.0"/>
        <n v="7972.0"/>
        <n v="12040.0"/>
        <n v="21474.0"/>
        <n v="13646.0"/>
        <n v="7723.0"/>
        <n v="2816.0"/>
        <n v="24905.0"/>
        <n v="12925.0"/>
        <n v="16530.0"/>
        <n v="17702.0"/>
        <n v="12677.0"/>
        <n v="6015.0"/>
        <n v="24506.0"/>
        <n v="10678.0"/>
        <n v="17948.0"/>
        <n v="19853.0"/>
        <n v="7152.0"/>
        <n v="14874.0"/>
        <n v="13183.0"/>
        <n v="17847.0"/>
        <n v="10906.0"/>
        <n v="9217.0"/>
        <n v="18929.0"/>
        <n v="14128.0"/>
        <n v="15567.0"/>
        <n v="19524.0"/>
        <n v="12045.0"/>
        <n v="24074.0"/>
        <n v="24678.0"/>
        <n v="16848.0"/>
        <n v="8501.0"/>
        <n v="12885.0"/>
        <n v="24463.0"/>
        <n v="17483.0"/>
        <n v="23164.0"/>
        <n v="13998.0"/>
        <n v="12095.0"/>
        <n v="19496.0"/>
        <n v="22935.0"/>
        <n v="18489.0"/>
        <n v="18678.0"/>
        <n v="22796.0"/>
        <n v="13267.0"/>
        <n v="16291.0"/>
        <n v="11407.0"/>
        <n v="8652.0"/>
        <n v="16479.0"/>
        <n v="4581.0"/>
        <n v="23054.0"/>
        <n v="5709.0"/>
        <n v="13261.0"/>
        <n v="20540.0"/>
        <n v="5175.0"/>
        <n v="15694.0"/>
        <n v="23506.0"/>
        <n v="5904.0"/>
        <n v="12359.0"/>
        <n v="16694.0"/>
        <n v="11024.0"/>
        <n v="18786.0"/>
        <n v="7935.0"/>
        <n v="17102.0"/>
        <n v="8231.0"/>
        <n v="1676.0"/>
        <n v="10914.0"/>
        <n v="22759.0"/>
        <n v="19200.0"/>
        <n v="11224.0"/>
        <n v="7247.0"/>
        <n v="22454.0"/>
        <n v="20850.0"/>
        <n v="21369.0"/>
        <n v="14704.0"/>
        <n v="21033.0"/>
        <n v="19757.0"/>
        <n v="21455.0"/>
        <n v="12756.0"/>
        <n v="14181.0"/>
        <n v="2683.0"/>
        <n v="3425.0"/>
        <n v="17122.0"/>
        <n v="16855.0"/>
        <n v="22518.0"/>
        <n v="1565.0"/>
        <n v="9313.0"/>
        <n v="21939.0"/>
        <n v="13469.0"/>
        <n v="22209.0"/>
        <n v="19506.0"/>
        <n v="14294.0"/>
        <n v="5266.0"/>
        <n v="17825.0"/>
        <n v="15829.0"/>
        <n v="24637.0"/>
        <n v="6845.0"/>
        <n v="19655.0"/>
        <n v="24242.0"/>
        <n v="12708.0"/>
        <n v="6704.0"/>
        <n v="19026.0"/>
        <n v="10573.0"/>
        <n v="14434.0"/>
        <n v="19599.0"/>
        <n v="18411.0"/>
        <n v="14361.0"/>
        <n v="18472.0"/>
        <n v="17985.0"/>
        <n v="8824.0"/>
        <n v="22782.0"/>
        <n v="13168.0"/>
        <n v="12781.0"/>
        <n v="17945.0"/>
        <n v="22831.0"/>
        <n v="15597.0"/>
        <n v="5532.0"/>
        <n v="4175.0"/>
        <n v="21368.0"/>
        <n v="15176.0"/>
        <n v="19902.0"/>
        <n v="22767.0"/>
        <n v="20029.0"/>
        <n v="23534.0"/>
        <n v="8152.0"/>
        <n v="20579.0"/>
        <n v="18917.0"/>
        <n v="5211.0"/>
        <n v="5849.0"/>
        <n v="23340.0"/>
        <n v="21207.0"/>
        <n v="15012.0"/>
        <n v="22276.0"/>
        <n v="8807.0"/>
        <n v="11213.0"/>
        <n v="15921.0"/>
        <n v="7915.0"/>
        <n v="8470.0"/>
        <n v="12638.0"/>
        <n v="18249.0"/>
        <n v="12952.0"/>
        <n v="12166.0"/>
        <n v="18876.0"/>
        <n v="13309.0"/>
        <n v="17520.0"/>
        <n v="10472.0"/>
        <n v="20243.0"/>
        <n v="14118.0"/>
        <n v="12353.0"/>
        <n v="24408.0"/>
        <n v="8521.0"/>
        <n v="20657.0"/>
        <n v="15122.0"/>
        <n v="22736.0"/>
        <n v="22773.0"/>
        <n v="17369.0"/>
        <n v="7529.0"/>
        <n v="13013.0"/>
        <n v="24555.0"/>
        <n v="23748.0"/>
        <n v="21445.0"/>
        <n v="8531.0"/>
        <n v="2385.0"/>
        <n v="1586.0"/>
        <n v="19010.0"/>
        <n v="21387.0"/>
        <n v="20673.0"/>
        <n v="24944.0"/>
        <n v="16557.0"/>
        <n v="14305.0"/>
        <n v="20617.0"/>
        <n v="1338.0"/>
        <n v="5860.0"/>
        <n v="13485.0"/>
        <n v="8127.0"/>
        <n v="1362.0"/>
        <n v="13801.0"/>
        <n v="1935.0"/>
        <n v="24885.0"/>
        <n v="23947.0"/>
        <n v="22087.0"/>
        <n v="4377.0"/>
        <n v="14406.0"/>
        <n v="21559.0"/>
        <n v="23078.0"/>
        <n v="4177.0"/>
        <n v="23421.0"/>
        <n v="24171.0"/>
        <n v="18650.0"/>
        <n v="14570.0"/>
        <n v="11085.0"/>
        <n v="22120.0"/>
        <n v="6636.0"/>
        <n v="7871.0"/>
        <n v="8680.0"/>
        <n v="22061.0"/>
        <n v="21242.0"/>
        <n v="11514.0"/>
        <n v="23645.0"/>
        <n v="21178.0"/>
        <n v="14689.0"/>
        <n v="21379.0"/>
        <n v="2448.0"/>
        <n v="18673.0"/>
        <n v="6852.0"/>
        <n v="19321.0"/>
        <n v="4659.0"/>
        <n v="21504.0"/>
        <n v="10896.0"/>
        <n v="10173.0"/>
        <n v="14381.0"/>
        <n v="12338.0"/>
        <n v="21550.0"/>
        <n v="9986.0"/>
        <n v="3873.0"/>
        <n v="15861.0"/>
        <n v="18423.0"/>
        <n v="4594.0"/>
        <n v="10697.0"/>
        <n v="20280.0"/>
        <n v="17506.0"/>
        <n v="19989.0"/>
        <n v="16883.0"/>
        <n v="13918.0"/>
        <n v="16253.0"/>
        <n v="5664.0"/>
        <n v="19781.0"/>
        <n v="22906.0"/>
        <n v="22034.0"/>
        <n v="19117.0"/>
        <n v="12670.0"/>
        <n v="22359.0"/>
        <n v="16342.0"/>
        <n v="9946.0"/>
        <n v="13055.0"/>
        <n v="19610.0"/>
        <n v="24949.0"/>
        <n v="21051.0"/>
        <n v="16817.0"/>
        <n v="12085.0"/>
        <n v="11516.0"/>
        <n v="6499.0"/>
        <n v="19670.0"/>
        <n v="4968.0"/>
        <n v="19178.0"/>
        <n v="3505.0"/>
        <n v="20895.0"/>
        <n v="4352.0"/>
        <n v="13225.0"/>
        <n v="14020.0"/>
        <n v="17574.0"/>
        <n v="12464.0"/>
        <n v="12197.0"/>
        <n v="16275.0"/>
        <n v="18716.0"/>
        <n v="10060.0"/>
        <n v="8357.0"/>
        <n v="13814.0"/>
        <n v="21791.0"/>
        <n v="23649.0"/>
        <n v="16800.0"/>
        <n v="13045.0"/>
        <n v="20498.0"/>
        <n v="20799.0"/>
        <n v="18263.0"/>
        <n v="14278.0"/>
        <n v="12263.0"/>
        <n v="9407.0"/>
        <n v="20372.0"/>
        <n v="16558.0"/>
        <n v="20041.0"/>
        <n v="14678.0"/>
        <n v="9843.0"/>
        <n v="3397.0"/>
        <n v="21293.0"/>
        <n v="17204.0"/>
        <n v="12682.0"/>
        <n v="13854.0"/>
        <n v="20964.0"/>
        <n v="17005.0"/>
        <n v="12941.0"/>
        <n v="6233.0"/>
        <n v="13902.0"/>
        <n v="24931.0"/>
        <n v="12750.0"/>
        <n v="14930.0"/>
        <n v="23207.0"/>
        <n v="4726.0"/>
        <n v="14701.0"/>
        <n v="19376.0"/>
        <n v="12912.0"/>
        <n v="5520.0"/>
        <n v="16599.0"/>
        <n v="23454.0"/>
        <n v="20028.0"/>
        <n v="14585.0"/>
        <n v="18172.0"/>
        <n v="4858.0"/>
        <n v="5017.0"/>
        <n v="13398.0"/>
        <n v="20057.0"/>
        <n v="20926.0"/>
        <n v="15566.0"/>
        <n v="6070.0"/>
        <n v="18879.0"/>
        <n v="3117.0"/>
        <n v="14163.0"/>
        <n v="16396.0"/>
        <n v="24256.0"/>
        <n v="7142.0"/>
        <n v="18540.0"/>
        <n v="21843.0"/>
        <n v="17058.0"/>
        <n v="14665.0"/>
        <n v="12972.0"/>
        <n v="15575.0"/>
        <n v="12669.0"/>
        <n v="22942.0"/>
        <n v="2563.0"/>
        <n v="19924.0"/>
        <n v="12444.0"/>
        <n v="22165.0"/>
        <n v="18710.0"/>
        <n v="18455.0"/>
        <n v="22361.0"/>
        <n v="13961.0"/>
        <n v="1909.0"/>
        <n v="7668.0"/>
        <n v="21311.0"/>
        <n v="17789.0"/>
        <n v="5253.0"/>
        <n v="13172.0"/>
        <n v="21926.0"/>
        <n v="22407.0"/>
        <n v="12254.0"/>
        <n v="18923.0"/>
        <n v="15150.0"/>
        <n v="24599.0"/>
        <n v="21548.0"/>
        <n v="14180.0"/>
        <n v="13090.0"/>
        <n v="23201.0"/>
        <n v="2898.0"/>
        <n v="13452.0"/>
        <n v="20077.0"/>
        <n v="5948.0"/>
        <n v="23545.0"/>
        <n v="12206.0"/>
        <n v="12341.0"/>
        <n v="24229.0"/>
        <n v="21181.0"/>
        <n v="19895.0"/>
        <n v="3300.0"/>
        <n v="21984.0"/>
        <n v="7349.0"/>
        <n v="1034.0"/>
        <n v="16332.0"/>
        <n v="21065.0"/>
        <n v="3444.0"/>
        <n v="22617.0"/>
        <n v="10160.0"/>
        <n v="3714.0"/>
        <n v="9961.0"/>
        <n v="20576.0"/>
        <n v="6251.0"/>
        <n v="4023.0"/>
        <n v="15870.0"/>
        <n v="12762.0"/>
        <n v="16012.0"/>
        <n v="17357.0"/>
        <n v="7228.0"/>
        <n v="15705.0"/>
        <n v="24744.0"/>
        <n v="18275.0"/>
        <n v="21719.0"/>
        <n v="24680.0"/>
        <n v="22739.0"/>
        <n v="2417.0"/>
        <n v="21804.0"/>
        <n v="8984.0"/>
        <n v="1501.0"/>
        <n v="19811.0"/>
        <n v="15637.0"/>
        <n v="23601.0"/>
        <n v="12030.0"/>
        <n v="12222.0"/>
        <n v="11246.0"/>
        <n v="16509.0"/>
        <n v="18079.0"/>
        <n v="19170.0"/>
        <n v="20881.0"/>
        <n v="1237.0"/>
        <n v="20527.0"/>
        <n v="8983.0"/>
        <n v="18962.0"/>
        <n v="12768.0"/>
        <n v="19830.0"/>
        <n v="24034.0"/>
        <n v="6998.0"/>
        <n v="23917.0"/>
        <n v="23270.0"/>
        <n v="20199.0"/>
        <n v="16587.0"/>
        <n v="7549.0"/>
        <n v="9257.0"/>
        <n v="12485.0"/>
        <n v="17183.0"/>
        <n v="20836.0"/>
        <n v="13471.0"/>
        <n v="21771.0"/>
        <n v="24153.0"/>
        <n v="23833.0"/>
        <n v="19605.0"/>
        <n v="18443.0"/>
        <n v="15054.0"/>
        <n v="14339.0"/>
        <n v="6802.0"/>
        <n v="13950.0"/>
        <n v="12557.0"/>
        <n v="2318.0"/>
        <n v="3737.0"/>
        <n v="24913.0"/>
        <n v="12489.0"/>
        <n v="14796.0"/>
        <n v="11541.0"/>
        <n v="5100.0"/>
        <n v="12842.0"/>
        <n v="15482.0"/>
        <n v="8582.0"/>
        <n v="21450.0"/>
        <n v="12057.0"/>
        <n v="2695.0"/>
        <n v="8831.0"/>
        <n v="13740.0"/>
        <n v="24633.0"/>
        <n v="19835.0"/>
        <n v="13355.0"/>
        <n v="8384.0"/>
        <n v="14708.0"/>
      </sharedItems>
    </cacheField>
    <cacheField name="Created Date" numFmtId="164">
      <sharedItems containsSemiMixedTypes="0" containsDate="1" containsString="0">
        <d v="2023-09-03T00:00:00Z"/>
        <d v="2023-09-04T00:00:00Z"/>
        <d v="2023-09-21T00:00:00Z"/>
        <d v="2023-09-13T00:00:00Z"/>
        <d v="2023-09-24T00:00:00Z"/>
        <d v="2023-09-29T00:00:00Z"/>
        <d v="2023-09-14T00:00:00Z"/>
        <d v="2023-10-05T00:00:00Z"/>
        <d v="2023-10-12T00:00:00Z"/>
        <d v="2023-10-28T00:00:00Z"/>
        <d v="2023-10-10T00:00:00Z"/>
        <d v="2023-10-14T00:00:00Z"/>
        <d v="2023-10-31T00:00:00Z"/>
        <d v="2023-10-27T00:00:00Z"/>
        <d v="2023-10-07T00:00:00Z"/>
        <d v="2023-10-13T00:00:00Z"/>
        <d v="2023-10-25T00:00:00Z"/>
        <d v="2023-10-21T00:00:00Z"/>
        <d v="2023-11-10T00:00:00Z"/>
        <d v="2023-11-28T00:00:00Z"/>
        <d v="2023-11-14T00:00:00Z"/>
        <d v="2023-11-23T00:00:00Z"/>
        <d v="2023-11-03T00:00:00Z"/>
        <d v="2023-11-16T00:00:00Z"/>
        <d v="2023-11-20T00:00:00Z"/>
        <d v="2023-11-29T00:00:00Z"/>
        <d v="2023-11-01T00:00:00Z"/>
        <d v="2023-11-04T00:00:00Z"/>
        <d v="2023-11-06T00:00:00Z"/>
        <d v="2023-11-12T00:00:00Z"/>
        <d v="2023-11-19T00:00:00Z"/>
        <d v="2023-11-11T00:00:00Z"/>
        <d v="2023-11-24T00:00:00Z"/>
        <d v="2023-11-21T00:00:00Z"/>
        <d v="2023-11-27T00:00:00Z"/>
        <d v="2023-12-16T00:00:00Z"/>
        <d v="2023-12-27T00:00:00Z"/>
        <d v="2023-12-10T00:00:00Z"/>
        <d v="2023-12-28T00:00:00Z"/>
        <d v="2023-12-26T00:00:00Z"/>
        <d v="2023-12-19T00:00:00Z"/>
        <d v="2023-12-22T00:00:00Z"/>
        <d v="2023-12-02T00:00:00Z"/>
        <d v="2023-12-06T00:00:00Z"/>
        <d v="2023-12-20T00:00:00Z"/>
        <d v="2023-12-18T00:00:00Z"/>
        <d v="2023-12-08T00:00:00Z"/>
        <d v="2024-01-26T00:00:00Z"/>
        <d v="2024-01-30T00:00:00Z"/>
        <d v="2024-01-02T00:00:00Z"/>
        <d v="2024-01-12T00:00:00Z"/>
        <d v="2024-01-28T00:00:00Z"/>
        <d v="2024-01-07T00:00:00Z"/>
        <d v="2024-01-29T00:00:00Z"/>
        <d v="2024-01-25T00:00:00Z"/>
        <d v="2024-01-17T00:00:00Z"/>
        <d v="2024-01-21T00:00:00Z"/>
        <d v="2024-01-14T00:00:00Z"/>
        <d v="2024-01-18T00:00:00Z"/>
        <d v="2024-02-22T00:00:00Z"/>
        <d v="2024-02-12T00:00:00Z"/>
        <d v="2024-02-25T00:00:00Z"/>
        <d v="2024-02-05T00:00:00Z"/>
        <d v="2024-02-26T00:00:00Z"/>
        <d v="2024-02-21T00:00:00Z"/>
        <d v="2024-02-07T00:00:00Z"/>
        <d v="2024-02-16T00:00:00Z"/>
        <d v="2024-02-29T00:00:00Z"/>
        <d v="2024-02-09T00:00:00Z"/>
        <d v="2024-02-14T00:00:00Z"/>
        <d v="2024-02-28T00:00:00Z"/>
        <d v="2024-02-24T00:00:00Z"/>
        <d v="2024-02-23T00:00:00Z"/>
        <d v="2024-02-03T00:00:00Z"/>
        <d v="2024-02-02T00:00:00Z"/>
        <d v="2024-03-28T00:00:00Z"/>
        <d v="2024-03-03T00:00:00Z"/>
        <d v="2024-03-26T00:00:00Z"/>
        <d v="2024-03-31T00:00:00Z"/>
        <d v="2024-03-11T00:00:00Z"/>
        <d v="2024-03-14T00:00:00Z"/>
        <d v="2024-03-13T00:00:00Z"/>
        <d v="2024-03-21T00:00:00Z"/>
        <d v="2024-03-08T00:00:00Z"/>
        <d v="2024-03-19T00:00:00Z"/>
        <d v="2024-03-10T00:00:00Z"/>
        <d v="2024-03-18T00:00:00Z"/>
        <d v="2024-03-24T00:00:00Z"/>
        <d v="2024-03-17T00:00:00Z"/>
        <d v="2024-04-28T00:00:00Z"/>
        <d v="2024-04-05T00:00:00Z"/>
        <d v="2024-04-04T00:00:00Z"/>
        <d v="2024-04-25T00:00:00Z"/>
        <d v="2024-04-24T00:00:00Z"/>
        <d v="2024-04-19T00:00:00Z"/>
        <d v="2024-04-07T00:00:00Z"/>
        <d v="2024-04-14T00:00:00Z"/>
        <d v="2024-04-01T00:00:00Z"/>
        <d v="2024-04-21T00:00:00Z"/>
        <d v="2024-04-20T00:00:00Z"/>
        <d v="2024-04-30T00:00:00Z"/>
        <d v="2024-04-16T00:00:00Z"/>
        <d v="2024-04-08T00:00:00Z"/>
        <d v="2024-04-29T00:00:00Z"/>
        <d v="2024-04-26T00:00:00Z"/>
        <d v="2024-05-14T00:00:00Z"/>
        <d v="2024-05-19T00:00:00Z"/>
        <d v="2024-05-23T00:00:00Z"/>
        <d v="2024-05-20T00:00:00Z"/>
        <d v="2024-05-22T00:00:00Z"/>
        <d v="2024-05-28T00:00:00Z"/>
        <d v="2024-05-01T00:00:00Z"/>
        <d v="2024-05-13T00:00:00Z"/>
        <d v="2024-05-06T00:00:00Z"/>
        <d v="2024-05-21T00:00:00Z"/>
        <d v="2024-05-17T00:00:00Z"/>
        <d v="2024-05-12T00:00:00Z"/>
        <d v="2024-05-31T00:00:00Z"/>
        <d v="2024-05-30T00:00:00Z"/>
        <d v="2024-05-29T00:00:00Z"/>
        <d v="2024-05-07T00:00:00Z"/>
        <d v="2024-05-08T00:00:00Z"/>
        <d v="2024-05-27T00:00:00Z"/>
        <d v="2024-05-25T00:00:00Z"/>
        <d v="2024-05-10T00:00:00Z"/>
        <d v="2024-06-29T00:00:00Z"/>
        <d v="2024-06-04T00:00:00Z"/>
        <d v="2024-06-22T00:00:00Z"/>
        <d v="2024-06-19T00:00:00Z"/>
        <d v="2024-06-18T00:00:00Z"/>
        <d v="2024-06-13T00:00:00Z"/>
        <d v="2024-06-01T00:00:00Z"/>
        <d v="2024-06-12T00:00:00Z"/>
        <d v="2024-06-09T00:00:00Z"/>
        <d v="2024-06-26T00:00:00Z"/>
        <d v="2024-06-03T00:00:00Z"/>
        <d v="2024-06-14T00:00:00Z"/>
        <d v="2024-06-28T00:00:00Z"/>
        <d v="2024-06-30T00:00:00Z"/>
        <d v="2024-06-16T00:00:00Z"/>
        <d v="2024-07-18T00:00:00Z"/>
        <d v="2024-07-01T00:00:00Z"/>
        <d v="2024-07-22T00:00:00Z"/>
        <d v="2024-07-02T00:00:00Z"/>
        <d v="2024-07-03T00:00:00Z"/>
        <d v="2024-07-13T00:00:00Z"/>
        <d v="2024-07-10T00:00:00Z"/>
        <d v="2024-07-05T00:00:00Z"/>
        <d v="2024-07-07T00:00:00Z"/>
        <d v="2024-07-19T00:00:00Z"/>
        <d v="2024-07-20T00:00:00Z"/>
        <d v="2024-07-06T00:00:00Z"/>
        <d v="2024-07-31T00:00:00Z"/>
        <d v="2024-07-12T00:00:00Z"/>
        <d v="2024-07-14T00:00:00Z"/>
        <d v="2024-07-28T00:00:00Z"/>
        <d v="2024-08-26T00:00:00Z"/>
        <d v="2024-08-24T00:00:00Z"/>
        <d v="2024-08-10T00:00:00Z"/>
        <d v="2024-08-21T00:00:00Z"/>
        <d v="2024-08-07T00:00:00Z"/>
        <d v="2024-08-04T00:00:00Z"/>
        <d v="2024-08-03T00:00:00Z"/>
        <d v="2024-08-18T00:00:00Z"/>
        <d v="2024-08-08T00:00:00Z"/>
        <d v="2024-08-25T00:00:00Z"/>
        <d v="2024-08-29T00:00:00Z"/>
        <d v="2024-08-17T00:00:00Z"/>
        <d v="2024-08-12T00:00:00Z"/>
        <d v="2024-08-31T00:00:00Z"/>
        <d v="2024-08-20T00:00:00Z"/>
        <d v="2024-08-05T00:00:00Z"/>
        <d v="2024-08-30T00:00:00Z"/>
        <d v="2024-08-22T00:00:00Z"/>
        <d v="2024-08-02T00:00:00Z"/>
        <d v="2024-08-13T00:00:00Z"/>
        <d v="2024-09-11T00:00:00Z"/>
        <d v="2024-09-25T00:00:00Z"/>
        <d v="2024-09-14T00:00:00Z"/>
        <d v="2024-09-20T00:00:00Z"/>
        <d v="2024-09-02T00:00:00Z"/>
        <d v="2024-09-07T00:00:00Z"/>
        <d v="2024-09-30T00:00:00Z"/>
        <d v="2024-09-08T00:00:00Z"/>
        <d v="2024-09-10T00:00:00Z"/>
        <d v="2024-09-22T00:00:00Z"/>
        <d v="2024-09-03T00:00:00Z"/>
        <d v="2024-09-15T00:00:00Z"/>
        <d v="2024-09-18T00:00:00Z"/>
        <d v="2024-09-29T00:00:00Z"/>
        <d v="2024-09-24T00:00:00Z"/>
        <d v="2024-10-14T00:00:00Z"/>
        <d v="2024-10-25T00:00:00Z"/>
        <d v="2024-10-22T00:00:00Z"/>
        <d v="2024-10-20T00:00:00Z"/>
        <d v="2024-10-28T00:00:00Z"/>
        <d v="2024-10-24T00:00:00Z"/>
        <d v="2024-10-02T00:00:00Z"/>
        <d v="2024-10-27T00:00:00Z"/>
        <d v="2024-10-10T00:00:00Z"/>
        <d v="2024-10-11T00:00:00Z"/>
        <d v="2024-10-17T00:00:00Z"/>
        <d v="2024-10-12T00:00:00Z"/>
        <d v="2024-10-18T00:00:00Z"/>
        <d v="2024-10-07T00:00:00Z"/>
        <d v="2024-10-06T00:00:00Z"/>
        <d v="2024-10-01T00:00:00Z"/>
        <d v="2024-10-26T00:00:00Z"/>
        <d v="2024-10-16T00:00:00Z"/>
        <d v="2024-11-10T00:00:00Z"/>
        <d v="2024-11-05T00:00:00Z"/>
        <d v="2024-11-09T00:00:00Z"/>
        <d v="2024-11-03T00:00:00Z"/>
        <d v="2024-11-18T00:00:00Z"/>
        <d v="2024-11-24T00:00:00Z"/>
        <d v="2024-11-29T00:00:00Z"/>
        <d v="2024-11-08T00:00:00Z"/>
        <d v="2024-11-23T00:00:00Z"/>
        <d v="2024-11-04T00:00:00Z"/>
        <d v="2024-11-15T00:00:00Z"/>
        <d v="2024-11-22T00:00:00Z"/>
        <d v="2024-11-06T00:00:00Z"/>
        <d v="2024-11-19T00:00:00Z"/>
        <d v="2024-11-28T00:00:00Z"/>
        <d v="2024-11-20T00:00:00Z"/>
        <d v="2024-11-17T00:00:00Z"/>
        <d v="2024-11-16T00:00:00Z"/>
        <d v="2024-11-26T00:00:00Z"/>
        <d v="2024-11-14T00:00:00Z"/>
        <d v="2024-12-02T00:00:00Z"/>
        <d v="2024-12-16T00:00:00Z"/>
        <d v="2024-12-28T00:00:00Z"/>
        <d v="2024-12-24T00:00:00Z"/>
        <d v="2024-12-11T00:00:00Z"/>
        <d v="2024-12-23T00:00:00Z"/>
        <d v="2024-12-06T00:00:00Z"/>
        <d v="2024-12-05T00:00:00Z"/>
        <d v="2024-12-12T00:00:00Z"/>
        <d v="2024-12-29T00:00:00Z"/>
        <d v="2024-12-07T00:00:00Z"/>
        <d v="2024-12-21T00:00:00Z"/>
        <d v="2024-12-10T00:00:00Z"/>
        <d v="2024-12-30T00:00:00Z"/>
        <d v="2024-12-26T00:00:00Z"/>
        <d v="2024-12-27T00:00:00Z"/>
        <d v="2024-12-03T00:00:00Z"/>
        <d v="2025-01-29T00:00:00Z"/>
        <d v="2025-01-08T00:00:00Z"/>
        <d v="2025-01-24T00:00:00Z"/>
        <d v="2025-01-30T00:00:00Z"/>
        <d v="2025-01-26T00:00:00Z"/>
        <d v="2025-01-15T00:00:00Z"/>
        <d v="2025-01-06T00:00:00Z"/>
        <d v="2025-01-28T00:00:00Z"/>
        <d v="2025-01-11T00:00:00Z"/>
        <d v="2025-01-27T00:00:00Z"/>
        <d v="2025-01-13T00:00:00Z"/>
        <d v="2025-01-19T00:00:00Z"/>
        <d v="2025-01-02T00:00:00Z"/>
        <d v="2025-01-21T00:00:00Z"/>
        <d v="2025-01-09T00:00:00Z"/>
        <d v="2025-01-23T00:00:00Z"/>
        <d v="2025-02-20T00:00:00Z"/>
        <d v="2025-02-11T00:00:00Z"/>
        <d v="2025-02-17T00:00:00Z"/>
        <d v="2025-02-02T00:00:00Z"/>
        <d v="2025-02-18T00:00:00Z"/>
        <d v="2025-02-05T00:00:00Z"/>
        <d v="2025-02-27T00:00:00Z"/>
        <d v="2025-02-26T00:00:00Z"/>
        <d v="2025-02-04T00:00:00Z"/>
        <d v="2025-02-14T00:00:00Z"/>
        <d v="2025-02-16T00:00:00Z"/>
        <d v="2025-02-12T00:00:00Z"/>
        <d v="2025-02-07T00:00:00Z"/>
        <d v="2025-02-09T00:00:00Z"/>
        <d v="2025-02-24T00:00:00Z"/>
        <d v="2025-02-13T00:00:00Z"/>
        <d v="2025-02-15T00:00:00Z"/>
        <d v="2025-02-03T00:00:00Z"/>
        <d v="2025-02-23T00:00:00Z"/>
        <d v="2025-02-08T00:00:00Z"/>
        <d v="2025-02-21T00:00:00Z"/>
        <d v="2025-03-08T00:00:00Z"/>
        <d v="2025-03-03T00:00:00Z"/>
        <d v="2025-03-01T00:00:00Z"/>
        <d v="2025-03-21T00:00:00Z"/>
        <d v="2025-03-26T00:00:00Z"/>
        <d v="2025-03-16T00:00:00Z"/>
        <d v="2025-03-23T00:00:00Z"/>
        <d v="2025-03-10T00:00:00Z"/>
        <d v="2025-03-15T00:00:00Z"/>
        <d v="2025-03-11T00:00:00Z"/>
        <d v="2025-03-29T00:00:00Z"/>
        <d v="2025-03-04T00:00:00Z"/>
        <d v="2025-03-22T00:00:00Z"/>
        <d v="2025-03-05T00:00:00Z"/>
        <d v="2025-03-02T00:00:00Z"/>
        <d v="2025-03-14T00:00:00Z"/>
        <d v="2025-03-25T00:00:00Z"/>
        <d v="2025-03-18T00:00:00Z"/>
      </sharedItems>
    </cacheField>
    <cacheField name="filter" numFmtId="164">
      <sharedItems containsSemiMixedTypes="0" containsDate="1" containsString="0">
        <d v="2023-09-01T00:00:00Z"/>
        <d v="2023-10-01T00:00:00Z"/>
        <d v="2023-11-01T00:00:00Z"/>
        <d v="2023-12-01T00:00:00Z"/>
        <d v="2024-01-01T00:00:00Z"/>
        <d v="2024-02-01T00:00:00Z"/>
        <d v="2024-03-01T00:00:00Z"/>
        <d v="2024-04-01T00:00:00Z"/>
        <d v="2024-05-01T00:00:00Z"/>
        <d v="2024-06-01T00:00:00Z"/>
        <d v="2024-07-01T00:00:00Z"/>
        <d v="2024-08-01T00:00:00Z"/>
        <d v="2024-09-01T00:00:00Z"/>
        <d v="2024-10-01T00:00:00Z"/>
        <d v="2024-11-01T00:00:00Z"/>
        <d v="2024-12-01T00:00:00Z"/>
        <d v="2025-01-01T00:00:00Z"/>
        <d v="2025-02-01T00:00:00Z"/>
        <d v="2025-03-01T00:00:00Z"/>
      </sharedItems>
    </cacheField>
    <cacheField name="Warmed Date" numFmtId="164">
      <sharedItems containsDate="1" containsString="0" containsBlank="1">
        <d v="2023-09-04T00:00:00Z"/>
        <d v="2023-09-15T00:00:00Z"/>
        <m/>
        <d v="2023-10-03T00:00:00Z"/>
        <d v="2023-10-05T00:00:00Z"/>
        <d v="2023-09-16T00:00:00Z"/>
        <d v="2023-10-31T00:00:00Z"/>
        <d v="2023-11-10T00:00:00Z"/>
        <d v="2023-11-15T00:00:00Z"/>
        <d v="2023-10-22T00:00:00Z"/>
        <d v="2023-11-03T00:00:00Z"/>
        <d v="2023-11-24T00:00:00Z"/>
        <d v="2023-10-17T00:00:00Z"/>
        <d v="2023-10-28T00:00:00Z"/>
        <d v="2023-10-23T00:00:00Z"/>
        <d v="2023-11-09T00:00:00Z"/>
        <d v="2023-12-02T00:00:00Z"/>
        <d v="2023-12-18T00:00:00Z"/>
        <d v="2023-11-26T00:00:00Z"/>
        <d v="2023-12-01T00:00:00Z"/>
        <d v="2023-11-19T00:00:00Z"/>
        <d v="2023-11-22T00:00:00Z"/>
        <d v="2023-12-15T00:00:00Z"/>
        <d v="2023-11-17T00:00:00Z"/>
        <d v="2023-12-04T00:00:00Z"/>
        <d v="2023-12-19T00:00:00Z"/>
        <d v="2023-11-28T00:00:00Z"/>
        <d v="2023-12-06T00:00:00Z"/>
        <d v="2023-12-25T00:00:00Z"/>
        <d v="2024-01-27T00:00:00Z"/>
        <d v="2024-01-07T00:00:00Z"/>
        <d v="2023-12-31T00:00:00Z"/>
        <d v="2024-01-10T00:00:00Z"/>
        <d v="2023-12-30T00:00:00Z"/>
        <d v="2023-12-07T00:00:00Z"/>
        <d v="2024-01-19T00:00:00Z"/>
        <d v="2023-12-22T00:00:00Z"/>
        <d v="2024-01-28T00:00:00Z"/>
        <d v="2024-02-12T00:00:00Z"/>
        <d v="2024-02-05T00:00:00Z"/>
        <d v="2024-01-30T00:00:00Z"/>
        <d v="2024-02-07T00:00:00Z"/>
        <d v="2024-01-17T00:00:00Z"/>
        <d v="2024-02-06T00:00:00Z"/>
        <d v="2024-01-23T00:00:00Z"/>
        <d v="2024-01-21T00:00:00Z"/>
        <d v="2024-02-09T00:00:00Z"/>
        <d v="2024-01-20T00:00:00Z"/>
        <d v="2024-03-11T00:00:00Z"/>
        <d v="2024-02-14T00:00:00Z"/>
        <d v="2024-03-26T00:00:00Z"/>
        <d v="2024-03-09T00:00:00Z"/>
        <d v="2024-03-10T00:00:00Z"/>
        <d v="2024-03-23T00:00:00Z"/>
        <d v="2024-02-27T00:00:00Z"/>
        <d v="2024-03-24T00:00:00Z"/>
        <d v="2024-03-02T00:00:00Z"/>
        <d v="2024-02-19T00:00:00Z"/>
        <d v="2024-03-01T00:00:00Z"/>
        <d v="2024-03-19T00:00:00Z"/>
        <d v="2024-03-05T00:00:00Z"/>
        <d v="2024-03-07T00:00:00Z"/>
        <d v="2024-03-25T00:00:00Z"/>
        <d v="2024-02-10T00:00:00Z"/>
        <d v="2024-03-15T00:00:00Z"/>
        <d v="2024-04-25T00:00:00Z"/>
        <d v="2024-03-30T00:00:00Z"/>
        <d v="2024-03-28T00:00:00Z"/>
        <d v="2024-04-03T00:00:00Z"/>
        <d v="2024-04-01T00:00:00Z"/>
        <d v="2024-04-09T00:00:00Z"/>
        <d v="2024-04-08T00:00:00Z"/>
        <d v="2024-03-31T00:00:00Z"/>
        <d v="2024-03-27T00:00:00Z"/>
        <d v="2024-04-14T00:00:00Z"/>
        <d v="2024-03-20T00:00:00Z"/>
        <d v="2024-05-01T00:00:00Z"/>
        <d v="2024-05-12T00:00:00Z"/>
        <d v="2024-05-19T00:00:00Z"/>
        <d v="2024-05-05T00:00:00Z"/>
        <d v="2024-04-16T00:00:00Z"/>
        <d v="2024-04-29T00:00:00Z"/>
        <d v="2024-05-13T00:00:00Z"/>
        <d v="2024-04-28T00:00:00Z"/>
        <d v="2024-05-26T00:00:00Z"/>
        <d v="2024-05-02T00:00:00Z"/>
        <d v="2024-05-28T00:00:00Z"/>
        <d v="2024-06-13T00:00:00Z"/>
        <d v="2024-05-27T00:00:00Z"/>
        <d v="2024-06-04T00:00:00Z"/>
        <d v="2024-06-01T00:00:00Z"/>
        <d v="2024-06-11T00:00:00Z"/>
        <d v="2024-06-22T00:00:00Z"/>
        <d v="2024-05-22T00:00:00Z"/>
        <d v="2024-06-20T00:00:00Z"/>
        <d v="2024-06-05T00:00:00Z"/>
        <d v="2024-06-15T00:00:00Z"/>
        <d v="2024-05-30T00:00:00Z"/>
        <d v="2024-06-29T00:00:00Z"/>
        <d v="2024-06-18T00:00:00Z"/>
        <d v="2024-06-12T00:00:00Z"/>
        <d v="2024-06-03T00:00:00Z"/>
        <d v="2024-06-08T00:00:00Z"/>
        <d v="2024-05-14T00:00:00Z"/>
        <d v="2024-06-07T00:00:00Z"/>
        <d v="2024-06-10T00:00:00Z"/>
        <d v="2024-05-31T00:00:00Z"/>
        <d v="2024-07-23T00:00:00Z"/>
        <d v="2024-07-06T00:00:00Z"/>
        <d v="2024-07-05T00:00:00Z"/>
        <d v="2024-06-27T00:00:00Z"/>
        <d v="2024-06-28T00:00:00Z"/>
        <d v="2024-07-17T00:00:00Z"/>
        <d v="2024-07-08T00:00:00Z"/>
        <d v="2024-07-09T00:00:00Z"/>
        <d v="2024-06-24T00:00:00Z"/>
        <d v="2024-07-19T00:00:00Z"/>
        <d v="2024-07-02T00:00:00Z"/>
        <d v="2024-07-13T00:00:00Z"/>
        <d v="2024-06-25T00:00:00Z"/>
        <d v="2024-07-22T00:00:00Z"/>
        <d v="2024-07-12T00:00:00Z"/>
        <d v="2024-08-17T00:00:00Z"/>
        <d v="2024-07-24T00:00:00Z"/>
        <d v="2024-07-28T00:00:00Z"/>
        <d v="2024-07-04T00:00:00Z"/>
        <d v="2024-07-14T00:00:00Z"/>
        <d v="2024-07-31T00:00:00Z"/>
        <d v="2024-08-15T00:00:00Z"/>
        <d v="2024-07-21T00:00:00Z"/>
        <d v="2024-07-29T00:00:00Z"/>
        <d v="2024-08-02T00:00:00Z"/>
        <d v="2024-08-03T00:00:00Z"/>
        <d v="2024-09-03T00:00:00Z"/>
        <d v="2024-08-29T00:00:00Z"/>
        <d v="2024-08-19T00:00:00Z"/>
        <d v="2024-08-22T00:00:00Z"/>
        <d v="2024-08-20T00:00:00Z"/>
        <d v="2024-08-26T00:00:00Z"/>
        <d v="2024-09-19T00:00:00Z"/>
        <d v="2024-08-27T00:00:00Z"/>
        <d v="2024-08-24T00:00:00Z"/>
        <d v="2024-08-31T00:00:00Z"/>
        <d v="2024-09-12T00:00:00Z"/>
        <d v="2024-09-17T00:00:00Z"/>
        <d v="2024-08-28T00:00:00Z"/>
        <d v="2024-09-02T00:00:00Z"/>
        <d v="2024-09-14T00:00:00Z"/>
        <d v="2024-08-12T00:00:00Z"/>
        <d v="2024-10-06T00:00:00Z"/>
        <d v="2024-10-15T00:00:00Z"/>
        <d v="2024-09-23T00:00:00Z"/>
        <d v="2024-10-08T00:00:00Z"/>
        <d v="2024-10-14T00:00:00Z"/>
        <d v="2024-09-16T00:00:00Z"/>
        <d v="2024-09-10T00:00:00Z"/>
        <d v="2024-09-21T00:00:00Z"/>
        <d v="2024-09-04T00:00:00Z"/>
        <d v="2024-09-15T00:00:00Z"/>
        <d v="2024-09-29T00:00:00Z"/>
        <d v="2024-09-27T00:00:00Z"/>
        <d v="2024-09-22T00:00:00Z"/>
        <d v="2024-10-16T00:00:00Z"/>
        <d v="2024-10-22T00:00:00Z"/>
        <d v="2024-11-03T00:00:00Z"/>
        <d v="2024-11-06T00:00:00Z"/>
        <d v="2024-11-07T00:00:00Z"/>
        <d v="2024-11-20T00:00:00Z"/>
        <d v="2024-11-17T00:00:00Z"/>
        <d v="2024-10-02T00:00:00Z"/>
        <d v="2024-10-25T00:00:00Z"/>
        <d v="2024-10-11T00:00:00Z"/>
        <d v="2024-10-18T00:00:00Z"/>
        <d v="2024-11-09T00:00:00Z"/>
        <d v="2024-11-04T00:00:00Z"/>
        <d v="2024-10-17T00:00:00Z"/>
        <d v="2024-11-21T00:00:00Z"/>
        <d v="2024-11-16T00:00:00Z"/>
        <d v="2024-11-13T00:00:00Z"/>
        <d v="2024-12-03T00:00:00Z"/>
        <d v="2024-11-30T00:00:00Z"/>
        <d v="2024-11-24T00:00:00Z"/>
        <d v="2024-12-21T00:00:00Z"/>
        <d v="2024-12-13T00:00:00Z"/>
        <d v="2024-12-06T00:00:00Z"/>
        <d v="2024-12-25T00:00:00Z"/>
        <d v="2024-12-07T00:00:00Z"/>
        <d v="2024-12-04T00:00:00Z"/>
        <d v="2024-11-11T00:00:00Z"/>
        <d v="2024-11-25T00:00:00Z"/>
        <d v="2024-12-29T00:00:00Z"/>
        <d v="2025-01-09T00:00:00Z"/>
        <d v="2025-01-15T00:00:00Z"/>
        <d v="2025-01-16T00:00:00Z"/>
        <d v="2024-12-27T00:00:00Z"/>
        <d v="2024-12-26T00:00:00Z"/>
        <d v="2024-12-31T00:00:00Z"/>
        <d v="2025-01-06T00:00:00Z"/>
        <d v="2024-12-16T00:00:00Z"/>
        <d v="2025-01-14T00:00:00Z"/>
        <d v="2025-01-19T00:00:00Z"/>
        <d v="2025-01-08T00:00:00Z"/>
        <d v="2025-01-18T00:00:00Z"/>
        <d v="2025-01-03T00:00:00Z"/>
        <d v="2025-01-02T00:00:00Z"/>
        <d v="2025-01-01T00:00:00Z"/>
        <d v="2024-12-12T00:00:00Z"/>
        <d v="2025-02-01T00:00:00Z"/>
        <d v="2025-02-04T00:00:00Z"/>
        <d v="2025-02-05T00:00:00Z"/>
        <d v="2025-02-15T00:00:00Z"/>
        <d v="2025-02-16T00:00:00Z"/>
        <d v="2025-01-25T00:00:00Z"/>
        <d v="2025-02-24T00:00:00Z"/>
        <d v="2025-01-20T00:00:00Z"/>
        <d v="2025-02-02T00:00:00Z"/>
        <d v="2025-02-06T00:00:00Z"/>
        <d v="2025-01-27T00:00:00Z"/>
        <d v="2025-01-28T00:00:00Z"/>
        <d v="2025-01-22T00:00:00Z"/>
        <d v="2025-02-20T00:00:00Z"/>
        <d v="2025-01-21T00:00:00Z"/>
        <d v="2025-01-31T00:00:00Z"/>
        <d v="2025-02-27T00:00:00Z"/>
        <d v="2025-02-17T00:00:00Z"/>
        <d v="2025-01-12T00:00:00Z"/>
        <d v="2025-02-14T00:00:00Z"/>
        <d v="2025-03-16T00:00:00Z"/>
        <d v="2025-02-18T00:00:00Z"/>
        <d v="2025-03-02T00:00:00Z"/>
        <d v="2025-03-11T00:00:00Z"/>
        <d v="2025-02-23T00:00:00Z"/>
        <d v="2025-02-19T00:00:00Z"/>
        <d v="2025-03-06T00:00:00Z"/>
        <d v="2025-03-04T00:00:00Z"/>
        <d v="2025-03-07T00:00:00Z"/>
        <d v="2025-03-14T00:00:00Z"/>
        <d v="2025-02-08T00:00:00Z"/>
        <d v="2025-03-10T00:00:00Z"/>
        <d v="2025-02-13T00:00:00Z"/>
        <d v="2025-03-28T00:00:00Z"/>
        <d v="2025-04-16T00:00:00Z"/>
        <d v="2025-04-08T00:00:00Z"/>
        <d v="2025-03-29T00:00:00Z"/>
        <d v="2025-03-20T00:00:00Z"/>
        <d v="2025-03-30T00:00:00Z"/>
        <d v="2025-03-27T00:00:00Z"/>
        <d v="2025-04-21T00:00:00Z"/>
        <d v="2025-03-26T00:00:00Z"/>
      </sharedItems>
    </cacheField>
    <cacheField name="Qualified Date" numFmtId="0">
      <sharedItems containsDate="1" containsString="0" containsBlank="1">
        <m/>
        <d v="2023-10-21T00:00:00Z"/>
        <d v="2023-10-22T00:00:00Z"/>
        <d v="2023-11-21T00:00:00Z"/>
        <d v="2023-11-07T00:00:00Z"/>
        <d v="2023-11-04T00:00:00Z"/>
        <d v="2023-11-18T00:00:00Z"/>
        <d v="2023-11-12T00:00:00Z"/>
        <d v="2023-11-22T00:00:00Z"/>
        <d v="2023-12-23T00:00:00Z"/>
        <d v="2023-12-22T00:00:00Z"/>
        <d v="2023-11-23T00:00:00Z"/>
        <d v="2023-12-02T00:00:00Z"/>
        <d v="2023-12-27T00:00:00Z"/>
        <d v="2024-01-10T00:00:00Z"/>
        <d v="2024-02-02T00:00:00Z"/>
        <d v="2024-01-20T00:00:00Z"/>
        <d v="2024-01-30T00:00:00Z"/>
        <d v="2024-02-03T00:00:00Z"/>
        <d v="2024-01-23T00:00:00Z"/>
        <d v="2024-02-14T00:00:00Z"/>
        <d v="2024-02-06T00:00:00Z"/>
        <d v="2024-02-13T00:00:00Z"/>
        <d v="2024-01-13T00:00:00Z"/>
        <d v="2024-02-01T00:00:00Z"/>
        <d v="2024-02-10T00:00:00Z"/>
        <d v="2024-01-28T00:00:00Z"/>
        <d v="2024-02-21T00:00:00Z"/>
        <d v="2024-02-15T00:00:00Z"/>
        <d v="2024-03-22T00:00:00Z"/>
        <d v="2024-03-31T00:00:00Z"/>
        <d v="2024-03-09T00:00:00Z"/>
        <d v="2024-04-09T00:00:00Z"/>
        <d v="2024-03-10T00:00:00Z"/>
        <d v="2024-03-15T00:00:00Z"/>
        <d v="2024-03-04T00:00:00Z"/>
        <d v="2024-03-02T00:00:00Z"/>
        <d v="2024-04-03T00:00:00Z"/>
        <d v="2024-03-05T00:00:00Z"/>
        <d v="2024-04-12T00:00:00Z"/>
        <d v="2024-03-19T00:00:00Z"/>
        <d v="2024-05-07T00:00:00Z"/>
        <d v="2024-04-10T00:00:00Z"/>
        <d v="2024-04-14T00:00:00Z"/>
        <d v="2024-04-20T00:00:00Z"/>
        <d v="2024-04-11T00:00:00Z"/>
        <d v="2024-04-28T00:00:00Z"/>
        <d v="2024-03-21T00:00:00Z"/>
        <d v="2024-05-22T00:00:00Z"/>
        <d v="2024-05-28T00:00:00Z"/>
        <d v="2024-05-06T00:00:00Z"/>
        <d v="2024-05-18T00:00:00Z"/>
        <d v="2024-06-03T00:00:00Z"/>
        <d v="2024-06-02T00:00:00Z"/>
        <d v="2024-06-14T00:00:00Z"/>
        <d v="2024-06-05T00:00:00Z"/>
        <d v="2024-06-09T00:00:00Z"/>
        <d v="2024-06-13T00:00:00Z"/>
        <d v="2024-06-26T00:00:00Z"/>
        <d v="2024-06-04T00:00:00Z"/>
        <d v="2024-06-18T00:00:00Z"/>
        <d v="2024-06-08T00:00:00Z"/>
        <d v="2024-06-24T00:00:00Z"/>
        <d v="2024-06-16T00:00:00Z"/>
        <d v="2024-07-18T00:00:00Z"/>
        <d v="2024-07-02T00:00:00Z"/>
        <d v="2024-06-17T00:00:00Z"/>
        <d v="2024-06-21T00:00:00Z"/>
        <d v="2024-05-13T00:00:00Z"/>
        <d v="2024-08-11T00:00:00Z"/>
        <d v="2024-07-24T00:00:00Z"/>
        <d v="2024-07-31T00:00:00Z"/>
        <d v="2024-07-03T00:00:00Z"/>
        <d v="2024-07-28T00:00:00Z"/>
        <d v="2024-06-23T00:00:00Z"/>
        <d v="2024-06-28T00:00:00Z"/>
        <d v="2024-08-06T00:00:00Z"/>
        <d v="2024-07-21T00:00:00Z"/>
        <d v="2024-09-04T00:00:00Z"/>
        <d v="2024-07-27T00:00:00Z"/>
        <d v="2024-07-08T00:00:00Z"/>
        <d v="2024-08-01T00:00:00Z"/>
        <d v="2024-08-07T00:00:00Z"/>
        <d v="2024-08-03T00:00:00Z"/>
        <d v="2024-08-16T00:00:00Z"/>
        <d v="2024-08-13T00:00:00Z"/>
        <d v="2024-08-20T00:00:00Z"/>
        <d v="2024-08-10T00:00:00Z"/>
        <d v="2024-08-15T00:00:00Z"/>
        <d v="2024-09-24T00:00:00Z"/>
        <d v="2024-09-14T00:00:00Z"/>
        <d v="2024-08-21T00:00:00Z"/>
        <d v="2024-09-09T00:00:00Z"/>
        <d v="2024-09-01T00:00:00Z"/>
        <d v="2024-08-28T00:00:00Z"/>
        <d v="2024-09-16T00:00:00Z"/>
        <d v="2024-10-10T00:00:00Z"/>
        <d v="2024-09-03T00:00:00Z"/>
        <d v="2024-09-07T00:00:00Z"/>
        <d v="2024-09-19T00:00:00Z"/>
        <d v="2024-09-27T00:00:00Z"/>
        <d v="2024-09-11T00:00:00Z"/>
        <d v="2024-08-31T00:00:00Z"/>
        <d v="2024-10-25T00:00:00Z"/>
        <d v="2024-10-20T00:00:00Z"/>
        <d v="2024-09-25T00:00:00Z"/>
        <d v="2024-10-27T00:00:00Z"/>
        <d v="2024-09-02T00:00:00Z"/>
        <d v="2024-10-12T00:00:00Z"/>
        <d v="2024-10-07T00:00:00Z"/>
        <d v="2024-10-05T00:00:00Z"/>
        <d v="2024-10-08T00:00:00Z"/>
        <d v="2024-11-09T00:00:00Z"/>
        <d v="2024-11-12T00:00:00Z"/>
        <d v="2024-11-14T00:00:00Z"/>
        <d v="2024-11-19T00:00:00Z"/>
        <d v="2024-11-23T00:00:00Z"/>
        <d v="2024-12-09T00:00:00Z"/>
        <d v="2024-12-05T00:00:00Z"/>
        <d v="2024-10-13T00:00:00Z"/>
        <d v="2024-11-25T00:00:00Z"/>
        <d v="2024-11-04T00:00:00Z"/>
        <d v="2024-11-15T00:00:00Z"/>
        <d v="2024-11-24T00:00:00Z"/>
        <d v="2024-10-17T00:00:00Z"/>
        <d v="2024-12-04T00:00:00Z"/>
        <d v="2024-11-08T00:00:00Z"/>
        <d v="2024-12-23T00:00:00Z"/>
        <d v="2024-12-17T00:00:00Z"/>
        <d v="2024-12-01T00:00:00Z"/>
        <d v="2024-12-20T00:00:00Z"/>
        <d v="2024-11-26T00:00:00Z"/>
        <d v="2024-12-15T00:00:00Z"/>
        <d v="2025-01-08T00:00:00Z"/>
        <d v="2024-11-16T00:00:00Z"/>
        <d v="2024-12-11T00:00:00Z"/>
        <d v="2025-01-10T00:00:00Z"/>
        <d v="2025-01-20T00:00:00Z"/>
        <d v="2025-01-29T00:00:00Z"/>
        <d v="2024-12-28T00:00:00Z"/>
        <d v="2025-01-31T00:00:00Z"/>
        <d v="2024-12-30T00:00:00Z"/>
        <d v="2025-01-12T00:00:00Z"/>
        <d v="2025-01-28T00:00:00Z"/>
        <d v="2024-12-25T00:00:00Z"/>
        <d v="2025-02-20T00:00:00Z"/>
        <d v="2025-02-13T00:00:00Z"/>
        <d v="2025-02-06T00:00:00Z"/>
        <d v="2025-03-07T00:00:00Z"/>
        <d v="2025-02-11T00:00:00Z"/>
        <d v="2025-02-28T00:00:00Z"/>
        <d v="2025-01-13T00:00:00Z"/>
        <d v="2025-03-01T00:00:00Z"/>
        <d v="2025-02-14T00:00:00Z"/>
        <d v="2025-02-15T00:00:00Z"/>
        <d v="2025-03-05T00:00:00Z"/>
        <d v="2025-02-17T00:00:00Z"/>
        <d v="2025-02-26T00:00:00Z"/>
        <d v="2025-02-25T00:00:00Z"/>
        <d v="2025-03-23T00:00:00Z"/>
        <d v="2025-03-13T00:00:00Z"/>
        <d v="2025-03-08T00:00:00Z"/>
        <d v="2025-03-03T00:00:00Z"/>
        <d v="2025-03-16T00:00:00Z"/>
        <d v="2025-02-22T00:00:00Z"/>
        <d v="2025-03-11T00:00:00Z"/>
        <d v="2025-03-14T00:00:00Z"/>
        <d v="2025-03-04T00:00:00Z"/>
        <d v="2025-04-12T00:00:00Z"/>
        <d v="2025-04-24T00:00:00Z"/>
        <d v="2025-04-10T00:00:00Z"/>
        <d v="2025-04-01T00:00:00Z"/>
        <d v="2025-04-18T00:00:00Z"/>
      </sharedItems>
    </cacheField>
    <cacheField name="Closed Date" numFmtId="0">
      <sharedItems containsDate="1" containsString="0" containsBlank="1">
        <m/>
        <d v="2023-12-17T00:00:00Z"/>
        <d v="2024-01-08T00:00:00Z"/>
        <d v="2024-02-13T00:00:00Z"/>
        <d v="2023-12-20T00:00:00Z"/>
        <d v="2024-01-19T00:00:00Z"/>
        <d v="2023-12-18T00:00:00Z"/>
        <d v="2024-01-22T00:00:00Z"/>
        <d v="2024-01-18T00:00:00Z"/>
        <d v="2024-01-26T00:00:00Z"/>
        <d v="2024-02-07T00:00:00Z"/>
        <d v="2024-01-31T00:00:00Z"/>
        <d v="2024-01-29T00:00:00Z"/>
        <d v="2024-02-17T00:00:00Z"/>
        <d v="2024-03-02T00:00:00Z"/>
        <d v="2024-03-14T00:00:00Z"/>
        <d v="2024-03-22T00:00:00Z"/>
        <d v="2024-04-17T00:00:00Z"/>
        <d v="2024-02-01T00:00:00Z"/>
        <d v="2024-04-12T00:00:00Z"/>
        <d v="2024-04-21T00:00:00Z"/>
        <d v="2024-02-03T00:00:00Z"/>
        <d v="2024-02-11T00:00:00Z"/>
        <d v="2024-04-04T00:00:00Z"/>
        <d v="2024-03-18T00:00:00Z"/>
        <d v="2024-04-23T00:00:00Z"/>
        <d v="2024-02-28T00:00:00Z"/>
        <d v="2024-02-06T00:00:00Z"/>
        <d v="2024-04-11T00:00:00Z"/>
        <d v="2024-03-17T00:00:00Z"/>
        <d v="2024-04-18T00:00:00Z"/>
        <d v="2024-03-04T00:00:00Z"/>
        <d v="2024-03-25T00:00:00Z"/>
        <d v="2024-05-04T00:00:00Z"/>
        <d v="2024-04-07T00:00:00Z"/>
        <d v="2024-04-16T00:00:00Z"/>
        <d v="2024-05-10T00:00:00Z"/>
        <d v="2024-06-12T00:00:00Z"/>
        <d v="2024-06-07T00:00:00Z"/>
        <d v="2024-04-05T00:00:00Z"/>
        <d v="2024-05-21T00:00:00Z"/>
        <d v="2024-03-08T00:00:00Z"/>
        <d v="2024-04-29T00:00:00Z"/>
        <d v="2024-06-13T00:00:00Z"/>
        <d v="2024-06-04T00:00:00Z"/>
        <d v="2024-07-07T00:00:00Z"/>
        <d v="2024-06-27T00:00:00Z"/>
        <d v="2024-05-01T00:00:00Z"/>
        <d v="2024-05-25T00:00:00Z"/>
        <d v="2024-07-10T00:00:00Z"/>
        <d v="2024-07-12T00:00:00Z"/>
        <d v="2024-04-14T00:00:00Z"/>
        <d v="2024-06-01T00:00:00Z"/>
        <d v="2024-07-31T00:00:00Z"/>
        <d v="2024-07-25T00:00:00Z"/>
        <d v="2024-06-20T00:00:00Z"/>
        <d v="2024-07-21T00:00:00Z"/>
        <d v="2024-06-25T00:00:00Z"/>
        <d v="2024-06-10T00:00:00Z"/>
        <d v="2024-08-21T00:00:00Z"/>
        <d v="2024-08-22T00:00:00Z"/>
        <d v="2024-09-18T00:00:00Z"/>
        <d v="2024-08-05T00:00:00Z"/>
        <d v="2024-07-18T00:00:00Z"/>
        <d v="2024-07-29T00:00:00Z"/>
        <d v="2024-09-08T00:00:00Z"/>
        <d v="2024-07-04T00:00:00Z"/>
        <d v="2024-09-10T00:00:00Z"/>
        <d v="2024-08-11T00:00:00Z"/>
        <d v="2024-07-11T00:00:00Z"/>
        <d v="2024-08-06T00:00:00Z"/>
        <d v="2024-07-17T00:00:00Z"/>
        <d v="2024-08-04T00:00:00Z"/>
        <d v="2024-08-26T00:00:00Z"/>
        <d v="2024-10-24T00:00:00Z"/>
        <d v="2024-08-08T00:00:00Z"/>
        <d v="2024-09-27T00:00:00Z"/>
        <d v="2024-08-18T00:00:00Z"/>
        <d v="2024-10-13T00:00:00Z"/>
        <d v="2024-06-30T00:00:00Z"/>
        <d v="2024-07-19T00:00:00Z"/>
        <d v="2024-11-01T00:00:00Z"/>
        <d v="2024-09-23T00:00:00Z"/>
        <d v="2024-08-30T00:00:00Z"/>
        <d v="2024-10-05T00:00:00Z"/>
        <d v="2024-09-26T00:00:00Z"/>
        <d v="2024-10-21T00:00:00Z"/>
        <d v="2024-10-16T00:00:00Z"/>
        <d v="2024-08-07T00:00:00Z"/>
        <d v="2024-08-19T00:00:00Z"/>
        <d v="2024-10-04T00:00:00Z"/>
        <d v="2024-11-06T00:00:00Z"/>
        <d v="2024-12-09T00:00:00Z"/>
        <d v="2024-10-19T00:00:00Z"/>
        <d v="2024-12-02T00:00:00Z"/>
        <d v="2024-11-23T00:00:00Z"/>
        <d v="2024-10-23T00:00:00Z"/>
        <d v="2024-10-12T00:00:00Z"/>
        <d v="2024-11-10T00:00:00Z"/>
        <d v="2024-10-26T00:00:00Z"/>
        <d v="2024-11-21T00:00:00Z"/>
        <d v="2024-09-21T00:00:00Z"/>
        <d v="2024-10-01T00:00:00Z"/>
        <d v="2024-11-08T00:00:00Z"/>
        <d v="2024-11-15T00:00:00Z"/>
        <d v="2025-01-20T00:00:00Z"/>
        <d v="2024-11-29T00:00:00Z"/>
        <d v="2024-12-07T00:00:00Z"/>
        <d v="2024-11-19T00:00:00Z"/>
        <d v="2024-10-14T00:00:00Z"/>
        <d v="2024-11-16T00:00:00Z"/>
        <d v="2024-10-30T00:00:00Z"/>
        <d v="2024-11-07T00:00:00Z"/>
        <d v="2024-10-20T00:00:00Z"/>
        <d v="2024-12-20T00:00:00Z"/>
        <d v="2024-12-01T00:00:00Z"/>
        <d v="2025-02-09T00:00:00Z"/>
        <d v="2025-01-12T00:00:00Z"/>
        <d v="2025-02-14T00:00:00Z"/>
        <d v="2024-12-28T00:00:00Z"/>
        <d v="2025-02-19T00:00:00Z"/>
        <d v="2025-01-16T00:00:00Z"/>
        <d v="2024-10-27T00:00:00Z"/>
        <d v="2025-01-04T00:00:00Z"/>
        <d v="2025-01-08T00:00:00Z"/>
        <d v="2024-12-27T00:00:00Z"/>
        <d v="2025-01-19T00:00:00Z"/>
        <d v="2024-12-14T00:00:00Z"/>
        <d v="2025-01-14T00:00:00Z"/>
        <d v="2024-12-18T00:00:00Z"/>
        <d v="2025-01-17T00:00:00Z"/>
        <d v="2025-01-31T00:00:00Z"/>
        <d v="2025-01-10T00:00:00Z"/>
        <d v="2025-02-11T00:00:00Z"/>
        <d v="2025-03-22T00:00:00Z"/>
        <d v="2025-02-05T00:00:00Z"/>
        <d v="2025-01-05T00:00:00Z"/>
        <d v="2025-02-13T00:00:00Z"/>
        <d v="2025-03-12T00:00:00Z"/>
        <d v="2025-01-11T00:00:00Z"/>
        <d v="2025-03-30T00:00:00Z"/>
        <d v="2025-02-25T00:00:00Z"/>
        <d v="2025-02-04T00:00:00Z"/>
        <d v="2025-03-26T00:00:00Z"/>
        <d v="2025-02-26T00:00:00Z"/>
        <d v="2025-03-23T00:00:00Z"/>
        <d v="2025-03-17T00:00:00Z"/>
        <d v="2025-03-28T00:00:00Z"/>
        <d v="2025-03-25T00:00:00Z"/>
        <d v="2025-04-24T00:00:00Z"/>
        <d v="2025-04-19T00:00:00Z"/>
        <d v="2025-02-06T00:00:00Z"/>
        <d v="2025-03-13T00:00:00Z"/>
        <d v="2025-03-21T00:00:00Z"/>
        <d v="2025-04-11T00:00:00Z"/>
        <d v="2025-03-03T00:00:00Z"/>
        <d v="2025-04-05T00:00:00Z"/>
        <d v="2025-03-05T00:00:00Z"/>
        <d v="2025-03-18T00:00:00Z"/>
        <d v="2025-03-14T00:00:00Z"/>
        <d v="2025-04-09T00:00:00Z"/>
        <d v="2025-04-22T00:00:00Z"/>
        <d v="2025-04-13T00:00:00Z"/>
      </sharedItems>
    </cacheField>
    <cacheField name="Renewal Date" numFmtId="0">
      <sharedItems containsDate="1" containsString="0" containsBlank="1">
        <m/>
        <d v="2025-01-07T00:00:00Z"/>
        <d v="2024-12-19T00:00:00Z"/>
        <d v="2025-01-18T00:00:00Z"/>
        <d v="2024-12-17T00:00:00Z"/>
        <d v="2025-01-21T00:00:00Z"/>
        <d v="2025-01-30T00:00:00Z"/>
        <d v="2025-03-22T00:00:00Z"/>
        <d v="2025-04-17T00:00:00Z"/>
        <d v="2025-01-31T00:00:00Z"/>
        <d v="2025-04-21T00:00:00Z"/>
        <d v="2025-02-02T00:00:00Z"/>
        <d v="2025-04-04T00:00:00Z"/>
        <d v="2025-02-27T00:00:00Z"/>
        <d v="2025-03-25T00:00:00Z"/>
        <d v="2025-05-10T00:00:00Z"/>
        <d v="2025-06-04T00:00:00Z"/>
        <d v="2025-07-07T00:00:00Z"/>
        <d v="2025-04-07T00:00:00Z"/>
        <d v="2025-07-10T00:00:00Z"/>
        <d v="2025-07-12T00:00:00Z"/>
        <d v="2025-06-25T00:00:00Z"/>
        <d v="2025-06-10T00:00:00Z"/>
        <d v="2025-08-22T00:00:00Z"/>
        <d v="2025-07-18T00:00:00Z"/>
        <d v="2025-09-08T00:00:00Z"/>
        <d v="2025-07-04T00:00:00Z"/>
        <d v="2025-09-10T00:00:00Z"/>
        <d v="2025-06-27T00:00:00Z"/>
        <d v="2025-07-25T00:00:00Z"/>
        <d v="2025-07-31T00:00:00Z"/>
        <d v="2025-08-18T00:00:00Z"/>
        <d v="2025-10-13T00:00:00Z"/>
        <d v="2025-06-30T00:00:00Z"/>
        <d v="2025-11-01T00:00:00Z"/>
        <d v="2025-08-30T00:00:00Z"/>
        <d v="2025-08-26T00:00:00Z"/>
        <d v="2025-10-21T00:00:00Z"/>
        <d v="2025-10-19T00:00:00Z"/>
        <d v="2025-10-23T00:00:00Z"/>
        <d v="2025-10-12T00:00:00Z"/>
        <d v="2025-11-10T00:00:00Z"/>
        <d v="2025-11-21T00:00:00Z"/>
        <d v="2025-09-21T00:00:00Z"/>
        <d v="2025-10-01T00:00:00Z"/>
        <d v="2026-01-20T00:00:00Z"/>
        <d v="2025-11-29T00:00:00Z"/>
        <d v="2025-11-19T00:00:00Z"/>
        <d v="2025-11-07T00:00:00Z"/>
        <d v="2025-11-16T00:00:00Z"/>
        <d v="2026-01-12T00:00:00Z"/>
        <d v="2026-02-14T00:00:00Z"/>
        <d v="2026-02-19T00:00:00Z"/>
        <d v="2026-01-16T00:00:00Z"/>
        <d v="2026-01-04T00:00:00Z"/>
        <d v="2026-01-08T00:00:00Z"/>
        <d v="2025-12-14T00:00:00Z"/>
        <d v="2026-01-31T00:00:00Z"/>
        <d v="2026-02-11T00:00:00Z"/>
        <d v="2025-12-18T00:00:00Z"/>
        <d v="2026-01-11T00:00:00Z"/>
        <d v="2026-03-30T00:00:00Z"/>
        <d v="2026-02-25T00:00:00Z"/>
        <d v="2026-02-04T00:00:00Z"/>
        <d v="2026-02-26T00:00:00Z"/>
        <d v="2026-03-26T00:00:00Z"/>
        <d v="2026-04-24T00:00:00Z"/>
        <d v="2026-03-13T00:00:00Z"/>
        <d v="2026-03-22T00:00:00Z"/>
        <d v="2026-03-21T00:00:00Z"/>
        <d v="2026-04-11T00:00:00Z"/>
        <d v="2026-03-03T00:00:00Z"/>
        <d v="2026-04-05T00:00:00Z"/>
        <d v="2026-03-05T00:00:00Z"/>
        <d v="2026-03-18T00:00:00Z"/>
        <d v="2026-03-17T00:00:00Z"/>
        <d v="2026-03-14T00:00:00Z"/>
        <d v="2026-04-09T00:00:00Z"/>
        <d v="2026-04-13T00:00:00Z"/>
        <d v="2026-04-19T00:00:00Z"/>
      </sharedItems>
    </cacheField>
    <cacheField name="Disqualified Date" numFmtId="164">
      <sharedItems containsDate="1" containsString="0" containsBlank="1">
        <d v="2023-09-18T00:00:00Z"/>
        <d v="2023-09-27T00:00:00Z"/>
        <d v="2023-09-28T00:00:00Z"/>
        <m/>
        <d v="2023-10-09T00:00:00Z"/>
        <d v="2023-09-13T00:00:00Z"/>
        <d v="2023-09-22T00:00:00Z"/>
        <d v="2023-11-11T00:00:00Z"/>
        <d v="2023-11-15T00:00:00Z"/>
        <d v="2023-10-15T00:00:00Z"/>
        <d v="2023-11-29T00:00:00Z"/>
        <d v="2023-10-23T00:00:00Z"/>
        <d v="2023-10-19T00:00:00Z"/>
        <d v="2023-11-16T00:00:00Z"/>
        <d v="2023-11-04T00:00:00Z"/>
        <d v="2023-10-30T00:00:00Z"/>
        <d v="2023-11-03T00:00:00Z"/>
        <d v="2023-10-21T00:00:00Z"/>
        <d v="2023-11-22T00:00:00Z"/>
        <d v="2023-11-09T00:00:00Z"/>
        <d v="2023-12-05T00:00:00Z"/>
        <d v="2023-11-30T00:00:00Z"/>
        <d v="2023-12-21T00:00:00Z"/>
        <d v="2023-12-22T00:00:00Z"/>
        <d v="2023-11-23T00:00:00Z"/>
        <d v="2023-12-06T00:00:00Z"/>
        <d v="2023-11-27T00:00:00Z"/>
        <d v="2023-12-15T00:00:00Z"/>
        <d v="2023-11-25T00:00:00Z"/>
        <d v="2023-12-10T00:00:00Z"/>
        <d v="2023-12-01T00:00:00Z"/>
        <d v="2023-12-17T00:00:00Z"/>
        <d v="2023-11-13T00:00:00Z"/>
        <d v="2024-01-02T00:00:00Z"/>
        <d v="2024-01-01T00:00:00Z"/>
        <d v="2024-01-21T00:00:00Z"/>
        <d v="2024-01-09T00:00:00Z"/>
        <d v="2023-12-31T00:00:00Z"/>
        <d v="2024-01-05T00:00:00Z"/>
        <d v="2023-12-12T00:00:00Z"/>
        <d v="2024-02-05T00:00:00Z"/>
        <d v="2024-02-20T00:00:00Z"/>
        <d v="2024-01-28T00:00:00Z"/>
        <d v="2024-02-15T00:00:00Z"/>
        <d v="2024-01-24T00:00:00Z"/>
        <d v="2024-02-04T00:00:00Z"/>
        <d v="2024-01-13T00:00:00Z"/>
        <d v="2024-02-14T00:00:00Z"/>
        <d v="2024-02-09T00:00:00Z"/>
        <d v="2024-03-21T00:00:00Z"/>
        <d v="2024-02-22T00:00:00Z"/>
        <d v="2024-03-02T00:00:00Z"/>
        <d v="2024-03-11T00:00:00Z"/>
        <d v="2024-03-05T00:00:00Z"/>
        <d v="2024-03-17T00:00:00Z"/>
        <d v="2024-02-24T00:00:00Z"/>
        <d v="2024-02-29T00:00:00Z"/>
        <d v="2024-03-28T00:00:00Z"/>
        <d v="2024-04-26T00:00:00Z"/>
        <d v="2024-03-14T00:00:00Z"/>
        <d v="2024-04-05T00:00:00Z"/>
        <d v="2024-03-29T00:00:00Z"/>
        <d v="2024-04-13T00:00:00Z"/>
        <d v="2024-04-19T00:00:00Z"/>
        <d v="2024-03-22T00:00:00Z"/>
        <d v="2024-04-09T00:00:00Z"/>
        <d v="2024-03-27T00:00:00Z"/>
        <d v="2024-04-27T00:00:00Z"/>
        <d v="2024-03-25T00:00:00Z"/>
        <d v="2024-05-14T00:00:00Z"/>
        <d v="2024-05-26T00:00:00Z"/>
        <d v="2024-05-16T00:00:00Z"/>
        <d v="2024-04-07T00:00:00Z"/>
        <d v="2024-05-09T00:00:00Z"/>
        <d v="2024-05-08T00:00:00Z"/>
        <d v="2024-04-24T00:00:00Z"/>
        <d v="2024-05-25T00:00:00Z"/>
        <d v="2024-05-04T00:00:00Z"/>
        <d v="2024-06-02T00:00:00Z"/>
        <d v="2024-05-13T00:00:00Z"/>
        <d v="2024-04-12T00:00:00Z"/>
        <d v="2024-05-06T00:00:00Z"/>
        <d v="2024-05-10T00:00:00Z"/>
        <d v="2024-05-24T00:00:00Z"/>
        <d v="2024-07-03T00:00:00Z"/>
        <d v="2024-05-11T00:00:00Z"/>
        <d v="2024-06-27T00:00:00Z"/>
        <d v="2024-05-28T00:00:00Z"/>
        <d v="2024-06-09T00:00:00Z"/>
        <d v="2024-06-07T00:00:00Z"/>
        <d v="2024-05-31T00:00:00Z"/>
        <d v="2024-06-11T00:00:00Z"/>
        <d v="2024-06-04T00:00:00Z"/>
        <d v="2024-07-02T00:00:00Z"/>
        <d v="2024-06-30T00:00:00Z"/>
        <d v="2024-07-06T00:00:00Z"/>
        <d v="2024-06-24T00:00:00Z"/>
        <d v="2024-07-11T00:00:00Z"/>
        <d v="2024-07-01T00:00:00Z"/>
        <d v="2024-07-12T00:00:00Z"/>
        <d v="2024-07-26T00:00:00Z"/>
        <d v="2024-07-14T00:00:00Z"/>
        <d v="2024-07-15T00:00:00Z"/>
        <d v="2024-07-07T00:00:00Z"/>
        <d v="2024-06-29T00:00:00Z"/>
        <d v="2024-07-09T00:00:00Z"/>
        <d v="2024-07-30T00:00:00Z"/>
        <d v="2024-08-09T00:00:00Z"/>
        <d v="2024-07-27T00:00:00Z"/>
        <d v="2024-07-17T00:00:00Z"/>
        <d v="2024-08-18T00:00:00Z"/>
        <d v="2024-07-29T00:00:00Z"/>
        <d v="2024-07-21T00:00:00Z"/>
        <d v="2024-07-22T00:00:00Z"/>
        <d v="2024-08-28T00:00:00Z"/>
        <d v="2024-08-21T00:00:00Z"/>
        <d v="2024-08-29T00:00:00Z"/>
        <d v="2024-08-31T00:00:00Z"/>
        <d v="2024-09-22T00:00:00Z"/>
        <d v="2024-08-14T00:00:00Z"/>
        <d v="2024-09-20T00:00:00Z"/>
        <d v="2024-09-11T00:00:00Z"/>
        <d v="2024-09-24T00:00:00Z"/>
        <d v="2024-08-25T00:00:00Z"/>
        <d v="2024-09-09T00:00:00Z"/>
        <d v="2024-10-19T00:00:00Z"/>
        <d v="2024-09-23T00:00:00Z"/>
        <d v="2024-09-28T00:00:00Z"/>
        <d v="2024-10-18T00:00:00Z"/>
        <d v="2024-09-27T00:00:00Z"/>
        <d v="2024-09-13T00:00:00Z"/>
        <d v="2024-10-09T00:00:00Z"/>
        <d v="2024-10-11T00:00:00Z"/>
        <d v="2024-11-15T00:00:00Z"/>
        <d v="2024-11-28T00:00:00Z"/>
        <d v="2024-10-31T00:00:00Z"/>
        <d v="2024-10-21T00:00:00Z"/>
        <d v="2024-11-02T00:00:00Z"/>
        <d v="2024-10-28T00:00:00Z"/>
        <d v="2024-11-17T00:00:00Z"/>
        <d v="2024-11-24T00:00:00Z"/>
        <d v="2024-11-14T00:00:00Z"/>
        <d v="2024-11-09T00:00:00Z"/>
        <d v="2024-11-26T00:00:00Z"/>
        <d v="2025-01-01T00:00:00Z"/>
        <d v="2024-11-19T00:00:00Z"/>
        <d v="2024-12-02T00:00:00Z"/>
        <d v="2024-12-01T00:00:00Z"/>
        <d v="2024-11-27T00:00:00Z"/>
        <d v="2025-01-06T00:00:00Z"/>
        <d v="2024-12-08T00:00:00Z"/>
        <d v="2025-01-09T00:00:00Z"/>
        <d v="2024-12-30T00:00:00Z"/>
        <d v="2025-01-02T00:00:00Z"/>
        <d v="2024-12-22T00:00:00Z"/>
        <d v="2025-01-13T00:00:00Z"/>
        <d v="2025-01-19T00:00:00Z"/>
        <d v="2024-12-15T00:00:00Z"/>
        <d v="2025-01-27T00:00:00Z"/>
        <d v="2024-12-23T00:00:00Z"/>
        <d v="2025-01-28T00:00:00Z"/>
        <d v="2025-02-09T00:00:00Z"/>
        <d v="2025-01-03T00:00:00Z"/>
        <d v="2025-01-07T00:00:00Z"/>
        <d v="2025-02-19T00:00:00Z"/>
        <d v="2025-01-14T00:00:00Z"/>
        <d v="2025-03-09T00:00:00Z"/>
        <d v="2025-03-15T00:00:00Z"/>
        <d v="2025-02-11T00:00:00Z"/>
        <d v="2025-03-04T00:00:00Z"/>
        <d v="2025-03-20T00:00:00Z"/>
        <d v="2025-04-19T00:00:00Z"/>
        <d v="2025-04-10T00:00:00Z"/>
      </sharedItems>
    </cacheField>
    <cacheField name="Churn Date" numFmtId="0">
      <sharedItems containsDate="1" containsString="0" containsBlank="1">
        <m/>
        <d v="2024-08-11T00:00:00Z"/>
        <d v="2024-03-22T00:00:00Z"/>
        <d v="2025-03-14T00:00:00Z"/>
        <d v="2024-09-05T00:00:00Z"/>
        <d v="2024-04-24T00:00:00Z"/>
        <d v="2025-01-03T00:00:00Z"/>
        <d v="2025-03-06T00:00:00Z"/>
        <d v="2025-03-21T00:00:00Z"/>
        <d v="2024-09-17T00:00:00Z"/>
        <d v="2025-02-17T00:00:00Z"/>
        <d v="2025-01-31T00:00:00Z"/>
        <d v="2025-03-15T00:00:00Z"/>
        <d v="2024-12-30T00:00:00Z"/>
        <d v="2025-03-02T00:00:00Z"/>
        <d v="2025-03-05T00:00:00Z"/>
        <d v="2025-02-04T00:00:00Z"/>
        <d v="2025-02-23T00:00:00Z"/>
      </sharedItems>
    </cacheField>
    <cacheField name="DQ Loss Reason" numFmtId="0">
      <sharedItems containsBlank="1">
        <s v="Product"/>
        <s v="Timing"/>
        <s v="Budget"/>
        <m/>
        <s v="Other"/>
      </sharedItems>
    </cacheField>
    <cacheField name="Churn Reason" numFmtId="0">
      <sharedItems containsBlank="1">
        <m/>
        <s v="Budget"/>
        <s v="Support"/>
        <s v="Product"/>
        <s v="Other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B2:E22" firstHeaderRow="0" firstDataRow="2" firstDataCol="0"/>
  <pivotFields>
    <pivotField name="Accou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t="default"/>
      </items>
    </pivotField>
    <pivotField name="Accou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Territor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C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tag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scount" compact="0" outline="0" multipleItemSelectionAllowed="1" showAll="0">
      <items>
        <item x="0"/>
        <item x="1"/>
        <item t="default"/>
      </items>
    </pivotField>
    <pivotField name="Use Cas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count Tag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RR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t="default"/>
      </items>
    </pivotField>
    <pivotField name="Creat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filter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Warmed Dat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Qualified D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Closed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Renewal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Disqualifi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Churn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DQ Loss Reas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hurn Reason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1"/>
  </rowFields>
  <colFields>
    <field x="-2"/>
  </colFields>
  <dataFields>
    <dataField name="COUNTA of Account Name" fld="1" subtotal="count" baseField="0"/>
    <dataField name="COUNT of Warmed Date" fld="12" subtotal="countNums" baseField="0"/>
    <dataField name="COUNT of Qualified Date" fld="13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0"/>
    <col customWidth="1" min="2" max="2" width="29.71"/>
    <col customWidth="1" min="3" max="3" width="11.57"/>
    <col customWidth="1" min="4" max="4" width="11.43"/>
    <col customWidth="1" min="5" max="5" width="9.29"/>
    <col customWidth="1" min="6" max="6" width="14.43"/>
    <col customWidth="1" min="7" max="7" width="11.57"/>
    <col customWidth="1" min="8" max="8" width="11.71"/>
    <col customWidth="1" min="9" max="9" width="15.29"/>
    <col customWidth="1" min="10" max="10" width="10.71"/>
    <col customWidth="1" min="11" max="11" width="15.29"/>
    <col customWidth="1" min="12" max="12" width="16.57"/>
    <col customWidth="1" min="13" max="13" width="14.29"/>
    <col customWidth="1" min="14" max="14" width="16.0"/>
    <col customWidth="1" min="15" max="15" width="18.86"/>
    <col customWidth="1" min="16" max="16" width="13.86"/>
    <col customWidth="1" min="17" max="17" width="24.29"/>
    <col customWidth="1" min="18" max="19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</row>
    <row r="2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4">
        <f t="shared" ref="J2:J296" si="1">if(C2="SMB",RANDBETWEEN(6000,15000),RANDBETWEEN(12000,20000))</f>
        <v>16813</v>
      </c>
      <c r="K2" s="5">
        <v>45172.0</v>
      </c>
      <c r="L2" s="5">
        <v>45179.0</v>
      </c>
      <c r="M2" s="5"/>
      <c r="N2" s="6">
        <v>45193.0</v>
      </c>
      <c r="O2" s="6"/>
      <c r="P2" s="6">
        <v>45193.0</v>
      </c>
      <c r="Q2" s="6"/>
      <c r="R2" s="7" t="s">
        <v>28</v>
      </c>
      <c r="S2" s="3"/>
    </row>
    <row r="3">
      <c r="A3" s="8" t="s">
        <v>29</v>
      </c>
      <c r="B3" s="8" t="s">
        <v>30</v>
      </c>
      <c r="C3" s="8" t="s">
        <v>31</v>
      </c>
      <c r="D3" s="8" t="s">
        <v>22</v>
      </c>
      <c r="E3" s="8" t="s">
        <v>32</v>
      </c>
      <c r="F3" s="8" t="s">
        <v>24</v>
      </c>
      <c r="G3" s="8" t="s">
        <v>33</v>
      </c>
      <c r="H3" s="8" t="s">
        <v>34</v>
      </c>
      <c r="I3" s="8" t="s">
        <v>35</v>
      </c>
      <c r="J3" s="4">
        <f t="shared" si="1"/>
        <v>14234</v>
      </c>
      <c r="K3" s="9">
        <v>45173.0</v>
      </c>
      <c r="L3" s="10">
        <v>45189.0</v>
      </c>
      <c r="M3" s="10"/>
      <c r="N3" s="10">
        <v>45196.0</v>
      </c>
      <c r="O3" s="10"/>
      <c r="P3" s="10">
        <v>45196.0</v>
      </c>
      <c r="Q3" s="10"/>
      <c r="R3" s="8" t="s">
        <v>36</v>
      </c>
    </row>
    <row r="4">
      <c r="A4" s="3" t="s">
        <v>37</v>
      </c>
      <c r="B4" s="3" t="s">
        <v>38</v>
      </c>
      <c r="C4" s="3" t="s">
        <v>31</v>
      </c>
      <c r="D4" s="3" t="s">
        <v>22</v>
      </c>
      <c r="E4" s="3" t="s">
        <v>39</v>
      </c>
      <c r="F4" s="3" t="s">
        <v>24</v>
      </c>
      <c r="G4" s="3" t="s">
        <v>33</v>
      </c>
      <c r="H4" s="3" t="s">
        <v>40</v>
      </c>
      <c r="I4" s="3" t="s">
        <v>27</v>
      </c>
      <c r="J4" s="4">
        <f t="shared" si="1"/>
        <v>6208</v>
      </c>
      <c r="K4" s="5">
        <v>45190.0</v>
      </c>
      <c r="L4" s="5"/>
      <c r="M4" s="6"/>
      <c r="N4" s="6">
        <v>45194.0</v>
      </c>
      <c r="O4" s="6"/>
      <c r="P4" s="6">
        <v>45194.0</v>
      </c>
      <c r="Q4" s="6"/>
      <c r="R4" s="7" t="s">
        <v>28</v>
      </c>
      <c r="S4" s="3"/>
    </row>
    <row r="5">
      <c r="A5" s="3" t="s">
        <v>41</v>
      </c>
      <c r="B5" s="3" t="s">
        <v>42</v>
      </c>
      <c r="C5" s="3" t="s">
        <v>31</v>
      </c>
      <c r="D5" s="3" t="s">
        <v>43</v>
      </c>
      <c r="E5" s="3" t="s">
        <v>39</v>
      </c>
      <c r="F5" s="3" t="s">
        <v>24</v>
      </c>
      <c r="G5" s="3" t="s">
        <v>33</v>
      </c>
      <c r="H5" s="3" t="s">
        <v>40</v>
      </c>
      <c r="I5" s="3" t="s">
        <v>44</v>
      </c>
      <c r="J5" s="4">
        <f t="shared" si="1"/>
        <v>11648</v>
      </c>
      <c r="K5" s="5">
        <v>45182.0</v>
      </c>
      <c r="L5" s="5">
        <v>45190.0</v>
      </c>
      <c r="M5" s="5">
        <v>45198.0</v>
      </c>
      <c r="N5" s="6">
        <v>45251.0</v>
      </c>
      <c r="O5" s="6"/>
      <c r="P5" s="6"/>
      <c r="Q5" s="6"/>
      <c r="R5" s="3" t="s">
        <v>45</v>
      </c>
      <c r="S5" s="3"/>
    </row>
    <row r="6">
      <c r="A6" s="3" t="s">
        <v>46</v>
      </c>
      <c r="B6" s="3" t="s">
        <v>47</v>
      </c>
      <c r="C6" s="3" t="s">
        <v>48</v>
      </c>
      <c r="D6" s="3" t="s">
        <v>43</v>
      </c>
      <c r="E6" s="3" t="s">
        <v>23</v>
      </c>
      <c r="F6" s="3" t="s">
        <v>49</v>
      </c>
      <c r="G6" s="3" t="s">
        <v>33</v>
      </c>
      <c r="H6" s="3" t="s">
        <v>26</v>
      </c>
      <c r="I6" s="3" t="s">
        <v>27</v>
      </c>
      <c r="J6" s="4">
        <f t="shared" si="1"/>
        <v>17546</v>
      </c>
      <c r="K6" s="5">
        <v>45193.0</v>
      </c>
      <c r="L6" s="5">
        <v>45206.0</v>
      </c>
      <c r="M6" s="5">
        <v>45219.0</v>
      </c>
      <c r="N6" s="5">
        <v>45243.0</v>
      </c>
      <c r="O6" s="5">
        <v>45608.0</v>
      </c>
      <c r="P6" s="6"/>
      <c r="Q6" s="6">
        <v>45515.0</v>
      </c>
      <c r="R6" s="3"/>
      <c r="S6" s="3" t="s">
        <v>45</v>
      </c>
    </row>
    <row r="7">
      <c r="A7" s="3" t="s">
        <v>50</v>
      </c>
      <c r="B7" s="3" t="s">
        <v>51</v>
      </c>
      <c r="C7" s="3" t="s">
        <v>31</v>
      </c>
      <c r="D7" s="3" t="s">
        <v>43</v>
      </c>
      <c r="E7" s="3" t="s">
        <v>23</v>
      </c>
      <c r="F7" s="3" t="s">
        <v>24</v>
      </c>
      <c r="G7" s="3" t="s">
        <v>25</v>
      </c>
      <c r="H7" s="3" t="s">
        <v>52</v>
      </c>
      <c r="I7" s="3" t="s">
        <v>53</v>
      </c>
      <c r="J7" s="4">
        <f t="shared" si="1"/>
        <v>11504</v>
      </c>
      <c r="K7" s="5">
        <v>45198.0</v>
      </c>
      <c r="L7" s="5"/>
      <c r="M7" s="5"/>
      <c r="N7" s="5">
        <v>45205.0</v>
      </c>
      <c r="O7" s="5"/>
      <c r="P7" s="6">
        <v>45205.0</v>
      </c>
      <c r="Q7" s="6"/>
      <c r="R7" s="3" t="s">
        <v>45</v>
      </c>
      <c r="S7" s="3"/>
    </row>
    <row r="8">
      <c r="A8" s="8" t="s">
        <v>54</v>
      </c>
      <c r="B8" s="8" t="s">
        <v>55</v>
      </c>
      <c r="C8" s="8" t="s">
        <v>31</v>
      </c>
      <c r="D8" s="8" t="s">
        <v>56</v>
      </c>
      <c r="E8" s="8" t="s">
        <v>23</v>
      </c>
      <c r="F8" s="8" t="s">
        <v>24</v>
      </c>
      <c r="G8" s="8" t="s">
        <v>25</v>
      </c>
      <c r="H8" s="8" t="s">
        <v>26</v>
      </c>
      <c r="I8" s="8" t="s">
        <v>35</v>
      </c>
      <c r="J8" s="4">
        <f t="shared" si="1"/>
        <v>11557</v>
      </c>
      <c r="K8" s="9">
        <v>45173.0</v>
      </c>
      <c r="L8" s="10"/>
      <c r="M8" s="10"/>
      <c r="N8" s="10">
        <v>45181.0</v>
      </c>
      <c r="O8" s="10"/>
      <c r="P8" s="10">
        <v>45181.0</v>
      </c>
      <c r="Q8" s="10"/>
      <c r="R8" s="8" t="s">
        <v>45</v>
      </c>
    </row>
    <row r="9">
      <c r="A9" s="8" t="s">
        <v>57</v>
      </c>
      <c r="B9" s="8" t="s">
        <v>58</v>
      </c>
      <c r="C9" s="8" t="s">
        <v>21</v>
      </c>
      <c r="D9" s="8" t="s">
        <v>22</v>
      </c>
      <c r="E9" s="8" t="s">
        <v>59</v>
      </c>
      <c r="F9" s="8" t="s">
        <v>24</v>
      </c>
      <c r="G9" s="8" t="s">
        <v>33</v>
      </c>
      <c r="H9" s="8" t="s">
        <v>34</v>
      </c>
      <c r="I9" s="8" t="s">
        <v>60</v>
      </c>
      <c r="J9" s="4">
        <f t="shared" si="1"/>
        <v>14491</v>
      </c>
      <c r="K9" s="9">
        <v>45183.0</v>
      </c>
      <c r="L9" s="9">
        <v>45198.0</v>
      </c>
      <c r="M9" s="10"/>
      <c r="N9" s="10">
        <v>45212.0</v>
      </c>
      <c r="O9" s="10"/>
      <c r="P9" s="10">
        <v>45212.0</v>
      </c>
      <c r="Q9" s="10"/>
      <c r="R9" s="8" t="s">
        <v>36</v>
      </c>
    </row>
    <row r="10">
      <c r="A10" s="8" t="s">
        <v>61</v>
      </c>
      <c r="B10" s="8" t="s">
        <v>62</v>
      </c>
      <c r="C10" s="8" t="s">
        <v>31</v>
      </c>
      <c r="D10" s="8" t="s">
        <v>56</v>
      </c>
      <c r="E10" s="8" t="s">
        <v>32</v>
      </c>
      <c r="F10" s="8" t="s">
        <v>24</v>
      </c>
      <c r="G10" s="8" t="s">
        <v>33</v>
      </c>
      <c r="H10" s="8" t="s">
        <v>34</v>
      </c>
      <c r="I10" s="8" t="s">
        <v>27</v>
      </c>
      <c r="J10" s="4">
        <f t="shared" si="1"/>
        <v>14727</v>
      </c>
      <c r="K10" s="9">
        <v>45204.0</v>
      </c>
      <c r="L10" s="9">
        <v>45211.0</v>
      </c>
      <c r="M10" s="9">
        <v>45220.0</v>
      </c>
      <c r="N10" s="10">
        <v>45279.0</v>
      </c>
      <c r="O10" s="10"/>
      <c r="P10" s="10"/>
      <c r="Q10" s="10"/>
      <c r="R10" s="11" t="s">
        <v>28</v>
      </c>
    </row>
    <row r="11">
      <c r="A11" s="8" t="s">
        <v>63</v>
      </c>
      <c r="B11" s="8" t="s">
        <v>64</v>
      </c>
      <c r="C11" s="8" t="s">
        <v>48</v>
      </c>
      <c r="D11" s="8" t="s">
        <v>65</v>
      </c>
      <c r="E11" s="8" t="s">
        <v>32</v>
      </c>
      <c r="F11" s="8" t="s">
        <v>24</v>
      </c>
      <c r="G11" s="8" t="s">
        <v>25</v>
      </c>
      <c r="H11" s="8" t="s">
        <v>34</v>
      </c>
      <c r="I11" s="8" t="s">
        <v>44</v>
      </c>
      <c r="J11" s="4">
        <f t="shared" si="1"/>
        <v>17520</v>
      </c>
      <c r="K11" s="5">
        <v>45211.0</v>
      </c>
      <c r="L11" s="10">
        <v>45234.0</v>
      </c>
      <c r="M11" s="10"/>
      <c r="N11" s="10">
        <v>45235.0</v>
      </c>
      <c r="O11" s="10"/>
      <c r="P11" s="10">
        <v>45235.0</v>
      </c>
      <c r="Q11" s="10"/>
      <c r="R11" s="8" t="s">
        <v>45</v>
      </c>
    </row>
    <row r="12">
      <c r="A12" s="8" t="s">
        <v>66</v>
      </c>
      <c r="B12" s="8" t="s">
        <v>67</v>
      </c>
      <c r="C12" s="8" t="s">
        <v>31</v>
      </c>
      <c r="D12" s="8" t="s">
        <v>43</v>
      </c>
      <c r="E12" s="8" t="s">
        <v>33</v>
      </c>
      <c r="F12" s="8" t="s">
        <v>24</v>
      </c>
      <c r="G12" s="8" t="s">
        <v>25</v>
      </c>
      <c r="H12" s="8" t="s">
        <v>40</v>
      </c>
      <c r="I12" s="8" t="s">
        <v>35</v>
      </c>
      <c r="J12" s="4">
        <f t="shared" si="1"/>
        <v>7028</v>
      </c>
      <c r="K12" s="9">
        <v>45227.0</v>
      </c>
      <c r="L12" s="9">
        <v>45230.0</v>
      </c>
      <c r="M12" s="9"/>
      <c r="N12" s="10">
        <v>45242.0</v>
      </c>
      <c r="O12" s="10"/>
      <c r="P12" s="10">
        <v>45242.0</v>
      </c>
      <c r="Q12" s="10"/>
      <c r="R12" s="8" t="s">
        <v>45</v>
      </c>
    </row>
    <row r="13">
      <c r="A13" s="3" t="s">
        <v>68</v>
      </c>
      <c r="B13" s="3" t="s">
        <v>69</v>
      </c>
      <c r="C13" s="3" t="s">
        <v>48</v>
      </c>
      <c r="D13" s="3" t="s">
        <v>43</v>
      </c>
      <c r="E13" s="3" t="s">
        <v>39</v>
      </c>
      <c r="F13" s="3" t="s">
        <v>70</v>
      </c>
      <c r="G13" s="3" t="s">
        <v>33</v>
      </c>
      <c r="H13" s="3" t="s">
        <v>34</v>
      </c>
      <c r="I13" s="3" t="s">
        <v>27</v>
      </c>
      <c r="J13" s="4">
        <f t="shared" si="1"/>
        <v>19517</v>
      </c>
      <c r="K13" s="5">
        <v>45632.0</v>
      </c>
      <c r="L13" s="5">
        <v>45656.0</v>
      </c>
      <c r="M13" s="5">
        <v>45677.0</v>
      </c>
      <c r="N13" s="6"/>
      <c r="O13" s="6"/>
      <c r="P13" s="6"/>
      <c r="Q13" s="6"/>
      <c r="R13" s="3"/>
      <c r="S13" s="3"/>
    </row>
    <row r="14">
      <c r="A14" s="8" t="s">
        <v>71</v>
      </c>
      <c r="B14" s="8" t="s">
        <v>72</v>
      </c>
      <c r="C14" s="8" t="s">
        <v>48</v>
      </c>
      <c r="D14" s="8" t="s">
        <v>56</v>
      </c>
      <c r="E14" s="8" t="s">
        <v>23</v>
      </c>
      <c r="F14" s="8" t="s">
        <v>73</v>
      </c>
      <c r="G14" s="8" t="s">
        <v>33</v>
      </c>
      <c r="H14" s="8" t="s">
        <v>52</v>
      </c>
      <c r="I14" s="8" t="s">
        <v>44</v>
      </c>
      <c r="J14" s="4">
        <f t="shared" si="1"/>
        <v>13446</v>
      </c>
      <c r="K14" s="5">
        <v>45652.0</v>
      </c>
      <c r="L14" s="9">
        <v>45681.0</v>
      </c>
      <c r="M14" s="9"/>
      <c r="N14" s="10"/>
      <c r="O14" s="10"/>
      <c r="P14" s="10"/>
      <c r="Q14" s="10"/>
    </row>
    <row r="15">
      <c r="A15" s="3" t="s">
        <v>74</v>
      </c>
      <c r="B15" s="3" t="s">
        <v>75</v>
      </c>
      <c r="C15" s="3" t="s">
        <v>48</v>
      </c>
      <c r="D15" s="3" t="s">
        <v>56</v>
      </c>
      <c r="E15" s="3" t="s">
        <v>32</v>
      </c>
      <c r="F15" s="3" t="s">
        <v>24</v>
      </c>
      <c r="G15" s="3" t="s">
        <v>33</v>
      </c>
      <c r="H15" s="3" t="s">
        <v>76</v>
      </c>
      <c r="I15" s="3" t="s">
        <v>27</v>
      </c>
      <c r="J15" s="4">
        <f t="shared" si="1"/>
        <v>17805</v>
      </c>
      <c r="K15" s="5">
        <v>45213.0</v>
      </c>
      <c r="L15" s="5"/>
      <c r="M15" s="5"/>
      <c r="N15" s="5">
        <v>45234.0</v>
      </c>
      <c r="O15" s="6"/>
      <c r="P15" s="5">
        <v>45234.0</v>
      </c>
      <c r="Q15" s="6"/>
      <c r="R15" s="3" t="s">
        <v>45</v>
      </c>
      <c r="S15" s="3"/>
    </row>
    <row r="16">
      <c r="A16" s="8" t="s">
        <v>77</v>
      </c>
      <c r="B16" s="8" t="s">
        <v>78</v>
      </c>
      <c r="C16" s="8" t="s">
        <v>31</v>
      </c>
      <c r="D16" s="8" t="s">
        <v>43</v>
      </c>
      <c r="E16" s="8" t="s">
        <v>59</v>
      </c>
      <c r="F16" s="8" t="s">
        <v>24</v>
      </c>
      <c r="G16" s="8" t="s">
        <v>33</v>
      </c>
      <c r="H16" s="8" t="s">
        <v>26</v>
      </c>
      <c r="I16" s="8" t="s">
        <v>60</v>
      </c>
      <c r="J16" s="4">
        <f t="shared" si="1"/>
        <v>11701</v>
      </c>
      <c r="K16" s="5">
        <v>45230.0</v>
      </c>
      <c r="L16" s="9">
        <v>45259.0</v>
      </c>
      <c r="M16" s="10"/>
      <c r="N16" s="10">
        <v>45272.0</v>
      </c>
      <c r="O16" s="10"/>
      <c r="P16" s="10">
        <v>45272.0</v>
      </c>
      <c r="Q16" s="10"/>
      <c r="R16" s="8" t="s">
        <v>79</v>
      </c>
    </row>
    <row r="17">
      <c r="A17" s="8" t="s">
        <v>80</v>
      </c>
      <c r="B17" s="8" t="s">
        <v>81</v>
      </c>
      <c r="C17" s="8" t="s">
        <v>31</v>
      </c>
      <c r="D17" s="8" t="s">
        <v>82</v>
      </c>
      <c r="E17" s="8" t="s">
        <v>32</v>
      </c>
      <c r="F17" s="8" t="s">
        <v>24</v>
      </c>
      <c r="G17" s="8" t="s">
        <v>33</v>
      </c>
      <c r="H17" s="8" t="s">
        <v>26</v>
      </c>
      <c r="I17" s="8" t="s">
        <v>83</v>
      </c>
      <c r="J17" s="4">
        <f t="shared" si="1"/>
        <v>10491</v>
      </c>
      <c r="K17" s="9">
        <v>45211.0</v>
      </c>
      <c r="L17" s="9"/>
      <c r="M17" s="9"/>
      <c r="N17" s="10">
        <v>45234.0</v>
      </c>
      <c r="O17" s="10"/>
      <c r="P17" s="10">
        <v>45234.0</v>
      </c>
      <c r="Q17" s="10"/>
      <c r="R17" s="8" t="s">
        <v>79</v>
      </c>
    </row>
    <row r="18">
      <c r="A18" s="3" t="s">
        <v>84</v>
      </c>
      <c r="B18" s="3" t="s">
        <v>85</v>
      </c>
      <c r="C18" s="3" t="s">
        <v>48</v>
      </c>
      <c r="D18" s="3" t="s">
        <v>43</v>
      </c>
      <c r="E18" s="3" t="s">
        <v>32</v>
      </c>
      <c r="F18" s="3" t="s">
        <v>24</v>
      </c>
      <c r="G18" s="3" t="s">
        <v>25</v>
      </c>
      <c r="H18" s="3" t="s">
        <v>52</v>
      </c>
      <c r="I18" s="3" t="s">
        <v>27</v>
      </c>
      <c r="J18" s="4">
        <f t="shared" si="1"/>
        <v>15275</v>
      </c>
      <c r="K18" s="5">
        <v>45204.0</v>
      </c>
      <c r="L18" s="6">
        <v>45212.0</v>
      </c>
      <c r="M18" s="6"/>
      <c r="N18" s="5">
        <v>45217.0</v>
      </c>
      <c r="O18" s="6"/>
      <c r="P18" s="5">
        <v>45217.0</v>
      </c>
      <c r="Q18" s="6"/>
      <c r="R18" s="3" t="s">
        <v>36</v>
      </c>
      <c r="S18" s="3"/>
    </row>
    <row r="19">
      <c r="A19" s="8" t="s">
        <v>86</v>
      </c>
      <c r="B19" s="8" t="s">
        <v>87</v>
      </c>
      <c r="C19" s="8" t="s">
        <v>31</v>
      </c>
      <c r="D19" s="8" t="s">
        <v>43</v>
      </c>
      <c r="E19" s="8" t="s">
        <v>59</v>
      </c>
      <c r="F19" s="8" t="s">
        <v>49</v>
      </c>
      <c r="G19" s="8" t="s">
        <v>33</v>
      </c>
      <c r="H19" s="8" t="s">
        <v>40</v>
      </c>
      <c r="I19" s="8" t="s">
        <v>27</v>
      </c>
      <c r="J19" s="4">
        <f t="shared" si="1"/>
        <v>12708</v>
      </c>
      <c r="K19" s="5">
        <v>45226.0</v>
      </c>
      <c r="L19" s="10">
        <v>45245.0</v>
      </c>
      <c r="M19" s="10">
        <v>45258.0</v>
      </c>
      <c r="N19" s="10">
        <v>45275.0</v>
      </c>
      <c r="O19" s="10">
        <v>45640.0</v>
      </c>
      <c r="P19" s="10"/>
      <c r="Q19" s="10">
        <v>45373.0</v>
      </c>
      <c r="S19" s="8" t="s">
        <v>88</v>
      </c>
    </row>
    <row r="20">
      <c r="A20" s="8" t="s">
        <v>89</v>
      </c>
      <c r="B20" s="8" t="s">
        <v>90</v>
      </c>
      <c r="C20" s="8" t="s">
        <v>21</v>
      </c>
      <c r="D20" s="8" t="s">
        <v>22</v>
      </c>
      <c r="E20" s="8" t="s">
        <v>39</v>
      </c>
      <c r="F20" s="8" t="s">
        <v>24</v>
      </c>
      <c r="G20" s="8" t="s">
        <v>33</v>
      </c>
      <c r="H20" s="8" t="s">
        <v>76</v>
      </c>
      <c r="I20" s="8" t="s">
        <v>44</v>
      </c>
      <c r="J20" s="4">
        <f t="shared" si="1"/>
        <v>12435</v>
      </c>
      <c r="K20" s="9">
        <v>45230.0</v>
      </c>
      <c r="L20" s="10"/>
      <c r="M20" s="10"/>
      <c r="N20" s="10">
        <v>45244.0</v>
      </c>
      <c r="O20" s="10"/>
      <c r="P20" s="10">
        <v>45244.0</v>
      </c>
      <c r="Q20" s="10"/>
      <c r="R20" s="8" t="s">
        <v>79</v>
      </c>
    </row>
    <row r="21" ht="15.75" customHeight="1">
      <c r="A21" s="8" t="s">
        <v>91</v>
      </c>
      <c r="B21" s="8" t="s">
        <v>92</v>
      </c>
      <c r="C21" s="8" t="s">
        <v>21</v>
      </c>
      <c r="D21" s="8" t="s">
        <v>56</v>
      </c>
      <c r="E21" s="8" t="s">
        <v>33</v>
      </c>
      <c r="F21" s="8" t="s">
        <v>24</v>
      </c>
      <c r="G21" s="8" t="s">
        <v>25</v>
      </c>
      <c r="H21" s="8" t="s">
        <v>52</v>
      </c>
      <c r="I21" s="8" t="s">
        <v>27</v>
      </c>
      <c r="J21" s="4">
        <f t="shared" si="1"/>
        <v>17503</v>
      </c>
      <c r="K21" s="5">
        <v>45211.0</v>
      </c>
      <c r="L21" s="10"/>
      <c r="M21" s="10"/>
      <c r="N21" s="10">
        <v>45233.0</v>
      </c>
      <c r="O21" s="10"/>
      <c r="P21" s="10">
        <v>45233.0</v>
      </c>
      <c r="Q21" s="10"/>
      <c r="R21" s="8" t="s">
        <v>79</v>
      </c>
    </row>
    <row r="22" ht="15.75" customHeight="1">
      <c r="A22" s="8" t="s">
        <v>93</v>
      </c>
      <c r="B22" s="8" t="s">
        <v>94</v>
      </c>
      <c r="C22" s="8" t="s">
        <v>21</v>
      </c>
      <c r="D22" s="8" t="s">
        <v>22</v>
      </c>
      <c r="E22" s="8" t="s">
        <v>32</v>
      </c>
      <c r="F22" s="8" t="s">
        <v>24</v>
      </c>
      <c r="G22" s="8" t="s">
        <v>25</v>
      </c>
      <c r="H22" s="8" t="s">
        <v>76</v>
      </c>
      <c r="I22" s="8" t="s">
        <v>35</v>
      </c>
      <c r="J22" s="4">
        <f t="shared" si="1"/>
        <v>12938</v>
      </c>
      <c r="K22" s="5">
        <v>45211.0</v>
      </c>
      <c r="L22" s="9">
        <v>45226.0</v>
      </c>
      <c r="M22" s="10"/>
      <c r="N22" s="10">
        <v>45238.0</v>
      </c>
      <c r="O22" s="10"/>
      <c r="P22" s="10">
        <v>45238.0</v>
      </c>
      <c r="Q22" s="10"/>
      <c r="R22" s="8" t="s">
        <v>79</v>
      </c>
    </row>
    <row r="23" ht="15.75" customHeight="1">
      <c r="A23" s="3" t="s">
        <v>95</v>
      </c>
      <c r="B23" s="3" t="s">
        <v>96</v>
      </c>
      <c r="C23" s="3" t="s">
        <v>31</v>
      </c>
      <c r="D23" s="3" t="s">
        <v>56</v>
      </c>
      <c r="E23" s="3" t="s">
        <v>59</v>
      </c>
      <c r="F23" s="3" t="s">
        <v>24</v>
      </c>
      <c r="G23" s="3" t="s">
        <v>25</v>
      </c>
      <c r="H23" s="3" t="s">
        <v>40</v>
      </c>
      <c r="I23" s="3" t="s">
        <v>53</v>
      </c>
      <c r="J23" s="4">
        <f t="shared" si="1"/>
        <v>8199</v>
      </c>
      <c r="K23" s="5">
        <v>45206.0</v>
      </c>
      <c r="L23" s="5"/>
      <c r="M23" s="6"/>
      <c r="N23" s="5">
        <v>45211.0</v>
      </c>
      <c r="O23" s="6"/>
      <c r="P23" s="5">
        <v>45211.0</v>
      </c>
      <c r="Q23" s="6"/>
      <c r="R23" s="3" t="s">
        <v>79</v>
      </c>
      <c r="S23" s="3"/>
    </row>
    <row r="24" ht="15.75" customHeight="1">
      <c r="A24" s="3" t="s">
        <v>97</v>
      </c>
      <c r="B24" s="3" t="s">
        <v>98</v>
      </c>
      <c r="C24" s="3" t="s">
        <v>48</v>
      </c>
      <c r="D24" s="3" t="s">
        <v>43</v>
      </c>
      <c r="E24" s="3" t="s">
        <v>39</v>
      </c>
      <c r="F24" s="3" t="s">
        <v>49</v>
      </c>
      <c r="G24" s="3" t="s">
        <v>33</v>
      </c>
      <c r="H24" s="3" t="s">
        <v>76</v>
      </c>
      <c r="I24" s="3" t="s">
        <v>44</v>
      </c>
      <c r="J24" s="4">
        <f t="shared" si="1"/>
        <v>14451</v>
      </c>
      <c r="K24" s="5">
        <v>45212.0</v>
      </c>
      <c r="L24" s="6">
        <v>45235.0</v>
      </c>
      <c r="M24" s="6">
        <v>45249.0</v>
      </c>
      <c r="N24" s="5">
        <v>45329.0</v>
      </c>
      <c r="O24" s="6">
        <v>45694.0</v>
      </c>
      <c r="P24" s="5"/>
      <c r="Q24" s="6">
        <v>45730.0</v>
      </c>
      <c r="R24" s="3"/>
      <c r="S24" s="3" t="s">
        <v>88</v>
      </c>
    </row>
    <row r="25" ht="15.75" customHeight="1">
      <c r="A25" s="3" t="s">
        <v>99</v>
      </c>
      <c r="B25" s="3" t="s">
        <v>100</v>
      </c>
      <c r="C25" s="3" t="s">
        <v>31</v>
      </c>
      <c r="D25" s="3" t="s">
        <v>22</v>
      </c>
      <c r="E25" s="3" t="s">
        <v>23</v>
      </c>
      <c r="F25" s="3" t="s">
        <v>24</v>
      </c>
      <c r="G25" s="3" t="s">
        <v>25</v>
      </c>
      <c r="H25" s="3" t="s">
        <v>34</v>
      </c>
      <c r="I25" s="3" t="s">
        <v>27</v>
      </c>
      <c r="J25" s="4">
        <f t="shared" si="1"/>
        <v>6219</v>
      </c>
      <c r="K25" s="5">
        <v>45206.0</v>
      </c>
      <c r="L25" s="5"/>
      <c r="M25" s="6"/>
      <c r="N25" s="6">
        <v>45224.0</v>
      </c>
      <c r="O25" s="6"/>
      <c r="P25" s="6">
        <v>45224.0</v>
      </c>
      <c r="Q25" s="6"/>
      <c r="R25" s="3" t="s">
        <v>45</v>
      </c>
      <c r="S25" s="3"/>
    </row>
    <row r="26" ht="15.75" customHeight="1">
      <c r="A26" s="8" t="s">
        <v>101</v>
      </c>
      <c r="B26" s="8" t="s">
        <v>102</v>
      </c>
      <c r="C26" s="8" t="s">
        <v>21</v>
      </c>
      <c r="D26" s="8" t="s">
        <v>56</v>
      </c>
      <c r="E26" s="8" t="s">
        <v>32</v>
      </c>
      <c r="F26" s="8" t="s">
        <v>24</v>
      </c>
      <c r="G26" s="8" t="s">
        <v>25</v>
      </c>
      <c r="H26" s="8" t="s">
        <v>26</v>
      </c>
      <c r="I26" s="8" t="s">
        <v>60</v>
      </c>
      <c r="J26" s="4">
        <f t="shared" si="1"/>
        <v>14893</v>
      </c>
      <c r="K26" s="5">
        <v>45230.0</v>
      </c>
      <c r="L26" s="10">
        <v>45254.0</v>
      </c>
      <c r="M26" s="10">
        <v>45274.0</v>
      </c>
      <c r="N26" s="10">
        <v>45320.0</v>
      </c>
      <c r="O26" s="10"/>
      <c r="P26" s="10"/>
      <c r="Q26" s="10"/>
      <c r="R26" s="11" t="s">
        <v>28</v>
      </c>
    </row>
    <row r="27" ht="15.75" customHeight="1">
      <c r="A27" s="8" t="s">
        <v>103</v>
      </c>
      <c r="B27" s="8" t="s">
        <v>104</v>
      </c>
      <c r="C27" s="8" t="s">
        <v>21</v>
      </c>
      <c r="D27" s="8" t="s">
        <v>65</v>
      </c>
      <c r="E27" s="8" t="s">
        <v>23</v>
      </c>
      <c r="F27" s="8" t="s">
        <v>24</v>
      </c>
      <c r="G27" s="8" t="s">
        <v>33</v>
      </c>
      <c r="H27" s="8" t="s">
        <v>52</v>
      </c>
      <c r="I27" s="8" t="s">
        <v>44</v>
      </c>
      <c r="J27" s="4">
        <f t="shared" si="1"/>
        <v>19640</v>
      </c>
      <c r="K27" s="5">
        <v>45224.0</v>
      </c>
      <c r="L27" s="9"/>
      <c r="M27" s="9"/>
      <c r="N27" s="10">
        <v>45252.0</v>
      </c>
      <c r="O27" s="10"/>
      <c r="P27" s="10">
        <v>45252.0</v>
      </c>
      <c r="Q27" s="10"/>
      <c r="R27" s="11" t="s">
        <v>28</v>
      </c>
    </row>
    <row r="28" ht="15.75" customHeight="1">
      <c r="A28" s="8" t="s">
        <v>105</v>
      </c>
      <c r="B28" s="8" t="s">
        <v>106</v>
      </c>
      <c r="C28" s="8" t="s">
        <v>31</v>
      </c>
      <c r="D28" s="8" t="s">
        <v>43</v>
      </c>
      <c r="E28" s="8" t="s">
        <v>32</v>
      </c>
      <c r="F28" s="8" t="s">
        <v>24</v>
      </c>
      <c r="G28" s="8" t="s">
        <v>25</v>
      </c>
      <c r="H28" s="8" t="s">
        <v>34</v>
      </c>
      <c r="I28" s="8" t="s">
        <v>27</v>
      </c>
      <c r="J28" s="4">
        <f t="shared" si="1"/>
        <v>12259</v>
      </c>
      <c r="K28" s="9">
        <v>45220.0</v>
      </c>
      <c r="L28" s="10"/>
      <c r="M28" s="10"/>
      <c r="N28" s="10">
        <v>45242.0</v>
      </c>
      <c r="O28" s="10"/>
      <c r="P28" s="10">
        <v>45242.0</v>
      </c>
      <c r="Q28" s="10"/>
      <c r="R28" s="8" t="s">
        <v>79</v>
      </c>
    </row>
    <row r="29" ht="15.75" customHeight="1">
      <c r="A29" s="3" t="s">
        <v>107</v>
      </c>
      <c r="B29" s="3" t="s">
        <v>108</v>
      </c>
      <c r="C29" s="3" t="s">
        <v>21</v>
      </c>
      <c r="D29" s="3" t="s">
        <v>82</v>
      </c>
      <c r="E29" s="3" t="s">
        <v>33</v>
      </c>
      <c r="F29" s="3" t="s">
        <v>24</v>
      </c>
      <c r="G29" s="3" t="s">
        <v>33</v>
      </c>
      <c r="H29" s="3" t="s">
        <v>52</v>
      </c>
      <c r="I29" s="3" t="s">
        <v>44</v>
      </c>
      <c r="J29" s="4">
        <f t="shared" si="1"/>
        <v>12622</v>
      </c>
      <c r="K29" s="5">
        <v>45240.0</v>
      </c>
      <c r="L29" s="5">
        <v>45264.0</v>
      </c>
      <c r="M29" s="6"/>
      <c r="N29" s="6">
        <v>45275.0</v>
      </c>
      <c r="O29" s="6"/>
      <c r="P29" s="6">
        <v>45275.0</v>
      </c>
      <c r="Q29" s="6"/>
      <c r="R29" s="3" t="s">
        <v>45</v>
      </c>
      <c r="S29" s="3"/>
    </row>
    <row r="30" ht="15.75" customHeight="1">
      <c r="A30" s="3" t="s">
        <v>109</v>
      </c>
      <c r="B30" s="3" t="s">
        <v>110</v>
      </c>
      <c r="C30" s="3" t="s">
        <v>31</v>
      </c>
      <c r="D30" s="3" t="s">
        <v>65</v>
      </c>
      <c r="E30" s="3" t="s">
        <v>32</v>
      </c>
      <c r="F30" s="3" t="s">
        <v>24</v>
      </c>
      <c r="G30" s="3" t="s">
        <v>33</v>
      </c>
      <c r="H30" s="3" t="s">
        <v>26</v>
      </c>
      <c r="I30" s="3" t="s">
        <v>27</v>
      </c>
      <c r="J30" s="4">
        <f t="shared" si="1"/>
        <v>14606</v>
      </c>
      <c r="K30" s="5">
        <v>45258.0</v>
      </c>
      <c r="L30" s="6">
        <v>45274.0</v>
      </c>
      <c r="M30" s="6">
        <v>45291.0</v>
      </c>
      <c r="N30" s="5">
        <v>45324.0</v>
      </c>
      <c r="O30" s="6"/>
      <c r="P30" s="5"/>
      <c r="Q30" s="6"/>
      <c r="R30" s="7" t="s">
        <v>28</v>
      </c>
      <c r="S30" s="3"/>
    </row>
    <row r="31" ht="15.75" customHeight="1">
      <c r="A31" s="3" t="s">
        <v>111</v>
      </c>
      <c r="B31" s="3" t="s">
        <v>112</v>
      </c>
      <c r="C31" s="3" t="s">
        <v>48</v>
      </c>
      <c r="D31" s="3" t="s">
        <v>65</v>
      </c>
      <c r="E31" s="3" t="s">
        <v>39</v>
      </c>
      <c r="F31" s="3" t="s">
        <v>24</v>
      </c>
      <c r="G31" s="3" t="s">
        <v>25</v>
      </c>
      <c r="H31" s="3" t="s">
        <v>52</v>
      </c>
      <c r="I31" s="3" t="s">
        <v>44</v>
      </c>
      <c r="J31" s="4">
        <f t="shared" si="1"/>
        <v>12530</v>
      </c>
      <c r="K31" s="5">
        <v>45244.0</v>
      </c>
      <c r="L31" s="6">
        <v>45256.0</v>
      </c>
      <c r="M31" s="6"/>
      <c r="N31" s="6">
        <v>45266.0</v>
      </c>
      <c r="O31" s="6"/>
      <c r="P31" s="6">
        <v>45266.0</v>
      </c>
      <c r="Q31" s="6"/>
      <c r="R31" s="3" t="s">
        <v>45</v>
      </c>
      <c r="S31" s="3"/>
    </row>
    <row r="32" ht="15.75" customHeight="1">
      <c r="A32" s="3" t="s">
        <v>113</v>
      </c>
      <c r="B32" s="3" t="s">
        <v>114</v>
      </c>
      <c r="C32" s="3" t="s">
        <v>31</v>
      </c>
      <c r="D32" s="3" t="s">
        <v>65</v>
      </c>
      <c r="E32" s="3" t="s">
        <v>32</v>
      </c>
      <c r="F32" s="3" t="s">
        <v>24</v>
      </c>
      <c r="G32" s="3" t="s">
        <v>33</v>
      </c>
      <c r="H32" s="3" t="s">
        <v>40</v>
      </c>
      <c r="I32" s="3" t="s">
        <v>44</v>
      </c>
      <c r="J32" s="4">
        <f t="shared" si="1"/>
        <v>8037</v>
      </c>
      <c r="K32" s="5">
        <v>45253.0</v>
      </c>
      <c r="L32" s="5">
        <v>45268.0</v>
      </c>
      <c r="M32" s="5">
        <v>45288.0</v>
      </c>
      <c r="N32" s="5">
        <v>45335.0</v>
      </c>
      <c r="O32" s="5"/>
      <c r="P32" s="6"/>
      <c r="Q32" s="6"/>
      <c r="R32" s="3" t="s">
        <v>45</v>
      </c>
      <c r="S32" s="3"/>
    </row>
    <row r="33" ht="15.75" customHeight="1">
      <c r="A33" s="8" t="s">
        <v>115</v>
      </c>
      <c r="B33" s="8" t="s">
        <v>116</v>
      </c>
      <c r="C33" s="8" t="s">
        <v>21</v>
      </c>
      <c r="D33" s="8" t="s">
        <v>65</v>
      </c>
      <c r="E33" s="8" t="s">
        <v>59</v>
      </c>
      <c r="F33" s="8" t="s">
        <v>73</v>
      </c>
      <c r="G33" s="8" t="s">
        <v>25</v>
      </c>
      <c r="H33" s="8" t="s">
        <v>40</v>
      </c>
      <c r="I33" s="8" t="s">
        <v>44</v>
      </c>
      <c r="J33" s="4">
        <f t="shared" si="1"/>
        <v>17550</v>
      </c>
      <c r="K33" s="9">
        <v>45653.0</v>
      </c>
      <c r="L33" s="10">
        <v>45661.0</v>
      </c>
      <c r="M33" s="10"/>
      <c r="N33" s="10"/>
      <c r="O33" s="10"/>
      <c r="P33" s="10"/>
      <c r="Q33" s="10"/>
    </row>
    <row r="34" ht="15.75" customHeight="1">
      <c r="A34" s="3" t="s">
        <v>117</v>
      </c>
      <c r="B34" s="3" t="s">
        <v>118</v>
      </c>
      <c r="C34" s="3" t="s">
        <v>21</v>
      </c>
      <c r="D34" s="3" t="s">
        <v>56</v>
      </c>
      <c r="E34" s="3" t="s">
        <v>39</v>
      </c>
      <c r="F34" s="3" t="s">
        <v>24</v>
      </c>
      <c r="G34" s="3" t="s">
        <v>25</v>
      </c>
      <c r="H34" s="3" t="s">
        <v>26</v>
      </c>
      <c r="I34" s="3" t="s">
        <v>60</v>
      </c>
      <c r="J34" s="4">
        <f t="shared" si="1"/>
        <v>15809</v>
      </c>
      <c r="K34" s="5">
        <v>45246.0</v>
      </c>
      <c r="L34" s="5">
        <v>45273.0</v>
      </c>
      <c r="M34" s="6"/>
      <c r="N34" s="6">
        <v>45283.0</v>
      </c>
      <c r="O34" s="6"/>
      <c r="P34" s="6">
        <v>45283.0</v>
      </c>
      <c r="Q34" s="6"/>
      <c r="R34" s="3" t="s">
        <v>36</v>
      </c>
      <c r="S34" s="3"/>
    </row>
    <row r="35" ht="15.75" customHeight="1">
      <c r="A35" s="3" t="s">
        <v>119</v>
      </c>
      <c r="B35" s="3" t="s">
        <v>120</v>
      </c>
      <c r="C35" s="3" t="s">
        <v>31</v>
      </c>
      <c r="D35" s="3" t="s">
        <v>22</v>
      </c>
      <c r="E35" s="3" t="s">
        <v>59</v>
      </c>
      <c r="F35" s="3" t="s">
        <v>24</v>
      </c>
      <c r="G35" s="3" t="s">
        <v>25</v>
      </c>
      <c r="H35" s="3" t="s">
        <v>26</v>
      </c>
      <c r="I35" s="3" t="s">
        <v>53</v>
      </c>
      <c r="J35" s="4">
        <f t="shared" si="1"/>
        <v>10570</v>
      </c>
      <c r="K35" s="5">
        <v>45250.0</v>
      </c>
      <c r="L35" s="5">
        <v>45259.0</v>
      </c>
      <c r="M35" s="5"/>
      <c r="N35" s="5">
        <v>45273.0</v>
      </c>
      <c r="O35" s="5"/>
      <c r="P35" s="6">
        <v>45273.0</v>
      </c>
      <c r="Q35" s="6"/>
      <c r="R35" s="7" t="s">
        <v>28</v>
      </c>
      <c r="S35" s="3"/>
    </row>
    <row r="36" ht="15.75" customHeight="1">
      <c r="A36" s="8" t="s">
        <v>121</v>
      </c>
      <c r="B36" s="8" t="s">
        <v>122</v>
      </c>
      <c r="C36" s="8" t="s">
        <v>48</v>
      </c>
      <c r="D36" s="8" t="s">
        <v>56</v>
      </c>
      <c r="E36" s="8" t="s">
        <v>59</v>
      </c>
      <c r="F36" s="8" t="s">
        <v>24</v>
      </c>
      <c r="G36" s="8" t="s">
        <v>25</v>
      </c>
      <c r="H36" s="8" t="s">
        <v>52</v>
      </c>
      <c r="I36" s="8" t="s">
        <v>44</v>
      </c>
      <c r="J36" s="4">
        <f t="shared" si="1"/>
        <v>17087</v>
      </c>
      <c r="K36" s="5">
        <v>45259.0</v>
      </c>
      <c r="L36" s="10"/>
      <c r="M36" s="10"/>
      <c r="N36" s="10">
        <v>45262.0</v>
      </c>
      <c r="O36" s="10"/>
      <c r="P36" s="10">
        <v>45262.0</v>
      </c>
      <c r="Q36" s="10"/>
      <c r="R36" s="8" t="s">
        <v>45</v>
      </c>
    </row>
    <row r="37" ht="15.75" customHeight="1">
      <c r="A37" s="3" t="s">
        <v>123</v>
      </c>
      <c r="B37" s="3" t="s">
        <v>124</v>
      </c>
      <c r="C37" s="3" t="s">
        <v>21</v>
      </c>
      <c r="D37" s="3" t="s">
        <v>22</v>
      </c>
      <c r="E37" s="3" t="s">
        <v>23</v>
      </c>
      <c r="F37" s="3" t="s">
        <v>24</v>
      </c>
      <c r="G37" s="3" t="s">
        <v>33</v>
      </c>
      <c r="H37" s="3" t="s">
        <v>26</v>
      </c>
      <c r="I37" s="3" t="s">
        <v>27</v>
      </c>
      <c r="J37" s="4">
        <f t="shared" si="1"/>
        <v>14047</v>
      </c>
      <c r="K37" s="5">
        <v>45231.0</v>
      </c>
      <c r="L37" s="6"/>
      <c r="M37" s="6"/>
      <c r="N37" s="6">
        <v>45237.0</v>
      </c>
      <c r="O37" s="6"/>
      <c r="P37" s="6">
        <v>45237.0</v>
      </c>
      <c r="Q37" s="6"/>
      <c r="R37" s="3" t="s">
        <v>79</v>
      </c>
      <c r="S37" s="3"/>
    </row>
    <row r="38" ht="15.75" customHeight="1">
      <c r="A38" s="3" t="s">
        <v>125</v>
      </c>
      <c r="B38" s="3" t="s">
        <v>126</v>
      </c>
      <c r="C38" s="3" t="s">
        <v>21</v>
      </c>
      <c r="D38" s="3" t="s">
        <v>65</v>
      </c>
      <c r="E38" s="3" t="s">
        <v>39</v>
      </c>
      <c r="F38" s="3" t="s">
        <v>24</v>
      </c>
      <c r="G38" s="3" t="s">
        <v>25</v>
      </c>
      <c r="H38" s="3" t="s">
        <v>76</v>
      </c>
      <c r="I38" s="3" t="s">
        <v>27</v>
      </c>
      <c r="J38" s="4">
        <f t="shared" si="1"/>
        <v>17190</v>
      </c>
      <c r="K38" s="5">
        <v>45234.0</v>
      </c>
      <c r="L38" s="6">
        <v>45256.0</v>
      </c>
      <c r="M38" s="6"/>
      <c r="N38" s="5">
        <v>45262.0</v>
      </c>
      <c r="O38" s="6"/>
      <c r="P38" s="5">
        <v>45262.0</v>
      </c>
      <c r="Q38" s="6"/>
      <c r="R38" s="3" t="s">
        <v>45</v>
      </c>
      <c r="S38" s="3"/>
    </row>
    <row r="39" ht="15.75" customHeight="1">
      <c r="A39" s="3" t="s">
        <v>127</v>
      </c>
      <c r="B39" s="3" t="s">
        <v>128</v>
      </c>
      <c r="C39" s="3" t="s">
        <v>48</v>
      </c>
      <c r="D39" s="3" t="s">
        <v>22</v>
      </c>
      <c r="E39" s="3" t="s">
        <v>32</v>
      </c>
      <c r="F39" s="3" t="s">
        <v>24</v>
      </c>
      <c r="G39" s="3" t="s">
        <v>33</v>
      </c>
      <c r="H39" s="3" t="s">
        <v>26</v>
      </c>
      <c r="I39" s="3" t="s">
        <v>83</v>
      </c>
      <c r="J39" s="4">
        <f t="shared" si="1"/>
        <v>16730</v>
      </c>
      <c r="K39" s="5">
        <v>45236.0</v>
      </c>
      <c r="L39" s="6">
        <v>45241.0</v>
      </c>
      <c r="M39" s="6"/>
      <c r="N39" s="5">
        <v>45245.0</v>
      </c>
      <c r="O39" s="6"/>
      <c r="P39" s="5">
        <v>45245.0</v>
      </c>
      <c r="Q39" s="6"/>
      <c r="R39" s="3" t="s">
        <v>45</v>
      </c>
      <c r="S39" s="3"/>
    </row>
    <row r="40" ht="15.75" customHeight="1">
      <c r="A40" s="3" t="s">
        <v>129</v>
      </c>
      <c r="B40" s="3" t="s">
        <v>130</v>
      </c>
      <c r="C40" s="3" t="s">
        <v>48</v>
      </c>
      <c r="D40" s="3" t="s">
        <v>56</v>
      </c>
      <c r="E40" s="3" t="s">
        <v>32</v>
      </c>
      <c r="F40" s="3" t="s">
        <v>24</v>
      </c>
      <c r="G40" s="3" t="s">
        <v>25</v>
      </c>
      <c r="H40" s="3" t="s">
        <v>52</v>
      </c>
      <c r="I40" s="3" t="s">
        <v>27</v>
      </c>
      <c r="J40" s="4">
        <f t="shared" si="1"/>
        <v>17144</v>
      </c>
      <c r="K40" s="5">
        <v>45242.0</v>
      </c>
      <c r="L40" s="5"/>
      <c r="M40" s="6"/>
      <c r="N40" s="5">
        <v>45248.0</v>
      </c>
      <c r="O40" s="6"/>
      <c r="P40" s="5">
        <v>45248.0</v>
      </c>
      <c r="Q40" s="6"/>
      <c r="R40" s="7" t="s">
        <v>28</v>
      </c>
      <c r="S40" s="3"/>
    </row>
    <row r="41" ht="15.75" customHeight="1">
      <c r="A41" s="8" t="s">
        <v>131</v>
      </c>
      <c r="B41" s="8" t="s">
        <v>132</v>
      </c>
      <c r="C41" s="8" t="s">
        <v>48</v>
      </c>
      <c r="D41" s="8" t="s">
        <v>65</v>
      </c>
      <c r="E41" s="8" t="s">
        <v>33</v>
      </c>
      <c r="F41" s="8" t="s">
        <v>24</v>
      </c>
      <c r="G41" s="8" t="s">
        <v>33</v>
      </c>
      <c r="H41" s="8" t="s">
        <v>40</v>
      </c>
      <c r="I41" s="8" t="s">
        <v>83</v>
      </c>
      <c r="J41" s="4">
        <f t="shared" si="1"/>
        <v>15871</v>
      </c>
      <c r="K41" s="9">
        <v>45240.0</v>
      </c>
      <c r="L41" s="10">
        <v>45252.0</v>
      </c>
      <c r="M41" s="10"/>
      <c r="N41" s="10">
        <v>45254.0</v>
      </c>
      <c r="O41" s="10"/>
      <c r="P41" s="10">
        <v>45254.0</v>
      </c>
      <c r="Q41" s="10"/>
      <c r="R41" s="11" t="s">
        <v>28</v>
      </c>
    </row>
    <row r="42" ht="15.75" customHeight="1">
      <c r="A42" s="3" t="s">
        <v>133</v>
      </c>
      <c r="B42" s="3" t="s">
        <v>134</v>
      </c>
      <c r="C42" s="3" t="s">
        <v>31</v>
      </c>
      <c r="D42" s="3" t="s">
        <v>43</v>
      </c>
      <c r="E42" s="3" t="s">
        <v>39</v>
      </c>
      <c r="F42" s="3" t="s">
        <v>24</v>
      </c>
      <c r="G42" s="3" t="s">
        <v>33</v>
      </c>
      <c r="H42" s="3" t="s">
        <v>40</v>
      </c>
      <c r="I42" s="3" t="s">
        <v>27</v>
      </c>
      <c r="J42" s="4">
        <f t="shared" si="1"/>
        <v>13721</v>
      </c>
      <c r="K42" s="5">
        <v>45249.0</v>
      </c>
      <c r="L42" s="5">
        <v>45276.0</v>
      </c>
      <c r="M42" s="5">
        <v>45285.0</v>
      </c>
      <c r="N42" s="5">
        <v>45357.0</v>
      </c>
      <c r="O42" s="6"/>
      <c r="P42" s="5"/>
      <c r="Q42" s="6"/>
      <c r="R42" s="7" t="s">
        <v>28</v>
      </c>
      <c r="S42" s="3"/>
    </row>
    <row r="43" ht="15.75" customHeight="1">
      <c r="A43" s="8" t="s">
        <v>135</v>
      </c>
      <c r="B43" s="8" t="s">
        <v>136</v>
      </c>
      <c r="C43" s="8" t="s">
        <v>31</v>
      </c>
      <c r="D43" s="8" t="s">
        <v>56</v>
      </c>
      <c r="E43" s="8" t="s">
        <v>32</v>
      </c>
      <c r="F43" s="8" t="s">
        <v>24</v>
      </c>
      <c r="G43" s="8" t="s">
        <v>33</v>
      </c>
      <c r="H43" s="8" t="s">
        <v>52</v>
      </c>
      <c r="I43" s="8" t="s">
        <v>27</v>
      </c>
      <c r="J43" s="4">
        <f t="shared" si="1"/>
        <v>13046</v>
      </c>
      <c r="K43" s="9">
        <v>45241.0</v>
      </c>
      <c r="L43" s="10">
        <v>45250.0</v>
      </c>
      <c r="M43" s="10"/>
      <c r="N43" s="10">
        <v>45261.0</v>
      </c>
      <c r="O43" s="10"/>
      <c r="P43" s="10">
        <v>45261.0</v>
      </c>
      <c r="Q43" s="10"/>
      <c r="R43" s="11" t="s">
        <v>28</v>
      </c>
    </row>
    <row r="44" ht="15.75" customHeight="1">
      <c r="A44" s="3" t="s">
        <v>137</v>
      </c>
      <c r="B44" s="3" t="s">
        <v>138</v>
      </c>
      <c r="C44" s="3" t="s">
        <v>21</v>
      </c>
      <c r="D44" s="3" t="s">
        <v>56</v>
      </c>
      <c r="E44" s="3" t="s">
        <v>39</v>
      </c>
      <c r="F44" s="3" t="s">
        <v>24</v>
      </c>
      <c r="G44" s="3" t="s">
        <v>25</v>
      </c>
      <c r="H44" s="3" t="s">
        <v>26</v>
      </c>
      <c r="I44" s="3" t="s">
        <v>44</v>
      </c>
      <c r="J44" s="4">
        <f t="shared" si="1"/>
        <v>17961</v>
      </c>
      <c r="K44" s="5">
        <v>45254.0</v>
      </c>
      <c r="L44" s="5"/>
      <c r="M44" s="5"/>
      <c r="N44" s="5">
        <v>45261.0</v>
      </c>
      <c r="O44" s="5"/>
      <c r="P44" s="6">
        <v>45261.0</v>
      </c>
      <c r="Q44" s="6"/>
      <c r="R44" s="3" t="s">
        <v>36</v>
      </c>
      <c r="S44" s="3"/>
    </row>
    <row r="45" ht="15.75" customHeight="1">
      <c r="A45" s="3" t="s">
        <v>139</v>
      </c>
      <c r="B45" s="3" t="s">
        <v>140</v>
      </c>
      <c r="C45" s="3" t="s">
        <v>21</v>
      </c>
      <c r="D45" s="3" t="s">
        <v>43</v>
      </c>
      <c r="E45" s="3" t="s">
        <v>33</v>
      </c>
      <c r="F45" s="3" t="s">
        <v>24</v>
      </c>
      <c r="G45" s="3" t="s">
        <v>25</v>
      </c>
      <c r="H45" s="3" t="s">
        <v>26</v>
      </c>
      <c r="I45" s="3" t="s">
        <v>27</v>
      </c>
      <c r="J45" s="4">
        <f t="shared" si="1"/>
        <v>19987</v>
      </c>
      <c r="K45" s="5">
        <v>45251.0</v>
      </c>
      <c r="L45" s="5">
        <v>45256.0</v>
      </c>
      <c r="M45" s="5">
        <v>45273.0</v>
      </c>
      <c r="N45" s="5">
        <v>45283.0</v>
      </c>
      <c r="O45" s="5"/>
      <c r="P45" s="6"/>
      <c r="Q45" s="6"/>
      <c r="R45" s="3" t="s">
        <v>36</v>
      </c>
      <c r="S45" s="3"/>
    </row>
    <row r="46" ht="15.75" customHeight="1">
      <c r="A46" s="8" t="s">
        <v>141</v>
      </c>
      <c r="B46" s="8" t="s">
        <v>142</v>
      </c>
      <c r="C46" s="8" t="s">
        <v>48</v>
      </c>
      <c r="D46" s="8" t="s">
        <v>65</v>
      </c>
      <c r="E46" s="8" t="s">
        <v>23</v>
      </c>
      <c r="F46" s="8" t="s">
        <v>24</v>
      </c>
      <c r="G46" s="8" t="s">
        <v>33</v>
      </c>
      <c r="H46" s="8" t="s">
        <v>34</v>
      </c>
      <c r="I46" s="8" t="s">
        <v>44</v>
      </c>
      <c r="J46" s="4">
        <f t="shared" si="1"/>
        <v>13575</v>
      </c>
      <c r="K46" s="5">
        <v>45242.0</v>
      </c>
      <c r="L46" s="10"/>
      <c r="M46" s="10"/>
      <c r="N46" s="10">
        <v>45270.0</v>
      </c>
      <c r="O46" s="10"/>
      <c r="P46" s="10">
        <v>45270.0</v>
      </c>
      <c r="Q46" s="10"/>
      <c r="R46" s="8" t="s">
        <v>36</v>
      </c>
    </row>
    <row r="47" ht="15.75" customHeight="1">
      <c r="A47" s="3" t="s">
        <v>143</v>
      </c>
      <c r="B47" s="3" t="s">
        <v>144</v>
      </c>
      <c r="C47" s="3" t="s">
        <v>21</v>
      </c>
      <c r="D47" s="3" t="s">
        <v>56</v>
      </c>
      <c r="E47" s="3" t="s">
        <v>23</v>
      </c>
      <c r="F47" s="3" t="s">
        <v>24</v>
      </c>
      <c r="G47" s="3" t="s">
        <v>33</v>
      </c>
      <c r="H47" s="3" t="s">
        <v>40</v>
      </c>
      <c r="I47" s="3" t="s">
        <v>27</v>
      </c>
      <c r="J47" s="4">
        <f t="shared" si="1"/>
        <v>16966</v>
      </c>
      <c r="K47" s="5">
        <v>45257.0</v>
      </c>
      <c r="L47" s="6"/>
      <c r="M47" s="6"/>
      <c r="N47" s="6">
        <v>45274.0</v>
      </c>
      <c r="O47" s="6"/>
      <c r="P47" s="6">
        <v>45274.0</v>
      </c>
      <c r="Q47" s="6"/>
      <c r="R47" s="3" t="s">
        <v>79</v>
      </c>
      <c r="S47" s="3"/>
    </row>
    <row r="48" ht="15.75" customHeight="1">
      <c r="A48" s="3" t="s">
        <v>145</v>
      </c>
      <c r="B48" s="3" t="s">
        <v>146</v>
      </c>
      <c r="C48" s="3" t="s">
        <v>21</v>
      </c>
      <c r="D48" s="3" t="s">
        <v>43</v>
      </c>
      <c r="E48" s="3" t="s">
        <v>32</v>
      </c>
      <c r="F48" s="3" t="s">
        <v>24</v>
      </c>
      <c r="G48" s="3" t="s">
        <v>25</v>
      </c>
      <c r="H48" s="3" t="s">
        <v>34</v>
      </c>
      <c r="I48" s="3" t="s">
        <v>27</v>
      </c>
      <c r="J48" s="4">
        <f t="shared" si="1"/>
        <v>17907</v>
      </c>
      <c r="K48" s="5">
        <v>45234.0</v>
      </c>
      <c r="L48" s="5"/>
      <c r="M48" s="6"/>
      <c r="N48" s="6">
        <v>45248.0</v>
      </c>
      <c r="O48" s="6"/>
      <c r="P48" s="6">
        <v>45248.0</v>
      </c>
      <c r="Q48" s="6"/>
      <c r="R48" s="3" t="s">
        <v>36</v>
      </c>
      <c r="S48" s="3"/>
    </row>
    <row r="49" ht="15.75" customHeight="1">
      <c r="A49" s="3" t="s">
        <v>147</v>
      </c>
      <c r="B49" s="3" t="s">
        <v>148</v>
      </c>
      <c r="C49" s="3" t="s">
        <v>48</v>
      </c>
      <c r="D49" s="3" t="s">
        <v>82</v>
      </c>
      <c r="E49" s="3" t="s">
        <v>39</v>
      </c>
      <c r="F49" s="3" t="s">
        <v>24</v>
      </c>
      <c r="G49" s="3" t="s">
        <v>25</v>
      </c>
      <c r="H49" s="3" t="s">
        <v>34</v>
      </c>
      <c r="I49" s="3" t="s">
        <v>53</v>
      </c>
      <c r="J49" s="4">
        <f t="shared" si="1"/>
        <v>19240</v>
      </c>
      <c r="K49" s="5">
        <v>45241.0</v>
      </c>
      <c r="L49" s="6">
        <v>45258.0</v>
      </c>
      <c r="M49" s="6">
        <v>45265.0</v>
      </c>
      <c r="N49" s="5">
        <v>45350.0</v>
      </c>
      <c r="O49" s="6"/>
      <c r="P49" s="5"/>
      <c r="Q49" s="6"/>
      <c r="R49" s="3" t="s">
        <v>36</v>
      </c>
      <c r="S49" s="3"/>
    </row>
    <row r="50" ht="15.75" customHeight="1">
      <c r="A50" s="8" t="s">
        <v>149</v>
      </c>
      <c r="B50" s="8" t="s">
        <v>150</v>
      </c>
      <c r="C50" s="8" t="s">
        <v>31</v>
      </c>
      <c r="D50" s="8" t="s">
        <v>56</v>
      </c>
      <c r="E50" s="8" t="s">
        <v>39</v>
      </c>
      <c r="F50" s="8" t="s">
        <v>24</v>
      </c>
      <c r="G50" s="8" t="s">
        <v>25</v>
      </c>
      <c r="H50" s="8" t="s">
        <v>52</v>
      </c>
      <c r="I50" s="8" t="s">
        <v>27</v>
      </c>
      <c r="J50" s="4">
        <f t="shared" si="1"/>
        <v>12789</v>
      </c>
      <c r="K50" s="5">
        <v>45276.0</v>
      </c>
      <c r="L50" s="10">
        <v>45282.0</v>
      </c>
      <c r="M50" s="10">
        <v>45286.0</v>
      </c>
      <c r="N50" s="10">
        <v>45338.0</v>
      </c>
      <c r="O50" s="10"/>
      <c r="P50" s="10"/>
      <c r="Q50" s="10"/>
      <c r="R50" s="8" t="s">
        <v>36</v>
      </c>
    </row>
    <row r="51" ht="15.75" customHeight="1">
      <c r="A51" s="3" t="s">
        <v>151</v>
      </c>
      <c r="B51" s="3" t="s">
        <v>152</v>
      </c>
      <c r="C51" s="3" t="s">
        <v>48</v>
      </c>
      <c r="D51" s="3" t="s">
        <v>22</v>
      </c>
      <c r="E51" s="3" t="s">
        <v>39</v>
      </c>
      <c r="F51" s="3" t="s">
        <v>24</v>
      </c>
      <c r="G51" s="3" t="s">
        <v>33</v>
      </c>
      <c r="H51" s="3" t="s">
        <v>52</v>
      </c>
      <c r="I51" s="3" t="s">
        <v>44</v>
      </c>
      <c r="J51" s="4">
        <f t="shared" si="1"/>
        <v>18654</v>
      </c>
      <c r="K51" s="5">
        <v>45287.0</v>
      </c>
      <c r="L51" s="5"/>
      <c r="M51" s="5"/>
      <c r="N51" s="5">
        <v>45311.0</v>
      </c>
      <c r="O51" s="5"/>
      <c r="P51" s="6">
        <v>45311.0</v>
      </c>
      <c r="Q51" s="6"/>
      <c r="R51" s="3" t="s">
        <v>36</v>
      </c>
      <c r="S51" s="3"/>
    </row>
    <row r="52" ht="15.75" customHeight="1">
      <c r="A52" s="3" t="s">
        <v>153</v>
      </c>
      <c r="B52" s="3" t="s">
        <v>154</v>
      </c>
      <c r="C52" s="3" t="s">
        <v>48</v>
      </c>
      <c r="D52" s="3" t="s">
        <v>43</v>
      </c>
      <c r="E52" s="3" t="s">
        <v>39</v>
      </c>
      <c r="F52" s="3" t="s">
        <v>24</v>
      </c>
      <c r="G52" s="3" t="s">
        <v>25</v>
      </c>
      <c r="H52" s="3" t="s">
        <v>34</v>
      </c>
      <c r="I52" s="3" t="s">
        <v>44</v>
      </c>
      <c r="J52" s="4">
        <f t="shared" si="1"/>
        <v>12225</v>
      </c>
      <c r="K52" s="5">
        <v>45270.0</v>
      </c>
      <c r="L52" s="5">
        <v>45276.0</v>
      </c>
      <c r="M52" s="5"/>
      <c r="N52" s="5">
        <v>45290.0</v>
      </c>
      <c r="O52" s="5"/>
      <c r="P52" s="6">
        <v>45290.0</v>
      </c>
      <c r="Q52" s="6"/>
      <c r="R52" s="3" t="s">
        <v>79</v>
      </c>
      <c r="S52" s="3"/>
    </row>
    <row r="53" ht="15.75" customHeight="1">
      <c r="A53" s="8" t="s">
        <v>155</v>
      </c>
      <c r="B53" s="8" t="s">
        <v>156</v>
      </c>
      <c r="C53" s="8" t="s">
        <v>31</v>
      </c>
      <c r="D53" s="8" t="s">
        <v>43</v>
      </c>
      <c r="E53" s="8" t="s">
        <v>59</v>
      </c>
      <c r="F53" s="8" t="s">
        <v>70</v>
      </c>
      <c r="G53" s="8" t="s">
        <v>33</v>
      </c>
      <c r="H53" s="8" t="s">
        <v>76</v>
      </c>
      <c r="I53" s="8" t="s">
        <v>27</v>
      </c>
      <c r="J53" s="4">
        <f t="shared" si="1"/>
        <v>14493</v>
      </c>
      <c r="K53" s="9">
        <v>45686.0</v>
      </c>
      <c r="L53" s="9">
        <v>45695.0</v>
      </c>
      <c r="M53" s="10">
        <v>45710.0</v>
      </c>
      <c r="N53" s="10"/>
      <c r="O53" s="10"/>
      <c r="P53" s="10"/>
      <c r="Q53" s="10"/>
    </row>
    <row r="54" ht="15.75" customHeight="1">
      <c r="A54" s="8" t="s">
        <v>157</v>
      </c>
      <c r="B54" s="8" t="s">
        <v>158</v>
      </c>
      <c r="C54" s="8" t="s">
        <v>48</v>
      </c>
      <c r="D54" s="8" t="s">
        <v>82</v>
      </c>
      <c r="E54" s="8" t="s">
        <v>33</v>
      </c>
      <c r="F54" s="8" t="s">
        <v>24</v>
      </c>
      <c r="G54" s="8" t="s">
        <v>25</v>
      </c>
      <c r="H54" s="8" t="s">
        <v>34</v>
      </c>
      <c r="I54" s="8" t="s">
        <v>44</v>
      </c>
      <c r="J54" s="4">
        <f t="shared" si="1"/>
        <v>16674</v>
      </c>
      <c r="K54" s="5">
        <v>45286.0</v>
      </c>
      <c r="L54" s="10">
        <v>45292.0</v>
      </c>
      <c r="M54" s="10"/>
      <c r="N54" s="10">
        <v>45299.0</v>
      </c>
      <c r="O54" s="10"/>
      <c r="P54" s="10">
        <v>45299.0</v>
      </c>
      <c r="Q54" s="10"/>
      <c r="R54" s="8" t="s">
        <v>79</v>
      </c>
    </row>
    <row r="55" ht="15.75" customHeight="1">
      <c r="A55" s="3" t="s">
        <v>159</v>
      </c>
      <c r="B55" s="3" t="s">
        <v>160</v>
      </c>
      <c r="C55" s="3" t="s">
        <v>21</v>
      </c>
      <c r="D55" s="3" t="s">
        <v>56</v>
      </c>
      <c r="E55" s="3" t="s">
        <v>32</v>
      </c>
      <c r="F55" s="3" t="s">
        <v>70</v>
      </c>
      <c r="G55" s="3" t="s">
        <v>25</v>
      </c>
      <c r="H55" s="3" t="s">
        <v>52</v>
      </c>
      <c r="I55" s="3" t="s">
        <v>83</v>
      </c>
      <c r="J55" s="4">
        <f t="shared" si="1"/>
        <v>16074</v>
      </c>
      <c r="K55" s="5">
        <v>45681.0</v>
      </c>
      <c r="L55" s="5">
        <v>45699.0</v>
      </c>
      <c r="M55" s="6">
        <v>45714.0</v>
      </c>
      <c r="N55" s="6"/>
      <c r="O55" s="6"/>
      <c r="P55" s="6"/>
      <c r="Q55" s="6"/>
      <c r="R55" s="3"/>
      <c r="S55" s="3"/>
    </row>
    <row r="56" ht="15.75" customHeight="1">
      <c r="A56" s="8" t="s">
        <v>161</v>
      </c>
      <c r="B56" s="8" t="s">
        <v>162</v>
      </c>
      <c r="C56" s="8" t="s">
        <v>31</v>
      </c>
      <c r="D56" s="8" t="s">
        <v>82</v>
      </c>
      <c r="E56" s="8" t="s">
        <v>59</v>
      </c>
      <c r="F56" s="8" t="s">
        <v>49</v>
      </c>
      <c r="G56" s="8" t="s">
        <v>25</v>
      </c>
      <c r="H56" s="8" t="s">
        <v>76</v>
      </c>
      <c r="I56" s="8" t="s">
        <v>53</v>
      </c>
      <c r="J56" s="4">
        <f t="shared" si="1"/>
        <v>12373</v>
      </c>
      <c r="K56" s="9">
        <v>45282.0</v>
      </c>
      <c r="L56" s="9">
        <v>45311.0</v>
      </c>
      <c r="M56" s="9">
        <v>45322.0</v>
      </c>
      <c r="N56" s="10">
        <v>45337.0</v>
      </c>
      <c r="O56" s="10">
        <v>45702.0</v>
      </c>
      <c r="P56" s="10"/>
      <c r="Q56" s="10">
        <v>45540.0</v>
      </c>
      <c r="S56" s="8" t="s">
        <v>163</v>
      </c>
    </row>
    <row r="57" ht="15.75" customHeight="1">
      <c r="A57" s="3" t="s">
        <v>164</v>
      </c>
      <c r="B57" s="3" t="s">
        <v>165</v>
      </c>
      <c r="C57" s="3" t="s">
        <v>31</v>
      </c>
      <c r="D57" s="3" t="s">
        <v>43</v>
      </c>
      <c r="E57" s="3" t="s">
        <v>33</v>
      </c>
      <c r="F57" s="3" t="s">
        <v>24</v>
      </c>
      <c r="G57" s="3" t="s">
        <v>25</v>
      </c>
      <c r="H57" s="3" t="s">
        <v>52</v>
      </c>
      <c r="I57" s="3" t="s">
        <v>27</v>
      </c>
      <c r="J57" s="4">
        <f t="shared" si="1"/>
        <v>8977</v>
      </c>
      <c r="K57" s="5">
        <v>45262.0</v>
      </c>
      <c r="L57" s="5">
        <v>45292.0</v>
      </c>
      <c r="M57" s="5"/>
      <c r="N57" s="5">
        <v>45293.0</v>
      </c>
      <c r="O57" s="5"/>
      <c r="P57" s="6">
        <v>45293.0</v>
      </c>
      <c r="Q57" s="6"/>
      <c r="R57" s="3" t="s">
        <v>79</v>
      </c>
      <c r="S57" s="3"/>
    </row>
    <row r="58" ht="15.75" customHeight="1">
      <c r="A58" s="3" t="s">
        <v>166</v>
      </c>
      <c r="B58" s="3" t="s">
        <v>167</v>
      </c>
      <c r="C58" s="3" t="s">
        <v>48</v>
      </c>
      <c r="D58" s="3" t="s">
        <v>43</v>
      </c>
      <c r="E58" s="3" t="s">
        <v>33</v>
      </c>
      <c r="F58" s="3" t="s">
        <v>24</v>
      </c>
      <c r="G58" s="3" t="s">
        <v>33</v>
      </c>
      <c r="H58" s="3" t="s">
        <v>76</v>
      </c>
      <c r="I58" s="3" t="s">
        <v>44</v>
      </c>
      <c r="J58" s="4">
        <f t="shared" si="1"/>
        <v>12988</v>
      </c>
      <c r="K58" s="5">
        <v>45262.0</v>
      </c>
      <c r="L58" s="5"/>
      <c r="M58" s="5"/>
      <c r="N58" s="5">
        <v>45275.0</v>
      </c>
      <c r="O58" s="6"/>
      <c r="P58" s="5">
        <v>45275.0</v>
      </c>
      <c r="Q58" s="6"/>
      <c r="R58" s="3" t="s">
        <v>36</v>
      </c>
      <c r="S58" s="3"/>
    </row>
    <row r="59" ht="15.75" customHeight="1">
      <c r="A59" s="8" t="s">
        <v>168</v>
      </c>
      <c r="B59" s="8" t="s">
        <v>169</v>
      </c>
      <c r="C59" s="8" t="s">
        <v>31</v>
      </c>
      <c r="D59" s="8" t="s">
        <v>56</v>
      </c>
      <c r="E59" s="8" t="s">
        <v>32</v>
      </c>
      <c r="F59" s="8" t="s">
        <v>24</v>
      </c>
      <c r="G59" s="8" t="s">
        <v>33</v>
      </c>
      <c r="H59" s="8" t="s">
        <v>40</v>
      </c>
      <c r="I59" s="8" t="s">
        <v>83</v>
      </c>
      <c r="J59" s="4">
        <f t="shared" si="1"/>
        <v>13332</v>
      </c>
      <c r="K59" s="5">
        <v>45266.0</v>
      </c>
      <c r="L59" s="9">
        <v>45269.0</v>
      </c>
      <c r="M59" s="9"/>
      <c r="N59" s="10">
        <v>45277.0</v>
      </c>
      <c r="O59" s="10"/>
      <c r="P59" s="10">
        <v>45277.0</v>
      </c>
      <c r="Q59" s="10"/>
      <c r="R59" s="8" t="s">
        <v>36</v>
      </c>
    </row>
    <row r="60" ht="15.75" customHeight="1">
      <c r="A60" s="8" t="s">
        <v>170</v>
      </c>
      <c r="B60" s="8" t="s">
        <v>171</v>
      </c>
      <c r="C60" s="8" t="s">
        <v>31</v>
      </c>
      <c r="D60" s="8" t="s">
        <v>82</v>
      </c>
      <c r="E60" s="8" t="s">
        <v>39</v>
      </c>
      <c r="F60" s="8" t="s">
        <v>24</v>
      </c>
      <c r="G60" s="8" t="s">
        <v>25</v>
      </c>
      <c r="H60" s="8" t="s">
        <v>40</v>
      </c>
      <c r="I60" s="8" t="s">
        <v>83</v>
      </c>
      <c r="J60" s="4">
        <f t="shared" si="1"/>
        <v>8987</v>
      </c>
      <c r="K60" s="9">
        <v>45280.0</v>
      </c>
      <c r="L60" s="10">
        <v>45283.0</v>
      </c>
      <c r="M60" s="10">
        <v>45296.0</v>
      </c>
      <c r="N60" s="10">
        <v>45306.0</v>
      </c>
      <c r="O60" s="10"/>
      <c r="P60" s="10"/>
      <c r="Q60" s="10"/>
      <c r="R60" s="8" t="s">
        <v>36</v>
      </c>
    </row>
    <row r="61" ht="15.75" customHeight="1">
      <c r="A61" s="8" t="s">
        <v>172</v>
      </c>
      <c r="B61" s="8" t="s">
        <v>173</v>
      </c>
      <c r="C61" s="8" t="s">
        <v>31</v>
      </c>
      <c r="D61" s="8" t="s">
        <v>56</v>
      </c>
      <c r="E61" s="8" t="s">
        <v>23</v>
      </c>
      <c r="F61" s="8" t="s">
        <v>24</v>
      </c>
      <c r="G61" s="8" t="s">
        <v>25</v>
      </c>
      <c r="H61" s="8" t="s">
        <v>26</v>
      </c>
      <c r="I61" s="8" t="s">
        <v>60</v>
      </c>
      <c r="J61" s="4">
        <f t="shared" si="1"/>
        <v>8527</v>
      </c>
      <c r="K61" s="9">
        <v>45278.0</v>
      </c>
      <c r="L61" s="10">
        <v>45294.0</v>
      </c>
      <c r="M61" s="10"/>
      <c r="N61" s="10">
        <v>45304.0</v>
      </c>
      <c r="O61" s="10"/>
      <c r="P61" s="10">
        <v>45304.0</v>
      </c>
      <c r="Q61" s="10"/>
      <c r="R61" s="8" t="s">
        <v>36</v>
      </c>
    </row>
    <row r="62" ht="15.75" customHeight="1">
      <c r="A62" s="3" t="s">
        <v>174</v>
      </c>
      <c r="B62" s="3" t="s">
        <v>175</v>
      </c>
      <c r="C62" s="8" t="s">
        <v>31</v>
      </c>
      <c r="D62" s="3" t="s">
        <v>43</v>
      </c>
      <c r="E62" s="3" t="s">
        <v>32</v>
      </c>
      <c r="F62" s="3" t="s">
        <v>24</v>
      </c>
      <c r="G62" s="3" t="s">
        <v>25</v>
      </c>
      <c r="H62" s="3" t="s">
        <v>76</v>
      </c>
      <c r="I62" s="3" t="s">
        <v>27</v>
      </c>
      <c r="J62" s="4">
        <f t="shared" si="1"/>
        <v>11888</v>
      </c>
      <c r="K62" s="5">
        <v>45268.0</v>
      </c>
      <c r="L62" s="5">
        <v>45285.0</v>
      </c>
      <c r="M62" s="5">
        <v>45299.0</v>
      </c>
      <c r="N62" s="5">
        <v>45320.0</v>
      </c>
      <c r="O62" s="6"/>
      <c r="P62" s="5"/>
      <c r="Q62" s="6"/>
      <c r="R62" s="3" t="s">
        <v>36</v>
      </c>
      <c r="S62" s="3"/>
    </row>
    <row r="63" ht="15.75" customHeight="1">
      <c r="A63" s="8" t="s">
        <v>176</v>
      </c>
      <c r="B63" s="8" t="s">
        <v>177</v>
      </c>
      <c r="C63" s="8" t="s">
        <v>21</v>
      </c>
      <c r="D63" s="8" t="s">
        <v>65</v>
      </c>
      <c r="E63" s="8" t="s">
        <v>23</v>
      </c>
      <c r="F63" s="8" t="s">
        <v>24</v>
      </c>
      <c r="G63" s="8" t="s">
        <v>33</v>
      </c>
      <c r="H63" s="8" t="s">
        <v>76</v>
      </c>
      <c r="I63" s="8" t="s">
        <v>53</v>
      </c>
      <c r="J63" s="4">
        <f t="shared" si="1"/>
        <v>12278</v>
      </c>
      <c r="K63" s="5">
        <v>45262.0</v>
      </c>
      <c r="L63" s="10"/>
      <c r="M63" s="10"/>
      <c r="N63" s="10">
        <v>45277.0</v>
      </c>
      <c r="O63" s="10"/>
      <c r="P63" s="10">
        <v>45277.0</v>
      </c>
      <c r="Q63" s="10"/>
      <c r="R63" s="8" t="s">
        <v>45</v>
      </c>
    </row>
    <row r="64" ht="15.75" customHeight="1">
      <c r="A64" s="8" t="s">
        <v>178</v>
      </c>
      <c r="B64" s="8" t="s">
        <v>179</v>
      </c>
      <c r="C64" s="8" t="s">
        <v>48</v>
      </c>
      <c r="D64" s="8" t="s">
        <v>82</v>
      </c>
      <c r="E64" s="8" t="s">
        <v>32</v>
      </c>
      <c r="F64" s="8" t="s">
        <v>73</v>
      </c>
      <c r="G64" s="8" t="s">
        <v>25</v>
      </c>
      <c r="H64" s="8" t="s">
        <v>26</v>
      </c>
      <c r="I64" s="8" t="s">
        <v>35</v>
      </c>
      <c r="J64" s="4">
        <f t="shared" si="1"/>
        <v>14263</v>
      </c>
      <c r="K64" s="5">
        <v>45687.0</v>
      </c>
      <c r="L64" s="9">
        <v>45695.0</v>
      </c>
      <c r="M64" s="9"/>
      <c r="N64" s="10"/>
      <c r="O64" s="10"/>
      <c r="P64" s="10"/>
      <c r="Q64" s="10"/>
    </row>
    <row r="65" ht="15.75" customHeight="1">
      <c r="A65" s="3" t="s">
        <v>180</v>
      </c>
      <c r="B65" s="3" t="s">
        <v>181</v>
      </c>
      <c r="C65" s="3" t="s">
        <v>21</v>
      </c>
      <c r="D65" s="3" t="s">
        <v>43</v>
      </c>
      <c r="E65" s="3" t="s">
        <v>23</v>
      </c>
      <c r="F65" s="3" t="s">
        <v>24</v>
      </c>
      <c r="G65" s="3" t="s">
        <v>33</v>
      </c>
      <c r="H65" s="3" t="s">
        <v>40</v>
      </c>
      <c r="I65" s="3" t="s">
        <v>44</v>
      </c>
      <c r="J65" s="4">
        <f t="shared" si="1"/>
        <v>14681</v>
      </c>
      <c r="K65" s="5">
        <v>45321.0</v>
      </c>
      <c r="L65" s="6"/>
      <c r="M65" s="6"/>
      <c r="N65" s="6">
        <v>45330.0</v>
      </c>
      <c r="O65" s="6"/>
      <c r="P65" s="6">
        <v>45330.0</v>
      </c>
      <c r="Q65" s="6"/>
      <c r="R65" s="7" t="s">
        <v>28</v>
      </c>
      <c r="S65" s="3"/>
    </row>
    <row r="66" ht="15.75" customHeight="1">
      <c r="A66" s="3" t="s">
        <v>182</v>
      </c>
      <c r="B66" s="3" t="s">
        <v>183</v>
      </c>
      <c r="C66" s="3" t="s">
        <v>31</v>
      </c>
      <c r="D66" s="3" t="s">
        <v>43</v>
      </c>
      <c r="E66" s="3" t="s">
        <v>33</v>
      </c>
      <c r="F66" s="3" t="s">
        <v>70</v>
      </c>
      <c r="G66" s="3" t="s">
        <v>25</v>
      </c>
      <c r="H66" s="3" t="s">
        <v>40</v>
      </c>
      <c r="I66" s="3" t="s">
        <v>27</v>
      </c>
      <c r="J66" s="4">
        <f t="shared" si="1"/>
        <v>12977</v>
      </c>
      <c r="K66" s="5">
        <v>45683.0</v>
      </c>
      <c r="L66" s="5">
        <v>45692.0</v>
      </c>
      <c r="M66" s="5">
        <v>45697.0</v>
      </c>
      <c r="N66" s="5"/>
      <c r="O66" s="5"/>
      <c r="P66" s="6"/>
      <c r="Q66" s="5"/>
      <c r="R66" s="3"/>
      <c r="S66" s="3"/>
    </row>
    <row r="67" ht="15.75" customHeight="1">
      <c r="A67" s="8" t="s">
        <v>184</v>
      </c>
      <c r="B67" s="8" t="s">
        <v>185</v>
      </c>
      <c r="C67" s="8" t="s">
        <v>31</v>
      </c>
      <c r="D67" s="8" t="s">
        <v>22</v>
      </c>
      <c r="E67" s="8" t="s">
        <v>39</v>
      </c>
      <c r="F67" s="8" t="s">
        <v>24</v>
      </c>
      <c r="G67" s="8" t="s">
        <v>33</v>
      </c>
      <c r="H67" s="8" t="s">
        <v>34</v>
      </c>
      <c r="I67" s="8" t="s">
        <v>44</v>
      </c>
      <c r="J67" s="4">
        <f t="shared" si="1"/>
        <v>14899</v>
      </c>
      <c r="K67" s="9">
        <v>45303.0</v>
      </c>
      <c r="L67" s="10">
        <v>45309.0</v>
      </c>
      <c r="M67" s="10">
        <v>45316.0</v>
      </c>
      <c r="N67" s="10">
        <v>45389.0</v>
      </c>
      <c r="O67" s="10"/>
      <c r="P67" s="10"/>
      <c r="Q67" s="10"/>
      <c r="R67" s="8" t="s">
        <v>79</v>
      </c>
    </row>
    <row r="68" ht="15.75" customHeight="1">
      <c r="A68" s="3" t="s">
        <v>186</v>
      </c>
      <c r="B68" s="3" t="s">
        <v>187</v>
      </c>
      <c r="C68" s="3" t="s">
        <v>48</v>
      </c>
      <c r="D68" s="3" t="s">
        <v>22</v>
      </c>
      <c r="E68" s="3" t="s">
        <v>23</v>
      </c>
      <c r="F68" s="3" t="s">
        <v>24</v>
      </c>
      <c r="G68" s="3" t="s">
        <v>33</v>
      </c>
      <c r="H68" s="3" t="s">
        <v>34</v>
      </c>
      <c r="I68" s="3" t="s">
        <v>27</v>
      </c>
      <c r="J68" s="4">
        <f t="shared" si="1"/>
        <v>17203</v>
      </c>
      <c r="K68" s="5">
        <v>45319.0</v>
      </c>
      <c r="L68" s="5">
        <v>45327.0</v>
      </c>
      <c r="M68" s="5"/>
      <c r="N68" s="5">
        <v>45336.0</v>
      </c>
      <c r="O68" s="5"/>
      <c r="P68" s="6">
        <v>45336.0</v>
      </c>
      <c r="Q68" s="6"/>
      <c r="R68" s="3" t="s">
        <v>45</v>
      </c>
      <c r="S68" s="3"/>
    </row>
    <row r="69" ht="15.75" customHeight="1">
      <c r="A69" s="8" t="s">
        <v>188</v>
      </c>
      <c r="B69" s="8" t="s">
        <v>189</v>
      </c>
      <c r="C69" s="8" t="s">
        <v>48</v>
      </c>
      <c r="D69" s="8" t="s">
        <v>43</v>
      </c>
      <c r="E69" s="8" t="s">
        <v>33</v>
      </c>
      <c r="F69" s="8" t="s">
        <v>24</v>
      </c>
      <c r="G69" s="8" t="s">
        <v>33</v>
      </c>
      <c r="H69" s="8" t="s">
        <v>26</v>
      </c>
      <c r="I69" s="8" t="s">
        <v>44</v>
      </c>
      <c r="J69" s="4">
        <f t="shared" si="1"/>
        <v>12423</v>
      </c>
      <c r="K69" s="9">
        <v>45317.0</v>
      </c>
      <c r="L69" s="10"/>
      <c r="M69" s="10"/>
      <c r="N69" s="10">
        <v>45332.0</v>
      </c>
      <c r="O69" s="10"/>
      <c r="P69" s="10">
        <v>45332.0</v>
      </c>
      <c r="Q69" s="10"/>
      <c r="R69" s="8" t="s">
        <v>45</v>
      </c>
    </row>
    <row r="70" ht="15.75" customHeight="1">
      <c r="A70" s="8" t="s">
        <v>190</v>
      </c>
      <c r="B70" s="8" t="s">
        <v>191</v>
      </c>
      <c r="C70" s="8" t="s">
        <v>31</v>
      </c>
      <c r="D70" s="8" t="s">
        <v>43</v>
      </c>
      <c r="E70" s="8" t="s">
        <v>23</v>
      </c>
      <c r="F70" s="8" t="s">
        <v>73</v>
      </c>
      <c r="G70" s="8" t="s">
        <v>25</v>
      </c>
      <c r="H70" s="8" t="s">
        <v>40</v>
      </c>
      <c r="I70" s="8" t="s">
        <v>27</v>
      </c>
      <c r="J70" s="4">
        <f t="shared" si="1"/>
        <v>12750</v>
      </c>
      <c r="K70" s="9">
        <v>45665.0</v>
      </c>
      <c r="L70" s="10">
        <v>45682.0</v>
      </c>
      <c r="M70" s="10"/>
      <c r="N70" s="10"/>
      <c r="O70" s="10"/>
      <c r="P70" s="10"/>
      <c r="Q70" s="10"/>
    </row>
    <row r="71" ht="15.75" customHeight="1">
      <c r="A71" s="3" t="s">
        <v>192</v>
      </c>
      <c r="B71" s="3" t="s">
        <v>193</v>
      </c>
      <c r="C71" s="3" t="s">
        <v>48</v>
      </c>
      <c r="D71" s="3" t="s">
        <v>43</v>
      </c>
      <c r="E71" s="3" t="s">
        <v>39</v>
      </c>
      <c r="F71" s="3" t="s">
        <v>24</v>
      </c>
      <c r="G71" s="3" t="s">
        <v>33</v>
      </c>
      <c r="H71" s="3" t="s">
        <v>34</v>
      </c>
      <c r="I71" s="3" t="s">
        <v>60</v>
      </c>
      <c r="J71" s="4">
        <f t="shared" si="1"/>
        <v>17730</v>
      </c>
      <c r="K71" s="5">
        <v>45298.0</v>
      </c>
      <c r="L71" s="5">
        <v>45319.0</v>
      </c>
      <c r="M71" s="5">
        <v>45319.0</v>
      </c>
      <c r="N71" s="5">
        <v>45374.0</v>
      </c>
      <c r="O71" s="6"/>
      <c r="P71" s="5"/>
      <c r="Q71" s="6"/>
      <c r="R71" s="3" t="s">
        <v>45</v>
      </c>
      <c r="S71" s="3"/>
    </row>
    <row r="72" ht="15.75" customHeight="1">
      <c r="A72" s="3" t="s">
        <v>194</v>
      </c>
      <c r="B72" s="3" t="s">
        <v>195</v>
      </c>
      <c r="C72" s="3" t="s">
        <v>31</v>
      </c>
      <c r="D72" s="3" t="s">
        <v>22</v>
      </c>
      <c r="E72" s="3" t="s">
        <v>33</v>
      </c>
      <c r="F72" s="3" t="s">
        <v>24</v>
      </c>
      <c r="G72" s="3" t="s">
        <v>25</v>
      </c>
      <c r="H72" s="3" t="s">
        <v>40</v>
      </c>
      <c r="I72" s="3" t="s">
        <v>53</v>
      </c>
      <c r="J72" s="4">
        <f t="shared" si="1"/>
        <v>11104</v>
      </c>
      <c r="K72" s="5">
        <v>45320.0</v>
      </c>
      <c r="L72" s="5">
        <v>45320.0</v>
      </c>
      <c r="M72" s="5">
        <v>45332.0</v>
      </c>
      <c r="N72" s="5">
        <v>45408.0</v>
      </c>
      <c r="O72" s="6"/>
      <c r="P72" s="5"/>
      <c r="Q72" s="6"/>
      <c r="R72" s="3" t="s">
        <v>45</v>
      </c>
      <c r="S72" s="3"/>
    </row>
    <row r="73" ht="15.75" customHeight="1">
      <c r="A73" s="8" t="s">
        <v>196</v>
      </c>
      <c r="B73" s="8" t="s">
        <v>197</v>
      </c>
      <c r="C73" s="8" t="s">
        <v>21</v>
      </c>
      <c r="D73" s="8" t="s">
        <v>65</v>
      </c>
      <c r="E73" s="8" t="s">
        <v>59</v>
      </c>
      <c r="F73" s="8" t="s">
        <v>24</v>
      </c>
      <c r="G73" s="8" t="s">
        <v>33</v>
      </c>
      <c r="H73" s="8" t="s">
        <v>34</v>
      </c>
      <c r="I73" s="8" t="s">
        <v>35</v>
      </c>
      <c r="J73" s="4">
        <f t="shared" si="1"/>
        <v>14520</v>
      </c>
      <c r="K73" s="9">
        <v>45316.0</v>
      </c>
      <c r="L73" s="10">
        <v>45338.0</v>
      </c>
      <c r="M73" s="10"/>
      <c r="N73" s="10">
        <v>45348.0</v>
      </c>
      <c r="O73" s="10"/>
      <c r="P73" s="10">
        <v>45348.0</v>
      </c>
      <c r="Q73" s="10"/>
      <c r="R73" s="8" t="s">
        <v>45</v>
      </c>
    </row>
    <row r="74" ht="15.75" customHeight="1">
      <c r="A74" s="3" t="s">
        <v>198</v>
      </c>
      <c r="B74" s="3" t="s">
        <v>199</v>
      </c>
      <c r="C74" s="3" t="s">
        <v>31</v>
      </c>
      <c r="D74" s="3" t="s">
        <v>56</v>
      </c>
      <c r="E74" s="3" t="s">
        <v>39</v>
      </c>
      <c r="F74" s="3" t="s">
        <v>49</v>
      </c>
      <c r="G74" s="3" t="s">
        <v>25</v>
      </c>
      <c r="H74" s="3" t="s">
        <v>40</v>
      </c>
      <c r="I74" s="3" t="s">
        <v>27</v>
      </c>
      <c r="J74" s="4">
        <f t="shared" si="1"/>
        <v>6234</v>
      </c>
      <c r="K74" s="5">
        <v>45308.0</v>
      </c>
      <c r="L74" s="6">
        <v>45308.0</v>
      </c>
      <c r="M74" s="6">
        <v>45329.0</v>
      </c>
      <c r="N74" s="5">
        <v>45415.0</v>
      </c>
      <c r="O74" s="6">
        <v>45780.0</v>
      </c>
      <c r="P74" s="5"/>
      <c r="Q74" s="6">
        <v>45406.0</v>
      </c>
      <c r="R74" s="3"/>
      <c r="S74" s="3" t="s">
        <v>79</v>
      </c>
    </row>
    <row r="75" ht="15.75" customHeight="1">
      <c r="A75" s="8" t="s">
        <v>200</v>
      </c>
      <c r="B75" s="8" t="s">
        <v>201</v>
      </c>
      <c r="C75" s="8" t="s">
        <v>31</v>
      </c>
      <c r="D75" s="8" t="s">
        <v>82</v>
      </c>
      <c r="E75" s="8" t="s">
        <v>39</v>
      </c>
      <c r="F75" s="8" t="s">
        <v>24</v>
      </c>
      <c r="G75" s="8" t="s">
        <v>33</v>
      </c>
      <c r="H75" s="8" t="s">
        <v>76</v>
      </c>
      <c r="I75" s="8" t="s">
        <v>27</v>
      </c>
      <c r="J75" s="4">
        <f t="shared" si="1"/>
        <v>6860</v>
      </c>
      <c r="K75" s="9">
        <v>45303.0</v>
      </c>
      <c r="L75" s="10">
        <v>45308.0</v>
      </c>
      <c r="M75" s="10">
        <v>45323.0</v>
      </c>
      <c r="N75" s="10">
        <v>45348.0</v>
      </c>
      <c r="O75" s="10"/>
      <c r="P75" s="10"/>
      <c r="Q75" s="10"/>
      <c r="R75" s="8" t="s">
        <v>45</v>
      </c>
    </row>
    <row r="76" ht="15.75" customHeight="1">
      <c r="A76" s="3" t="s">
        <v>202</v>
      </c>
      <c r="B76" s="3" t="s">
        <v>203</v>
      </c>
      <c r="C76" s="3" t="s">
        <v>31</v>
      </c>
      <c r="D76" s="3" t="s">
        <v>22</v>
      </c>
      <c r="E76" s="3" t="s">
        <v>32</v>
      </c>
      <c r="F76" s="3" t="s">
        <v>24</v>
      </c>
      <c r="G76" s="3" t="s">
        <v>25</v>
      </c>
      <c r="H76" s="3" t="s">
        <v>34</v>
      </c>
      <c r="I76" s="3" t="s">
        <v>44</v>
      </c>
      <c r="J76" s="4">
        <f t="shared" si="1"/>
        <v>6263</v>
      </c>
      <c r="K76" s="5">
        <v>45312.0</v>
      </c>
      <c r="L76" s="5">
        <v>45334.0</v>
      </c>
      <c r="M76" s="5">
        <v>45345.0</v>
      </c>
      <c r="N76" s="6">
        <v>45367.0</v>
      </c>
      <c r="O76" s="6"/>
      <c r="P76" s="6"/>
      <c r="Q76" s="6"/>
      <c r="R76" s="3" t="s">
        <v>79</v>
      </c>
      <c r="S76" s="3"/>
    </row>
    <row r="77" ht="15.75" customHeight="1">
      <c r="A77" s="3" t="s">
        <v>204</v>
      </c>
      <c r="B77" s="3" t="s">
        <v>205</v>
      </c>
      <c r="C77" s="8" t="s">
        <v>31</v>
      </c>
      <c r="D77" s="3" t="s">
        <v>22</v>
      </c>
      <c r="E77" s="3" t="s">
        <v>39</v>
      </c>
      <c r="F77" s="3" t="s">
        <v>24</v>
      </c>
      <c r="G77" s="3" t="s">
        <v>33</v>
      </c>
      <c r="H77" s="3" t="s">
        <v>34</v>
      </c>
      <c r="I77" s="3" t="s">
        <v>27</v>
      </c>
      <c r="J77" s="4">
        <f t="shared" si="1"/>
        <v>10374</v>
      </c>
      <c r="K77" s="5">
        <v>45305.0</v>
      </c>
      <c r="L77" s="6">
        <v>45313.0</v>
      </c>
      <c r="M77" s="6">
        <v>45325.0</v>
      </c>
      <c r="N77" s="5">
        <v>45367.0</v>
      </c>
      <c r="O77" s="6"/>
      <c r="P77" s="5"/>
      <c r="Q77" s="6"/>
      <c r="R77" s="3" t="s">
        <v>45</v>
      </c>
      <c r="S77" s="3"/>
    </row>
    <row r="78" ht="15.75" customHeight="1">
      <c r="A78" s="3" t="s">
        <v>206</v>
      </c>
      <c r="B78" s="3" t="s">
        <v>207</v>
      </c>
      <c r="C78" s="3" t="s">
        <v>48</v>
      </c>
      <c r="D78" s="3" t="s">
        <v>65</v>
      </c>
      <c r="E78" s="3" t="s">
        <v>32</v>
      </c>
      <c r="F78" s="3" t="s">
        <v>24</v>
      </c>
      <c r="G78" s="3" t="s">
        <v>33</v>
      </c>
      <c r="H78" s="3" t="s">
        <v>40</v>
      </c>
      <c r="I78" s="3" t="s">
        <v>27</v>
      </c>
      <c r="J78" s="4">
        <f t="shared" si="1"/>
        <v>13462</v>
      </c>
      <c r="K78" s="5">
        <v>45309.0</v>
      </c>
      <c r="L78" s="5">
        <v>45309.0</v>
      </c>
      <c r="M78" s="5"/>
      <c r="N78" s="5">
        <v>45310.0</v>
      </c>
      <c r="O78" s="5"/>
      <c r="P78" s="6">
        <v>45310.0</v>
      </c>
      <c r="Q78" s="6"/>
      <c r="R78" s="3" t="s">
        <v>79</v>
      </c>
      <c r="S78" s="3"/>
    </row>
    <row r="79" ht="15.75" customHeight="1">
      <c r="A79" s="3" t="s">
        <v>208</v>
      </c>
      <c r="B79" s="3" t="s">
        <v>209</v>
      </c>
      <c r="C79" s="3" t="s">
        <v>31</v>
      </c>
      <c r="D79" s="3" t="s">
        <v>65</v>
      </c>
      <c r="E79" s="3" t="s">
        <v>33</v>
      </c>
      <c r="F79" s="3" t="s">
        <v>24</v>
      </c>
      <c r="G79" s="3" t="s">
        <v>25</v>
      </c>
      <c r="H79" s="3" t="s">
        <v>40</v>
      </c>
      <c r="I79" s="3" t="s">
        <v>44</v>
      </c>
      <c r="J79" s="4">
        <f t="shared" si="1"/>
        <v>10915</v>
      </c>
      <c r="K79" s="5">
        <v>45305.0</v>
      </c>
      <c r="L79" s="5"/>
      <c r="M79" s="5"/>
      <c r="N79" s="5">
        <v>45328.0</v>
      </c>
      <c r="O79" s="5"/>
      <c r="P79" s="6">
        <v>45328.0</v>
      </c>
      <c r="Q79" s="6"/>
      <c r="R79" s="3" t="s">
        <v>45</v>
      </c>
      <c r="S79" s="3"/>
    </row>
    <row r="80" ht="15.75" customHeight="1">
      <c r="A80" s="3" t="s">
        <v>210</v>
      </c>
      <c r="B80" s="3" t="s">
        <v>211</v>
      </c>
      <c r="C80" s="3" t="s">
        <v>31</v>
      </c>
      <c r="D80" s="3" t="s">
        <v>56</v>
      </c>
      <c r="E80" s="3" t="s">
        <v>23</v>
      </c>
      <c r="F80" s="3" t="s">
        <v>24</v>
      </c>
      <c r="G80" s="3" t="s">
        <v>25</v>
      </c>
      <c r="H80" s="3" t="s">
        <v>34</v>
      </c>
      <c r="I80" s="3" t="s">
        <v>44</v>
      </c>
      <c r="J80" s="4">
        <f t="shared" si="1"/>
        <v>8921</v>
      </c>
      <c r="K80" s="5">
        <v>45319.0</v>
      </c>
      <c r="L80" s="6">
        <v>45331.0</v>
      </c>
      <c r="M80" s="6">
        <v>45337.0</v>
      </c>
      <c r="N80" s="6">
        <v>45419.0</v>
      </c>
      <c r="O80" s="6"/>
      <c r="P80" s="6"/>
      <c r="Q80" s="6"/>
      <c r="R80" s="3" t="s">
        <v>45</v>
      </c>
      <c r="S80" s="3"/>
    </row>
    <row r="81" ht="15.75" customHeight="1">
      <c r="A81" s="3" t="s">
        <v>212</v>
      </c>
      <c r="B81" s="3" t="s">
        <v>213</v>
      </c>
      <c r="C81" s="8" t="s">
        <v>31</v>
      </c>
      <c r="D81" s="3" t="s">
        <v>65</v>
      </c>
      <c r="E81" s="3" t="s">
        <v>32</v>
      </c>
      <c r="F81" s="3" t="s">
        <v>24</v>
      </c>
      <c r="G81" s="3" t="s">
        <v>25</v>
      </c>
      <c r="H81" s="3" t="s">
        <v>26</v>
      </c>
      <c r="I81" s="3" t="s">
        <v>27</v>
      </c>
      <c r="J81" s="4">
        <f t="shared" si="1"/>
        <v>14456</v>
      </c>
      <c r="K81" s="5">
        <v>45303.0</v>
      </c>
      <c r="L81" s="5">
        <v>45322.0</v>
      </c>
      <c r="M81" s="5">
        <v>45325.0</v>
      </c>
      <c r="N81" s="5">
        <v>45343.0</v>
      </c>
      <c r="O81" s="5"/>
      <c r="P81" s="6"/>
      <c r="Q81" s="6"/>
      <c r="R81" s="3" t="s">
        <v>79</v>
      </c>
      <c r="S81" s="3"/>
    </row>
    <row r="82" ht="15.75" customHeight="1">
      <c r="A82" s="3" t="s">
        <v>214</v>
      </c>
      <c r="B82" s="3" t="s">
        <v>215</v>
      </c>
      <c r="C82" s="3" t="s">
        <v>21</v>
      </c>
      <c r="D82" s="3" t="s">
        <v>22</v>
      </c>
      <c r="E82" s="3" t="s">
        <v>59</v>
      </c>
      <c r="F82" s="3" t="s">
        <v>24</v>
      </c>
      <c r="G82" s="3" t="s">
        <v>33</v>
      </c>
      <c r="H82" s="3" t="s">
        <v>26</v>
      </c>
      <c r="I82" s="3" t="s">
        <v>44</v>
      </c>
      <c r="J82" s="4">
        <f t="shared" si="1"/>
        <v>12485</v>
      </c>
      <c r="K82" s="5">
        <v>45298.0</v>
      </c>
      <c r="L82" s="5"/>
      <c r="M82" s="5"/>
      <c r="N82" s="5">
        <v>45302.0</v>
      </c>
      <c r="O82" s="5"/>
      <c r="P82" s="6">
        <v>45302.0</v>
      </c>
      <c r="Q82" s="6"/>
      <c r="R82" s="3" t="s">
        <v>36</v>
      </c>
      <c r="S82" s="3"/>
    </row>
    <row r="83" ht="15.75" customHeight="1">
      <c r="A83" s="8" t="s">
        <v>216</v>
      </c>
      <c r="B83" s="8" t="s">
        <v>217</v>
      </c>
      <c r="C83" s="8" t="s">
        <v>31</v>
      </c>
      <c r="D83" s="8" t="s">
        <v>65</v>
      </c>
      <c r="E83" s="8" t="s">
        <v>23</v>
      </c>
      <c r="F83" s="8" t="s">
        <v>70</v>
      </c>
      <c r="G83" s="8" t="s">
        <v>25</v>
      </c>
      <c r="H83" s="8" t="s">
        <v>34</v>
      </c>
      <c r="I83" s="8" t="s">
        <v>27</v>
      </c>
      <c r="J83" s="4">
        <f t="shared" si="1"/>
        <v>8211</v>
      </c>
      <c r="K83" s="9">
        <v>45663.0</v>
      </c>
      <c r="L83" s="10">
        <v>45678.0</v>
      </c>
      <c r="M83" s="10">
        <v>45682.0</v>
      </c>
      <c r="N83" s="10"/>
      <c r="O83" s="10"/>
      <c r="P83" s="10"/>
      <c r="Q83" s="10"/>
    </row>
    <row r="84" ht="15.75" customHeight="1">
      <c r="A84" s="3" t="s">
        <v>218</v>
      </c>
      <c r="B84" s="3" t="s">
        <v>219</v>
      </c>
      <c r="C84" s="3" t="s">
        <v>21</v>
      </c>
      <c r="D84" s="3" t="s">
        <v>56</v>
      </c>
      <c r="E84" s="3" t="s">
        <v>59</v>
      </c>
      <c r="F84" s="3" t="s">
        <v>24</v>
      </c>
      <c r="G84" s="3" t="s">
        <v>25</v>
      </c>
      <c r="H84" s="3" t="s">
        <v>76</v>
      </c>
      <c r="I84" s="3" t="s">
        <v>83</v>
      </c>
      <c r="J84" s="4">
        <f t="shared" si="1"/>
        <v>14623</v>
      </c>
      <c r="K84" s="5">
        <v>45334.0</v>
      </c>
      <c r="L84" s="6">
        <v>45340.0</v>
      </c>
      <c r="M84" s="6"/>
      <c r="N84" s="6">
        <v>45352.0</v>
      </c>
      <c r="O84" s="6"/>
      <c r="P84" s="6">
        <v>45352.0</v>
      </c>
      <c r="Q84" s="6"/>
      <c r="R84" s="7" t="s">
        <v>28</v>
      </c>
      <c r="S84" s="3"/>
    </row>
    <row r="85" ht="15.75" customHeight="1">
      <c r="A85" s="3" t="s">
        <v>220</v>
      </c>
      <c r="B85" s="3" t="s">
        <v>221</v>
      </c>
      <c r="C85" s="3" t="s">
        <v>21</v>
      </c>
      <c r="D85" s="3" t="s">
        <v>82</v>
      </c>
      <c r="E85" s="3" t="s">
        <v>23</v>
      </c>
      <c r="F85" s="3" t="s">
        <v>24</v>
      </c>
      <c r="G85" s="3" t="s">
        <v>25</v>
      </c>
      <c r="H85" s="3" t="s">
        <v>34</v>
      </c>
      <c r="I85" s="3" t="s">
        <v>27</v>
      </c>
      <c r="J85" s="4">
        <f t="shared" si="1"/>
        <v>12026</v>
      </c>
      <c r="K85" s="5">
        <v>45347.0</v>
      </c>
      <c r="L85" s="5">
        <v>45349.0</v>
      </c>
      <c r="M85" s="5">
        <v>45358.0</v>
      </c>
      <c r="N85" s="6">
        <v>45429.0</v>
      </c>
      <c r="O85" s="6"/>
      <c r="P85" s="6"/>
      <c r="Q85" s="6"/>
      <c r="R85" s="7" t="s">
        <v>28</v>
      </c>
      <c r="S85" s="3"/>
    </row>
    <row r="86" ht="15.75" customHeight="1">
      <c r="A86" s="3" t="s">
        <v>222</v>
      </c>
      <c r="B86" s="3" t="s">
        <v>223</v>
      </c>
      <c r="C86" s="3" t="s">
        <v>48</v>
      </c>
      <c r="D86" s="3" t="s">
        <v>22</v>
      </c>
      <c r="E86" s="3" t="s">
        <v>39</v>
      </c>
      <c r="F86" s="3" t="s">
        <v>24</v>
      </c>
      <c r="G86" s="3" t="s">
        <v>33</v>
      </c>
      <c r="H86" s="3" t="s">
        <v>40</v>
      </c>
      <c r="I86" s="3" t="s">
        <v>35</v>
      </c>
      <c r="J86" s="4">
        <f t="shared" si="1"/>
        <v>18764</v>
      </c>
      <c r="K86" s="5">
        <v>45327.0</v>
      </c>
      <c r="L86" s="5"/>
      <c r="M86" s="5"/>
      <c r="N86" s="5">
        <v>45332.0</v>
      </c>
      <c r="O86" s="6"/>
      <c r="P86" s="5">
        <v>45332.0</v>
      </c>
      <c r="Q86" s="6"/>
      <c r="R86" s="3" t="s">
        <v>45</v>
      </c>
      <c r="S86" s="3"/>
    </row>
    <row r="87" ht="15.75" customHeight="1">
      <c r="A87" s="3" t="s">
        <v>224</v>
      </c>
      <c r="B87" s="3" t="s">
        <v>225</v>
      </c>
      <c r="C87" s="3" t="s">
        <v>48</v>
      </c>
      <c r="D87" s="3" t="s">
        <v>22</v>
      </c>
      <c r="E87" s="3" t="s">
        <v>59</v>
      </c>
      <c r="F87" s="3" t="s">
        <v>24</v>
      </c>
      <c r="G87" s="3" t="s">
        <v>33</v>
      </c>
      <c r="H87" s="3" t="s">
        <v>26</v>
      </c>
      <c r="I87" s="3" t="s">
        <v>83</v>
      </c>
      <c r="J87" s="4">
        <f t="shared" si="1"/>
        <v>14909</v>
      </c>
      <c r="K87" s="5">
        <v>45348.0</v>
      </c>
      <c r="L87" s="6">
        <v>45364.0</v>
      </c>
      <c r="M87" s="6">
        <v>45375.0</v>
      </c>
      <c r="N87" s="6">
        <v>45456.0</v>
      </c>
      <c r="O87" s="6"/>
      <c r="P87" s="6"/>
      <c r="Q87" s="6"/>
      <c r="R87" s="3" t="s">
        <v>45</v>
      </c>
      <c r="S87" s="3"/>
    </row>
    <row r="88" ht="15.75" customHeight="1">
      <c r="A88" s="8" t="s">
        <v>226</v>
      </c>
      <c r="B88" s="8" t="s">
        <v>227</v>
      </c>
      <c r="C88" s="8" t="s">
        <v>31</v>
      </c>
      <c r="D88" s="8" t="s">
        <v>65</v>
      </c>
      <c r="E88" s="8" t="s">
        <v>59</v>
      </c>
      <c r="F88" s="8" t="s">
        <v>24</v>
      </c>
      <c r="G88" s="8" t="s">
        <v>33</v>
      </c>
      <c r="H88" s="8" t="s">
        <v>26</v>
      </c>
      <c r="I88" s="8" t="s">
        <v>27</v>
      </c>
      <c r="J88" s="4">
        <f t="shared" si="1"/>
        <v>6809</v>
      </c>
      <c r="K88" s="9">
        <v>45343.0</v>
      </c>
      <c r="L88" s="10">
        <v>45351.0</v>
      </c>
      <c r="M88" s="10"/>
      <c r="N88" s="10">
        <v>45354.0</v>
      </c>
      <c r="O88" s="10"/>
      <c r="P88" s="10">
        <v>45354.0</v>
      </c>
      <c r="Q88" s="10"/>
      <c r="R88" s="8" t="s">
        <v>79</v>
      </c>
    </row>
    <row r="89" ht="15.75" customHeight="1">
      <c r="A89" s="8" t="s">
        <v>228</v>
      </c>
      <c r="B89" s="8" t="s">
        <v>229</v>
      </c>
      <c r="C89" s="8" t="s">
        <v>21</v>
      </c>
      <c r="D89" s="8" t="s">
        <v>82</v>
      </c>
      <c r="E89" s="8" t="s">
        <v>39</v>
      </c>
      <c r="F89" s="8" t="s">
        <v>24</v>
      </c>
      <c r="G89" s="8" t="s">
        <v>33</v>
      </c>
      <c r="H89" s="8" t="s">
        <v>34</v>
      </c>
      <c r="I89" s="8" t="s">
        <v>53</v>
      </c>
      <c r="J89" s="4">
        <f t="shared" si="1"/>
        <v>13665</v>
      </c>
      <c r="K89" s="9">
        <v>45329.0</v>
      </c>
      <c r="L89" s="9"/>
      <c r="M89" s="10"/>
      <c r="N89" s="10">
        <v>45334.0</v>
      </c>
      <c r="O89" s="10"/>
      <c r="P89" s="10">
        <v>45334.0</v>
      </c>
      <c r="Q89" s="10"/>
      <c r="R89" s="8" t="s">
        <v>79</v>
      </c>
    </row>
    <row r="90" ht="15.75" customHeight="1">
      <c r="A90" s="8" t="s">
        <v>230</v>
      </c>
      <c r="B90" s="8" t="s">
        <v>231</v>
      </c>
      <c r="C90" s="8" t="s">
        <v>31</v>
      </c>
      <c r="D90" s="8" t="s">
        <v>22</v>
      </c>
      <c r="E90" s="8" t="s">
        <v>39</v>
      </c>
      <c r="F90" s="8" t="s">
        <v>24</v>
      </c>
      <c r="G90" s="8" t="s">
        <v>25</v>
      </c>
      <c r="H90" s="8" t="s">
        <v>52</v>
      </c>
      <c r="I90" s="8" t="s">
        <v>44</v>
      </c>
      <c r="J90" s="4">
        <f t="shared" si="1"/>
        <v>9957</v>
      </c>
      <c r="K90" s="5">
        <v>45344.0</v>
      </c>
      <c r="L90" s="9">
        <v>45366.0</v>
      </c>
      <c r="M90" s="10">
        <v>45371.0</v>
      </c>
      <c r="N90" s="10">
        <v>45415.0</v>
      </c>
      <c r="O90" s="10"/>
      <c r="P90" s="10"/>
      <c r="Q90" s="10"/>
      <c r="R90" s="8" t="s">
        <v>45</v>
      </c>
    </row>
    <row r="91" ht="15.75" customHeight="1">
      <c r="A91" s="8" t="s">
        <v>232</v>
      </c>
      <c r="B91" s="8" t="s">
        <v>233</v>
      </c>
      <c r="C91" s="8" t="s">
        <v>31</v>
      </c>
      <c r="D91" s="8" t="s">
        <v>43</v>
      </c>
      <c r="E91" s="8" t="s">
        <v>32</v>
      </c>
      <c r="F91" s="8" t="s">
        <v>70</v>
      </c>
      <c r="G91" s="8" t="s">
        <v>25</v>
      </c>
      <c r="H91" s="8" t="s">
        <v>52</v>
      </c>
      <c r="I91" s="8" t="s">
        <v>60</v>
      </c>
      <c r="J91" s="4">
        <f t="shared" si="1"/>
        <v>11836</v>
      </c>
      <c r="K91" s="5">
        <v>45685.0</v>
      </c>
      <c r="L91" s="10">
        <v>45687.0</v>
      </c>
      <c r="M91" s="10">
        <v>45706.0</v>
      </c>
      <c r="N91" s="10"/>
      <c r="O91" s="10"/>
      <c r="P91" s="10"/>
      <c r="Q91" s="10"/>
    </row>
    <row r="92" ht="15.75" customHeight="1">
      <c r="A92" s="8" t="s">
        <v>234</v>
      </c>
      <c r="B92" s="8" t="s">
        <v>235</v>
      </c>
      <c r="C92" s="8" t="s">
        <v>21</v>
      </c>
      <c r="D92" s="8" t="s">
        <v>82</v>
      </c>
      <c r="E92" s="8" t="s">
        <v>23</v>
      </c>
      <c r="F92" s="8" t="s">
        <v>24</v>
      </c>
      <c r="G92" s="8" t="s">
        <v>33</v>
      </c>
      <c r="H92" s="8" t="s">
        <v>40</v>
      </c>
      <c r="I92" s="8" t="s">
        <v>35</v>
      </c>
      <c r="J92" s="4">
        <f t="shared" si="1"/>
        <v>14699</v>
      </c>
      <c r="K92" s="5">
        <v>45351.0</v>
      </c>
      <c r="L92" s="10">
        <v>45366.0</v>
      </c>
      <c r="M92" s="10">
        <v>45383.0</v>
      </c>
      <c r="N92" s="10">
        <v>45398.0</v>
      </c>
      <c r="O92" s="10"/>
      <c r="P92" s="10"/>
      <c r="Q92" s="10"/>
      <c r="R92" s="8" t="s">
        <v>79</v>
      </c>
    </row>
    <row r="93" ht="15.75" customHeight="1">
      <c r="A93" s="3" t="s">
        <v>236</v>
      </c>
      <c r="B93" s="3" t="s">
        <v>237</v>
      </c>
      <c r="C93" s="3" t="s">
        <v>21</v>
      </c>
      <c r="D93" s="3" t="s">
        <v>56</v>
      </c>
      <c r="E93" s="3" t="s">
        <v>39</v>
      </c>
      <c r="F93" s="3" t="s">
        <v>24</v>
      </c>
      <c r="G93" s="3" t="s">
        <v>25</v>
      </c>
      <c r="H93" s="3" t="s">
        <v>76</v>
      </c>
      <c r="I93" s="3" t="s">
        <v>44</v>
      </c>
      <c r="J93" s="4">
        <f t="shared" si="1"/>
        <v>18688</v>
      </c>
      <c r="K93" s="5">
        <v>45331.0</v>
      </c>
      <c r="L93" s="6">
        <v>45343.0</v>
      </c>
      <c r="M93" s="6">
        <v>45349.0</v>
      </c>
      <c r="N93" s="5">
        <v>45429.0</v>
      </c>
      <c r="O93" s="6"/>
      <c r="P93" s="5"/>
      <c r="Q93" s="6"/>
      <c r="R93" s="3" t="s">
        <v>45</v>
      </c>
      <c r="S93" s="3"/>
    </row>
    <row r="94" ht="15.75" customHeight="1">
      <c r="A94" s="8" t="s">
        <v>238</v>
      </c>
      <c r="B94" s="8" t="s">
        <v>239</v>
      </c>
      <c r="C94" s="8" t="s">
        <v>48</v>
      </c>
      <c r="D94" s="8" t="s">
        <v>82</v>
      </c>
      <c r="E94" s="8" t="s">
        <v>32</v>
      </c>
      <c r="F94" s="8" t="s">
        <v>24</v>
      </c>
      <c r="G94" s="8" t="s">
        <v>33</v>
      </c>
      <c r="H94" s="8" t="s">
        <v>76</v>
      </c>
      <c r="I94" s="8" t="s">
        <v>27</v>
      </c>
      <c r="J94" s="4">
        <f t="shared" si="1"/>
        <v>16306</v>
      </c>
      <c r="K94" s="5">
        <v>45334.0</v>
      </c>
      <c r="L94" s="10">
        <v>45364.0</v>
      </c>
      <c r="M94" s="10">
        <v>45383.0</v>
      </c>
      <c r="N94" s="10">
        <v>45424.0</v>
      </c>
      <c r="O94" s="10"/>
      <c r="P94" s="10"/>
      <c r="Q94" s="10"/>
      <c r="R94" s="8" t="s">
        <v>79</v>
      </c>
    </row>
    <row r="95" ht="15.75" customHeight="1">
      <c r="A95" s="8" t="s">
        <v>240</v>
      </c>
      <c r="B95" s="8" t="s">
        <v>241</v>
      </c>
      <c r="C95" s="8" t="s">
        <v>31</v>
      </c>
      <c r="D95" s="8" t="s">
        <v>56</v>
      </c>
      <c r="E95" s="8" t="s">
        <v>59</v>
      </c>
      <c r="F95" s="8" t="s">
        <v>24</v>
      </c>
      <c r="G95" s="8" t="s">
        <v>33</v>
      </c>
      <c r="H95" s="8" t="s">
        <v>76</v>
      </c>
      <c r="I95" s="8" t="s">
        <v>27</v>
      </c>
      <c r="J95" s="4">
        <f t="shared" si="1"/>
        <v>9064</v>
      </c>
      <c r="K95" s="9">
        <v>45336.0</v>
      </c>
      <c r="L95" s="10">
        <v>45360.0</v>
      </c>
      <c r="M95" s="10"/>
      <c r="N95" s="10">
        <v>45373.0</v>
      </c>
      <c r="O95" s="10"/>
      <c r="P95" s="10">
        <v>45373.0</v>
      </c>
      <c r="Q95" s="10"/>
      <c r="R95" s="8" t="s">
        <v>36</v>
      </c>
    </row>
    <row r="96" ht="15.75" customHeight="1">
      <c r="A96" s="8" t="s">
        <v>242</v>
      </c>
      <c r="B96" s="8" t="s">
        <v>243</v>
      </c>
      <c r="C96" s="8" t="s">
        <v>31</v>
      </c>
      <c r="D96" s="8" t="s">
        <v>22</v>
      </c>
      <c r="E96" s="8" t="s">
        <v>32</v>
      </c>
      <c r="F96" s="8" t="s">
        <v>24</v>
      </c>
      <c r="G96" s="8" t="s">
        <v>33</v>
      </c>
      <c r="H96" s="8" t="s">
        <v>34</v>
      </c>
      <c r="I96" s="8" t="s">
        <v>27</v>
      </c>
      <c r="J96" s="4">
        <f t="shared" si="1"/>
        <v>12615</v>
      </c>
      <c r="K96" s="5">
        <v>45350.0</v>
      </c>
      <c r="L96" s="9"/>
      <c r="M96" s="9"/>
      <c r="N96" s="10">
        <v>45353.0</v>
      </c>
      <c r="O96" s="10"/>
      <c r="P96" s="10">
        <v>45353.0</v>
      </c>
      <c r="Q96" s="10"/>
      <c r="R96" s="11" t="s">
        <v>28</v>
      </c>
    </row>
    <row r="97" ht="15.75" customHeight="1">
      <c r="A97" s="3" t="s">
        <v>244</v>
      </c>
      <c r="B97" s="3" t="s">
        <v>245</v>
      </c>
      <c r="C97" s="3" t="s">
        <v>21</v>
      </c>
      <c r="D97" s="3" t="s">
        <v>82</v>
      </c>
      <c r="E97" s="3" t="s">
        <v>32</v>
      </c>
      <c r="F97" s="3" t="s">
        <v>24</v>
      </c>
      <c r="G97" s="3" t="s">
        <v>25</v>
      </c>
      <c r="H97" s="3" t="s">
        <v>26</v>
      </c>
      <c r="I97" s="3" t="s">
        <v>27</v>
      </c>
      <c r="J97" s="4">
        <f t="shared" si="1"/>
        <v>13223</v>
      </c>
      <c r="K97" s="5">
        <v>45327.0</v>
      </c>
      <c r="L97" s="5">
        <v>45352.0</v>
      </c>
      <c r="M97" s="5"/>
      <c r="N97" s="5">
        <v>45356.0</v>
      </c>
      <c r="O97" s="5"/>
      <c r="P97" s="6">
        <v>45356.0</v>
      </c>
      <c r="Q97" s="6"/>
      <c r="R97" s="7" t="s">
        <v>28</v>
      </c>
      <c r="S97" s="3"/>
    </row>
    <row r="98" ht="15.75" customHeight="1">
      <c r="A98" s="8" t="s">
        <v>246</v>
      </c>
      <c r="B98" s="8" t="s">
        <v>247</v>
      </c>
      <c r="C98" s="8" t="s">
        <v>31</v>
      </c>
      <c r="D98" s="8" t="s">
        <v>43</v>
      </c>
      <c r="E98" s="8" t="s">
        <v>32</v>
      </c>
      <c r="F98" s="8" t="s">
        <v>24</v>
      </c>
      <c r="G98" s="8" t="s">
        <v>33</v>
      </c>
      <c r="H98" s="8" t="s">
        <v>40</v>
      </c>
      <c r="I98" s="8" t="s">
        <v>60</v>
      </c>
      <c r="J98" s="4">
        <f t="shared" si="1"/>
        <v>10013</v>
      </c>
      <c r="K98" s="5">
        <v>45329.0</v>
      </c>
      <c r="L98" s="9"/>
      <c r="M98" s="10"/>
      <c r="N98" s="10">
        <v>45329.0</v>
      </c>
      <c r="O98" s="10"/>
      <c r="P98" s="10">
        <v>45329.0</v>
      </c>
      <c r="Q98" s="10"/>
      <c r="R98" s="11" t="s">
        <v>28</v>
      </c>
    </row>
    <row r="99" ht="15.75" customHeight="1">
      <c r="A99" s="3" t="s">
        <v>248</v>
      </c>
      <c r="B99" s="3" t="s">
        <v>249</v>
      </c>
      <c r="C99" s="3" t="s">
        <v>48</v>
      </c>
      <c r="D99" s="3" t="s">
        <v>22</v>
      </c>
      <c r="E99" s="3" t="s">
        <v>39</v>
      </c>
      <c r="F99" s="3" t="s">
        <v>24</v>
      </c>
      <c r="G99" s="3" t="s">
        <v>33</v>
      </c>
      <c r="H99" s="3" t="s">
        <v>26</v>
      </c>
      <c r="I99" s="3" t="s">
        <v>44</v>
      </c>
      <c r="J99" s="4">
        <f t="shared" si="1"/>
        <v>18269</v>
      </c>
      <c r="K99" s="5">
        <v>45346.0</v>
      </c>
      <c r="L99" s="5"/>
      <c r="M99" s="6"/>
      <c r="N99" s="6">
        <v>45351.0</v>
      </c>
      <c r="O99" s="6"/>
      <c r="P99" s="6">
        <v>45351.0</v>
      </c>
      <c r="Q99" s="6"/>
      <c r="R99" s="3" t="s">
        <v>45</v>
      </c>
      <c r="S99" s="3"/>
    </row>
    <row r="100" ht="15.75" customHeight="1">
      <c r="A100" s="8" t="s">
        <v>250</v>
      </c>
      <c r="B100" s="8" t="s">
        <v>251</v>
      </c>
      <c r="C100" s="8" t="s">
        <v>31</v>
      </c>
      <c r="D100" s="8" t="s">
        <v>82</v>
      </c>
      <c r="E100" s="8" t="s">
        <v>59</v>
      </c>
      <c r="F100" s="8" t="s">
        <v>24</v>
      </c>
      <c r="G100" s="8" t="s">
        <v>25</v>
      </c>
      <c r="H100" s="8" t="s">
        <v>34</v>
      </c>
      <c r="I100" s="8" t="s">
        <v>53</v>
      </c>
      <c r="J100" s="4">
        <f t="shared" si="1"/>
        <v>6128</v>
      </c>
      <c r="K100" s="5">
        <v>45345.0</v>
      </c>
      <c r="L100" s="9">
        <v>45368.0</v>
      </c>
      <c r="M100" s="10">
        <v>45388.0</v>
      </c>
      <c r="N100" s="10">
        <v>45478.0</v>
      </c>
      <c r="O100" s="10"/>
      <c r="P100" s="10"/>
      <c r="Q100" s="10"/>
      <c r="R100" s="11" t="s">
        <v>28</v>
      </c>
    </row>
    <row r="101" ht="15.75" customHeight="1">
      <c r="A101" s="8" t="s">
        <v>252</v>
      </c>
      <c r="B101" s="8" t="s">
        <v>253</v>
      </c>
      <c r="C101" s="8" t="s">
        <v>21</v>
      </c>
      <c r="D101" s="8" t="s">
        <v>43</v>
      </c>
      <c r="E101" s="8" t="s">
        <v>32</v>
      </c>
      <c r="F101" s="8" t="s">
        <v>24</v>
      </c>
      <c r="G101" s="8" t="s">
        <v>33</v>
      </c>
      <c r="H101" s="8" t="s">
        <v>26</v>
      </c>
      <c r="I101" s="8" t="s">
        <v>27</v>
      </c>
      <c r="J101" s="4">
        <f t="shared" si="1"/>
        <v>15108</v>
      </c>
      <c r="K101" s="9">
        <v>45350.0</v>
      </c>
      <c r="L101" s="10">
        <v>45368.0</v>
      </c>
      <c r="M101" s="10">
        <v>45381.0</v>
      </c>
      <c r="N101" s="10">
        <v>45404.0</v>
      </c>
      <c r="O101" s="10"/>
      <c r="P101" s="10"/>
      <c r="Q101" s="10"/>
      <c r="R101" s="8" t="s">
        <v>45</v>
      </c>
    </row>
    <row r="102" ht="15.75" customHeight="1">
      <c r="A102" s="3" t="s">
        <v>254</v>
      </c>
      <c r="B102" s="3" t="s">
        <v>255</v>
      </c>
      <c r="C102" s="3" t="s">
        <v>31</v>
      </c>
      <c r="D102" s="3" t="s">
        <v>82</v>
      </c>
      <c r="E102" s="3" t="s">
        <v>32</v>
      </c>
      <c r="F102" s="3" t="s">
        <v>24</v>
      </c>
      <c r="G102" s="3" t="s">
        <v>25</v>
      </c>
      <c r="H102" s="3" t="s">
        <v>52</v>
      </c>
      <c r="I102" s="3" t="s">
        <v>53</v>
      </c>
      <c r="J102" s="4">
        <f t="shared" si="1"/>
        <v>13387</v>
      </c>
      <c r="K102" s="5">
        <v>45336.0</v>
      </c>
      <c r="L102" s="5">
        <v>45340.0</v>
      </c>
      <c r="M102" s="5">
        <v>45349.0</v>
      </c>
      <c r="N102" s="5">
        <v>45417.0</v>
      </c>
      <c r="O102" s="6"/>
      <c r="P102" s="5"/>
      <c r="Q102" s="6"/>
      <c r="R102" s="7" t="s">
        <v>28</v>
      </c>
      <c r="S102" s="3"/>
    </row>
    <row r="103" ht="15.75" customHeight="1">
      <c r="A103" s="8" t="s">
        <v>256</v>
      </c>
      <c r="B103" s="8" t="s">
        <v>257</v>
      </c>
      <c r="C103" s="8" t="s">
        <v>21</v>
      </c>
      <c r="D103" s="8" t="s">
        <v>22</v>
      </c>
      <c r="E103" s="8" t="s">
        <v>23</v>
      </c>
      <c r="F103" s="8" t="s">
        <v>24</v>
      </c>
      <c r="G103" s="8" t="s">
        <v>33</v>
      </c>
      <c r="H103" s="8" t="s">
        <v>26</v>
      </c>
      <c r="I103" s="8" t="s">
        <v>60</v>
      </c>
      <c r="J103" s="4">
        <f t="shared" si="1"/>
        <v>14404</v>
      </c>
      <c r="K103" s="5">
        <v>45334.0</v>
      </c>
      <c r="L103" s="9">
        <v>45354.0</v>
      </c>
      <c r="M103" s="10">
        <v>45367.0</v>
      </c>
      <c r="N103" s="10">
        <v>45403.0</v>
      </c>
      <c r="O103" s="10"/>
      <c r="P103" s="10"/>
      <c r="Q103" s="10"/>
      <c r="R103" s="8" t="s">
        <v>45</v>
      </c>
    </row>
    <row r="104" ht="15.75" customHeight="1">
      <c r="A104" s="8" t="s">
        <v>258</v>
      </c>
      <c r="B104" s="8" t="s">
        <v>259</v>
      </c>
      <c r="C104" s="8" t="s">
        <v>48</v>
      </c>
      <c r="D104" s="8" t="s">
        <v>82</v>
      </c>
      <c r="E104" s="8" t="s">
        <v>33</v>
      </c>
      <c r="F104" s="8" t="s">
        <v>24</v>
      </c>
      <c r="G104" s="8" t="s">
        <v>33</v>
      </c>
      <c r="H104" s="8" t="s">
        <v>40</v>
      </c>
      <c r="I104" s="8" t="s">
        <v>27</v>
      </c>
      <c r="J104" s="4">
        <f t="shared" si="1"/>
        <v>14945</v>
      </c>
      <c r="K104" s="9">
        <v>45346.0</v>
      </c>
      <c r="L104" s="9">
        <v>45355.0</v>
      </c>
      <c r="M104" s="10">
        <v>45366.0</v>
      </c>
      <c r="N104" s="10">
        <v>45370.0</v>
      </c>
      <c r="O104" s="10"/>
      <c r="P104" s="10"/>
      <c r="Q104" s="10"/>
      <c r="R104" s="8" t="s">
        <v>45</v>
      </c>
    </row>
    <row r="105" ht="15.75" customHeight="1">
      <c r="A105" s="8" t="s">
        <v>260</v>
      </c>
      <c r="B105" s="8" t="s">
        <v>261</v>
      </c>
      <c r="C105" s="8" t="s">
        <v>21</v>
      </c>
      <c r="D105" s="8" t="s">
        <v>43</v>
      </c>
      <c r="E105" s="8" t="s">
        <v>39</v>
      </c>
      <c r="F105" s="8" t="s">
        <v>24</v>
      </c>
      <c r="G105" s="8" t="s">
        <v>25</v>
      </c>
      <c r="H105" s="8" t="s">
        <v>40</v>
      </c>
      <c r="I105" s="8" t="s">
        <v>83</v>
      </c>
      <c r="J105" s="4">
        <f t="shared" si="1"/>
        <v>15767</v>
      </c>
      <c r="K105" s="9">
        <v>45325.0</v>
      </c>
      <c r="L105" s="10"/>
      <c r="M105" s="10"/>
      <c r="N105" s="10">
        <v>45348.0</v>
      </c>
      <c r="O105" s="10"/>
      <c r="P105" s="10">
        <v>45348.0</v>
      </c>
      <c r="Q105" s="10"/>
      <c r="R105" s="8" t="s">
        <v>79</v>
      </c>
    </row>
    <row r="106" ht="15.75" customHeight="1">
      <c r="A106" s="3" t="s">
        <v>262</v>
      </c>
      <c r="B106" s="3" t="s">
        <v>263</v>
      </c>
      <c r="C106" s="3" t="s">
        <v>31</v>
      </c>
      <c r="D106" s="3" t="s">
        <v>82</v>
      </c>
      <c r="E106" s="3" t="s">
        <v>33</v>
      </c>
      <c r="F106" s="3" t="s">
        <v>24</v>
      </c>
      <c r="G106" s="3" t="s">
        <v>25</v>
      </c>
      <c r="H106" s="3" t="s">
        <v>26</v>
      </c>
      <c r="I106" s="3" t="s">
        <v>35</v>
      </c>
      <c r="J106" s="4">
        <f t="shared" si="1"/>
        <v>7895</v>
      </c>
      <c r="K106" s="5">
        <v>45329.0</v>
      </c>
      <c r="L106" s="5">
        <v>45357.0</v>
      </c>
      <c r="M106" s="5"/>
      <c r="N106" s="5">
        <v>45371.0</v>
      </c>
      <c r="O106" s="5"/>
      <c r="P106" s="6">
        <v>45371.0</v>
      </c>
      <c r="Q106" s="6"/>
      <c r="R106" s="3" t="s">
        <v>36</v>
      </c>
      <c r="S106" s="3"/>
    </row>
    <row r="107" ht="15.75" customHeight="1">
      <c r="A107" s="8" t="s">
        <v>264</v>
      </c>
      <c r="B107" s="8" t="s">
        <v>265</v>
      </c>
      <c r="C107" s="8" t="s">
        <v>21</v>
      </c>
      <c r="D107" s="8" t="s">
        <v>22</v>
      </c>
      <c r="E107" s="8" t="s">
        <v>33</v>
      </c>
      <c r="F107" s="8" t="s">
        <v>24</v>
      </c>
      <c r="G107" s="8" t="s">
        <v>25</v>
      </c>
      <c r="H107" s="8" t="s">
        <v>40</v>
      </c>
      <c r="I107" s="8" t="s">
        <v>60</v>
      </c>
      <c r="J107" s="4">
        <f t="shared" si="1"/>
        <v>18910</v>
      </c>
      <c r="K107" s="9">
        <v>45338.0</v>
      </c>
      <c r="L107" s="9">
        <v>45344.0</v>
      </c>
      <c r="M107" s="10"/>
      <c r="N107" s="10">
        <v>45357.0</v>
      </c>
      <c r="O107" s="10"/>
      <c r="P107" s="10">
        <v>45357.0</v>
      </c>
      <c r="Q107" s="10"/>
      <c r="R107" s="8" t="s">
        <v>79</v>
      </c>
    </row>
    <row r="108" ht="15.75" customHeight="1">
      <c r="A108" s="3" t="s">
        <v>266</v>
      </c>
      <c r="B108" s="3" t="s">
        <v>267</v>
      </c>
      <c r="C108" s="3" t="s">
        <v>48</v>
      </c>
      <c r="D108" s="3" t="s">
        <v>65</v>
      </c>
      <c r="E108" s="3" t="s">
        <v>33</v>
      </c>
      <c r="F108" s="3" t="s">
        <v>24</v>
      </c>
      <c r="G108" s="3" t="s">
        <v>33</v>
      </c>
      <c r="H108" s="3" t="s">
        <v>76</v>
      </c>
      <c r="I108" s="3" t="s">
        <v>44</v>
      </c>
      <c r="J108" s="4">
        <f t="shared" si="1"/>
        <v>18628</v>
      </c>
      <c r="K108" s="5">
        <v>45324.0</v>
      </c>
      <c r="L108" s="6"/>
      <c r="M108" s="6"/>
      <c r="N108" s="6">
        <v>45330.0</v>
      </c>
      <c r="O108" s="6"/>
      <c r="P108" s="6">
        <v>45330.0</v>
      </c>
      <c r="Q108" s="6"/>
      <c r="R108" s="3" t="s">
        <v>36</v>
      </c>
      <c r="S108" s="3"/>
    </row>
    <row r="109" ht="15.75" customHeight="1">
      <c r="A109" s="8" t="s">
        <v>268</v>
      </c>
      <c r="B109" s="8" t="s">
        <v>269</v>
      </c>
      <c r="C109" s="8" t="s">
        <v>48</v>
      </c>
      <c r="D109" s="8" t="s">
        <v>56</v>
      </c>
      <c r="E109" s="8" t="s">
        <v>32</v>
      </c>
      <c r="F109" s="8" t="s">
        <v>73</v>
      </c>
      <c r="G109" s="8" t="s">
        <v>33</v>
      </c>
      <c r="H109" s="8" t="s">
        <v>76</v>
      </c>
      <c r="I109" s="8" t="s">
        <v>53</v>
      </c>
      <c r="J109" s="4">
        <f t="shared" si="1"/>
        <v>18175</v>
      </c>
      <c r="K109" s="9">
        <v>45668.0</v>
      </c>
      <c r="L109" s="10">
        <v>45690.0</v>
      </c>
      <c r="M109" s="10"/>
      <c r="N109" s="10"/>
      <c r="O109" s="10"/>
      <c r="P109" s="10"/>
      <c r="Q109" s="10"/>
    </row>
    <row r="110" ht="15.75" customHeight="1">
      <c r="A110" s="3" t="s">
        <v>270</v>
      </c>
      <c r="B110" s="3" t="s">
        <v>271</v>
      </c>
      <c r="C110" s="3" t="s">
        <v>31</v>
      </c>
      <c r="D110" s="3" t="s">
        <v>43</v>
      </c>
      <c r="E110" s="3" t="s">
        <v>33</v>
      </c>
      <c r="F110" s="3" t="s">
        <v>70</v>
      </c>
      <c r="G110" s="3" t="s">
        <v>33</v>
      </c>
      <c r="H110" s="3" t="s">
        <v>26</v>
      </c>
      <c r="I110" s="3" t="s">
        <v>27</v>
      </c>
      <c r="J110" s="4">
        <f t="shared" si="1"/>
        <v>10143</v>
      </c>
      <c r="K110" s="5">
        <v>45684.0</v>
      </c>
      <c r="L110" s="5">
        <v>45707.0</v>
      </c>
      <c r="M110" s="5">
        <v>45723.0</v>
      </c>
      <c r="N110" s="5"/>
      <c r="O110" s="5"/>
      <c r="P110" s="6"/>
      <c r="Q110" s="5"/>
      <c r="R110" s="3"/>
      <c r="S110" s="3"/>
    </row>
    <row r="111" ht="15.75" customHeight="1">
      <c r="A111" s="3" t="s">
        <v>272</v>
      </c>
      <c r="B111" s="3" t="s">
        <v>273</v>
      </c>
      <c r="C111" s="3" t="s">
        <v>48</v>
      </c>
      <c r="D111" s="3" t="s">
        <v>82</v>
      </c>
      <c r="E111" s="3" t="s">
        <v>59</v>
      </c>
      <c r="F111" s="3" t="s">
        <v>24</v>
      </c>
      <c r="G111" s="3" t="s">
        <v>25</v>
      </c>
      <c r="H111" s="3" t="s">
        <v>52</v>
      </c>
      <c r="I111" s="3" t="s">
        <v>44</v>
      </c>
      <c r="J111" s="4">
        <f t="shared" si="1"/>
        <v>18788</v>
      </c>
      <c r="K111" s="5">
        <v>45354.0</v>
      </c>
      <c r="L111" s="5"/>
      <c r="M111" s="6"/>
      <c r="N111" s="6">
        <v>45373.0</v>
      </c>
      <c r="O111" s="6"/>
      <c r="P111" s="6">
        <v>45373.0</v>
      </c>
      <c r="Q111" s="6"/>
      <c r="R111" s="7" t="s">
        <v>28</v>
      </c>
      <c r="S111" s="3"/>
    </row>
    <row r="112" ht="15.75" customHeight="1">
      <c r="A112" s="8" t="s">
        <v>274</v>
      </c>
      <c r="B112" s="8" t="s">
        <v>275</v>
      </c>
      <c r="C112" s="8" t="s">
        <v>31</v>
      </c>
      <c r="D112" s="8" t="s">
        <v>82</v>
      </c>
      <c r="E112" s="8" t="s">
        <v>33</v>
      </c>
      <c r="F112" s="8" t="s">
        <v>70</v>
      </c>
      <c r="G112" s="8" t="s">
        <v>25</v>
      </c>
      <c r="H112" s="8" t="s">
        <v>34</v>
      </c>
      <c r="I112" s="8" t="s">
        <v>53</v>
      </c>
      <c r="J112" s="4">
        <f t="shared" si="1"/>
        <v>12271</v>
      </c>
      <c r="K112" s="9">
        <v>45676.0</v>
      </c>
      <c r="L112" s="9">
        <v>45679.0</v>
      </c>
      <c r="M112" s="10">
        <v>45696.0</v>
      </c>
      <c r="N112" s="10"/>
      <c r="O112" s="10"/>
      <c r="P112" s="10"/>
      <c r="Q112" s="10"/>
    </row>
    <row r="113" ht="15.75" customHeight="1">
      <c r="A113" s="8" t="s">
        <v>276</v>
      </c>
      <c r="B113" s="8" t="s">
        <v>277</v>
      </c>
      <c r="C113" s="8" t="s">
        <v>31</v>
      </c>
      <c r="D113" s="8" t="s">
        <v>22</v>
      </c>
      <c r="E113" s="8" t="s">
        <v>39</v>
      </c>
      <c r="F113" s="8" t="s">
        <v>24</v>
      </c>
      <c r="G113" s="8" t="s">
        <v>33</v>
      </c>
      <c r="H113" s="8" t="s">
        <v>26</v>
      </c>
      <c r="I113" s="8" t="s">
        <v>83</v>
      </c>
      <c r="J113" s="4">
        <f t="shared" si="1"/>
        <v>11593</v>
      </c>
      <c r="K113" s="5">
        <v>45382.0</v>
      </c>
      <c r="L113" s="9"/>
      <c r="M113" s="10"/>
      <c r="N113" s="10">
        <v>45384.0</v>
      </c>
      <c r="O113" s="10"/>
      <c r="P113" s="10">
        <v>45384.0</v>
      </c>
      <c r="Q113" s="10"/>
      <c r="R113" s="8" t="s">
        <v>45</v>
      </c>
    </row>
    <row r="114" ht="15.75" customHeight="1">
      <c r="A114" s="8" t="s">
        <v>278</v>
      </c>
      <c r="B114" s="8" t="s">
        <v>279</v>
      </c>
      <c r="C114" s="8" t="s">
        <v>31</v>
      </c>
      <c r="D114" s="8" t="s">
        <v>82</v>
      </c>
      <c r="E114" s="8" t="s">
        <v>32</v>
      </c>
      <c r="F114" s="8" t="s">
        <v>24</v>
      </c>
      <c r="G114" s="8" t="s">
        <v>25</v>
      </c>
      <c r="H114" s="8" t="s">
        <v>26</v>
      </c>
      <c r="I114" s="8" t="s">
        <v>35</v>
      </c>
      <c r="J114" s="4">
        <f t="shared" si="1"/>
        <v>13303</v>
      </c>
      <c r="K114" s="9">
        <v>45362.0</v>
      </c>
      <c r="L114" s="9">
        <v>45386.0</v>
      </c>
      <c r="M114" s="10">
        <v>45404.0</v>
      </c>
      <c r="N114" s="10">
        <v>45494.0</v>
      </c>
      <c r="O114" s="10"/>
      <c r="P114" s="10"/>
      <c r="Q114" s="10"/>
      <c r="R114" s="11" t="s">
        <v>28</v>
      </c>
    </row>
    <row r="115" ht="15.75" customHeight="1">
      <c r="A115" s="3" t="s">
        <v>280</v>
      </c>
      <c r="B115" s="3" t="s">
        <v>281</v>
      </c>
      <c r="C115" s="3" t="s">
        <v>21</v>
      </c>
      <c r="D115" s="3" t="s">
        <v>56</v>
      </c>
      <c r="E115" s="3" t="s">
        <v>39</v>
      </c>
      <c r="F115" s="3" t="s">
        <v>24</v>
      </c>
      <c r="G115" s="3" t="s">
        <v>25</v>
      </c>
      <c r="H115" s="3" t="s">
        <v>40</v>
      </c>
      <c r="I115" s="3" t="s">
        <v>53</v>
      </c>
      <c r="J115" s="4">
        <f t="shared" si="1"/>
        <v>17468</v>
      </c>
      <c r="K115" s="5">
        <v>45365.0</v>
      </c>
      <c r="L115" s="5"/>
      <c r="M115" s="5"/>
      <c r="N115" s="5">
        <v>45365.0</v>
      </c>
      <c r="O115" s="5"/>
      <c r="P115" s="6">
        <v>45365.0</v>
      </c>
      <c r="Q115" s="6"/>
      <c r="R115" s="3" t="s">
        <v>45</v>
      </c>
      <c r="S115" s="3"/>
    </row>
    <row r="116" ht="15.75" customHeight="1">
      <c r="A116" s="8" t="s">
        <v>282</v>
      </c>
      <c r="B116" s="8" t="s">
        <v>283</v>
      </c>
      <c r="C116" s="8" t="s">
        <v>48</v>
      </c>
      <c r="D116" s="8" t="s">
        <v>65</v>
      </c>
      <c r="E116" s="8" t="s">
        <v>39</v>
      </c>
      <c r="F116" s="8" t="s">
        <v>24</v>
      </c>
      <c r="G116" s="8" t="s">
        <v>33</v>
      </c>
      <c r="H116" s="8" t="s">
        <v>76</v>
      </c>
      <c r="I116" s="8" t="s">
        <v>44</v>
      </c>
      <c r="J116" s="4">
        <f t="shared" si="1"/>
        <v>15875</v>
      </c>
      <c r="K116" s="5">
        <v>45362.0</v>
      </c>
      <c r="L116" s="9">
        <v>45362.0</v>
      </c>
      <c r="M116" s="9">
        <v>45363.0</v>
      </c>
      <c r="N116" s="10">
        <v>45367.0</v>
      </c>
      <c r="O116" s="10"/>
      <c r="P116" s="10"/>
      <c r="Q116" s="10"/>
      <c r="R116" s="11" t="s">
        <v>28</v>
      </c>
    </row>
    <row r="117" ht="15.75" customHeight="1">
      <c r="A117" s="8" t="s">
        <v>284</v>
      </c>
      <c r="B117" s="8" t="s">
        <v>285</v>
      </c>
      <c r="C117" s="8" t="s">
        <v>31</v>
      </c>
      <c r="D117" s="8" t="s">
        <v>22</v>
      </c>
      <c r="E117" s="8" t="s">
        <v>32</v>
      </c>
      <c r="F117" s="8" t="s">
        <v>24</v>
      </c>
      <c r="G117" s="8" t="s">
        <v>25</v>
      </c>
      <c r="H117" s="8" t="s">
        <v>76</v>
      </c>
      <c r="I117" s="8" t="s">
        <v>44</v>
      </c>
      <c r="J117" s="4">
        <f t="shared" si="1"/>
        <v>7451</v>
      </c>
      <c r="K117" s="5">
        <v>45354.0</v>
      </c>
      <c r="L117" s="9">
        <v>45377.0</v>
      </c>
      <c r="M117" s="10"/>
      <c r="N117" s="10">
        <v>45379.0</v>
      </c>
      <c r="O117" s="10"/>
      <c r="P117" s="10">
        <v>45379.0</v>
      </c>
      <c r="Q117" s="10"/>
      <c r="R117" s="8" t="s">
        <v>45</v>
      </c>
    </row>
    <row r="118" ht="15.75" customHeight="1">
      <c r="A118" s="8" t="s">
        <v>286</v>
      </c>
      <c r="B118" s="8" t="s">
        <v>287</v>
      </c>
      <c r="C118" s="8" t="s">
        <v>48</v>
      </c>
      <c r="D118" s="8" t="s">
        <v>22</v>
      </c>
      <c r="E118" s="8" t="s">
        <v>33</v>
      </c>
      <c r="F118" s="8" t="s">
        <v>24</v>
      </c>
      <c r="G118" s="8" t="s">
        <v>25</v>
      </c>
      <c r="H118" s="8" t="s">
        <v>26</v>
      </c>
      <c r="I118" s="8" t="s">
        <v>60</v>
      </c>
      <c r="J118" s="4">
        <f t="shared" si="1"/>
        <v>18317</v>
      </c>
      <c r="K118" s="9">
        <v>45362.0</v>
      </c>
      <c r="L118" s="10"/>
      <c r="M118" s="10"/>
      <c r="N118" s="10">
        <v>45366.0</v>
      </c>
      <c r="O118" s="10"/>
      <c r="P118" s="10">
        <v>45366.0</v>
      </c>
      <c r="Q118" s="10"/>
      <c r="R118" s="8" t="s">
        <v>79</v>
      </c>
    </row>
    <row r="119" ht="15.75" customHeight="1">
      <c r="A119" s="8" t="s">
        <v>288</v>
      </c>
      <c r="B119" s="8" t="s">
        <v>289</v>
      </c>
      <c r="C119" s="8" t="s">
        <v>31</v>
      </c>
      <c r="D119" s="8" t="s">
        <v>43</v>
      </c>
      <c r="E119" s="8" t="s">
        <v>39</v>
      </c>
      <c r="F119" s="8" t="s">
        <v>24</v>
      </c>
      <c r="G119" s="8" t="s">
        <v>33</v>
      </c>
      <c r="H119" s="8" t="s">
        <v>52</v>
      </c>
      <c r="I119" s="8" t="s">
        <v>44</v>
      </c>
      <c r="J119" s="4">
        <f t="shared" si="1"/>
        <v>10755</v>
      </c>
      <c r="K119" s="9">
        <v>45377.0</v>
      </c>
      <c r="L119" s="10">
        <v>45386.0</v>
      </c>
      <c r="M119" s="10">
        <v>45392.0</v>
      </c>
      <c r="N119" s="10">
        <v>45475.0</v>
      </c>
      <c r="O119" s="10"/>
      <c r="P119" s="10"/>
      <c r="Q119" s="10"/>
      <c r="R119" s="11" t="s">
        <v>28</v>
      </c>
    </row>
    <row r="120" ht="15.75" customHeight="1">
      <c r="A120" s="8" t="s">
        <v>290</v>
      </c>
      <c r="B120" s="8" t="s">
        <v>291</v>
      </c>
      <c r="C120" s="8" t="s">
        <v>21</v>
      </c>
      <c r="D120" s="8" t="s">
        <v>82</v>
      </c>
      <c r="E120" s="8" t="s">
        <v>39</v>
      </c>
      <c r="F120" s="8" t="s">
        <v>73</v>
      </c>
      <c r="G120" s="8" t="s">
        <v>33</v>
      </c>
      <c r="H120" s="8" t="s">
        <v>52</v>
      </c>
      <c r="I120" s="8" t="s">
        <v>27</v>
      </c>
      <c r="J120" s="4">
        <f t="shared" si="1"/>
        <v>13843</v>
      </c>
      <c r="K120" s="9">
        <v>45665.0</v>
      </c>
      <c r="L120" s="10">
        <v>45671.0</v>
      </c>
      <c r="M120" s="10"/>
      <c r="N120" s="10"/>
      <c r="O120" s="10"/>
      <c r="P120" s="10"/>
      <c r="Q120" s="10"/>
    </row>
    <row r="121" ht="15.75" customHeight="1">
      <c r="A121" s="8" t="s">
        <v>292</v>
      </c>
      <c r="B121" s="8" t="s">
        <v>293</v>
      </c>
      <c r="C121" s="8" t="s">
        <v>31</v>
      </c>
      <c r="D121" s="8" t="s">
        <v>22</v>
      </c>
      <c r="E121" s="8" t="s">
        <v>32</v>
      </c>
      <c r="F121" s="8" t="s">
        <v>24</v>
      </c>
      <c r="G121" s="8" t="s">
        <v>25</v>
      </c>
      <c r="H121" s="8" t="s">
        <v>40</v>
      </c>
      <c r="I121" s="8" t="s">
        <v>44</v>
      </c>
      <c r="J121" s="4">
        <f t="shared" si="1"/>
        <v>7559</v>
      </c>
      <c r="K121" s="5">
        <v>45379.0</v>
      </c>
      <c r="L121" s="9">
        <v>45409.0</v>
      </c>
      <c r="M121" s="9">
        <v>45418.0</v>
      </c>
      <c r="N121" s="10">
        <v>45478.0</v>
      </c>
      <c r="O121" s="10"/>
      <c r="P121" s="10"/>
      <c r="Q121" s="10"/>
      <c r="R121" s="8" t="s">
        <v>45</v>
      </c>
    </row>
    <row r="122" ht="15.75" customHeight="1">
      <c r="A122" s="8" t="s">
        <v>294</v>
      </c>
      <c r="B122" s="8" t="s">
        <v>295</v>
      </c>
      <c r="C122" s="8" t="s">
        <v>48</v>
      </c>
      <c r="D122" s="8" t="s">
        <v>65</v>
      </c>
      <c r="E122" s="8" t="s">
        <v>39</v>
      </c>
      <c r="F122" s="8" t="s">
        <v>24</v>
      </c>
      <c r="G122" s="8" t="s">
        <v>33</v>
      </c>
      <c r="H122" s="8" t="s">
        <v>34</v>
      </c>
      <c r="I122" s="8" t="s">
        <v>53</v>
      </c>
      <c r="J122" s="4">
        <f t="shared" si="1"/>
        <v>18255</v>
      </c>
      <c r="K122" s="9">
        <v>45372.0</v>
      </c>
      <c r="L122" s="10">
        <v>45384.0</v>
      </c>
      <c r="M122" s="10"/>
      <c r="N122" s="10">
        <v>45391.0</v>
      </c>
      <c r="O122" s="10"/>
      <c r="P122" s="10">
        <v>45391.0</v>
      </c>
      <c r="Q122" s="10"/>
      <c r="R122" s="11" t="s">
        <v>28</v>
      </c>
    </row>
    <row r="123" ht="15.75" customHeight="1">
      <c r="A123" s="8" t="s">
        <v>296</v>
      </c>
      <c r="B123" s="8" t="s">
        <v>297</v>
      </c>
      <c r="C123" s="8" t="s">
        <v>21</v>
      </c>
      <c r="D123" s="8" t="s">
        <v>56</v>
      </c>
      <c r="E123" s="8" t="s">
        <v>59</v>
      </c>
      <c r="F123" s="8" t="s">
        <v>24</v>
      </c>
      <c r="G123" s="8" t="s">
        <v>33</v>
      </c>
      <c r="H123" s="8" t="s">
        <v>76</v>
      </c>
      <c r="I123" s="8" t="s">
        <v>27</v>
      </c>
      <c r="J123" s="4">
        <f t="shared" si="1"/>
        <v>13644</v>
      </c>
      <c r="K123" s="5">
        <v>45379.0</v>
      </c>
      <c r="L123" s="9"/>
      <c r="M123" s="10"/>
      <c r="N123" s="10">
        <v>45408.0</v>
      </c>
      <c r="O123" s="10"/>
      <c r="P123" s="10">
        <v>45408.0</v>
      </c>
      <c r="Q123" s="10"/>
      <c r="R123" s="8" t="s">
        <v>45</v>
      </c>
    </row>
    <row r="124" ht="15.75" customHeight="1">
      <c r="A124" s="8" t="s">
        <v>298</v>
      </c>
      <c r="B124" s="8" t="s">
        <v>299</v>
      </c>
      <c r="C124" s="8" t="s">
        <v>21</v>
      </c>
      <c r="D124" s="8" t="s">
        <v>43</v>
      </c>
      <c r="E124" s="8" t="s">
        <v>23</v>
      </c>
      <c r="F124" s="8" t="s">
        <v>24</v>
      </c>
      <c r="G124" s="8" t="s">
        <v>33</v>
      </c>
      <c r="H124" s="8" t="s">
        <v>76</v>
      </c>
      <c r="I124" s="8" t="s">
        <v>53</v>
      </c>
      <c r="J124" s="4">
        <f t="shared" si="1"/>
        <v>16114</v>
      </c>
      <c r="K124" s="5">
        <v>45359.0</v>
      </c>
      <c r="L124" s="10"/>
      <c r="M124" s="10"/>
      <c r="N124" s="10">
        <v>45382.0</v>
      </c>
      <c r="O124" s="10"/>
      <c r="P124" s="10">
        <v>45382.0</v>
      </c>
      <c r="Q124" s="10"/>
      <c r="R124" s="11" t="s">
        <v>28</v>
      </c>
    </row>
    <row r="125" ht="15.75" customHeight="1">
      <c r="A125" s="3" t="s">
        <v>300</v>
      </c>
      <c r="B125" s="3" t="s">
        <v>301</v>
      </c>
      <c r="C125" s="3" t="s">
        <v>48</v>
      </c>
      <c r="D125" s="3" t="s">
        <v>65</v>
      </c>
      <c r="E125" s="3" t="s">
        <v>23</v>
      </c>
      <c r="F125" s="3" t="s">
        <v>24</v>
      </c>
      <c r="G125" s="3" t="s">
        <v>25</v>
      </c>
      <c r="H125" s="3" t="s">
        <v>34</v>
      </c>
      <c r="I125" s="3" t="s">
        <v>27</v>
      </c>
      <c r="J125" s="4">
        <f t="shared" si="1"/>
        <v>19132</v>
      </c>
      <c r="K125" s="5">
        <v>45370.0</v>
      </c>
      <c r="L125" s="6">
        <v>45394.0</v>
      </c>
      <c r="M125" s="6"/>
      <c r="N125" s="6">
        <v>45407.0</v>
      </c>
      <c r="O125" s="6"/>
      <c r="P125" s="6">
        <v>45407.0</v>
      </c>
      <c r="Q125" s="6"/>
      <c r="R125" s="3" t="s">
        <v>45</v>
      </c>
      <c r="S125" s="3"/>
    </row>
    <row r="126" ht="15.75" customHeight="1">
      <c r="A126" s="8" t="s">
        <v>302</v>
      </c>
      <c r="B126" s="8" t="s">
        <v>303</v>
      </c>
      <c r="C126" s="8" t="s">
        <v>48</v>
      </c>
      <c r="D126" s="8" t="s">
        <v>22</v>
      </c>
      <c r="E126" s="8" t="s">
        <v>39</v>
      </c>
      <c r="F126" s="8" t="s">
        <v>24</v>
      </c>
      <c r="G126" s="8" t="s">
        <v>33</v>
      </c>
      <c r="H126" s="8" t="s">
        <v>40</v>
      </c>
      <c r="I126" s="8" t="s">
        <v>27</v>
      </c>
      <c r="J126" s="4">
        <f t="shared" si="1"/>
        <v>16331</v>
      </c>
      <c r="K126" s="5">
        <v>45361.0</v>
      </c>
      <c r="L126" s="9">
        <v>45370.0</v>
      </c>
      <c r="M126" s="10"/>
      <c r="N126" s="10">
        <v>45380.0</v>
      </c>
      <c r="O126" s="10"/>
      <c r="P126" s="10">
        <v>45380.0</v>
      </c>
      <c r="Q126" s="10"/>
      <c r="R126" s="8" t="s">
        <v>45</v>
      </c>
    </row>
    <row r="127" ht="15.75" customHeight="1">
      <c r="A127" s="8" t="s">
        <v>304</v>
      </c>
      <c r="B127" s="8" t="s">
        <v>305</v>
      </c>
      <c r="C127" s="8" t="s">
        <v>31</v>
      </c>
      <c r="D127" s="8" t="s">
        <v>22</v>
      </c>
      <c r="E127" s="8" t="s">
        <v>33</v>
      </c>
      <c r="F127" s="8" t="s">
        <v>24</v>
      </c>
      <c r="G127" s="8" t="s">
        <v>33</v>
      </c>
      <c r="H127" s="8" t="s">
        <v>40</v>
      </c>
      <c r="I127" s="8" t="s">
        <v>35</v>
      </c>
      <c r="J127" s="4">
        <f t="shared" si="1"/>
        <v>10359</v>
      </c>
      <c r="K127" s="5">
        <v>45369.0</v>
      </c>
      <c r="L127" s="10">
        <v>45393.0</v>
      </c>
      <c r="M127" s="10"/>
      <c r="N127" s="10">
        <v>45393.0</v>
      </c>
      <c r="O127" s="10"/>
      <c r="P127" s="10">
        <v>45393.0</v>
      </c>
      <c r="Q127" s="10"/>
      <c r="R127" s="8" t="s">
        <v>79</v>
      </c>
    </row>
    <row r="128" ht="15.75" customHeight="1">
      <c r="A128" s="3" t="s">
        <v>306</v>
      </c>
      <c r="B128" s="3" t="s">
        <v>307</v>
      </c>
      <c r="C128" s="3" t="s">
        <v>31</v>
      </c>
      <c r="D128" s="3" t="s">
        <v>43</v>
      </c>
      <c r="E128" s="3" t="s">
        <v>32</v>
      </c>
      <c r="F128" s="3" t="s">
        <v>24</v>
      </c>
      <c r="G128" s="3" t="s">
        <v>25</v>
      </c>
      <c r="H128" s="3" t="s">
        <v>40</v>
      </c>
      <c r="I128" s="3" t="s">
        <v>83</v>
      </c>
      <c r="J128" s="4">
        <f t="shared" si="1"/>
        <v>14595</v>
      </c>
      <c r="K128" s="5">
        <v>45375.0</v>
      </c>
      <c r="L128" s="5"/>
      <c r="M128" s="5"/>
      <c r="N128" s="6">
        <v>45401.0</v>
      </c>
      <c r="O128" s="6"/>
      <c r="P128" s="6">
        <v>45401.0</v>
      </c>
      <c r="Q128" s="6"/>
      <c r="R128" s="3" t="s">
        <v>45</v>
      </c>
      <c r="S128" s="3"/>
    </row>
    <row r="129" ht="15.75" customHeight="1">
      <c r="A129" s="8" t="s">
        <v>308</v>
      </c>
      <c r="B129" s="8" t="s">
        <v>309</v>
      </c>
      <c r="C129" s="8" t="s">
        <v>21</v>
      </c>
      <c r="D129" s="8" t="s">
        <v>65</v>
      </c>
      <c r="E129" s="8" t="s">
        <v>33</v>
      </c>
      <c r="F129" s="8" t="s">
        <v>24</v>
      </c>
      <c r="G129" s="8" t="s">
        <v>33</v>
      </c>
      <c r="H129" s="8" t="s">
        <v>76</v>
      </c>
      <c r="I129" s="8" t="s">
        <v>27</v>
      </c>
      <c r="J129" s="4">
        <f t="shared" si="1"/>
        <v>15498</v>
      </c>
      <c r="K129" s="9">
        <v>45368.0</v>
      </c>
      <c r="L129" s="9">
        <v>45379.0</v>
      </c>
      <c r="M129" s="10">
        <v>45389.0</v>
      </c>
      <c r="N129" s="10">
        <v>45456.0</v>
      </c>
      <c r="O129" s="10"/>
      <c r="P129" s="10"/>
      <c r="Q129" s="10"/>
      <c r="R129" s="8" t="s">
        <v>79</v>
      </c>
    </row>
    <row r="130" ht="15.75" customHeight="1">
      <c r="A130" s="3" t="s">
        <v>310</v>
      </c>
      <c r="B130" s="3" t="s">
        <v>311</v>
      </c>
      <c r="C130" s="3" t="s">
        <v>21</v>
      </c>
      <c r="D130" s="3" t="s">
        <v>65</v>
      </c>
      <c r="E130" s="3" t="s">
        <v>23</v>
      </c>
      <c r="F130" s="3" t="s">
        <v>24</v>
      </c>
      <c r="G130" s="3" t="s">
        <v>33</v>
      </c>
      <c r="H130" s="3" t="s">
        <v>52</v>
      </c>
      <c r="I130" s="3" t="s">
        <v>44</v>
      </c>
      <c r="J130" s="4">
        <f t="shared" si="1"/>
        <v>17809</v>
      </c>
      <c r="K130" s="5">
        <v>45410.0</v>
      </c>
      <c r="L130" s="5"/>
      <c r="M130" s="5"/>
      <c r="N130" s="5">
        <v>45424.0</v>
      </c>
      <c r="O130" s="6"/>
      <c r="P130" s="5">
        <v>45424.0</v>
      </c>
      <c r="Q130" s="6"/>
      <c r="R130" s="3" t="s">
        <v>79</v>
      </c>
      <c r="S130" s="3"/>
    </row>
    <row r="131" ht="15.75" customHeight="1">
      <c r="A131" s="8" t="s">
        <v>312</v>
      </c>
      <c r="B131" s="8" t="s">
        <v>313</v>
      </c>
      <c r="C131" s="8" t="s">
        <v>48</v>
      </c>
      <c r="D131" s="8" t="s">
        <v>56</v>
      </c>
      <c r="E131" s="8" t="s">
        <v>39</v>
      </c>
      <c r="F131" s="8" t="s">
        <v>24</v>
      </c>
      <c r="G131" s="8" t="s">
        <v>33</v>
      </c>
      <c r="H131" s="8" t="s">
        <v>34</v>
      </c>
      <c r="I131" s="8" t="s">
        <v>60</v>
      </c>
      <c r="J131" s="4">
        <f t="shared" si="1"/>
        <v>15825</v>
      </c>
      <c r="K131" s="5">
        <v>45387.0</v>
      </c>
      <c r="L131" s="10"/>
      <c r="M131" s="10"/>
      <c r="N131" s="10">
        <v>45409.0</v>
      </c>
      <c r="O131" s="10"/>
      <c r="P131" s="10">
        <v>45409.0</v>
      </c>
      <c r="Q131" s="10"/>
      <c r="R131" s="11" t="s">
        <v>28</v>
      </c>
    </row>
    <row r="132" ht="15.75" customHeight="1">
      <c r="A132" s="3" t="s">
        <v>314</v>
      </c>
      <c r="B132" s="3" t="s">
        <v>315</v>
      </c>
      <c r="C132" s="8" t="s">
        <v>31</v>
      </c>
      <c r="D132" s="3" t="s">
        <v>65</v>
      </c>
      <c r="E132" s="3" t="s">
        <v>32</v>
      </c>
      <c r="F132" s="3" t="s">
        <v>24</v>
      </c>
      <c r="G132" s="3" t="s">
        <v>33</v>
      </c>
      <c r="H132" s="3" t="s">
        <v>76</v>
      </c>
      <c r="I132" s="3" t="s">
        <v>44</v>
      </c>
      <c r="J132" s="4">
        <f t="shared" si="1"/>
        <v>10515</v>
      </c>
      <c r="K132" s="5">
        <v>45386.0</v>
      </c>
      <c r="L132" s="5">
        <v>45402.0</v>
      </c>
      <c r="M132" s="5">
        <v>45414.0</v>
      </c>
      <c r="N132" s="6">
        <v>45501.0</v>
      </c>
      <c r="O132" s="6"/>
      <c r="P132" s="6"/>
      <c r="Q132" s="6"/>
      <c r="R132" s="7" t="s">
        <v>28</v>
      </c>
      <c r="S132" s="3"/>
    </row>
    <row r="133" ht="15.75" customHeight="1">
      <c r="A133" s="3" t="s">
        <v>316</v>
      </c>
      <c r="B133" s="3" t="s">
        <v>317</v>
      </c>
      <c r="C133" s="3" t="s">
        <v>21</v>
      </c>
      <c r="D133" s="3" t="s">
        <v>22</v>
      </c>
      <c r="E133" s="3" t="s">
        <v>33</v>
      </c>
      <c r="F133" s="3" t="s">
        <v>24</v>
      </c>
      <c r="G133" s="3" t="s">
        <v>33</v>
      </c>
      <c r="H133" s="3" t="s">
        <v>26</v>
      </c>
      <c r="I133" s="3" t="s">
        <v>44</v>
      </c>
      <c r="J133" s="4">
        <f t="shared" si="1"/>
        <v>15585</v>
      </c>
      <c r="K133" s="5">
        <v>45407.0</v>
      </c>
      <c r="L133" s="5">
        <v>45416.0</v>
      </c>
      <c r="M133" s="6"/>
      <c r="N133" s="6">
        <v>45421.0</v>
      </c>
      <c r="O133" s="6"/>
      <c r="P133" s="6">
        <v>45421.0</v>
      </c>
      <c r="Q133" s="6"/>
      <c r="R133" s="7" t="s">
        <v>28</v>
      </c>
      <c r="S133" s="3"/>
    </row>
    <row r="134" ht="15.75" customHeight="1">
      <c r="A134" s="8" t="s">
        <v>318</v>
      </c>
      <c r="B134" s="8" t="s">
        <v>319</v>
      </c>
      <c r="C134" s="8" t="s">
        <v>48</v>
      </c>
      <c r="D134" s="8" t="s">
        <v>65</v>
      </c>
      <c r="E134" s="8" t="s">
        <v>23</v>
      </c>
      <c r="F134" s="8" t="s">
        <v>73</v>
      </c>
      <c r="G134" s="8" t="s">
        <v>25</v>
      </c>
      <c r="H134" s="8" t="s">
        <v>76</v>
      </c>
      <c r="I134" s="8" t="s">
        <v>35</v>
      </c>
      <c r="J134" s="4">
        <f t="shared" si="1"/>
        <v>19823</v>
      </c>
      <c r="K134" s="5">
        <v>45666.0</v>
      </c>
      <c r="L134" s="9">
        <v>45673.0</v>
      </c>
      <c r="M134" s="10"/>
      <c r="N134" s="10"/>
      <c r="O134" s="10"/>
      <c r="P134" s="10"/>
      <c r="Q134" s="10"/>
    </row>
    <row r="135" ht="15.75" customHeight="1">
      <c r="A135" s="8" t="s">
        <v>320</v>
      </c>
      <c r="B135" s="8" t="s">
        <v>321</v>
      </c>
      <c r="C135" s="8" t="s">
        <v>31</v>
      </c>
      <c r="D135" s="8" t="s">
        <v>22</v>
      </c>
      <c r="E135" s="8" t="s">
        <v>59</v>
      </c>
      <c r="F135" s="8" t="s">
        <v>24</v>
      </c>
      <c r="G135" s="8" t="s">
        <v>25</v>
      </c>
      <c r="H135" s="8" t="s">
        <v>76</v>
      </c>
      <c r="I135" s="8" t="s">
        <v>44</v>
      </c>
      <c r="J135" s="4">
        <f t="shared" si="1"/>
        <v>9137</v>
      </c>
      <c r="K135" s="9">
        <v>45401.0</v>
      </c>
      <c r="L135" s="9"/>
      <c r="M135" s="9"/>
      <c r="N135" s="10">
        <v>45419.0</v>
      </c>
      <c r="O135" s="10"/>
      <c r="P135" s="10">
        <v>45419.0</v>
      </c>
      <c r="Q135" s="10"/>
      <c r="R135" s="8" t="s">
        <v>36</v>
      </c>
    </row>
    <row r="136" ht="15.75" customHeight="1">
      <c r="A136" s="8" t="s">
        <v>322</v>
      </c>
      <c r="B136" s="8" t="s">
        <v>323</v>
      </c>
      <c r="C136" s="8" t="s">
        <v>48</v>
      </c>
      <c r="D136" s="8" t="s">
        <v>43</v>
      </c>
      <c r="E136" s="8" t="s">
        <v>33</v>
      </c>
      <c r="F136" s="8" t="s">
        <v>24</v>
      </c>
      <c r="G136" s="8" t="s">
        <v>33</v>
      </c>
      <c r="H136" s="8" t="s">
        <v>26</v>
      </c>
      <c r="I136" s="8" t="s">
        <v>53</v>
      </c>
      <c r="J136" s="4">
        <f t="shared" si="1"/>
        <v>14842</v>
      </c>
      <c r="K136" s="5">
        <v>45389.0</v>
      </c>
      <c r="L136" s="10"/>
      <c r="M136" s="10"/>
      <c r="N136" s="10">
        <v>45413.0</v>
      </c>
      <c r="O136" s="10"/>
      <c r="P136" s="10">
        <v>45413.0</v>
      </c>
      <c r="Q136" s="10"/>
      <c r="R136" s="11" t="s">
        <v>28</v>
      </c>
    </row>
    <row r="137" ht="15.75" customHeight="1">
      <c r="A137" s="3" t="s">
        <v>324</v>
      </c>
      <c r="B137" s="3" t="s">
        <v>325</v>
      </c>
      <c r="C137" s="3" t="s">
        <v>21</v>
      </c>
      <c r="D137" s="3" t="s">
        <v>22</v>
      </c>
      <c r="E137" s="3" t="s">
        <v>39</v>
      </c>
      <c r="F137" s="3" t="s">
        <v>24</v>
      </c>
      <c r="G137" s="3" t="s">
        <v>25</v>
      </c>
      <c r="H137" s="3" t="s">
        <v>76</v>
      </c>
      <c r="I137" s="3" t="s">
        <v>44</v>
      </c>
      <c r="J137" s="4">
        <f t="shared" si="1"/>
        <v>17353</v>
      </c>
      <c r="K137" s="5">
        <v>45396.0</v>
      </c>
      <c r="L137" s="6">
        <v>45409.0</v>
      </c>
      <c r="M137" s="6"/>
      <c r="N137" s="5">
        <v>45410.0</v>
      </c>
      <c r="O137" s="6"/>
      <c r="P137" s="5">
        <v>45410.0</v>
      </c>
      <c r="Q137" s="6"/>
      <c r="R137" s="3" t="s">
        <v>36</v>
      </c>
      <c r="S137" s="3"/>
    </row>
    <row r="138" ht="15.75" customHeight="1">
      <c r="A138" s="8" t="s">
        <v>326</v>
      </c>
      <c r="B138" s="8" t="s">
        <v>327</v>
      </c>
      <c r="C138" s="8" t="s">
        <v>31</v>
      </c>
      <c r="D138" s="8" t="s">
        <v>82</v>
      </c>
      <c r="E138" s="8" t="s">
        <v>39</v>
      </c>
      <c r="F138" s="8" t="s">
        <v>24</v>
      </c>
      <c r="G138" s="8" t="s">
        <v>33</v>
      </c>
      <c r="H138" s="8" t="s">
        <v>34</v>
      </c>
      <c r="I138" s="8" t="s">
        <v>44</v>
      </c>
      <c r="J138" s="4">
        <f t="shared" si="1"/>
        <v>14805</v>
      </c>
      <c r="K138" s="9">
        <v>45383.0</v>
      </c>
      <c r="L138" s="10">
        <v>45408.0</v>
      </c>
      <c r="M138" s="10">
        <v>45418.0</v>
      </c>
      <c r="N138" s="10">
        <v>45423.0</v>
      </c>
      <c r="O138" s="10"/>
      <c r="P138" s="10"/>
      <c r="Q138" s="10"/>
      <c r="R138" s="11" t="s">
        <v>28</v>
      </c>
    </row>
    <row r="139" ht="15.75" customHeight="1">
      <c r="A139" s="8" t="s">
        <v>328</v>
      </c>
      <c r="B139" s="8" t="s">
        <v>329</v>
      </c>
      <c r="C139" s="8" t="s">
        <v>31</v>
      </c>
      <c r="D139" s="8" t="s">
        <v>65</v>
      </c>
      <c r="E139" s="8" t="s">
        <v>23</v>
      </c>
      <c r="F139" s="8" t="s">
        <v>24</v>
      </c>
      <c r="G139" s="8" t="s">
        <v>33</v>
      </c>
      <c r="H139" s="8" t="s">
        <v>26</v>
      </c>
      <c r="I139" s="8" t="s">
        <v>35</v>
      </c>
      <c r="J139" s="4">
        <f t="shared" si="1"/>
        <v>12614</v>
      </c>
      <c r="K139" s="9">
        <v>45403.0</v>
      </c>
      <c r="L139" s="9"/>
      <c r="M139" s="9"/>
      <c r="N139" s="10">
        <v>45420.0</v>
      </c>
      <c r="O139" s="10"/>
      <c r="P139" s="10">
        <v>45420.0</v>
      </c>
      <c r="Q139" s="10"/>
      <c r="R139" s="8" t="s">
        <v>79</v>
      </c>
    </row>
    <row r="140" ht="15.75" customHeight="1">
      <c r="A140" s="8" t="s">
        <v>330</v>
      </c>
      <c r="B140" s="8" t="s">
        <v>331</v>
      </c>
      <c r="C140" s="8" t="s">
        <v>21</v>
      </c>
      <c r="D140" s="8" t="s">
        <v>43</v>
      </c>
      <c r="E140" s="8" t="s">
        <v>39</v>
      </c>
      <c r="F140" s="8" t="s">
        <v>24</v>
      </c>
      <c r="G140" s="8" t="s">
        <v>25</v>
      </c>
      <c r="H140" s="8" t="s">
        <v>26</v>
      </c>
      <c r="I140" s="8" t="s">
        <v>60</v>
      </c>
      <c r="J140" s="4">
        <f t="shared" si="1"/>
        <v>19493</v>
      </c>
      <c r="K140" s="5">
        <v>45406.0</v>
      </c>
      <c r="L140" s="9"/>
      <c r="M140" s="9"/>
      <c r="N140" s="10">
        <v>45412.0</v>
      </c>
      <c r="O140" s="10"/>
      <c r="P140" s="10">
        <v>45412.0</v>
      </c>
      <c r="Q140" s="10"/>
      <c r="R140" s="8" t="s">
        <v>79</v>
      </c>
    </row>
    <row r="141" ht="15.75" customHeight="1">
      <c r="A141" s="3" t="s">
        <v>332</v>
      </c>
      <c r="B141" s="3" t="s">
        <v>333</v>
      </c>
      <c r="C141" s="8" t="s">
        <v>31</v>
      </c>
      <c r="D141" s="3" t="s">
        <v>22</v>
      </c>
      <c r="E141" s="3" t="s">
        <v>39</v>
      </c>
      <c r="F141" s="3" t="s">
        <v>24</v>
      </c>
      <c r="G141" s="3" t="s">
        <v>33</v>
      </c>
      <c r="H141" s="3" t="s">
        <v>26</v>
      </c>
      <c r="I141" s="3" t="s">
        <v>27</v>
      </c>
      <c r="J141" s="4">
        <f t="shared" si="1"/>
        <v>12890</v>
      </c>
      <c r="K141" s="5">
        <v>45401.0</v>
      </c>
      <c r="L141" s="6">
        <v>45403.0</v>
      </c>
      <c r="M141" s="6">
        <v>45418.0</v>
      </c>
      <c r="N141" s="6">
        <v>45497.0</v>
      </c>
      <c r="O141" s="6"/>
      <c r="P141" s="6"/>
      <c r="Q141" s="6"/>
      <c r="R141" s="3" t="s">
        <v>45</v>
      </c>
      <c r="S141" s="3"/>
    </row>
    <row r="142" ht="15.75" customHeight="1">
      <c r="A142" s="3" t="s">
        <v>334</v>
      </c>
      <c r="B142" s="3" t="s">
        <v>335</v>
      </c>
      <c r="C142" s="3" t="s">
        <v>21</v>
      </c>
      <c r="D142" s="3" t="s">
        <v>56</v>
      </c>
      <c r="E142" s="3" t="s">
        <v>23</v>
      </c>
      <c r="F142" s="3" t="s">
        <v>24</v>
      </c>
      <c r="G142" s="3" t="s">
        <v>25</v>
      </c>
      <c r="H142" s="3" t="s">
        <v>26</v>
      </c>
      <c r="I142" s="3" t="s">
        <v>44</v>
      </c>
      <c r="J142" s="4">
        <f t="shared" si="1"/>
        <v>15032</v>
      </c>
      <c r="K142" s="5">
        <v>45410.0</v>
      </c>
      <c r="L142" s="5"/>
      <c r="M142" s="5"/>
      <c r="N142" s="5">
        <v>45421.0</v>
      </c>
      <c r="O142" s="6"/>
      <c r="P142" s="5">
        <v>45421.0</v>
      </c>
      <c r="Q142" s="6"/>
      <c r="R142" s="3" t="s">
        <v>45</v>
      </c>
      <c r="S142" s="3"/>
    </row>
    <row r="143" ht="15.75" customHeight="1">
      <c r="A143" s="3" t="s">
        <v>336</v>
      </c>
      <c r="B143" s="3" t="s">
        <v>337</v>
      </c>
      <c r="C143" s="3" t="s">
        <v>21</v>
      </c>
      <c r="D143" s="3" t="s">
        <v>65</v>
      </c>
      <c r="E143" s="3" t="s">
        <v>23</v>
      </c>
      <c r="F143" s="3" t="s">
        <v>24</v>
      </c>
      <c r="G143" s="3" t="s">
        <v>25</v>
      </c>
      <c r="H143" s="3" t="s">
        <v>40</v>
      </c>
      <c r="I143" s="3" t="s">
        <v>27</v>
      </c>
      <c r="J143" s="4">
        <f t="shared" si="1"/>
        <v>14605</v>
      </c>
      <c r="K143" s="5">
        <v>45402.0</v>
      </c>
      <c r="L143" s="5">
        <v>45425.0</v>
      </c>
      <c r="M143" s="5">
        <v>45426.0</v>
      </c>
      <c r="N143" s="6">
        <v>45445.0</v>
      </c>
      <c r="O143" s="6"/>
      <c r="P143" s="6"/>
      <c r="Q143" s="6"/>
      <c r="R143" s="3" t="s">
        <v>79</v>
      </c>
      <c r="S143" s="3"/>
    </row>
    <row r="144" ht="15.75" customHeight="1">
      <c r="A144" s="8" t="s">
        <v>338</v>
      </c>
      <c r="B144" s="8" t="s">
        <v>339</v>
      </c>
      <c r="C144" s="8" t="s">
        <v>31</v>
      </c>
      <c r="D144" s="8" t="s">
        <v>56</v>
      </c>
      <c r="E144" s="8" t="s">
        <v>33</v>
      </c>
      <c r="F144" s="8" t="s">
        <v>24</v>
      </c>
      <c r="G144" s="8" t="s">
        <v>33</v>
      </c>
      <c r="H144" s="8" t="s">
        <v>40</v>
      </c>
      <c r="I144" s="8" t="s">
        <v>27</v>
      </c>
      <c r="J144" s="4">
        <f t="shared" si="1"/>
        <v>14247</v>
      </c>
      <c r="K144" s="9">
        <v>45407.0</v>
      </c>
      <c r="L144" s="9">
        <v>45410.0</v>
      </c>
      <c r="M144" s="10"/>
      <c r="N144" s="10">
        <v>45415.0</v>
      </c>
      <c r="O144" s="10"/>
      <c r="P144" s="10">
        <v>45415.0</v>
      </c>
      <c r="Q144" s="10"/>
      <c r="R144" s="8" t="s">
        <v>36</v>
      </c>
    </row>
    <row r="145" ht="15.75" customHeight="1">
      <c r="A145" s="8" t="s">
        <v>340</v>
      </c>
      <c r="B145" s="8" t="s">
        <v>341</v>
      </c>
      <c r="C145" s="8" t="s">
        <v>31</v>
      </c>
      <c r="D145" s="8" t="s">
        <v>56</v>
      </c>
      <c r="E145" s="8" t="s">
        <v>23</v>
      </c>
      <c r="F145" s="8" t="s">
        <v>24</v>
      </c>
      <c r="G145" s="8" t="s">
        <v>25</v>
      </c>
      <c r="H145" s="8" t="s">
        <v>34</v>
      </c>
      <c r="I145" s="8" t="s">
        <v>44</v>
      </c>
      <c r="J145" s="4">
        <f t="shared" si="1"/>
        <v>9401</v>
      </c>
      <c r="K145" s="9">
        <v>45412.0</v>
      </c>
      <c r="L145" s="10">
        <v>45431.0</v>
      </c>
      <c r="M145" s="10"/>
      <c r="N145" s="10">
        <v>45440.0</v>
      </c>
      <c r="O145" s="10"/>
      <c r="P145" s="10">
        <v>45440.0</v>
      </c>
      <c r="Q145" s="10"/>
      <c r="R145" s="8" t="s">
        <v>36</v>
      </c>
    </row>
    <row r="146" ht="15.75" customHeight="1">
      <c r="A146" s="8" t="s">
        <v>342</v>
      </c>
      <c r="B146" s="8" t="s">
        <v>343</v>
      </c>
      <c r="C146" s="8" t="s">
        <v>21</v>
      </c>
      <c r="D146" s="8" t="s">
        <v>43</v>
      </c>
      <c r="E146" s="8" t="s">
        <v>59</v>
      </c>
      <c r="F146" s="8" t="s">
        <v>24</v>
      </c>
      <c r="G146" s="8" t="s">
        <v>33</v>
      </c>
      <c r="H146" s="8" t="s">
        <v>76</v>
      </c>
      <c r="I146" s="8" t="s">
        <v>53</v>
      </c>
      <c r="J146" s="4">
        <f t="shared" si="1"/>
        <v>15996</v>
      </c>
      <c r="K146" s="5">
        <v>45398.0</v>
      </c>
      <c r="L146" s="10">
        <v>45426.0</v>
      </c>
      <c r="M146" s="10"/>
      <c r="N146" s="10">
        <v>45438.0</v>
      </c>
      <c r="O146" s="10"/>
      <c r="P146" s="10">
        <v>45438.0</v>
      </c>
      <c r="Q146" s="10"/>
      <c r="R146" s="8" t="s">
        <v>79</v>
      </c>
    </row>
    <row r="147" ht="15.75" customHeight="1">
      <c r="A147" s="8" t="s">
        <v>344</v>
      </c>
      <c r="B147" s="8" t="s">
        <v>345</v>
      </c>
      <c r="C147" s="8" t="s">
        <v>31</v>
      </c>
      <c r="D147" s="8" t="s">
        <v>82</v>
      </c>
      <c r="E147" s="8" t="s">
        <v>23</v>
      </c>
      <c r="F147" s="8" t="s">
        <v>24</v>
      </c>
      <c r="G147" s="8" t="s">
        <v>25</v>
      </c>
      <c r="H147" s="8" t="s">
        <v>52</v>
      </c>
      <c r="I147" s="8" t="s">
        <v>44</v>
      </c>
      <c r="J147" s="4">
        <f t="shared" si="1"/>
        <v>12941</v>
      </c>
      <c r="K147" s="9">
        <v>45390.0</v>
      </c>
      <c r="L147" s="9"/>
      <c r="M147" s="9"/>
      <c r="N147" s="10">
        <v>45409.0</v>
      </c>
      <c r="O147" s="10"/>
      <c r="P147" s="10">
        <v>45409.0</v>
      </c>
      <c r="Q147" s="10"/>
      <c r="R147" s="8" t="s">
        <v>45</v>
      </c>
    </row>
    <row r="148" ht="15.75" customHeight="1">
      <c r="A148" s="8" t="s">
        <v>346</v>
      </c>
      <c r="B148" s="8" t="s">
        <v>347</v>
      </c>
      <c r="C148" s="8" t="s">
        <v>31</v>
      </c>
      <c r="D148" s="8" t="s">
        <v>22</v>
      </c>
      <c r="E148" s="8" t="s">
        <v>59</v>
      </c>
      <c r="F148" s="8" t="s">
        <v>24</v>
      </c>
      <c r="G148" s="8" t="s">
        <v>25</v>
      </c>
      <c r="H148" s="8" t="s">
        <v>26</v>
      </c>
      <c r="I148" s="8" t="s">
        <v>27</v>
      </c>
      <c r="J148" s="4">
        <f t="shared" si="1"/>
        <v>14612</v>
      </c>
      <c r="K148" s="5">
        <v>45406.0</v>
      </c>
      <c r="L148" s="10"/>
      <c r="M148" s="10"/>
      <c r="N148" s="10">
        <v>45419.0</v>
      </c>
      <c r="O148" s="10"/>
      <c r="P148" s="10">
        <v>45419.0</v>
      </c>
      <c r="Q148" s="10"/>
      <c r="R148" s="8" t="s">
        <v>79</v>
      </c>
    </row>
    <row r="149" ht="15.75" customHeight="1">
      <c r="A149" s="3" t="s">
        <v>348</v>
      </c>
      <c r="B149" s="3" t="s">
        <v>349</v>
      </c>
      <c r="C149" s="3" t="s">
        <v>21</v>
      </c>
      <c r="D149" s="3" t="s">
        <v>82</v>
      </c>
      <c r="E149" s="3" t="s">
        <v>59</v>
      </c>
      <c r="F149" s="3" t="s">
        <v>24</v>
      </c>
      <c r="G149" s="3" t="s">
        <v>33</v>
      </c>
      <c r="H149" s="3" t="s">
        <v>76</v>
      </c>
      <c r="I149" s="3" t="s">
        <v>44</v>
      </c>
      <c r="J149" s="4">
        <f t="shared" si="1"/>
        <v>15938</v>
      </c>
      <c r="K149" s="5">
        <v>45389.0</v>
      </c>
      <c r="L149" s="5">
        <v>45416.0</v>
      </c>
      <c r="M149" s="6"/>
      <c r="N149" s="6">
        <v>45417.0</v>
      </c>
      <c r="O149" s="6"/>
      <c r="P149" s="6">
        <v>45417.0</v>
      </c>
      <c r="Q149" s="6"/>
      <c r="R149" s="3" t="s">
        <v>79</v>
      </c>
      <c r="S149" s="3"/>
    </row>
    <row r="150" ht="15.75" customHeight="1">
      <c r="A150" s="8" t="s">
        <v>350</v>
      </c>
      <c r="B150" s="8" t="s">
        <v>351</v>
      </c>
      <c r="C150" s="8" t="s">
        <v>48</v>
      </c>
      <c r="D150" s="8" t="s">
        <v>22</v>
      </c>
      <c r="E150" s="8" t="s">
        <v>59</v>
      </c>
      <c r="F150" s="8" t="s">
        <v>24</v>
      </c>
      <c r="G150" s="8" t="s">
        <v>33</v>
      </c>
      <c r="H150" s="8" t="s">
        <v>34</v>
      </c>
      <c r="I150" s="8" t="s">
        <v>35</v>
      </c>
      <c r="J150" s="4">
        <f t="shared" si="1"/>
        <v>13658</v>
      </c>
      <c r="K150" s="9">
        <v>45411.0</v>
      </c>
      <c r="L150" s="10">
        <v>45416.0</v>
      </c>
      <c r="M150" s="10">
        <v>45422.0</v>
      </c>
      <c r="N150" s="10">
        <v>45424.0</v>
      </c>
      <c r="O150" s="10"/>
      <c r="P150" s="10"/>
      <c r="Q150" s="10"/>
      <c r="R150" s="8" t="s">
        <v>79</v>
      </c>
    </row>
    <row r="151" ht="15.75" customHeight="1">
      <c r="A151" s="8" t="s">
        <v>352</v>
      </c>
      <c r="B151" s="8" t="s">
        <v>353</v>
      </c>
      <c r="C151" s="8" t="s">
        <v>48</v>
      </c>
      <c r="D151" s="8" t="s">
        <v>65</v>
      </c>
      <c r="E151" s="8" t="s">
        <v>23</v>
      </c>
      <c r="F151" s="8" t="s">
        <v>24</v>
      </c>
      <c r="G151" s="8" t="s">
        <v>33</v>
      </c>
      <c r="H151" s="8" t="s">
        <v>26</v>
      </c>
      <c r="I151" s="8" t="s">
        <v>83</v>
      </c>
      <c r="J151" s="4">
        <f t="shared" si="1"/>
        <v>17600</v>
      </c>
      <c r="K151" s="5">
        <v>45408.0</v>
      </c>
      <c r="L151" s="10"/>
      <c r="M151" s="10"/>
      <c r="N151" s="10">
        <v>45418.0</v>
      </c>
      <c r="O151" s="10"/>
      <c r="P151" s="10">
        <v>45418.0</v>
      </c>
      <c r="Q151" s="10"/>
      <c r="R151" s="8" t="s">
        <v>45</v>
      </c>
    </row>
    <row r="152" ht="15.75" customHeight="1">
      <c r="A152" s="8" t="s">
        <v>354</v>
      </c>
      <c r="B152" s="8" t="s">
        <v>355</v>
      </c>
      <c r="C152" s="8" t="s">
        <v>21</v>
      </c>
      <c r="D152" s="8" t="s">
        <v>43</v>
      </c>
      <c r="E152" s="8" t="s">
        <v>33</v>
      </c>
      <c r="F152" s="8" t="s">
        <v>24</v>
      </c>
      <c r="G152" s="8" t="s">
        <v>25</v>
      </c>
      <c r="H152" s="8" t="s">
        <v>52</v>
      </c>
      <c r="I152" s="8" t="s">
        <v>83</v>
      </c>
      <c r="J152" s="4">
        <f t="shared" si="1"/>
        <v>15850</v>
      </c>
      <c r="K152" s="5">
        <v>45386.0</v>
      </c>
      <c r="L152" s="9">
        <v>45410.0</v>
      </c>
      <c r="M152" s="9">
        <v>45431.0</v>
      </c>
      <c r="N152" s="10">
        <v>45444.0</v>
      </c>
      <c r="O152" s="10"/>
      <c r="P152" s="10"/>
      <c r="Q152" s="10"/>
      <c r="R152" s="8" t="s">
        <v>45</v>
      </c>
    </row>
    <row r="153" ht="15.75" customHeight="1">
      <c r="A153" s="3" t="s">
        <v>356</v>
      </c>
      <c r="B153" s="3" t="s">
        <v>357</v>
      </c>
      <c r="C153" s="3" t="s">
        <v>21</v>
      </c>
      <c r="D153" s="3" t="s">
        <v>43</v>
      </c>
      <c r="E153" s="3" t="s">
        <v>59</v>
      </c>
      <c r="F153" s="3" t="s">
        <v>24</v>
      </c>
      <c r="G153" s="3" t="s">
        <v>25</v>
      </c>
      <c r="H153" s="3" t="s">
        <v>52</v>
      </c>
      <c r="I153" s="3" t="s">
        <v>27</v>
      </c>
      <c r="J153" s="4">
        <f t="shared" si="1"/>
        <v>16200</v>
      </c>
      <c r="K153" s="5">
        <v>45426.0</v>
      </c>
      <c r="L153" s="5"/>
      <c r="M153" s="5"/>
      <c r="N153" s="5">
        <v>45433.0</v>
      </c>
      <c r="O153" s="5"/>
      <c r="P153" s="6">
        <v>45433.0</v>
      </c>
      <c r="Q153" s="6"/>
      <c r="R153" s="3" t="s">
        <v>45</v>
      </c>
      <c r="S153" s="3"/>
    </row>
    <row r="154" ht="15.75" customHeight="1">
      <c r="A154" s="3" t="s">
        <v>358</v>
      </c>
      <c r="B154" s="3" t="s">
        <v>359</v>
      </c>
      <c r="C154" s="3" t="s">
        <v>48</v>
      </c>
      <c r="D154" s="3" t="s">
        <v>43</v>
      </c>
      <c r="E154" s="3" t="s">
        <v>23</v>
      </c>
      <c r="F154" s="3" t="s">
        <v>73</v>
      </c>
      <c r="G154" s="3" t="s">
        <v>25</v>
      </c>
      <c r="H154" s="3" t="s">
        <v>34</v>
      </c>
      <c r="I154" s="3" t="s">
        <v>35</v>
      </c>
      <c r="J154" s="4">
        <f t="shared" si="1"/>
        <v>15619</v>
      </c>
      <c r="K154" s="5">
        <v>45670.0</v>
      </c>
      <c r="L154" s="5">
        <v>45688.0</v>
      </c>
      <c r="M154" s="6"/>
      <c r="N154" s="6"/>
      <c r="O154" s="6"/>
      <c r="P154" s="6"/>
      <c r="Q154" s="6"/>
      <c r="R154" s="3"/>
      <c r="S154" s="3"/>
    </row>
    <row r="155" ht="15.75" customHeight="1">
      <c r="A155" s="3" t="s">
        <v>360</v>
      </c>
      <c r="B155" s="3" t="s">
        <v>361</v>
      </c>
      <c r="C155" s="3" t="s">
        <v>31</v>
      </c>
      <c r="D155" s="3" t="s">
        <v>65</v>
      </c>
      <c r="E155" s="3" t="s">
        <v>33</v>
      </c>
      <c r="F155" s="3" t="s">
        <v>70</v>
      </c>
      <c r="G155" s="3" t="s">
        <v>33</v>
      </c>
      <c r="H155" s="3" t="s">
        <v>26</v>
      </c>
      <c r="I155" s="3" t="s">
        <v>44</v>
      </c>
      <c r="J155" s="4">
        <f t="shared" si="1"/>
        <v>14537</v>
      </c>
      <c r="K155" s="5">
        <v>45686.0</v>
      </c>
      <c r="L155" s="5">
        <v>45716.0</v>
      </c>
      <c r="M155" s="5">
        <v>45733.0</v>
      </c>
      <c r="N155" s="5"/>
      <c r="O155" s="5"/>
      <c r="P155" s="6"/>
      <c r="Q155" s="6"/>
      <c r="R155" s="3"/>
      <c r="S155" s="3"/>
    </row>
    <row r="156" ht="15.75" customHeight="1">
      <c r="A156" s="3" t="s">
        <v>362</v>
      </c>
      <c r="B156" s="3" t="s">
        <v>363</v>
      </c>
      <c r="C156" s="3" t="s">
        <v>31</v>
      </c>
      <c r="D156" s="3" t="s">
        <v>65</v>
      </c>
      <c r="E156" s="3" t="s">
        <v>33</v>
      </c>
      <c r="F156" s="3" t="s">
        <v>24</v>
      </c>
      <c r="G156" s="3" t="s">
        <v>25</v>
      </c>
      <c r="H156" s="3" t="s">
        <v>34</v>
      </c>
      <c r="I156" s="3" t="s">
        <v>27</v>
      </c>
      <c r="J156" s="4">
        <f t="shared" si="1"/>
        <v>10322</v>
      </c>
      <c r="K156" s="5">
        <v>45432.0</v>
      </c>
      <c r="L156" s="5">
        <v>45454.0</v>
      </c>
      <c r="M156" s="5">
        <v>45467.0</v>
      </c>
      <c r="N156" s="6">
        <v>45541.0</v>
      </c>
      <c r="O156" s="6"/>
      <c r="P156" s="6"/>
      <c r="Q156" s="6"/>
      <c r="R156" s="3" t="s">
        <v>36</v>
      </c>
      <c r="S156" s="3"/>
    </row>
    <row r="157" ht="15.75" customHeight="1">
      <c r="A157" s="3" t="s">
        <v>364</v>
      </c>
      <c r="B157" s="3" t="s">
        <v>365</v>
      </c>
      <c r="C157" s="3" t="s">
        <v>31</v>
      </c>
      <c r="D157" s="3" t="s">
        <v>65</v>
      </c>
      <c r="E157" s="3" t="s">
        <v>59</v>
      </c>
      <c r="F157" s="3" t="s">
        <v>70</v>
      </c>
      <c r="G157" s="3" t="s">
        <v>25</v>
      </c>
      <c r="H157" s="3" t="s">
        <v>26</v>
      </c>
      <c r="I157" s="3" t="s">
        <v>27</v>
      </c>
      <c r="J157" s="4">
        <f t="shared" si="1"/>
        <v>7193</v>
      </c>
      <c r="K157" s="5">
        <v>45706.0</v>
      </c>
      <c r="L157" s="5">
        <v>45733.0</v>
      </c>
      <c r="M157" s="6">
        <v>45740.0</v>
      </c>
      <c r="N157" s="5"/>
      <c r="O157" s="6"/>
      <c r="P157" s="5"/>
      <c r="Q157" s="6"/>
      <c r="R157" s="3"/>
      <c r="S157" s="3"/>
    </row>
    <row r="158" ht="15.75" customHeight="1">
      <c r="A158" s="8" t="s">
        <v>366</v>
      </c>
      <c r="B158" s="8" t="s">
        <v>367</v>
      </c>
      <c r="C158" s="8" t="s">
        <v>31</v>
      </c>
      <c r="D158" s="8" t="s">
        <v>82</v>
      </c>
      <c r="E158" s="8" t="s">
        <v>32</v>
      </c>
      <c r="F158" s="8" t="s">
        <v>24</v>
      </c>
      <c r="G158" s="8" t="s">
        <v>33</v>
      </c>
      <c r="H158" s="8" t="s">
        <v>26</v>
      </c>
      <c r="I158" s="8" t="s">
        <v>27</v>
      </c>
      <c r="J158" s="4">
        <f t="shared" si="1"/>
        <v>10639</v>
      </c>
      <c r="K158" s="5">
        <v>45431.0</v>
      </c>
      <c r="L158" s="10">
        <v>45442.0</v>
      </c>
      <c r="M158" s="10">
        <v>45444.0</v>
      </c>
      <c r="N158" s="10">
        <v>45528.0</v>
      </c>
      <c r="O158" s="10"/>
      <c r="P158" s="10"/>
      <c r="Q158" s="10"/>
      <c r="R158" s="8" t="s">
        <v>36</v>
      </c>
    </row>
    <row r="159" ht="15.75" customHeight="1">
      <c r="A159" s="3" t="s">
        <v>368</v>
      </c>
      <c r="B159" s="3" t="s">
        <v>369</v>
      </c>
      <c r="C159" s="3" t="s">
        <v>31</v>
      </c>
      <c r="D159" s="3" t="s">
        <v>43</v>
      </c>
      <c r="E159" s="3" t="s">
        <v>23</v>
      </c>
      <c r="F159" s="3" t="s">
        <v>24</v>
      </c>
      <c r="G159" s="3" t="s">
        <v>33</v>
      </c>
      <c r="H159" s="3" t="s">
        <v>26</v>
      </c>
      <c r="I159" s="3" t="s">
        <v>27</v>
      </c>
      <c r="J159" s="4">
        <f t="shared" si="1"/>
        <v>8114</v>
      </c>
      <c r="K159" s="5">
        <v>45440.0</v>
      </c>
      <c r="L159" s="5">
        <v>45466.0</v>
      </c>
      <c r="M159" s="5"/>
      <c r="N159" s="5">
        <v>45473.0</v>
      </c>
      <c r="O159" s="5"/>
      <c r="P159" s="6">
        <v>45473.0</v>
      </c>
      <c r="Q159" s="6"/>
      <c r="R159" s="3" t="s">
        <v>45</v>
      </c>
      <c r="S159" s="3"/>
    </row>
    <row r="160" ht="15.75" customHeight="1">
      <c r="A160" s="3" t="s">
        <v>370</v>
      </c>
      <c r="B160" s="3" t="s">
        <v>371</v>
      </c>
      <c r="C160" s="3" t="s">
        <v>21</v>
      </c>
      <c r="D160" s="3" t="s">
        <v>65</v>
      </c>
      <c r="E160" s="3" t="s">
        <v>32</v>
      </c>
      <c r="F160" s="3" t="s">
        <v>24</v>
      </c>
      <c r="G160" s="3" t="s">
        <v>33</v>
      </c>
      <c r="H160" s="3" t="s">
        <v>52</v>
      </c>
      <c r="I160" s="3" t="s">
        <v>27</v>
      </c>
      <c r="J160" s="4">
        <f t="shared" si="1"/>
        <v>12765</v>
      </c>
      <c r="K160" s="5">
        <v>45413.0</v>
      </c>
      <c r="L160" s="5">
        <v>45418.0</v>
      </c>
      <c r="M160" s="5"/>
      <c r="N160" s="5">
        <v>45427.0</v>
      </c>
      <c r="O160" s="5"/>
      <c r="P160" s="6">
        <v>45427.0</v>
      </c>
      <c r="Q160" s="6"/>
      <c r="R160" s="3" t="s">
        <v>36</v>
      </c>
      <c r="S160" s="3"/>
    </row>
    <row r="161" ht="15.75" customHeight="1">
      <c r="A161" s="8" t="s">
        <v>372</v>
      </c>
      <c r="B161" s="8" t="s">
        <v>373</v>
      </c>
      <c r="C161" s="8" t="s">
        <v>31</v>
      </c>
      <c r="D161" s="8" t="s">
        <v>43</v>
      </c>
      <c r="E161" s="8" t="s">
        <v>39</v>
      </c>
      <c r="F161" s="8" t="s">
        <v>24</v>
      </c>
      <c r="G161" s="8" t="s">
        <v>25</v>
      </c>
      <c r="H161" s="8" t="s">
        <v>40</v>
      </c>
      <c r="I161" s="8" t="s">
        <v>35</v>
      </c>
      <c r="J161" s="4">
        <f t="shared" si="1"/>
        <v>11842</v>
      </c>
      <c r="K161" s="5">
        <v>45425.0</v>
      </c>
      <c r="L161" s="9">
        <v>45450.0</v>
      </c>
      <c r="M161" s="10">
        <v>45456.0</v>
      </c>
      <c r="N161" s="10">
        <v>45492.0</v>
      </c>
      <c r="O161" s="10"/>
      <c r="P161" s="10"/>
      <c r="Q161" s="10"/>
      <c r="R161" s="8" t="s">
        <v>45</v>
      </c>
    </row>
    <row r="162" ht="15.75" customHeight="1">
      <c r="A162" s="8" t="s">
        <v>374</v>
      </c>
      <c r="B162" s="8" t="s">
        <v>375</v>
      </c>
      <c r="C162" s="8" t="s">
        <v>21</v>
      </c>
      <c r="D162" s="8" t="s">
        <v>65</v>
      </c>
      <c r="E162" s="8" t="s">
        <v>23</v>
      </c>
      <c r="F162" s="8" t="s">
        <v>376</v>
      </c>
      <c r="G162" s="8" t="s">
        <v>25</v>
      </c>
      <c r="H162" s="8" t="s">
        <v>26</v>
      </c>
      <c r="I162" s="8" t="s">
        <v>27</v>
      </c>
      <c r="J162" s="4">
        <f t="shared" si="1"/>
        <v>13163</v>
      </c>
      <c r="K162" s="9">
        <v>45715.0</v>
      </c>
      <c r="L162" s="9"/>
      <c r="M162" s="9"/>
      <c r="N162" s="10"/>
      <c r="O162" s="10"/>
      <c r="P162" s="10"/>
      <c r="Q162" s="10"/>
    </row>
    <row r="163" ht="15.75" customHeight="1">
      <c r="A163" s="8" t="s">
        <v>377</v>
      </c>
      <c r="B163" s="8" t="s">
        <v>378</v>
      </c>
      <c r="C163" s="8" t="s">
        <v>48</v>
      </c>
      <c r="D163" s="8" t="s">
        <v>43</v>
      </c>
      <c r="E163" s="8" t="s">
        <v>32</v>
      </c>
      <c r="F163" s="8" t="s">
        <v>24</v>
      </c>
      <c r="G163" s="8" t="s">
        <v>33</v>
      </c>
      <c r="H163" s="8" t="s">
        <v>52</v>
      </c>
      <c r="I163" s="8" t="s">
        <v>27</v>
      </c>
      <c r="J163" s="4">
        <f t="shared" si="1"/>
        <v>15368</v>
      </c>
      <c r="K163" s="9">
        <v>45433.0</v>
      </c>
      <c r="L163" s="9">
        <v>45456.0</v>
      </c>
      <c r="M163" s="10"/>
      <c r="N163" s="10">
        <v>45468.0</v>
      </c>
      <c r="O163" s="10"/>
      <c r="P163" s="10">
        <v>45468.0</v>
      </c>
      <c r="Q163" s="10"/>
      <c r="R163" s="8" t="s">
        <v>45</v>
      </c>
    </row>
    <row r="164" ht="15.75" customHeight="1">
      <c r="A164" s="8" t="s">
        <v>379</v>
      </c>
      <c r="B164" s="8" t="s">
        <v>380</v>
      </c>
      <c r="C164" s="8" t="s">
        <v>21</v>
      </c>
      <c r="D164" s="8" t="s">
        <v>43</v>
      </c>
      <c r="E164" s="8" t="s">
        <v>39</v>
      </c>
      <c r="F164" s="8" t="s">
        <v>24</v>
      </c>
      <c r="G164" s="8" t="s">
        <v>33</v>
      </c>
      <c r="H164" s="8" t="s">
        <v>34</v>
      </c>
      <c r="I164" s="8" t="s">
        <v>27</v>
      </c>
      <c r="J164" s="4">
        <f t="shared" si="1"/>
        <v>15840</v>
      </c>
      <c r="K164" s="9">
        <v>45425.0</v>
      </c>
      <c r="L164" s="10"/>
      <c r="M164" s="10"/>
      <c r="N164" s="10">
        <v>45436.0</v>
      </c>
      <c r="O164" s="10"/>
      <c r="P164" s="10">
        <v>45436.0</v>
      </c>
      <c r="Q164" s="10"/>
      <c r="R164" s="11" t="s">
        <v>28</v>
      </c>
    </row>
    <row r="165" ht="15.75" customHeight="1">
      <c r="A165" s="8" t="s">
        <v>381</v>
      </c>
      <c r="B165" s="8" t="s">
        <v>382</v>
      </c>
      <c r="C165" s="8" t="s">
        <v>48</v>
      </c>
      <c r="D165" s="8" t="s">
        <v>56</v>
      </c>
      <c r="E165" s="8" t="s">
        <v>33</v>
      </c>
      <c r="F165" s="8" t="s">
        <v>24</v>
      </c>
      <c r="G165" s="8" t="s">
        <v>33</v>
      </c>
      <c r="H165" s="8" t="s">
        <v>26</v>
      </c>
      <c r="I165" s="8" t="s">
        <v>53</v>
      </c>
      <c r="J165" s="4">
        <f t="shared" si="1"/>
        <v>13807</v>
      </c>
      <c r="K165" s="5">
        <v>45429.0</v>
      </c>
      <c r="L165" s="10">
        <v>45442.0</v>
      </c>
      <c r="M165" s="10">
        <v>45462.0</v>
      </c>
      <c r="N165" s="10">
        <v>45502.0</v>
      </c>
      <c r="O165" s="10"/>
      <c r="P165" s="10"/>
      <c r="Q165" s="10"/>
      <c r="R165" s="8" t="s">
        <v>45</v>
      </c>
    </row>
    <row r="166" ht="15.75" customHeight="1">
      <c r="A166" s="3" t="s">
        <v>383</v>
      </c>
      <c r="B166" s="3" t="s">
        <v>384</v>
      </c>
      <c r="C166" s="3" t="s">
        <v>21</v>
      </c>
      <c r="D166" s="3" t="s">
        <v>82</v>
      </c>
      <c r="E166" s="3" t="s">
        <v>39</v>
      </c>
      <c r="F166" s="3" t="s">
        <v>24</v>
      </c>
      <c r="G166" s="3" t="s">
        <v>25</v>
      </c>
      <c r="H166" s="3" t="s">
        <v>34</v>
      </c>
      <c r="I166" s="3" t="s">
        <v>60</v>
      </c>
      <c r="J166" s="4">
        <f t="shared" si="1"/>
        <v>15307</v>
      </c>
      <c r="K166" s="5">
        <v>45424.0</v>
      </c>
      <c r="L166" s="5">
        <v>45437.0</v>
      </c>
      <c r="M166" s="5"/>
      <c r="N166" s="5">
        <v>45449.0</v>
      </c>
      <c r="O166" s="5"/>
      <c r="P166" s="6">
        <v>45449.0</v>
      </c>
      <c r="Q166" s="6"/>
      <c r="R166" s="7" t="s">
        <v>28</v>
      </c>
      <c r="S166" s="3"/>
    </row>
    <row r="167" ht="15.75" customHeight="1">
      <c r="A167" s="8" t="s">
        <v>385</v>
      </c>
      <c r="B167" s="8" t="s">
        <v>386</v>
      </c>
      <c r="C167" s="8" t="s">
        <v>48</v>
      </c>
      <c r="D167" s="8" t="s">
        <v>56</v>
      </c>
      <c r="E167" s="8" t="s">
        <v>59</v>
      </c>
      <c r="F167" s="8" t="s">
        <v>70</v>
      </c>
      <c r="G167" s="8" t="s">
        <v>25</v>
      </c>
      <c r="H167" s="8" t="s">
        <v>76</v>
      </c>
      <c r="I167" s="8" t="s">
        <v>44</v>
      </c>
      <c r="J167" s="4">
        <f t="shared" si="1"/>
        <v>13513</v>
      </c>
      <c r="K167" s="9">
        <v>45714.0</v>
      </c>
      <c r="L167" s="9">
        <v>45715.0</v>
      </c>
      <c r="M167" s="10">
        <v>45723.0</v>
      </c>
      <c r="N167" s="10"/>
      <c r="O167" s="10"/>
      <c r="P167" s="10"/>
      <c r="Q167" s="10"/>
    </row>
    <row r="168" ht="15.75" customHeight="1">
      <c r="A168" s="8" t="s">
        <v>387</v>
      </c>
      <c r="B168" s="8" t="s">
        <v>388</v>
      </c>
      <c r="C168" s="8" t="s">
        <v>31</v>
      </c>
      <c r="D168" s="8" t="s">
        <v>65</v>
      </c>
      <c r="E168" s="8" t="s">
        <v>23</v>
      </c>
      <c r="F168" s="8" t="s">
        <v>24</v>
      </c>
      <c r="G168" s="8" t="s">
        <v>33</v>
      </c>
      <c r="H168" s="8" t="s">
        <v>76</v>
      </c>
      <c r="I168" s="8" t="s">
        <v>27</v>
      </c>
      <c r="J168" s="4">
        <f t="shared" si="1"/>
        <v>7942</v>
      </c>
      <c r="K168" s="5">
        <v>45431.0</v>
      </c>
      <c r="L168" s="9"/>
      <c r="M168" s="10"/>
      <c r="N168" s="10">
        <v>45447.0</v>
      </c>
      <c r="O168" s="10"/>
      <c r="P168" s="10">
        <v>45447.0</v>
      </c>
      <c r="Q168" s="10"/>
      <c r="R168" s="11" t="s">
        <v>28</v>
      </c>
    </row>
    <row r="169" ht="15.75" customHeight="1">
      <c r="A169" s="3" t="s">
        <v>389</v>
      </c>
      <c r="B169" s="3" t="s">
        <v>390</v>
      </c>
      <c r="C169" s="3" t="s">
        <v>48</v>
      </c>
      <c r="D169" s="3" t="s">
        <v>65</v>
      </c>
      <c r="E169" s="3" t="s">
        <v>39</v>
      </c>
      <c r="F169" s="3" t="s">
        <v>24</v>
      </c>
      <c r="G169" s="3" t="s">
        <v>25</v>
      </c>
      <c r="H169" s="3" t="s">
        <v>76</v>
      </c>
      <c r="I169" s="3" t="s">
        <v>44</v>
      </c>
      <c r="J169" s="4">
        <f t="shared" si="1"/>
        <v>13618</v>
      </c>
      <c r="K169" s="5">
        <v>45442.0</v>
      </c>
      <c r="L169" s="5"/>
      <c r="M169" s="5"/>
      <c r="N169" s="5">
        <v>45470.0</v>
      </c>
      <c r="O169" s="5"/>
      <c r="P169" s="6">
        <v>45470.0</v>
      </c>
      <c r="Q169" s="6"/>
      <c r="R169" s="3" t="s">
        <v>45</v>
      </c>
      <c r="S169" s="3"/>
    </row>
    <row r="170" ht="15.75" customHeight="1">
      <c r="A170" s="8" t="s">
        <v>391</v>
      </c>
      <c r="B170" s="8" t="s">
        <v>392</v>
      </c>
      <c r="C170" s="8" t="s">
        <v>31</v>
      </c>
      <c r="D170" s="8" t="s">
        <v>22</v>
      </c>
      <c r="E170" s="8" t="s">
        <v>32</v>
      </c>
      <c r="F170" s="8" t="s">
        <v>73</v>
      </c>
      <c r="G170" s="8" t="s">
        <v>25</v>
      </c>
      <c r="H170" s="8" t="s">
        <v>34</v>
      </c>
      <c r="I170" s="8" t="s">
        <v>27</v>
      </c>
      <c r="J170" s="4">
        <f t="shared" si="1"/>
        <v>8603</v>
      </c>
      <c r="K170" s="9">
        <v>45708.0</v>
      </c>
      <c r="L170" s="10">
        <v>45712.0</v>
      </c>
      <c r="M170" s="10"/>
      <c r="N170" s="10"/>
      <c r="O170" s="10"/>
      <c r="P170" s="10"/>
      <c r="Q170" s="10"/>
    </row>
    <row r="171" ht="15.75" customHeight="1">
      <c r="A171" s="3" t="s">
        <v>393</v>
      </c>
      <c r="B171" s="3" t="s">
        <v>394</v>
      </c>
      <c r="C171" s="3" t="s">
        <v>21</v>
      </c>
      <c r="D171" s="3" t="s">
        <v>82</v>
      </c>
      <c r="E171" s="3" t="s">
        <v>23</v>
      </c>
      <c r="F171" s="3" t="s">
        <v>73</v>
      </c>
      <c r="G171" s="3" t="s">
        <v>25</v>
      </c>
      <c r="H171" s="3" t="s">
        <v>26</v>
      </c>
      <c r="I171" s="3" t="s">
        <v>44</v>
      </c>
      <c r="J171" s="4">
        <f t="shared" si="1"/>
        <v>15475</v>
      </c>
      <c r="K171" s="5">
        <v>45699.0</v>
      </c>
      <c r="L171" s="5">
        <v>45713.0</v>
      </c>
      <c r="M171" s="5"/>
      <c r="N171" s="5"/>
      <c r="O171" s="6"/>
      <c r="P171" s="5"/>
      <c r="Q171" s="6"/>
      <c r="R171" s="3"/>
      <c r="S171" s="3"/>
    </row>
    <row r="172" ht="15.75" customHeight="1">
      <c r="A172" s="8" t="s">
        <v>395</v>
      </c>
      <c r="B172" s="8" t="s">
        <v>396</v>
      </c>
      <c r="C172" s="8" t="s">
        <v>31</v>
      </c>
      <c r="D172" s="8" t="s">
        <v>65</v>
      </c>
      <c r="E172" s="8" t="s">
        <v>39</v>
      </c>
      <c r="F172" s="8" t="s">
        <v>24</v>
      </c>
      <c r="G172" s="8" t="s">
        <v>25</v>
      </c>
      <c r="H172" s="8" t="s">
        <v>26</v>
      </c>
      <c r="I172" s="8" t="s">
        <v>60</v>
      </c>
      <c r="J172" s="4">
        <f t="shared" si="1"/>
        <v>9679</v>
      </c>
      <c r="K172" s="9">
        <v>45441.0</v>
      </c>
      <c r="L172" s="10">
        <v>45466.0</v>
      </c>
      <c r="M172" s="10">
        <v>45479.0</v>
      </c>
      <c r="N172" s="10">
        <v>45485.0</v>
      </c>
      <c r="O172" s="10"/>
      <c r="P172" s="10"/>
      <c r="Q172" s="10"/>
      <c r="R172" s="8" t="s">
        <v>45</v>
      </c>
    </row>
    <row r="173" ht="15.75" customHeight="1">
      <c r="A173" s="3" t="s">
        <v>397</v>
      </c>
      <c r="B173" s="3" t="s">
        <v>398</v>
      </c>
      <c r="C173" s="3" t="s">
        <v>31</v>
      </c>
      <c r="D173" s="3" t="s">
        <v>65</v>
      </c>
      <c r="E173" s="3" t="s">
        <v>32</v>
      </c>
      <c r="F173" s="3" t="s">
        <v>24</v>
      </c>
      <c r="G173" s="3" t="s">
        <v>33</v>
      </c>
      <c r="H173" s="3" t="s">
        <v>52</v>
      </c>
      <c r="I173" s="3" t="s">
        <v>44</v>
      </c>
      <c r="J173" s="4">
        <f t="shared" si="1"/>
        <v>14758</v>
      </c>
      <c r="K173" s="5">
        <v>45419.0</v>
      </c>
      <c r="L173" s="5">
        <v>45449.0</v>
      </c>
      <c r="M173" s="5">
        <v>45462.0</v>
      </c>
      <c r="N173" s="6">
        <v>45548.0</v>
      </c>
      <c r="O173" s="6"/>
      <c r="P173" s="6"/>
      <c r="Q173" s="6"/>
      <c r="R173" s="7" t="s">
        <v>28</v>
      </c>
      <c r="S173" s="3"/>
    </row>
    <row r="174" ht="15.75" customHeight="1">
      <c r="A174" s="8" t="s">
        <v>399</v>
      </c>
      <c r="B174" s="8" t="s">
        <v>400</v>
      </c>
      <c r="C174" s="8" t="s">
        <v>31</v>
      </c>
      <c r="D174" s="8" t="s">
        <v>65</v>
      </c>
      <c r="E174" s="8" t="s">
        <v>32</v>
      </c>
      <c r="F174" s="8" t="s">
        <v>24</v>
      </c>
      <c r="G174" s="8" t="s">
        <v>33</v>
      </c>
      <c r="H174" s="8" t="s">
        <v>34</v>
      </c>
      <c r="I174" s="8" t="s">
        <v>44</v>
      </c>
      <c r="J174" s="4">
        <f t="shared" si="1"/>
        <v>11945</v>
      </c>
      <c r="K174" s="5">
        <v>45440.0</v>
      </c>
      <c r="L174" s="9">
        <v>45441.0</v>
      </c>
      <c r="M174" s="9">
        <v>45442.0</v>
      </c>
      <c r="N174" s="10">
        <v>45466.0</v>
      </c>
      <c r="O174" s="10"/>
      <c r="P174" s="10"/>
      <c r="Q174" s="10"/>
      <c r="R174" s="8" t="s">
        <v>45</v>
      </c>
    </row>
    <row r="175" ht="15.75" customHeight="1">
      <c r="A175" s="8" t="s">
        <v>401</v>
      </c>
      <c r="B175" s="8" t="s">
        <v>402</v>
      </c>
      <c r="C175" s="8" t="s">
        <v>21</v>
      </c>
      <c r="D175" s="8" t="s">
        <v>82</v>
      </c>
      <c r="E175" s="8" t="s">
        <v>33</v>
      </c>
      <c r="F175" s="8" t="s">
        <v>24</v>
      </c>
      <c r="G175" s="8" t="s">
        <v>33</v>
      </c>
      <c r="H175" s="8" t="s">
        <v>34</v>
      </c>
      <c r="I175" s="8" t="s">
        <v>35</v>
      </c>
      <c r="J175" s="4">
        <f t="shared" si="1"/>
        <v>19378</v>
      </c>
      <c r="K175" s="9">
        <v>45425.0</v>
      </c>
      <c r="L175" s="9">
        <v>45451.0</v>
      </c>
      <c r="M175" s="10"/>
      <c r="N175" s="10">
        <v>45451.0</v>
      </c>
      <c r="O175" s="10"/>
      <c r="P175" s="10">
        <v>45451.0</v>
      </c>
      <c r="Q175" s="10"/>
      <c r="R175" s="8" t="s">
        <v>79</v>
      </c>
    </row>
    <row r="176" ht="15.75" customHeight="1">
      <c r="A176" s="3" t="s">
        <v>403</v>
      </c>
      <c r="B176" s="3" t="s">
        <v>404</v>
      </c>
      <c r="C176" s="3" t="s">
        <v>21</v>
      </c>
      <c r="D176" s="3" t="s">
        <v>43</v>
      </c>
      <c r="E176" s="3" t="s">
        <v>32</v>
      </c>
      <c r="F176" s="3" t="s">
        <v>24</v>
      </c>
      <c r="G176" s="3" t="s">
        <v>33</v>
      </c>
      <c r="H176" s="3" t="s">
        <v>40</v>
      </c>
      <c r="I176" s="3" t="s">
        <v>53</v>
      </c>
      <c r="J176" s="4">
        <f t="shared" si="1"/>
        <v>15290</v>
      </c>
      <c r="K176" s="5">
        <v>45429.0</v>
      </c>
      <c r="L176" s="5">
        <v>45436.0</v>
      </c>
      <c r="M176" s="5">
        <v>45440.0</v>
      </c>
      <c r="N176" s="5">
        <v>45506.0</v>
      </c>
      <c r="O176" s="5"/>
      <c r="P176" s="6"/>
      <c r="Q176" s="6"/>
      <c r="R176" s="3" t="s">
        <v>36</v>
      </c>
      <c r="S176" s="3"/>
    </row>
    <row r="177" ht="15.75" customHeight="1">
      <c r="A177" s="8" t="s">
        <v>405</v>
      </c>
      <c r="B177" s="8" t="s">
        <v>406</v>
      </c>
      <c r="C177" s="8" t="s">
        <v>48</v>
      </c>
      <c r="D177" s="8" t="s">
        <v>43</v>
      </c>
      <c r="E177" s="8" t="s">
        <v>32</v>
      </c>
      <c r="F177" s="8" t="s">
        <v>24</v>
      </c>
      <c r="G177" s="8" t="s">
        <v>25</v>
      </c>
      <c r="H177" s="8" t="s">
        <v>40</v>
      </c>
      <c r="I177" s="8" t="s">
        <v>53</v>
      </c>
      <c r="J177" s="4">
        <f t="shared" si="1"/>
        <v>17054</v>
      </c>
      <c r="K177" s="5">
        <v>45420.0</v>
      </c>
      <c r="L177" s="10">
        <v>45428.0</v>
      </c>
      <c r="M177" s="10"/>
      <c r="N177" s="10">
        <v>45433.0</v>
      </c>
      <c r="O177" s="10"/>
      <c r="P177" s="10">
        <v>45433.0</v>
      </c>
      <c r="Q177" s="10"/>
      <c r="R177" s="8" t="s">
        <v>36</v>
      </c>
    </row>
    <row r="178" ht="15.75" customHeight="1">
      <c r="A178" s="8" t="s">
        <v>407</v>
      </c>
      <c r="B178" s="8" t="s">
        <v>408</v>
      </c>
      <c r="C178" s="8" t="s">
        <v>31</v>
      </c>
      <c r="D178" s="8" t="s">
        <v>43</v>
      </c>
      <c r="E178" s="8" t="s">
        <v>23</v>
      </c>
      <c r="F178" s="8" t="s">
        <v>24</v>
      </c>
      <c r="G178" s="8" t="s">
        <v>25</v>
      </c>
      <c r="H178" s="8" t="s">
        <v>34</v>
      </c>
      <c r="I178" s="8" t="s">
        <v>44</v>
      </c>
      <c r="J178" s="4">
        <f t="shared" si="1"/>
        <v>12789</v>
      </c>
      <c r="K178" s="9">
        <v>45439.0</v>
      </c>
      <c r="L178" s="10">
        <v>45439.0</v>
      </c>
      <c r="M178" s="10">
        <v>45443.0</v>
      </c>
      <c r="N178" s="10">
        <v>45489.0</v>
      </c>
      <c r="O178" s="10"/>
      <c r="P178" s="10"/>
      <c r="Q178" s="10"/>
      <c r="R178" s="8" t="s">
        <v>36</v>
      </c>
    </row>
    <row r="179" ht="15.75" customHeight="1">
      <c r="A179" s="8" t="s">
        <v>409</v>
      </c>
      <c r="B179" s="8" t="s">
        <v>410</v>
      </c>
      <c r="C179" s="8" t="s">
        <v>48</v>
      </c>
      <c r="D179" s="8" t="s">
        <v>65</v>
      </c>
      <c r="E179" s="8" t="s">
        <v>39</v>
      </c>
      <c r="F179" s="8" t="s">
        <v>24</v>
      </c>
      <c r="G179" s="8" t="s">
        <v>33</v>
      </c>
      <c r="H179" s="8" t="s">
        <v>26</v>
      </c>
      <c r="I179" s="8" t="s">
        <v>27</v>
      </c>
      <c r="J179" s="4">
        <f t="shared" si="1"/>
        <v>18344</v>
      </c>
      <c r="K179" s="5">
        <v>45432.0</v>
      </c>
      <c r="L179" s="9">
        <v>45445.0</v>
      </c>
      <c r="M179" s="9"/>
      <c r="N179" s="10">
        <v>45451.0</v>
      </c>
      <c r="O179" s="10"/>
      <c r="P179" s="10">
        <v>45451.0</v>
      </c>
      <c r="Q179" s="10"/>
      <c r="R179" s="8" t="s">
        <v>36</v>
      </c>
    </row>
    <row r="180" ht="15.75" customHeight="1">
      <c r="A180" s="3" t="s">
        <v>411</v>
      </c>
      <c r="B180" s="3" t="s">
        <v>412</v>
      </c>
      <c r="C180" s="3" t="s">
        <v>21</v>
      </c>
      <c r="D180" s="3" t="s">
        <v>56</v>
      </c>
      <c r="E180" s="3" t="s">
        <v>23</v>
      </c>
      <c r="F180" s="3" t="s">
        <v>24</v>
      </c>
      <c r="G180" s="3" t="s">
        <v>25</v>
      </c>
      <c r="H180" s="3" t="s">
        <v>26</v>
      </c>
      <c r="I180" s="3" t="s">
        <v>44</v>
      </c>
      <c r="J180" s="4">
        <f t="shared" si="1"/>
        <v>12198</v>
      </c>
      <c r="K180" s="5">
        <v>45437.0</v>
      </c>
      <c r="L180" s="5">
        <v>45439.0</v>
      </c>
      <c r="M180" s="5"/>
      <c r="N180" s="5">
        <v>45445.0</v>
      </c>
      <c r="O180" s="5"/>
      <c r="P180" s="5">
        <v>45445.0</v>
      </c>
      <c r="Q180" s="6"/>
      <c r="R180" s="3" t="s">
        <v>36</v>
      </c>
      <c r="S180" s="3"/>
    </row>
    <row r="181" ht="15.75" customHeight="1">
      <c r="A181" s="8" t="s">
        <v>413</v>
      </c>
      <c r="B181" s="8" t="s">
        <v>414</v>
      </c>
      <c r="C181" s="8" t="s">
        <v>48</v>
      </c>
      <c r="D181" s="8" t="s">
        <v>56</v>
      </c>
      <c r="E181" s="8" t="s">
        <v>32</v>
      </c>
      <c r="F181" s="8" t="s">
        <v>24</v>
      </c>
      <c r="G181" s="8" t="s">
        <v>25</v>
      </c>
      <c r="H181" s="8" t="s">
        <v>76</v>
      </c>
      <c r="I181" s="8" t="s">
        <v>44</v>
      </c>
      <c r="J181" s="4">
        <f t="shared" si="1"/>
        <v>19765</v>
      </c>
      <c r="K181" s="5">
        <v>45422.0</v>
      </c>
      <c r="L181" s="10"/>
      <c r="M181" s="10"/>
      <c r="N181" s="10">
        <v>45439.0</v>
      </c>
      <c r="O181" s="10"/>
      <c r="P181" s="10">
        <v>45439.0</v>
      </c>
      <c r="Q181" s="10"/>
      <c r="R181" s="8" t="s">
        <v>36</v>
      </c>
    </row>
    <row r="182" ht="15.75" customHeight="1">
      <c r="A182" s="3" t="s">
        <v>415</v>
      </c>
      <c r="B182" s="3" t="s">
        <v>416</v>
      </c>
      <c r="C182" s="3" t="s">
        <v>31</v>
      </c>
      <c r="D182" s="3" t="s">
        <v>65</v>
      </c>
      <c r="E182" s="3" t="s">
        <v>33</v>
      </c>
      <c r="F182" s="3" t="s">
        <v>73</v>
      </c>
      <c r="G182" s="3" t="s">
        <v>33</v>
      </c>
      <c r="H182" s="3" t="s">
        <v>76</v>
      </c>
      <c r="I182" s="3" t="s">
        <v>44</v>
      </c>
      <c r="J182" s="4">
        <f t="shared" si="1"/>
        <v>12298</v>
      </c>
      <c r="K182" s="5">
        <v>45692.0</v>
      </c>
      <c r="L182" s="5">
        <v>45707.0</v>
      </c>
      <c r="M182" s="6"/>
      <c r="N182" s="6"/>
      <c r="O182" s="6"/>
      <c r="P182" s="6"/>
      <c r="Q182" s="6"/>
      <c r="R182" s="3"/>
      <c r="S182" s="3"/>
    </row>
    <row r="183" ht="15.75" customHeight="1">
      <c r="A183" s="3" t="s">
        <v>417</v>
      </c>
      <c r="B183" s="3" t="s">
        <v>418</v>
      </c>
      <c r="C183" s="3" t="s">
        <v>31</v>
      </c>
      <c r="D183" s="3" t="s">
        <v>43</v>
      </c>
      <c r="E183" s="3" t="s">
        <v>33</v>
      </c>
      <c r="F183" s="3" t="s">
        <v>24</v>
      </c>
      <c r="G183" s="3" t="s">
        <v>25</v>
      </c>
      <c r="H183" s="3" t="s">
        <v>76</v>
      </c>
      <c r="I183" s="3" t="s">
        <v>27</v>
      </c>
      <c r="J183" s="4">
        <f t="shared" si="1"/>
        <v>8795</v>
      </c>
      <c r="K183" s="5">
        <v>45419.0</v>
      </c>
      <c r="L183" s="5">
        <v>45447.0</v>
      </c>
      <c r="M183" s="5">
        <v>45461.0</v>
      </c>
      <c r="N183" s="6">
        <v>45543.0</v>
      </c>
      <c r="O183" s="6"/>
      <c r="P183" s="6"/>
      <c r="Q183" s="6"/>
      <c r="R183" s="3" t="s">
        <v>79</v>
      </c>
      <c r="S183" s="3"/>
    </row>
    <row r="184" ht="15.75" customHeight="1">
      <c r="A184" s="8" t="s">
        <v>419</v>
      </c>
      <c r="B184" s="8" t="s">
        <v>420</v>
      </c>
      <c r="C184" s="8" t="s">
        <v>48</v>
      </c>
      <c r="D184" s="8" t="s">
        <v>65</v>
      </c>
      <c r="E184" s="8" t="s">
        <v>59</v>
      </c>
      <c r="F184" s="8" t="s">
        <v>24</v>
      </c>
      <c r="G184" s="8" t="s">
        <v>25</v>
      </c>
      <c r="H184" s="8" t="s">
        <v>26</v>
      </c>
      <c r="I184" s="8" t="s">
        <v>44</v>
      </c>
      <c r="J184" s="4">
        <f t="shared" si="1"/>
        <v>19523</v>
      </c>
      <c r="K184" s="5">
        <v>45472.0</v>
      </c>
      <c r="L184" s="10">
        <v>45493.0</v>
      </c>
      <c r="M184" s="10">
        <v>45506.0</v>
      </c>
      <c r="N184" s="10">
        <v>45545.0</v>
      </c>
      <c r="O184" s="10"/>
      <c r="P184" s="10"/>
      <c r="Q184" s="10"/>
      <c r="R184" s="8" t="s">
        <v>45</v>
      </c>
    </row>
    <row r="185" ht="15.75" customHeight="1">
      <c r="A185" s="3" t="s">
        <v>421</v>
      </c>
      <c r="B185" s="3" t="s">
        <v>422</v>
      </c>
      <c r="C185" s="3" t="s">
        <v>31</v>
      </c>
      <c r="D185" s="3" t="s">
        <v>22</v>
      </c>
      <c r="E185" s="3" t="s">
        <v>39</v>
      </c>
      <c r="F185" s="3" t="s">
        <v>24</v>
      </c>
      <c r="G185" s="3" t="s">
        <v>25</v>
      </c>
      <c r="H185" s="3" t="s">
        <v>34</v>
      </c>
      <c r="I185" s="3" t="s">
        <v>60</v>
      </c>
      <c r="J185" s="4">
        <f t="shared" si="1"/>
        <v>14943</v>
      </c>
      <c r="K185" s="5">
        <v>45447.0</v>
      </c>
      <c r="L185" s="5"/>
      <c r="M185" s="5"/>
      <c r="N185" s="6">
        <v>45474.0</v>
      </c>
      <c r="O185" s="6"/>
      <c r="P185" s="6">
        <v>45474.0</v>
      </c>
      <c r="Q185" s="6"/>
      <c r="R185" s="7" t="s">
        <v>28</v>
      </c>
      <c r="S185" s="3"/>
    </row>
    <row r="186" ht="15.75" customHeight="1">
      <c r="A186" s="3" t="s">
        <v>423</v>
      </c>
      <c r="B186" s="3" t="s">
        <v>424</v>
      </c>
      <c r="C186" s="3" t="s">
        <v>31</v>
      </c>
      <c r="D186" s="3" t="s">
        <v>82</v>
      </c>
      <c r="E186" s="3" t="s">
        <v>33</v>
      </c>
      <c r="F186" s="3" t="s">
        <v>24</v>
      </c>
      <c r="G186" s="3" t="s">
        <v>25</v>
      </c>
      <c r="H186" s="3" t="s">
        <v>52</v>
      </c>
      <c r="I186" s="3" t="s">
        <v>53</v>
      </c>
      <c r="J186" s="4">
        <f t="shared" si="1"/>
        <v>8455</v>
      </c>
      <c r="K186" s="5">
        <v>45465.0</v>
      </c>
      <c r="L186" s="6"/>
      <c r="M186" s="6"/>
      <c r="N186" s="5">
        <v>45489.0</v>
      </c>
      <c r="O186" s="6"/>
      <c r="P186" s="5">
        <v>45489.0</v>
      </c>
      <c r="Q186" s="6"/>
      <c r="R186" s="7" t="s">
        <v>28</v>
      </c>
      <c r="S186" s="3"/>
    </row>
    <row r="187" ht="15.75" customHeight="1">
      <c r="A187" s="8" t="s">
        <v>425</v>
      </c>
      <c r="B187" s="8" t="s">
        <v>426</v>
      </c>
      <c r="C187" s="8" t="s">
        <v>48</v>
      </c>
      <c r="D187" s="8" t="s">
        <v>56</v>
      </c>
      <c r="E187" s="8" t="s">
        <v>32</v>
      </c>
      <c r="F187" s="8" t="s">
        <v>73</v>
      </c>
      <c r="G187" s="8" t="s">
        <v>25</v>
      </c>
      <c r="H187" s="8" t="s">
        <v>40</v>
      </c>
      <c r="I187" s="8" t="s">
        <v>60</v>
      </c>
      <c r="J187" s="4">
        <f t="shared" si="1"/>
        <v>18752</v>
      </c>
      <c r="K187" s="9">
        <v>45702.0</v>
      </c>
      <c r="L187" s="10">
        <v>45719.0</v>
      </c>
      <c r="M187" s="10"/>
      <c r="N187" s="10"/>
      <c r="O187" s="10"/>
      <c r="P187" s="10"/>
      <c r="Q187" s="10"/>
    </row>
    <row r="188" ht="15.75" customHeight="1">
      <c r="A188" s="8" t="s">
        <v>427</v>
      </c>
      <c r="B188" s="8" t="s">
        <v>428</v>
      </c>
      <c r="C188" s="8" t="s">
        <v>31</v>
      </c>
      <c r="D188" s="8" t="s">
        <v>65</v>
      </c>
      <c r="E188" s="8" t="s">
        <v>33</v>
      </c>
      <c r="F188" s="8" t="s">
        <v>24</v>
      </c>
      <c r="G188" s="8" t="s">
        <v>25</v>
      </c>
      <c r="H188" s="8" t="s">
        <v>52</v>
      </c>
      <c r="I188" s="8" t="s">
        <v>44</v>
      </c>
      <c r="J188" s="4">
        <f t="shared" si="1"/>
        <v>7106</v>
      </c>
      <c r="K188" s="9">
        <v>45461.0</v>
      </c>
      <c r="L188" s="9">
        <v>45481.0</v>
      </c>
      <c r="M188" s="9">
        <v>45493.0</v>
      </c>
      <c r="N188" s="10">
        <v>45506.0</v>
      </c>
      <c r="O188" s="10"/>
      <c r="P188" s="10"/>
      <c r="Q188" s="10"/>
      <c r="R188" s="8" t="s">
        <v>79</v>
      </c>
    </row>
    <row r="189" ht="15.75" customHeight="1">
      <c r="A189" s="3" t="s">
        <v>429</v>
      </c>
      <c r="B189" s="3" t="s">
        <v>430</v>
      </c>
      <c r="C189" s="3" t="s">
        <v>21</v>
      </c>
      <c r="D189" s="3" t="s">
        <v>56</v>
      </c>
      <c r="E189" s="3" t="s">
        <v>32</v>
      </c>
      <c r="F189" s="3" t="s">
        <v>24</v>
      </c>
      <c r="G189" s="3" t="s">
        <v>25</v>
      </c>
      <c r="H189" s="3" t="s">
        <v>26</v>
      </c>
      <c r="I189" s="3" t="s">
        <v>44</v>
      </c>
      <c r="J189" s="4">
        <f t="shared" si="1"/>
        <v>19697</v>
      </c>
      <c r="K189" s="5">
        <v>45462.0</v>
      </c>
      <c r="L189" s="5">
        <v>45472.0</v>
      </c>
      <c r="M189" s="6"/>
      <c r="N189" s="5">
        <v>45482.0</v>
      </c>
      <c r="O189" s="6"/>
      <c r="P189" s="5">
        <v>45482.0</v>
      </c>
      <c r="Q189" s="6"/>
      <c r="R189" s="3" t="s">
        <v>79</v>
      </c>
      <c r="S189" s="3"/>
    </row>
    <row r="190" ht="15.75" customHeight="1">
      <c r="A190" s="3" t="s">
        <v>431</v>
      </c>
      <c r="B190" s="3" t="s">
        <v>432</v>
      </c>
      <c r="C190" s="3" t="s">
        <v>48</v>
      </c>
      <c r="D190" s="3" t="s">
        <v>65</v>
      </c>
      <c r="E190" s="3" t="s">
        <v>32</v>
      </c>
      <c r="F190" s="3" t="s">
        <v>70</v>
      </c>
      <c r="G190" s="3" t="s">
        <v>33</v>
      </c>
      <c r="H190" s="3" t="s">
        <v>76</v>
      </c>
      <c r="I190" s="3" t="s">
        <v>27</v>
      </c>
      <c r="J190" s="4">
        <f t="shared" si="1"/>
        <v>17606</v>
      </c>
      <c r="K190" s="5">
        <v>45700.0</v>
      </c>
      <c r="L190" s="5">
        <v>45721.0</v>
      </c>
      <c r="M190" s="6">
        <v>45737.0</v>
      </c>
      <c r="N190" s="6"/>
      <c r="O190" s="6"/>
      <c r="P190" s="6"/>
      <c r="Q190" s="6"/>
      <c r="R190" s="3"/>
      <c r="S190" s="3"/>
    </row>
    <row r="191" ht="15.75" customHeight="1">
      <c r="A191" s="3" t="s">
        <v>433</v>
      </c>
      <c r="B191" s="3" t="s">
        <v>434</v>
      </c>
      <c r="C191" s="3" t="s">
        <v>48</v>
      </c>
      <c r="D191" s="3" t="s">
        <v>43</v>
      </c>
      <c r="E191" s="3" t="s">
        <v>39</v>
      </c>
      <c r="F191" s="3" t="s">
        <v>24</v>
      </c>
      <c r="G191" s="3" t="s">
        <v>33</v>
      </c>
      <c r="H191" s="3" t="s">
        <v>52</v>
      </c>
      <c r="I191" s="3" t="s">
        <v>53</v>
      </c>
      <c r="J191" s="4">
        <f t="shared" si="1"/>
        <v>15594</v>
      </c>
      <c r="K191" s="5">
        <v>45444.0</v>
      </c>
      <c r="L191" s="5">
        <v>45447.0</v>
      </c>
      <c r="M191" s="6"/>
      <c r="N191" s="6">
        <v>45461.0</v>
      </c>
      <c r="O191" s="6"/>
      <c r="P191" s="6">
        <v>45461.0</v>
      </c>
      <c r="Q191" s="6"/>
      <c r="R191" s="3" t="s">
        <v>45</v>
      </c>
      <c r="S191" s="3"/>
    </row>
    <row r="192" ht="15.75" customHeight="1">
      <c r="A192" s="3" t="s">
        <v>435</v>
      </c>
      <c r="B192" s="3" t="s">
        <v>436</v>
      </c>
      <c r="C192" s="3" t="s">
        <v>31</v>
      </c>
      <c r="D192" s="3" t="s">
        <v>65</v>
      </c>
      <c r="E192" s="3" t="s">
        <v>23</v>
      </c>
      <c r="F192" s="3" t="s">
        <v>24</v>
      </c>
      <c r="G192" s="3" t="s">
        <v>25</v>
      </c>
      <c r="H192" s="3" t="s">
        <v>26</v>
      </c>
      <c r="I192" s="3" t="s">
        <v>27</v>
      </c>
      <c r="J192" s="4">
        <f t="shared" si="1"/>
        <v>13434</v>
      </c>
      <c r="K192" s="5">
        <v>45472.0</v>
      </c>
      <c r="L192" s="5">
        <v>45487.0</v>
      </c>
      <c r="M192" s="5">
        <v>45494.0</v>
      </c>
      <c r="N192" s="5">
        <v>45566.0</v>
      </c>
      <c r="O192" s="5"/>
      <c r="P192" s="6"/>
      <c r="Q192" s="6"/>
      <c r="R192" s="3" t="s">
        <v>79</v>
      </c>
      <c r="S192" s="3"/>
    </row>
    <row r="193" ht="15.75" customHeight="1">
      <c r="A193" s="8" t="s">
        <v>437</v>
      </c>
      <c r="B193" s="8" t="s">
        <v>438</v>
      </c>
      <c r="C193" s="8" t="s">
        <v>21</v>
      </c>
      <c r="D193" s="8" t="s">
        <v>65</v>
      </c>
      <c r="E193" s="8" t="s">
        <v>39</v>
      </c>
      <c r="F193" s="8" t="s">
        <v>24</v>
      </c>
      <c r="G193" s="8" t="s">
        <v>25</v>
      </c>
      <c r="H193" s="8" t="s">
        <v>34</v>
      </c>
      <c r="I193" s="8" t="s">
        <v>53</v>
      </c>
      <c r="J193" s="4">
        <f t="shared" si="1"/>
        <v>13059</v>
      </c>
      <c r="K193" s="9">
        <v>45455.0</v>
      </c>
      <c r="L193" s="10"/>
      <c r="M193" s="10"/>
      <c r="N193" s="10">
        <v>45468.0</v>
      </c>
      <c r="O193" s="10"/>
      <c r="P193" s="10">
        <v>45468.0</v>
      </c>
      <c r="Q193" s="10"/>
      <c r="R193" s="11" t="s">
        <v>28</v>
      </c>
    </row>
    <row r="194" ht="15.75" customHeight="1">
      <c r="A194" s="3" t="s">
        <v>439</v>
      </c>
      <c r="B194" s="3" t="s">
        <v>440</v>
      </c>
      <c r="C194" s="3" t="s">
        <v>48</v>
      </c>
      <c r="D194" s="3" t="s">
        <v>43</v>
      </c>
      <c r="E194" s="3" t="s">
        <v>33</v>
      </c>
      <c r="F194" s="3" t="s">
        <v>24</v>
      </c>
      <c r="G194" s="3" t="s">
        <v>33</v>
      </c>
      <c r="H194" s="3" t="s">
        <v>76</v>
      </c>
      <c r="I194" s="3" t="s">
        <v>44</v>
      </c>
      <c r="J194" s="4">
        <f t="shared" si="1"/>
        <v>18213</v>
      </c>
      <c r="K194" s="5">
        <v>45452.0</v>
      </c>
      <c r="L194" s="6">
        <v>45480.0</v>
      </c>
      <c r="M194" s="6"/>
      <c r="N194" s="5">
        <v>45484.0</v>
      </c>
      <c r="O194" s="6"/>
      <c r="P194" s="5">
        <v>45484.0</v>
      </c>
      <c r="Q194" s="6"/>
      <c r="R194" s="3" t="s">
        <v>79</v>
      </c>
      <c r="S194" s="3"/>
    </row>
    <row r="195" ht="15.75" customHeight="1">
      <c r="A195" s="8" t="s">
        <v>441</v>
      </c>
      <c r="B195" s="8" t="s">
        <v>442</v>
      </c>
      <c r="C195" s="8" t="s">
        <v>21</v>
      </c>
      <c r="D195" s="8" t="s">
        <v>43</v>
      </c>
      <c r="E195" s="8" t="s">
        <v>32</v>
      </c>
      <c r="F195" s="8" t="s">
        <v>376</v>
      </c>
      <c r="G195" s="8" t="s">
        <v>25</v>
      </c>
      <c r="H195" s="8" t="s">
        <v>26</v>
      </c>
      <c r="I195" s="8" t="s">
        <v>27</v>
      </c>
      <c r="J195" s="4">
        <f t="shared" si="1"/>
        <v>16609</v>
      </c>
      <c r="K195" s="9">
        <v>45712.0</v>
      </c>
      <c r="L195" s="10"/>
      <c r="M195" s="10"/>
      <c r="N195" s="10"/>
      <c r="O195" s="10"/>
      <c r="P195" s="10"/>
      <c r="Q195" s="10"/>
    </row>
    <row r="196" ht="15.75" customHeight="1">
      <c r="A196" s="8" t="s">
        <v>443</v>
      </c>
      <c r="B196" s="8" t="s">
        <v>444</v>
      </c>
      <c r="C196" s="8" t="s">
        <v>31</v>
      </c>
      <c r="D196" s="8" t="s">
        <v>65</v>
      </c>
      <c r="E196" s="8" t="s">
        <v>23</v>
      </c>
      <c r="F196" s="8" t="s">
        <v>24</v>
      </c>
      <c r="G196" s="8" t="s">
        <v>33</v>
      </c>
      <c r="H196" s="8" t="s">
        <v>34</v>
      </c>
      <c r="I196" s="8" t="s">
        <v>44</v>
      </c>
      <c r="J196" s="4">
        <f t="shared" si="1"/>
        <v>14336</v>
      </c>
      <c r="K196" s="9">
        <v>45447.0</v>
      </c>
      <c r="L196" s="9">
        <v>45452.0</v>
      </c>
      <c r="M196" s="9"/>
      <c r="N196" s="10">
        <v>45459.0</v>
      </c>
      <c r="O196" s="10"/>
      <c r="P196" s="10">
        <v>45459.0</v>
      </c>
      <c r="Q196" s="10"/>
      <c r="R196" s="8" t="s">
        <v>79</v>
      </c>
    </row>
    <row r="197" ht="15.75" customHeight="1">
      <c r="A197" s="8" t="s">
        <v>445</v>
      </c>
      <c r="B197" s="8" t="s">
        <v>446</v>
      </c>
      <c r="C197" s="8" t="s">
        <v>48</v>
      </c>
      <c r="D197" s="8" t="s">
        <v>22</v>
      </c>
      <c r="E197" s="8" t="s">
        <v>59</v>
      </c>
      <c r="F197" s="8" t="s">
        <v>49</v>
      </c>
      <c r="G197" s="8" t="s">
        <v>33</v>
      </c>
      <c r="H197" s="8" t="s">
        <v>76</v>
      </c>
      <c r="I197" s="8" t="s">
        <v>44</v>
      </c>
      <c r="J197" s="4">
        <f t="shared" si="1"/>
        <v>18142</v>
      </c>
      <c r="K197" s="5">
        <v>45469.0</v>
      </c>
      <c r="L197" s="10">
        <v>45475.0</v>
      </c>
      <c r="M197" s="10">
        <v>45482.0</v>
      </c>
      <c r="N197" s="10">
        <v>45482.0</v>
      </c>
      <c r="O197" s="10">
        <v>45847.0</v>
      </c>
      <c r="P197" s="10"/>
      <c r="Q197" s="10">
        <v>45660.0</v>
      </c>
      <c r="S197" s="8" t="s">
        <v>88</v>
      </c>
    </row>
    <row r="198" ht="15.75" customHeight="1">
      <c r="A198" s="8" t="s">
        <v>447</v>
      </c>
      <c r="B198" s="8" t="s">
        <v>448</v>
      </c>
      <c r="C198" s="8" t="s">
        <v>31</v>
      </c>
      <c r="D198" s="8" t="s">
        <v>82</v>
      </c>
      <c r="E198" s="8" t="s">
        <v>39</v>
      </c>
      <c r="F198" s="8" t="s">
        <v>49</v>
      </c>
      <c r="G198" s="8" t="s">
        <v>33</v>
      </c>
      <c r="H198" s="8" t="s">
        <v>76</v>
      </c>
      <c r="I198" s="8" t="s">
        <v>60</v>
      </c>
      <c r="J198" s="4">
        <f t="shared" si="1"/>
        <v>9841</v>
      </c>
      <c r="K198" s="9">
        <v>45446.0</v>
      </c>
      <c r="L198" s="10">
        <v>45458.0</v>
      </c>
      <c r="M198" s="10">
        <v>45462.0</v>
      </c>
      <c r="N198" s="10">
        <v>45474.0</v>
      </c>
      <c r="O198" s="10">
        <v>45839.0</v>
      </c>
      <c r="P198" s="10"/>
      <c r="Q198" s="10">
        <v>45722.0</v>
      </c>
      <c r="S198" s="8" t="s">
        <v>163</v>
      </c>
    </row>
    <row r="199" ht="15.75" customHeight="1">
      <c r="A199" s="3" t="s">
        <v>449</v>
      </c>
      <c r="B199" s="3" t="s">
        <v>450</v>
      </c>
      <c r="C199" s="3" t="s">
        <v>48</v>
      </c>
      <c r="D199" s="3" t="s">
        <v>82</v>
      </c>
      <c r="E199" s="3" t="s">
        <v>33</v>
      </c>
      <c r="F199" s="3" t="s">
        <v>24</v>
      </c>
      <c r="G199" s="3" t="s">
        <v>25</v>
      </c>
      <c r="H199" s="3" t="s">
        <v>40</v>
      </c>
      <c r="I199" s="3" t="s">
        <v>27</v>
      </c>
      <c r="J199" s="4">
        <f t="shared" si="1"/>
        <v>14875</v>
      </c>
      <c r="K199" s="5">
        <v>45457.0</v>
      </c>
      <c r="L199" s="5">
        <v>45482.0</v>
      </c>
      <c r="M199" s="6">
        <v>45490.0</v>
      </c>
      <c r="N199" s="6">
        <v>45547.0</v>
      </c>
      <c r="O199" s="6"/>
      <c r="P199" s="6"/>
      <c r="Q199" s="6"/>
      <c r="R199" s="3" t="s">
        <v>79</v>
      </c>
      <c r="S199" s="3"/>
    </row>
    <row r="200" ht="15.75" customHeight="1">
      <c r="A200" s="8" t="s">
        <v>451</v>
      </c>
      <c r="B200" s="8" t="s">
        <v>452</v>
      </c>
      <c r="C200" s="8" t="s">
        <v>21</v>
      </c>
      <c r="D200" s="8" t="s">
        <v>65</v>
      </c>
      <c r="E200" s="8" t="s">
        <v>59</v>
      </c>
      <c r="F200" s="8" t="s">
        <v>24</v>
      </c>
      <c r="G200" s="8" t="s">
        <v>33</v>
      </c>
      <c r="H200" s="8" t="s">
        <v>26</v>
      </c>
      <c r="I200" s="8" t="s">
        <v>44</v>
      </c>
      <c r="J200" s="4">
        <f t="shared" si="1"/>
        <v>14510</v>
      </c>
      <c r="K200" s="5">
        <v>45457.0</v>
      </c>
      <c r="L200" s="10"/>
      <c r="M200" s="10"/>
      <c r="N200" s="10">
        <v>45478.0</v>
      </c>
      <c r="O200" s="10"/>
      <c r="P200" s="10">
        <v>45478.0</v>
      </c>
      <c r="Q200" s="10"/>
      <c r="R200" s="8" t="s">
        <v>45</v>
      </c>
    </row>
    <row r="201" ht="15.75" customHeight="1">
      <c r="A201" s="3" t="s">
        <v>453</v>
      </c>
      <c r="B201" s="3" t="s">
        <v>454</v>
      </c>
      <c r="C201" s="3" t="s">
        <v>31</v>
      </c>
      <c r="D201" s="3" t="s">
        <v>22</v>
      </c>
      <c r="E201" s="3" t="s">
        <v>32</v>
      </c>
      <c r="F201" s="3" t="s">
        <v>24</v>
      </c>
      <c r="G201" s="3" t="s">
        <v>25</v>
      </c>
      <c r="H201" s="3" t="s">
        <v>34</v>
      </c>
      <c r="I201" s="3" t="s">
        <v>35</v>
      </c>
      <c r="J201" s="4">
        <f t="shared" si="1"/>
        <v>12416</v>
      </c>
      <c r="K201" s="5">
        <v>45462.0</v>
      </c>
      <c r="L201" s="5">
        <v>45468.0</v>
      </c>
      <c r="M201" s="6"/>
      <c r="N201" s="6">
        <v>45481.0</v>
      </c>
      <c r="O201" s="6"/>
      <c r="P201" s="6">
        <v>45481.0</v>
      </c>
      <c r="Q201" s="6"/>
      <c r="R201" s="3" t="s">
        <v>79</v>
      </c>
      <c r="S201" s="3"/>
    </row>
    <row r="202" ht="15.75" customHeight="1">
      <c r="A202" s="8" t="s">
        <v>455</v>
      </c>
      <c r="B202" s="8" t="s">
        <v>456</v>
      </c>
      <c r="C202" s="8" t="s">
        <v>21</v>
      </c>
      <c r="D202" s="8" t="s">
        <v>82</v>
      </c>
      <c r="E202" s="8" t="s">
        <v>59</v>
      </c>
      <c r="F202" s="8" t="s">
        <v>24</v>
      </c>
      <c r="G202" s="8" t="s">
        <v>25</v>
      </c>
      <c r="H202" s="8" t="s">
        <v>40</v>
      </c>
      <c r="I202" s="8" t="s">
        <v>27</v>
      </c>
      <c r="J202" s="4">
        <f t="shared" si="1"/>
        <v>14488</v>
      </c>
      <c r="K202" s="5">
        <v>45471.0</v>
      </c>
      <c r="L202" s="10"/>
      <c r="M202" s="10"/>
      <c r="N202" s="10">
        <v>45490.0</v>
      </c>
      <c r="O202" s="10"/>
      <c r="P202" s="10">
        <v>45490.0</v>
      </c>
      <c r="Q202" s="10"/>
      <c r="R202" s="8" t="s">
        <v>36</v>
      </c>
    </row>
    <row r="203" ht="15.75" customHeight="1">
      <c r="A203" s="3" t="s">
        <v>457</v>
      </c>
      <c r="B203" s="3" t="s">
        <v>458</v>
      </c>
      <c r="C203" s="3" t="s">
        <v>31</v>
      </c>
      <c r="D203" s="3" t="s">
        <v>22</v>
      </c>
      <c r="E203" s="3" t="s">
        <v>33</v>
      </c>
      <c r="F203" s="3" t="s">
        <v>24</v>
      </c>
      <c r="G203" s="3" t="s">
        <v>25</v>
      </c>
      <c r="H203" s="3" t="s">
        <v>26</v>
      </c>
      <c r="I203" s="3" t="s">
        <v>35</v>
      </c>
      <c r="J203" s="4">
        <f t="shared" si="1"/>
        <v>12120</v>
      </c>
      <c r="K203" s="5">
        <v>45469.0</v>
      </c>
      <c r="L203" s="5">
        <v>45479.0</v>
      </c>
      <c r="M203" s="5"/>
      <c r="N203" s="6">
        <v>45491.0</v>
      </c>
      <c r="O203" s="6"/>
      <c r="P203" s="6">
        <v>45491.0</v>
      </c>
      <c r="Q203" s="6"/>
      <c r="R203" s="3" t="s">
        <v>79</v>
      </c>
      <c r="S203" s="3"/>
    </row>
    <row r="204" ht="15.75" customHeight="1">
      <c r="A204" s="3" t="s">
        <v>459</v>
      </c>
      <c r="B204" s="3" t="s">
        <v>460</v>
      </c>
      <c r="C204" s="3" t="s">
        <v>31</v>
      </c>
      <c r="D204" s="3" t="s">
        <v>43</v>
      </c>
      <c r="E204" s="3" t="s">
        <v>39</v>
      </c>
      <c r="F204" s="3" t="s">
        <v>24</v>
      </c>
      <c r="G204" s="3" t="s">
        <v>25</v>
      </c>
      <c r="H204" s="3" t="s">
        <v>34</v>
      </c>
      <c r="I204" s="3" t="s">
        <v>44</v>
      </c>
      <c r="J204" s="4">
        <f t="shared" si="1"/>
        <v>7269</v>
      </c>
      <c r="K204" s="5">
        <v>45462.0</v>
      </c>
      <c r="L204" s="5">
        <v>45465.0</v>
      </c>
      <c r="M204" s="6"/>
      <c r="N204" s="5">
        <v>45468.0</v>
      </c>
      <c r="O204" s="5"/>
      <c r="P204" s="5">
        <v>45468.0</v>
      </c>
      <c r="Q204" s="6"/>
      <c r="R204" s="3" t="s">
        <v>79</v>
      </c>
      <c r="S204" s="3"/>
    </row>
    <row r="205" ht="15.75" customHeight="1">
      <c r="A205" s="3" t="s">
        <v>461</v>
      </c>
      <c r="B205" s="3" t="s">
        <v>462</v>
      </c>
      <c r="C205" s="3" t="s">
        <v>31</v>
      </c>
      <c r="D205" s="3" t="s">
        <v>82</v>
      </c>
      <c r="E205" s="3" t="s">
        <v>33</v>
      </c>
      <c r="F205" s="3" t="s">
        <v>24</v>
      </c>
      <c r="G205" s="3" t="s">
        <v>25</v>
      </c>
      <c r="H205" s="3" t="s">
        <v>40</v>
      </c>
      <c r="I205" s="3" t="s">
        <v>44</v>
      </c>
      <c r="J205" s="4">
        <f t="shared" si="1"/>
        <v>13215</v>
      </c>
      <c r="K205" s="5">
        <v>45471.0</v>
      </c>
      <c r="L205" s="5">
        <v>45501.0</v>
      </c>
      <c r="M205" s="5"/>
      <c r="N205" s="5">
        <v>45515.0</v>
      </c>
      <c r="O205" s="5"/>
      <c r="P205" s="6">
        <v>45515.0</v>
      </c>
      <c r="Q205" s="6"/>
      <c r="R205" s="3" t="s">
        <v>79</v>
      </c>
      <c r="S205" s="3"/>
    </row>
    <row r="206" ht="15.75" customHeight="1">
      <c r="A206" s="8" t="s">
        <v>463</v>
      </c>
      <c r="B206" s="8" t="s">
        <v>464</v>
      </c>
      <c r="C206" s="8" t="s">
        <v>48</v>
      </c>
      <c r="D206" s="8" t="s">
        <v>65</v>
      </c>
      <c r="E206" s="8" t="s">
        <v>32</v>
      </c>
      <c r="F206" s="8" t="s">
        <v>24</v>
      </c>
      <c r="G206" s="8" t="s">
        <v>33</v>
      </c>
      <c r="H206" s="8" t="s">
        <v>52</v>
      </c>
      <c r="I206" s="8" t="s">
        <v>83</v>
      </c>
      <c r="J206" s="4">
        <f t="shared" si="1"/>
        <v>19949</v>
      </c>
      <c r="K206" s="9">
        <v>45444.0</v>
      </c>
      <c r="L206" s="10">
        <v>45452.0</v>
      </c>
      <c r="M206" s="10"/>
      <c r="N206" s="10">
        <v>45453.0</v>
      </c>
      <c r="O206" s="10"/>
      <c r="P206" s="10">
        <v>45453.0</v>
      </c>
      <c r="Q206" s="10"/>
      <c r="R206" s="8" t="s">
        <v>79</v>
      </c>
    </row>
    <row r="207" ht="15.75" customHeight="1">
      <c r="A207" s="8" t="s">
        <v>465</v>
      </c>
      <c r="B207" s="8" t="s">
        <v>466</v>
      </c>
      <c r="C207" s="8" t="s">
        <v>31</v>
      </c>
      <c r="D207" s="8" t="s">
        <v>65</v>
      </c>
      <c r="E207" s="8" t="s">
        <v>39</v>
      </c>
      <c r="F207" s="8" t="s">
        <v>73</v>
      </c>
      <c r="G207" s="8" t="s">
        <v>25</v>
      </c>
      <c r="H207" s="8" t="s">
        <v>76</v>
      </c>
      <c r="I207" s="8" t="s">
        <v>35</v>
      </c>
      <c r="J207" s="4">
        <f t="shared" si="1"/>
        <v>12080</v>
      </c>
      <c r="K207" s="5">
        <v>45692.0</v>
      </c>
      <c r="L207" s="10">
        <v>45706.0</v>
      </c>
      <c r="M207" s="10"/>
      <c r="N207" s="10"/>
      <c r="O207" s="10"/>
      <c r="P207" s="10"/>
      <c r="Q207" s="10"/>
    </row>
    <row r="208" ht="15.75" customHeight="1">
      <c r="A208" s="3" t="s">
        <v>467</v>
      </c>
      <c r="B208" s="3" t="s">
        <v>468</v>
      </c>
      <c r="C208" s="3" t="s">
        <v>31</v>
      </c>
      <c r="D208" s="3" t="s">
        <v>65</v>
      </c>
      <c r="E208" s="3" t="s">
        <v>23</v>
      </c>
      <c r="F208" s="3" t="s">
        <v>24</v>
      </c>
      <c r="G208" s="3" t="s">
        <v>25</v>
      </c>
      <c r="H208" s="3" t="s">
        <v>40</v>
      </c>
      <c r="I208" s="3" t="s">
        <v>27</v>
      </c>
      <c r="J208" s="4">
        <f t="shared" si="1"/>
        <v>13537</v>
      </c>
      <c r="K208" s="5">
        <v>45461.0</v>
      </c>
      <c r="L208" s="5">
        <v>45470.0</v>
      </c>
      <c r="M208" s="6">
        <v>45472.0</v>
      </c>
      <c r="N208" s="5">
        <v>45541.0</v>
      </c>
      <c r="O208" s="6"/>
      <c r="P208" s="5"/>
      <c r="Q208" s="6"/>
      <c r="R208" s="3" t="s">
        <v>79</v>
      </c>
      <c r="S208" s="3"/>
    </row>
    <row r="209" ht="15.75" customHeight="1">
      <c r="A209" s="8" t="s">
        <v>469</v>
      </c>
      <c r="B209" s="8" t="s">
        <v>470</v>
      </c>
      <c r="C209" s="8" t="s">
        <v>48</v>
      </c>
      <c r="D209" s="8" t="s">
        <v>43</v>
      </c>
      <c r="E209" s="8" t="s">
        <v>39</v>
      </c>
      <c r="F209" s="8" t="s">
        <v>73</v>
      </c>
      <c r="G209" s="8" t="s">
        <v>25</v>
      </c>
      <c r="H209" s="8" t="s">
        <v>76</v>
      </c>
      <c r="I209" s="8" t="s">
        <v>53</v>
      </c>
      <c r="J209" s="4">
        <f t="shared" si="1"/>
        <v>17106</v>
      </c>
      <c r="K209" s="9">
        <v>45691.0</v>
      </c>
      <c r="L209" s="9">
        <v>45700.0</v>
      </c>
      <c r="M209" s="9"/>
      <c r="N209" s="10"/>
      <c r="O209" s="10"/>
      <c r="P209" s="10"/>
      <c r="Q209" s="10"/>
    </row>
    <row r="210" ht="15.75" customHeight="1">
      <c r="A210" s="3" t="s">
        <v>471</v>
      </c>
      <c r="B210" s="3" t="s">
        <v>472</v>
      </c>
      <c r="C210" s="3" t="s">
        <v>21</v>
      </c>
      <c r="D210" s="3" t="s">
        <v>56</v>
      </c>
      <c r="E210" s="3" t="s">
        <v>23</v>
      </c>
      <c r="F210" s="3" t="s">
        <v>24</v>
      </c>
      <c r="G210" s="3" t="s">
        <v>33</v>
      </c>
      <c r="H210" s="3" t="s">
        <v>52</v>
      </c>
      <c r="I210" s="3" t="s">
        <v>44</v>
      </c>
      <c r="J210" s="4">
        <f t="shared" si="1"/>
        <v>17734</v>
      </c>
      <c r="K210" s="5">
        <v>45457.0</v>
      </c>
      <c r="L210" s="5"/>
      <c r="M210" s="5"/>
      <c r="N210" s="5">
        <v>45486.0</v>
      </c>
      <c r="O210" s="5"/>
      <c r="P210" s="6">
        <v>45486.0</v>
      </c>
      <c r="Q210" s="6"/>
      <c r="R210" s="3" t="s">
        <v>45</v>
      </c>
      <c r="S210" s="3"/>
    </row>
    <row r="211" ht="15.75" customHeight="1">
      <c r="A211" s="3" t="s">
        <v>473</v>
      </c>
      <c r="B211" s="3" t="s">
        <v>474</v>
      </c>
      <c r="C211" s="3" t="s">
        <v>21</v>
      </c>
      <c r="D211" s="3" t="s">
        <v>43</v>
      </c>
      <c r="E211" s="3" t="s">
        <v>59</v>
      </c>
      <c r="F211" s="3" t="s">
        <v>24</v>
      </c>
      <c r="G211" s="3" t="s">
        <v>25</v>
      </c>
      <c r="H211" s="3" t="s">
        <v>76</v>
      </c>
      <c r="I211" s="3" t="s">
        <v>44</v>
      </c>
      <c r="J211" s="4">
        <f t="shared" si="1"/>
        <v>17345</v>
      </c>
      <c r="K211" s="5">
        <v>45459.0</v>
      </c>
      <c r="L211" s="5">
        <v>45471.0</v>
      </c>
      <c r="M211" s="6"/>
      <c r="N211" s="5">
        <v>45480.0</v>
      </c>
      <c r="O211" s="5"/>
      <c r="P211" s="5">
        <v>45480.0</v>
      </c>
      <c r="Q211" s="6"/>
      <c r="R211" s="3" t="s">
        <v>79</v>
      </c>
      <c r="S211" s="3"/>
    </row>
    <row r="212" ht="15.75" customHeight="1">
      <c r="A212" s="3" t="s">
        <v>475</v>
      </c>
      <c r="B212" s="3" t="s">
        <v>476</v>
      </c>
      <c r="C212" s="3" t="s">
        <v>48</v>
      </c>
      <c r="D212" s="3" t="s">
        <v>82</v>
      </c>
      <c r="E212" s="3" t="s">
        <v>32</v>
      </c>
      <c r="F212" s="3" t="s">
        <v>24</v>
      </c>
      <c r="G212" s="3" t="s">
        <v>33</v>
      </c>
      <c r="H212" s="3" t="s">
        <v>76</v>
      </c>
      <c r="I212" s="3" t="s">
        <v>53</v>
      </c>
      <c r="J212" s="4">
        <f t="shared" si="1"/>
        <v>19437</v>
      </c>
      <c r="K212" s="5">
        <v>45491.0</v>
      </c>
      <c r="L212" s="5">
        <v>45493.0</v>
      </c>
      <c r="M212" s="6">
        <v>45499.0</v>
      </c>
      <c r="N212" s="5">
        <v>45528.0</v>
      </c>
      <c r="O212" s="6"/>
      <c r="P212" s="5"/>
      <c r="Q212" s="6"/>
      <c r="R212" s="3" t="s">
        <v>79</v>
      </c>
      <c r="S212" s="3"/>
    </row>
    <row r="213" ht="15.75" customHeight="1">
      <c r="A213" s="3" t="s">
        <v>477</v>
      </c>
      <c r="B213" s="3" t="s">
        <v>478</v>
      </c>
      <c r="C213" s="3" t="s">
        <v>48</v>
      </c>
      <c r="D213" s="3" t="s">
        <v>82</v>
      </c>
      <c r="E213" s="3" t="s">
        <v>23</v>
      </c>
      <c r="F213" s="3" t="s">
        <v>24</v>
      </c>
      <c r="G213" s="3" t="s">
        <v>25</v>
      </c>
      <c r="H213" s="3" t="s">
        <v>34</v>
      </c>
      <c r="I213" s="3" t="s">
        <v>27</v>
      </c>
      <c r="J213" s="4">
        <f t="shared" si="1"/>
        <v>18698</v>
      </c>
      <c r="K213" s="5">
        <v>45474.0</v>
      </c>
      <c r="L213" s="6"/>
      <c r="M213" s="6"/>
      <c r="N213" s="5">
        <v>45486.0</v>
      </c>
      <c r="O213" s="6"/>
      <c r="P213" s="5">
        <v>45486.0</v>
      </c>
      <c r="Q213" s="6"/>
      <c r="R213" s="3" t="s">
        <v>45</v>
      </c>
      <c r="S213" s="3"/>
    </row>
    <row r="214" ht="15.75" customHeight="1">
      <c r="A214" s="3" t="s">
        <v>479</v>
      </c>
      <c r="B214" s="3" t="s">
        <v>480</v>
      </c>
      <c r="C214" s="3" t="s">
        <v>31</v>
      </c>
      <c r="D214" s="3" t="s">
        <v>56</v>
      </c>
      <c r="E214" s="3" t="s">
        <v>39</v>
      </c>
      <c r="F214" s="3" t="s">
        <v>24</v>
      </c>
      <c r="G214" s="3" t="s">
        <v>33</v>
      </c>
      <c r="H214" s="3" t="s">
        <v>26</v>
      </c>
      <c r="I214" s="3" t="s">
        <v>27</v>
      </c>
      <c r="J214" s="4">
        <f t="shared" si="1"/>
        <v>13519</v>
      </c>
      <c r="K214" s="5">
        <v>45495.0</v>
      </c>
      <c r="L214" s="5">
        <v>45500.0</v>
      </c>
      <c r="M214" s="5">
        <v>45512.0</v>
      </c>
      <c r="N214" s="5">
        <v>45528.0</v>
      </c>
      <c r="O214" s="5"/>
      <c r="P214" s="6"/>
      <c r="Q214" s="6"/>
      <c r="R214" s="3" t="s">
        <v>45</v>
      </c>
      <c r="S214" s="3"/>
    </row>
    <row r="215" ht="15.75" customHeight="1">
      <c r="A215" s="8" t="s">
        <v>481</v>
      </c>
      <c r="B215" s="8" t="s">
        <v>482</v>
      </c>
      <c r="C215" s="8" t="s">
        <v>48</v>
      </c>
      <c r="D215" s="8" t="s">
        <v>82</v>
      </c>
      <c r="E215" s="8" t="s">
        <v>33</v>
      </c>
      <c r="F215" s="8" t="s">
        <v>24</v>
      </c>
      <c r="G215" s="8" t="s">
        <v>25</v>
      </c>
      <c r="H215" s="8" t="s">
        <v>40</v>
      </c>
      <c r="I215" s="8" t="s">
        <v>27</v>
      </c>
      <c r="J215" s="4">
        <f t="shared" si="1"/>
        <v>16284</v>
      </c>
      <c r="K215" s="5">
        <v>45475.0</v>
      </c>
      <c r="L215" s="10">
        <v>45477.0</v>
      </c>
      <c r="M215" s="10"/>
      <c r="N215" s="10">
        <v>45488.0</v>
      </c>
      <c r="O215" s="10"/>
      <c r="P215" s="10">
        <v>45488.0</v>
      </c>
      <c r="Q215" s="10"/>
      <c r="R215" s="8" t="s">
        <v>36</v>
      </c>
    </row>
    <row r="216" ht="15.75" customHeight="1">
      <c r="A216" s="8" t="s">
        <v>483</v>
      </c>
      <c r="B216" s="8" t="s">
        <v>484</v>
      </c>
      <c r="C216" s="8" t="s">
        <v>31</v>
      </c>
      <c r="D216" s="8" t="s">
        <v>56</v>
      </c>
      <c r="E216" s="8" t="s">
        <v>59</v>
      </c>
      <c r="F216" s="8" t="s">
        <v>24</v>
      </c>
      <c r="G216" s="8" t="s">
        <v>25</v>
      </c>
      <c r="H216" s="8" t="s">
        <v>40</v>
      </c>
      <c r="I216" s="8" t="s">
        <v>44</v>
      </c>
      <c r="J216" s="4">
        <f t="shared" si="1"/>
        <v>13868</v>
      </c>
      <c r="K216" s="9">
        <v>45476.0</v>
      </c>
      <c r="L216" s="9">
        <v>45490.0</v>
      </c>
      <c r="M216" s="9"/>
      <c r="N216" s="10">
        <v>45490.0</v>
      </c>
      <c r="O216" s="10"/>
      <c r="P216" s="10">
        <v>45490.0</v>
      </c>
      <c r="Q216" s="10"/>
      <c r="R216" s="8" t="s">
        <v>79</v>
      </c>
    </row>
    <row r="217" ht="15.75" customHeight="1">
      <c r="A217" s="3" t="s">
        <v>485</v>
      </c>
      <c r="B217" s="3" t="s">
        <v>486</v>
      </c>
      <c r="C217" s="3" t="s">
        <v>21</v>
      </c>
      <c r="D217" s="3" t="s">
        <v>43</v>
      </c>
      <c r="E217" s="3" t="s">
        <v>23</v>
      </c>
      <c r="F217" s="3" t="s">
        <v>73</v>
      </c>
      <c r="G217" s="3" t="s">
        <v>25</v>
      </c>
      <c r="H217" s="3" t="s">
        <v>40</v>
      </c>
      <c r="I217" s="3" t="s">
        <v>53</v>
      </c>
      <c r="J217" s="4">
        <f t="shared" si="1"/>
        <v>17119</v>
      </c>
      <c r="K217" s="5">
        <v>45711.0</v>
      </c>
      <c r="L217" s="5">
        <v>45729.0</v>
      </c>
      <c r="M217" s="5"/>
      <c r="N217" s="6"/>
      <c r="O217" s="6"/>
      <c r="P217" s="6"/>
      <c r="Q217" s="6"/>
      <c r="R217" s="3"/>
      <c r="S217" s="3"/>
    </row>
    <row r="218" ht="15.75" customHeight="1">
      <c r="A218" s="3" t="s">
        <v>487</v>
      </c>
      <c r="B218" s="3" t="s">
        <v>488</v>
      </c>
      <c r="C218" s="3" t="s">
        <v>31</v>
      </c>
      <c r="D218" s="3" t="s">
        <v>65</v>
      </c>
      <c r="E218" s="3" t="s">
        <v>33</v>
      </c>
      <c r="F218" s="3" t="s">
        <v>24</v>
      </c>
      <c r="G218" s="3" t="s">
        <v>25</v>
      </c>
      <c r="H218" s="3" t="s">
        <v>40</v>
      </c>
      <c r="I218" s="3" t="s">
        <v>27</v>
      </c>
      <c r="J218" s="4">
        <f t="shared" si="1"/>
        <v>10701</v>
      </c>
      <c r="K218" s="5">
        <v>45486.0</v>
      </c>
      <c r="L218" s="5"/>
      <c r="M218" s="5"/>
      <c r="N218" s="5">
        <v>45506.0</v>
      </c>
      <c r="O218" s="5"/>
      <c r="P218" s="6">
        <v>45506.0</v>
      </c>
      <c r="Q218" s="6"/>
      <c r="R218" s="3" t="s">
        <v>79</v>
      </c>
      <c r="S218" s="3"/>
    </row>
    <row r="219" ht="15.75" customHeight="1">
      <c r="A219" s="8" t="s">
        <v>489</v>
      </c>
      <c r="B219" s="8" t="s">
        <v>490</v>
      </c>
      <c r="C219" s="8" t="s">
        <v>48</v>
      </c>
      <c r="D219" s="8" t="s">
        <v>22</v>
      </c>
      <c r="E219" s="8" t="s">
        <v>33</v>
      </c>
      <c r="F219" s="8" t="s">
        <v>24</v>
      </c>
      <c r="G219" s="8" t="s">
        <v>33</v>
      </c>
      <c r="H219" s="8" t="s">
        <v>34</v>
      </c>
      <c r="I219" s="8" t="s">
        <v>44</v>
      </c>
      <c r="J219" s="4">
        <f t="shared" si="1"/>
        <v>15216</v>
      </c>
      <c r="K219" s="5">
        <v>45486.0</v>
      </c>
      <c r="L219" s="10"/>
      <c r="M219" s="10"/>
      <c r="N219" s="10">
        <v>45492.0</v>
      </c>
      <c r="O219" s="10"/>
      <c r="P219" s="10">
        <v>45492.0</v>
      </c>
      <c r="Q219" s="10"/>
      <c r="R219" s="8" t="s">
        <v>79</v>
      </c>
    </row>
    <row r="220" ht="15.75" customHeight="1">
      <c r="A220" s="8" t="s">
        <v>491</v>
      </c>
      <c r="B220" s="8" t="s">
        <v>492</v>
      </c>
      <c r="C220" s="8" t="s">
        <v>48</v>
      </c>
      <c r="D220" s="8" t="s">
        <v>82</v>
      </c>
      <c r="E220" s="8" t="s">
        <v>59</v>
      </c>
      <c r="F220" s="8" t="s">
        <v>493</v>
      </c>
      <c r="G220" s="8" t="s">
        <v>25</v>
      </c>
      <c r="H220" s="8" t="s">
        <v>52</v>
      </c>
      <c r="I220" s="8" t="s">
        <v>27</v>
      </c>
      <c r="J220" s="4">
        <f t="shared" si="1"/>
        <v>14429</v>
      </c>
      <c r="K220" s="5">
        <v>45690.0</v>
      </c>
      <c r="L220" s="10"/>
      <c r="M220" s="10"/>
      <c r="N220" s="10"/>
      <c r="O220" s="10"/>
      <c r="P220" s="10"/>
      <c r="Q220" s="10"/>
    </row>
    <row r="221" ht="15.75" customHeight="1">
      <c r="A221" s="8" t="s">
        <v>494</v>
      </c>
      <c r="B221" s="8" t="s">
        <v>495</v>
      </c>
      <c r="C221" s="8" t="s">
        <v>21</v>
      </c>
      <c r="D221" s="8" t="s">
        <v>43</v>
      </c>
      <c r="E221" s="8" t="s">
        <v>33</v>
      </c>
      <c r="F221" s="8" t="s">
        <v>376</v>
      </c>
      <c r="G221" s="8" t="s">
        <v>25</v>
      </c>
      <c r="H221" s="8" t="s">
        <v>34</v>
      </c>
      <c r="I221" s="8" t="s">
        <v>60</v>
      </c>
      <c r="J221" s="4">
        <f t="shared" si="1"/>
        <v>19448</v>
      </c>
      <c r="K221" s="5">
        <v>45696.0</v>
      </c>
      <c r="L221" s="9"/>
      <c r="M221" s="9"/>
      <c r="N221" s="10"/>
      <c r="O221" s="10"/>
      <c r="P221" s="10"/>
      <c r="Q221" s="10"/>
    </row>
    <row r="222" ht="15.75" customHeight="1">
      <c r="A222" s="8" t="s">
        <v>496</v>
      </c>
      <c r="B222" s="8" t="s">
        <v>497</v>
      </c>
      <c r="C222" s="8" t="s">
        <v>21</v>
      </c>
      <c r="D222" s="8" t="s">
        <v>22</v>
      </c>
      <c r="E222" s="8" t="s">
        <v>33</v>
      </c>
      <c r="F222" s="8" t="s">
        <v>24</v>
      </c>
      <c r="G222" s="8" t="s">
        <v>33</v>
      </c>
      <c r="H222" s="8" t="s">
        <v>34</v>
      </c>
      <c r="I222" s="8" t="s">
        <v>60</v>
      </c>
      <c r="J222" s="4">
        <f t="shared" si="1"/>
        <v>15566</v>
      </c>
      <c r="K222" s="5">
        <v>45478.0</v>
      </c>
      <c r="L222" s="10">
        <v>45494.0</v>
      </c>
      <c r="M222" s="10">
        <v>45502.0</v>
      </c>
      <c r="N222" s="10">
        <v>45530.0</v>
      </c>
      <c r="O222" s="10"/>
      <c r="P222" s="10"/>
      <c r="Q222" s="10"/>
      <c r="R222" s="8" t="s">
        <v>36</v>
      </c>
    </row>
    <row r="223" ht="15.75" customHeight="1">
      <c r="A223" s="3" t="s">
        <v>498</v>
      </c>
      <c r="B223" s="3" t="s">
        <v>499</v>
      </c>
      <c r="C223" s="3" t="s">
        <v>48</v>
      </c>
      <c r="D223" s="3" t="s">
        <v>65</v>
      </c>
      <c r="E223" s="3" t="s">
        <v>39</v>
      </c>
      <c r="F223" s="3" t="s">
        <v>24</v>
      </c>
      <c r="G223" s="3" t="s">
        <v>25</v>
      </c>
      <c r="H223" s="3" t="s">
        <v>52</v>
      </c>
      <c r="I223" s="3" t="s">
        <v>27</v>
      </c>
      <c r="J223" s="4">
        <f t="shared" si="1"/>
        <v>13157</v>
      </c>
      <c r="K223" s="5">
        <v>45480.0</v>
      </c>
      <c r="L223" s="5">
        <v>45508.0</v>
      </c>
      <c r="M223" s="6">
        <v>45517.0</v>
      </c>
      <c r="N223" s="6">
        <v>45518.0</v>
      </c>
      <c r="O223" s="6"/>
      <c r="P223" s="6"/>
      <c r="Q223" s="6"/>
      <c r="R223" s="3" t="s">
        <v>79</v>
      </c>
      <c r="S223" s="3"/>
    </row>
    <row r="224" ht="15.75" customHeight="1">
      <c r="A224" s="3" t="s">
        <v>500</v>
      </c>
      <c r="B224" s="3" t="s">
        <v>501</v>
      </c>
      <c r="C224" s="3" t="s">
        <v>48</v>
      </c>
      <c r="D224" s="3" t="s">
        <v>43</v>
      </c>
      <c r="E224" s="3" t="s">
        <v>23</v>
      </c>
      <c r="F224" s="3" t="s">
        <v>24</v>
      </c>
      <c r="G224" s="3" t="s">
        <v>33</v>
      </c>
      <c r="H224" s="3" t="s">
        <v>40</v>
      </c>
      <c r="I224" s="3" t="s">
        <v>27</v>
      </c>
      <c r="J224" s="4">
        <f t="shared" si="1"/>
        <v>14526</v>
      </c>
      <c r="K224" s="5">
        <v>45492.0</v>
      </c>
      <c r="L224" s="5">
        <v>45510.0</v>
      </c>
      <c r="M224" s="5"/>
      <c r="N224" s="6">
        <v>45520.0</v>
      </c>
      <c r="O224" s="6"/>
      <c r="P224" s="6">
        <v>45520.0</v>
      </c>
      <c r="Q224" s="6"/>
      <c r="R224" s="3" t="s">
        <v>45</v>
      </c>
      <c r="S224" s="3"/>
    </row>
    <row r="225" ht="15.75" customHeight="1">
      <c r="A225" s="3" t="s">
        <v>502</v>
      </c>
      <c r="B225" s="3" t="s">
        <v>503</v>
      </c>
      <c r="C225" s="3" t="s">
        <v>31</v>
      </c>
      <c r="D225" s="3" t="s">
        <v>56</v>
      </c>
      <c r="E225" s="3" t="s">
        <v>32</v>
      </c>
      <c r="F225" s="3" t="s">
        <v>24</v>
      </c>
      <c r="G225" s="3" t="s">
        <v>25</v>
      </c>
      <c r="H225" s="3" t="s">
        <v>76</v>
      </c>
      <c r="I225" s="3" t="s">
        <v>53</v>
      </c>
      <c r="J225" s="4">
        <f t="shared" si="1"/>
        <v>6679</v>
      </c>
      <c r="K225" s="5">
        <v>45493.0</v>
      </c>
      <c r="L225" s="5">
        <v>45513.0</v>
      </c>
      <c r="M225" s="5">
        <v>45513.0</v>
      </c>
      <c r="N225" s="6">
        <v>45524.0</v>
      </c>
      <c r="O225" s="6"/>
      <c r="P225" s="6"/>
      <c r="Q225" s="6"/>
      <c r="R225" s="3" t="s">
        <v>79</v>
      </c>
      <c r="S225" s="3"/>
    </row>
    <row r="226" ht="15.75" customHeight="1">
      <c r="A226" s="8" t="s">
        <v>504</v>
      </c>
      <c r="B226" s="8" t="s">
        <v>339</v>
      </c>
      <c r="C226" s="8" t="s">
        <v>31</v>
      </c>
      <c r="D226" s="8" t="s">
        <v>43</v>
      </c>
      <c r="E226" s="8" t="s">
        <v>39</v>
      </c>
      <c r="F226" s="8" t="s">
        <v>24</v>
      </c>
      <c r="G226" s="8" t="s">
        <v>25</v>
      </c>
      <c r="H226" s="8" t="s">
        <v>52</v>
      </c>
      <c r="I226" s="8" t="s">
        <v>44</v>
      </c>
      <c r="J226" s="4">
        <f t="shared" si="1"/>
        <v>12624</v>
      </c>
      <c r="K226" s="5">
        <v>45492.0</v>
      </c>
      <c r="L226" s="10">
        <v>45514.0</v>
      </c>
      <c r="M226" s="10"/>
      <c r="N226" s="10">
        <v>45525.0</v>
      </c>
      <c r="O226" s="10"/>
      <c r="P226" s="10">
        <v>45525.0</v>
      </c>
      <c r="Q226" s="10"/>
      <c r="R226" s="8" t="s">
        <v>79</v>
      </c>
    </row>
    <row r="227" ht="15.75" customHeight="1">
      <c r="A227" s="3" t="s">
        <v>505</v>
      </c>
      <c r="B227" s="3" t="s">
        <v>506</v>
      </c>
      <c r="C227" s="3" t="s">
        <v>21</v>
      </c>
      <c r="D227" s="3" t="s">
        <v>56</v>
      </c>
      <c r="E227" s="3" t="s">
        <v>32</v>
      </c>
      <c r="F227" s="3" t="s">
        <v>24</v>
      </c>
      <c r="G227" s="3" t="s">
        <v>33</v>
      </c>
      <c r="H227" s="3" t="s">
        <v>40</v>
      </c>
      <c r="I227" s="3" t="s">
        <v>27</v>
      </c>
      <c r="J227" s="4">
        <f t="shared" si="1"/>
        <v>17000</v>
      </c>
      <c r="K227" s="5">
        <v>45483.0</v>
      </c>
      <c r="L227" s="5">
        <v>45509.0</v>
      </c>
      <c r="M227" s="6">
        <v>45529.0</v>
      </c>
      <c r="N227" s="5">
        <v>45616.0</v>
      </c>
      <c r="O227" s="6"/>
      <c r="P227" s="5"/>
      <c r="Q227" s="6"/>
      <c r="R227" s="3" t="s">
        <v>79</v>
      </c>
      <c r="S227" s="3"/>
    </row>
    <row r="228" ht="15.75" customHeight="1">
      <c r="A228" s="3" t="s">
        <v>507</v>
      </c>
      <c r="B228" s="3" t="s">
        <v>508</v>
      </c>
      <c r="C228" s="3" t="s">
        <v>21</v>
      </c>
      <c r="D228" s="3" t="s">
        <v>65</v>
      </c>
      <c r="E228" s="3" t="s">
        <v>59</v>
      </c>
      <c r="F228" s="3" t="s">
        <v>24</v>
      </c>
      <c r="G228" s="3" t="s">
        <v>33</v>
      </c>
      <c r="H228" s="3" t="s">
        <v>76</v>
      </c>
      <c r="I228" s="3" t="s">
        <v>44</v>
      </c>
      <c r="J228" s="4">
        <f t="shared" si="1"/>
        <v>17551</v>
      </c>
      <c r="K228" s="5">
        <v>45483.0</v>
      </c>
      <c r="L228" s="5"/>
      <c r="M228" s="6"/>
      <c r="N228" s="5">
        <v>45493.0</v>
      </c>
      <c r="O228" s="5"/>
      <c r="P228" s="5">
        <v>45493.0</v>
      </c>
      <c r="Q228" s="6"/>
      <c r="R228" s="7" t="s">
        <v>28</v>
      </c>
      <c r="S228" s="3"/>
    </row>
    <row r="229" ht="15.75" customHeight="1">
      <c r="A229" s="8" t="s">
        <v>509</v>
      </c>
      <c r="B229" s="8" t="s">
        <v>510</v>
      </c>
      <c r="C229" s="8" t="s">
        <v>31</v>
      </c>
      <c r="D229" s="8" t="s">
        <v>22</v>
      </c>
      <c r="E229" s="8" t="s">
        <v>39</v>
      </c>
      <c r="F229" s="8" t="s">
        <v>24</v>
      </c>
      <c r="G229" s="8" t="s">
        <v>25</v>
      </c>
      <c r="H229" s="8" t="s">
        <v>40</v>
      </c>
      <c r="I229" s="8" t="s">
        <v>27</v>
      </c>
      <c r="J229" s="4">
        <f t="shared" si="1"/>
        <v>11983</v>
      </c>
      <c r="K229" s="5">
        <v>45486.0</v>
      </c>
      <c r="L229" s="10">
        <v>45516.0</v>
      </c>
      <c r="M229" s="10">
        <v>45529.0</v>
      </c>
      <c r="N229" s="10">
        <v>45559.0</v>
      </c>
      <c r="O229" s="10"/>
      <c r="P229" s="10"/>
      <c r="Q229" s="10"/>
      <c r="R229" s="8" t="s">
        <v>79</v>
      </c>
    </row>
    <row r="230" ht="15.75" customHeight="1">
      <c r="A230" s="8" t="s">
        <v>511</v>
      </c>
      <c r="B230" s="8" t="s">
        <v>512</v>
      </c>
      <c r="C230" s="8" t="s">
        <v>31</v>
      </c>
      <c r="D230" s="8" t="s">
        <v>65</v>
      </c>
      <c r="E230" s="8" t="s">
        <v>32</v>
      </c>
      <c r="F230" s="8" t="s">
        <v>24</v>
      </c>
      <c r="G230" s="8" t="s">
        <v>33</v>
      </c>
      <c r="H230" s="8" t="s">
        <v>40</v>
      </c>
      <c r="I230" s="8" t="s">
        <v>27</v>
      </c>
      <c r="J230" s="4">
        <f t="shared" si="1"/>
        <v>12363</v>
      </c>
      <c r="K230" s="9">
        <v>45479.0</v>
      </c>
      <c r="L230" s="9">
        <v>45496.0</v>
      </c>
      <c r="M230" s="9"/>
      <c r="N230" s="10">
        <v>45507.0</v>
      </c>
      <c r="O230" s="10"/>
      <c r="P230" s="10">
        <v>45507.0</v>
      </c>
      <c r="Q230" s="10"/>
      <c r="R230" s="11" t="s">
        <v>28</v>
      </c>
    </row>
    <row r="231" ht="15.75" customHeight="1">
      <c r="A231" s="8" t="s">
        <v>513</v>
      </c>
      <c r="B231" s="8" t="s">
        <v>514</v>
      </c>
      <c r="C231" s="8" t="s">
        <v>21</v>
      </c>
      <c r="D231" s="8" t="s">
        <v>82</v>
      </c>
      <c r="E231" s="8" t="s">
        <v>39</v>
      </c>
      <c r="F231" s="8" t="s">
        <v>24</v>
      </c>
      <c r="G231" s="8" t="s">
        <v>25</v>
      </c>
      <c r="H231" s="8" t="s">
        <v>52</v>
      </c>
      <c r="I231" s="8" t="s">
        <v>27</v>
      </c>
      <c r="J231" s="4">
        <f t="shared" si="1"/>
        <v>17905</v>
      </c>
      <c r="K231" s="5">
        <v>45504.0</v>
      </c>
      <c r="L231" s="10">
        <v>45530.0</v>
      </c>
      <c r="M231" s="10">
        <v>45532.0</v>
      </c>
      <c r="N231" s="10">
        <v>45582.0</v>
      </c>
      <c r="O231" s="10"/>
      <c r="P231" s="10"/>
      <c r="Q231" s="10"/>
      <c r="R231" s="8" t="s">
        <v>79</v>
      </c>
    </row>
    <row r="232" ht="15.75" customHeight="1">
      <c r="A232" s="8" t="s">
        <v>515</v>
      </c>
      <c r="B232" s="8" t="s">
        <v>516</v>
      </c>
      <c r="C232" s="8" t="s">
        <v>21</v>
      </c>
      <c r="D232" s="8" t="s">
        <v>56</v>
      </c>
      <c r="E232" s="8" t="s">
        <v>32</v>
      </c>
      <c r="F232" s="8" t="s">
        <v>24</v>
      </c>
      <c r="G232" s="8" t="s">
        <v>25</v>
      </c>
      <c r="H232" s="8" t="s">
        <v>76</v>
      </c>
      <c r="I232" s="8" t="s">
        <v>27</v>
      </c>
      <c r="J232" s="4">
        <f t="shared" si="1"/>
        <v>13895</v>
      </c>
      <c r="K232" s="9">
        <v>45485.0</v>
      </c>
      <c r="L232" s="9"/>
      <c r="M232" s="9"/>
      <c r="N232" s="10">
        <v>45485.0</v>
      </c>
      <c r="O232" s="10"/>
      <c r="P232" s="10">
        <v>45485.0</v>
      </c>
      <c r="Q232" s="10"/>
      <c r="R232" s="8" t="s">
        <v>45</v>
      </c>
    </row>
    <row r="233" ht="15.75" customHeight="1">
      <c r="A233" s="3" t="s">
        <v>517</v>
      </c>
      <c r="B233" s="3" t="s">
        <v>518</v>
      </c>
      <c r="C233" s="3" t="s">
        <v>48</v>
      </c>
      <c r="D233" s="3" t="s">
        <v>65</v>
      </c>
      <c r="E233" s="3" t="s">
        <v>23</v>
      </c>
      <c r="F233" s="3" t="s">
        <v>24</v>
      </c>
      <c r="G233" s="3" t="s">
        <v>33</v>
      </c>
      <c r="H233" s="3" t="s">
        <v>76</v>
      </c>
      <c r="I233" s="3" t="s">
        <v>27</v>
      </c>
      <c r="J233" s="4">
        <f t="shared" si="1"/>
        <v>13742</v>
      </c>
      <c r="K233" s="5">
        <v>45475.0</v>
      </c>
      <c r="L233" s="5">
        <v>45479.0</v>
      </c>
      <c r="M233" s="5"/>
      <c r="N233" s="6">
        <v>45492.0</v>
      </c>
      <c r="O233" s="6"/>
      <c r="P233" s="6">
        <v>45492.0</v>
      </c>
      <c r="Q233" s="6"/>
      <c r="R233" s="3" t="s">
        <v>79</v>
      </c>
      <c r="S233" s="3"/>
    </row>
    <row r="234" ht="15.75" customHeight="1">
      <c r="A234" s="3" t="s">
        <v>519</v>
      </c>
      <c r="B234" s="3" t="s">
        <v>520</v>
      </c>
      <c r="C234" s="3" t="s">
        <v>48</v>
      </c>
      <c r="D234" s="3" t="s">
        <v>22</v>
      </c>
      <c r="E234" s="3" t="s">
        <v>23</v>
      </c>
      <c r="F234" s="3" t="s">
        <v>24</v>
      </c>
      <c r="G234" s="3" t="s">
        <v>25</v>
      </c>
      <c r="H234" s="3" t="s">
        <v>52</v>
      </c>
      <c r="I234" s="3" t="s">
        <v>44</v>
      </c>
      <c r="J234" s="4">
        <f t="shared" si="1"/>
        <v>15852</v>
      </c>
      <c r="K234" s="5">
        <v>45487.0</v>
      </c>
      <c r="L234" s="5">
        <v>45492.0</v>
      </c>
      <c r="M234" s="6"/>
      <c r="N234" s="6">
        <v>45495.0</v>
      </c>
      <c r="O234" s="6"/>
      <c r="P234" s="6">
        <v>45495.0</v>
      </c>
      <c r="Q234" s="6"/>
      <c r="R234" s="3" t="s">
        <v>45</v>
      </c>
      <c r="S234" s="3"/>
    </row>
    <row r="235" ht="15.75" customHeight="1">
      <c r="A235" s="3" t="s">
        <v>521</v>
      </c>
      <c r="B235" s="3" t="s">
        <v>522</v>
      </c>
      <c r="C235" s="3" t="s">
        <v>48</v>
      </c>
      <c r="D235" s="3" t="s">
        <v>43</v>
      </c>
      <c r="E235" s="3" t="s">
        <v>23</v>
      </c>
      <c r="F235" s="3" t="s">
        <v>24</v>
      </c>
      <c r="G235" s="3" t="s">
        <v>25</v>
      </c>
      <c r="H235" s="3" t="s">
        <v>26</v>
      </c>
      <c r="I235" s="3" t="s">
        <v>53</v>
      </c>
      <c r="J235" s="4">
        <f t="shared" si="1"/>
        <v>14774</v>
      </c>
      <c r="K235" s="5">
        <v>45491.0</v>
      </c>
      <c r="L235" s="5">
        <v>45498.0</v>
      </c>
      <c r="M235" s="6">
        <v>45499.0</v>
      </c>
      <c r="N235" s="5">
        <v>45580.0</v>
      </c>
      <c r="O235" s="6"/>
      <c r="P235" s="5"/>
      <c r="Q235" s="6"/>
      <c r="R235" s="3" t="s">
        <v>45</v>
      </c>
      <c r="S235" s="3"/>
    </row>
    <row r="236" ht="15.75" customHeight="1">
      <c r="A236" s="3" t="s">
        <v>523</v>
      </c>
      <c r="B236" s="3" t="s">
        <v>524</v>
      </c>
      <c r="C236" s="3" t="s">
        <v>48</v>
      </c>
      <c r="D236" s="3" t="s">
        <v>56</v>
      </c>
      <c r="E236" s="3" t="s">
        <v>59</v>
      </c>
      <c r="F236" s="3" t="s">
        <v>24</v>
      </c>
      <c r="G236" s="3" t="s">
        <v>25</v>
      </c>
      <c r="H236" s="3" t="s">
        <v>40</v>
      </c>
      <c r="I236" s="3" t="s">
        <v>44</v>
      </c>
      <c r="J236" s="4">
        <f t="shared" si="1"/>
        <v>17590</v>
      </c>
      <c r="K236" s="5">
        <v>45479.0</v>
      </c>
      <c r="L236" s="6">
        <v>45483.0</v>
      </c>
      <c r="M236" s="6"/>
      <c r="N236" s="5">
        <v>45486.0</v>
      </c>
      <c r="O236" s="6"/>
      <c r="P236" s="5">
        <v>45486.0</v>
      </c>
      <c r="Q236" s="6"/>
      <c r="R236" s="3" t="s">
        <v>45</v>
      </c>
      <c r="S236" s="3"/>
    </row>
    <row r="237" ht="15.75" customHeight="1">
      <c r="A237" s="3" t="s">
        <v>525</v>
      </c>
      <c r="B237" s="3" t="s">
        <v>526</v>
      </c>
      <c r="C237" s="3" t="s">
        <v>31</v>
      </c>
      <c r="D237" s="3" t="s">
        <v>82</v>
      </c>
      <c r="E237" s="3" t="s">
        <v>32</v>
      </c>
      <c r="F237" s="3" t="s">
        <v>24</v>
      </c>
      <c r="G237" s="3" t="s">
        <v>33</v>
      </c>
      <c r="H237" s="3" t="s">
        <v>52</v>
      </c>
      <c r="I237" s="3" t="s">
        <v>27</v>
      </c>
      <c r="J237" s="4">
        <f t="shared" si="1"/>
        <v>7046</v>
      </c>
      <c r="K237" s="5">
        <v>45501.0</v>
      </c>
      <c r="L237" s="6">
        <v>45529.0</v>
      </c>
      <c r="M237" s="6">
        <v>45530.0</v>
      </c>
      <c r="N237" s="5">
        <v>45561.0</v>
      </c>
      <c r="O237" s="6"/>
      <c r="P237" s="5"/>
      <c r="Q237" s="6"/>
      <c r="R237" s="3" t="s">
        <v>45</v>
      </c>
      <c r="S237" s="3"/>
    </row>
    <row r="238" ht="15.75" customHeight="1">
      <c r="A238" s="8" t="s">
        <v>527</v>
      </c>
      <c r="B238" s="8" t="s">
        <v>528</v>
      </c>
      <c r="C238" s="8" t="s">
        <v>21</v>
      </c>
      <c r="D238" s="8" t="s">
        <v>22</v>
      </c>
      <c r="E238" s="8" t="s">
        <v>59</v>
      </c>
      <c r="F238" s="8" t="s">
        <v>493</v>
      </c>
      <c r="G238" s="8" t="s">
        <v>25</v>
      </c>
      <c r="H238" s="8" t="s">
        <v>52</v>
      </c>
      <c r="I238" s="8" t="s">
        <v>27</v>
      </c>
      <c r="J238" s="4">
        <f t="shared" si="1"/>
        <v>19029</v>
      </c>
      <c r="K238" s="5">
        <v>45708.0</v>
      </c>
      <c r="L238" s="9"/>
      <c r="M238" s="10"/>
      <c r="N238" s="10"/>
      <c r="O238" s="10"/>
      <c r="P238" s="10"/>
      <c r="Q238" s="10"/>
    </row>
    <row r="239" ht="15.75" customHeight="1">
      <c r="A239" s="8" t="s">
        <v>529</v>
      </c>
      <c r="B239" s="8" t="s">
        <v>530</v>
      </c>
      <c r="C239" s="8" t="s">
        <v>48</v>
      </c>
      <c r="D239" s="8" t="s">
        <v>43</v>
      </c>
      <c r="E239" s="8" t="s">
        <v>23</v>
      </c>
      <c r="F239" s="8" t="s">
        <v>70</v>
      </c>
      <c r="G239" s="8" t="s">
        <v>33</v>
      </c>
      <c r="H239" s="8" t="s">
        <v>52</v>
      </c>
      <c r="I239" s="8" t="s">
        <v>44</v>
      </c>
      <c r="J239" s="4">
        <f t="shared" si="1"/>
        <v>19304</v>
      </c>
      <c r="K239" s="5">
        <v>45703.0</v>
      </c>
      <c r="L239" s="10">
        <v>45715.0</v>
      </c>
      <c r="M239" s="10">
        <v>45724.0</v>
      </c>
      <c r="N239" s="10"/>
      <c r="O239" s="10"/>
      <c r="P239" s="10"/>
      <c r="Q239" s="10"/>
    </row>
    <row r="240" ht="15.75" customHeight="1">
      <c r="A240" s="8" t="s">
        <v>531</v>
      </c>
      <c r="B240" s="8" t="s">
        <v>532</v>
      </c>
      <c r="C240" s="8" t="s">
        <v>48</v>
      </c>
      <c r="D240" s="8" t="s">
        <v>22</v>
      </c>
      <c r="E240" s="8" t="s">
        <v>33</v>
      </c>
      <c r="F240" s="8" t="s">
        <v>493</v>
      </c>
      <c r="G240" s="8" t="s">
        <v>25</v>
      </c>
      <c r="H240" s="8" t="s">
        <v>52</v>
      </c>
      <c r="I240" s="8" t="s">
        <v>27</v>
      </c>
      <c r="J240" s="4">
        <f t="shared" si="1"/>
        <v>13504</v>
      </c>
      <c r="K240" s="5">
        <v>45709.0</v>
      </c>
      <c r="L240" s="9"/>
      <c r="M240" s="10"/>
      <c r="N240" s="10"/>
      <c r="O240" s="10"/>
      <c r="P240" s="10"/>
      <c r="Q240" s="10"/>
    </row>
    <row r="241" ht="15.75" customHeight="1">
      <c r="A241" s="8" t="s">
        <v>533</v>
      </c>
      <c r="B241" s="8" t="s">
        <v>534</v>
      </c>
      <c r="C241" s="8" t="s">
        <v>21</v>
      </c>
      <c r="D241" s="8" t="s">
        <v>43</v>
      </c>
      <c r="E241" s="8" t="s">
        <v>33</v>
      </c>
      <c r="F241" s="8" t="s">
        <v>376</v>
      </c>
      <c r="G241" s="8" t="s">
        <v>25</v>
      </c>
      <c r="H241" s="8" t="s">
        <v>52</v>
      </c>
      <c r="I241" s="8" t="s">
        <v>44</v>
      </c>
      <c r="J241" s="4">
        <f t="shared" si="1"/>
        <v>16576</v>
      </c>
      <c r="K241" s="9">
        <v>45724.0</v>
      </c>
      <c r="L241" s="9"/>
      <c r="M241" s="9"/>
      <c r="N241" s="10"/>
      <c r="O241" s="10"/>
      <c r="P241" s="10"/>
      <c r="Q241" s="10"/>
    </row>
    <row r="242" ht="15.75" customHeight="1">
      <c r="A242" s="8" t="s">
        <v>535</v>
      </c>
      <c r="B242" s="8" t="s">
        <v>536</v>
      </c>
      <c r="C242" s="8" t="s">
        <v>31</v>
      </c>
      <c r="D242" s="8" t="s">
        <v>43</v>
      </c>
      <c r="E242" s="8" t="s">
        <v>23</v>
      </c>
      <c r="F242" s="8" t="s">
        <v>73</v>
      </c>
      <c r="G242" s="8" t="s">
        <v>25</v>
      </c>
      <c r="H242" s="8" t="s">
        <v>76</v>
      </c>
      <c r="I242" s="8" t="s">
        <v>60</v>
      </c>
      <c r="J242" s="4">
        <f t="shared" si="1"/>
        <v>11997</v>
      </c>
      <c r="K242" s="9">
        <v>45717.0</v>
      </c>
      <c r="L242" s="9">
        <v>45726.0</v>
      </c>
      <c r="M242" s="9"/>
      <c r="N242" s="10"/>
      <c r="O242" s="10"/>
      <c r="P242" s="10"/>
      <c r="Q242" s="10"/>
    </row>
    <row r="243" ht="15.75" customHeight="1">
      <c r="A243" s="8" t="s">
        <v>537</v>
      </c>
      <c r="B243" s="8" t="s">
        <v>538</v>
      </c>
      <c r="C243" s="8" t="s">
        <v>21</v>
      </c>
      <c r="D243" s="8" t="s">
        <v>82</v>
      </c>
      <c r="E243" s="8" t="s">
        <v>32</v>
      </c>
      <c r="F243" s="8" t="s">
        <v>24</v>
      </c>
      <c r="G243" s="8" t="s">
        <v>25</v>
      </c>
      <c r="H243" s="8" t="s">
        <v>34</v>
      </c>
      <c r="I243" s="8" t="s">
        <v>27</v>
      </c>
      <c r="J243" s="4">
        <f t="shared" si="1"/>
        <v>13428</v>
      </c>
      <c r="K243" s="5">
        <v>45514.0</v>
      </c>
      <c r="L243" s="9">
        <v>45540.0</v>
      </c>
      <c r="M243" s="9"/>
      <c r="N243" s="10">
        <v>45548.0</v>
      </c>
      <c r="O243" s="10"/>
      <c r="P243" s="10">
        <v>45548.0</v>
      </c>
      <c r="Q243" s="10"/>
      <c r="R243" s="11" t="s">
        <v>28</v>
      </c>
    </row>
    <row r="244" ht="15.75" customHeight="1">
      <c r="A244" s="3" t="s">
        <v>539</v>
      </c>
      <c r="B244" s="3" t="s">
        <v>540</v>
      </c>
      <c r="C244" s="3" t="s">
        <v>21</v>
      </c>
      <c r="D244" s="3" t="s">
        <v>22</v>
      </c>
      <c r="E244" s="3" t="s">
        <v>23</v>
      </c>
      <c r="F244" s="3" t="s">
        <v>24</v>
      </c>
      <c r="G244" s="3" t="s">
        <v>25</v>
      </c>
      <c r="H244" s="3" t="s">
        <v>40</v>
      </c>
      <c r="I244" s="3" t="s">
        <v>35</v>
      </c>
      <c r="J244" s="4">
        <f t="shared" si="1"/>
        <v>14128</v>
      </c>
      <c r="K244" s="5">
        <v>45511.0</v>
      </c>
      <c r="L244" s="5">
        <v>45535.0</v>
      </c>
      <c r="M244" s="6"/>
      <c r="N244" s="5">
        <v>45546.0</v>
      </c>
      <c r="O244" s="5"/>
      <c r="P244" s="5">
        <v>45546.0</v>
      </c>
      <c r="Q244" s="6"/>
      <c r="R244" s="3" t="s">
        <v>36</v>
      </c>
      <c r="S244" s="3"/>
    </row>
    <row r="245" ht="15.75" customHeight="1">
      <c r="A245" s="8" t="s">
        <v>541</v>
      </c>
      <c r="B245" s="8" t="s">
        <v>542</v>
      </c>
      <c r="C245" s="8" t="s">
        <v>31</v>
      </c>
      <c r="D245" s="8" t="s">
        <v>65</v>
      </c>
      <c r="E245" s="8" t="s">
        <v>39</v>
      </c>
      <c r="F245" s="8" t="s">
        <v>24</v>
      </c>
      <c r="G245" s="8" t="s">
        <v>25</v>
      </c>
      <c r="H245" s="8" t="s">
        <v>40</v>
      </c>
      <c r="I245" s="8" t="s">
        <v>27</v>
      </c>
      <c r="J245" s="4">
        <f t="shared" si="1"/>
        <v>7969</v>
      </c>
      <c r="K245" s="9">
        <v>45508.0</v>
      </c>
      <c r="L245" s="9"/>
      <c r="M245" s="9"/>
      <c r="N245" s="10">
        <v>45524.0</v>
      </c>
      <c r="O245" s="10"/>
      <c r="P245" s="10">
        <v>45524.0</v>
      </c>
      <c r="Q245" s="10"/>
      <c r="R245" s="11" t="s">
        <v>28</v>
      </c>
    </row>
    <row r="246" ht="15.75" customHeight="1">
      <c r="A246" s="8" t="s">
        <v>543</v>
      </c>
      <c r="B246" s="8" t="s">
        <v>544</v>
      </c>
      <c r="C246" s="8" t="s">
        <v>48</v>
      </c>
      <c r="D246" s="8" t="s">
        <v>82</v>
      </c>
      <c r="E246" s="8" t="s">
        <v>33</v>
      </c>
      <c r="F246" s="8" t="s">
        <v>24</v>
      </c>
      <c r="G246" s="8" t="s">
        <v>33</v>
      </c>
      <c r="H246" s="8" t="s">
        <v>26</v>
      </c>
      <c r="I246" s="8" t="s">
        <v>44</v>
      </c>
      <c r="J246" s="4">
        <f t="shared" si="1"/>
        <v>16456</v>
      </c>
      <c r="K246" s="9">
        <v>45507.0</v>
      </c>
      <c r="L246" s="10"/>
      <c r="M246" s="10"/>
      <c r="N246" s="10">
        <v>45515.0</v>
      </c>
      <c r="O246" s="10"/>
      <c r="P246" s="10">
        <v>45515.0</v>
      </c>
      <c r="Q246" s="10"/>
      <c r="R246" s="8" t="s">
        <v>45</v>
      </c>
    </row>
    <row r="247" ht="15.75" customHeight="1">
      <c r="A247" s="3" t="s">
        <v>545</v>
      </c>
      <c r="B247" s="3" t="s">
        <v>546</v>
      </c>
      <c r="C247" s="3" t="s">
        <v>21</v>
      </c>
      <c r="D247" s="3" t="s">
        <v>65</v>
      </c>
      <c r="E247" s="3" t="s">
        <v>33</v>
      </c>
      <c r="F247" s="3" t="s">
        <v>49</v>
      </c>
      <c r="G247" s="3" t="s">
        <v>25</v>
      </c>
      <c r="H247" s="3" t="s">
        <v>76</v>
      </c>
      <c r="I247" s="3" t="s">
        <v>44</v>
      </c>
      <c r="J247" s="4">
        <f t="shared" si="1"/>
        <v>16424</v>
      </c>
      <c r="K247" s="5">
        <v>45522.0</v>
      </c>
      <c r="L247" s="6">
        <v>45548.0</v>
      </c>
      <c r="M247" s="6">
        <v>45549.0</v>
      </c>
      <c r="N247" s="6">
        <v>45624.0</v>
      </c>
      <c r="O247" s="6">
        <v>45989.0</v>
      </c>
      <c r="P247" s="6"/>
      <c r="Q247" s="6">
        <v>45737.0</v>
      </c>
      <c r="R247" s="3"/>
      <c r="S247" s="3" t="s">
        <v>79</v>
      </c>
    </row>
    <row r="248" ht="15.75" customHeight="1">
      <c r="A248" s="8" t="s">
        <v>547</v>
      </c>
      <c r="B248" s="8" t="s">
        <v>548</v>
      </c>
      <c r="C248" s="8" t="s">
        <v>21</v>
      </c>
      <c r="D248" s="8" t="s">
        <v>82</v>
      </c>
      <c r="E248" s="8" t="s">
        <v>33</v>
      </c>
      <c r="F248" s="8" t="s">
        <v>376</v>
      </c>
      <c r="G248" s="8" t="s">
        <v>33</v>
      </c>
      <c r="H248" s="8" t="s">
        <v>76</v>
      </c>
      <c r="I248" s="8" t="s">
        <v>27</v>
      </c>
      <c r="J248" s="4">
        <f t="shared" si="1"/>
        <v>15132</v>
      </c>
      <c r="K248" s="5">
        <v>45737.0</v>
      </c>
      <c r="L248" s="10"/>
      <c r="M248" s="10"/>
      <c r="N248" s="10"/>
      <c r="O248" s="10"/>
      <c r="P248" s="10"/>
      <c r="Q248" s="10"/>
    </row>
    <row r="249" ht="15.75" customHeight="1">
      <c r="A249" s="3" t="s">
        <v>549</v>
      </c>
      <c r="B249" s="3" t="s">
        <v>550</v>
      </c>
      <c r="C249" s="3" t="s">
        <v>48</v>
      </c>
      <c r="D249" s="3" t="s">
        <v>43</v>
      </c>
      <c r="E249" s="3" t="s">
        <v>32</v>
      </c>
      <c r="F249" s="3" t="s">
        <v>49</v>
      </c>
      <c r="G249" s="3" t="s">
        <v>25</v>
      </c>
      <c r="H249" s="3" t="s">
        <v>76</v>
      </c>
      <c r="I249" s="3" t="s">
        <v>27</v>
      </c>
      <c r="J249" s="4">
        <f t="shared" si="1"/>
        <v>12041</v>
      </c>
      <c r="K249" s="5">
        <v>45529.0</v>
      </c>
      <c r="L249" s="5">
        <v>45548.0</v>
      </c>
      <c r="M249" s="5">
        <v>45552.0</v>
      </c>
      <c r="N249" s="6">
        <v>45593.0</v>
      </c>
      <c r="O249" s="6">
        <v>45958.0</v>
      </c>
      <c r="P249" s="6"/>
      <c r="Q249" s="6">
        <v>45552.0</v>
      </c>
      <c r="R249" s="3"/>
      <c r="S249" s="3" t="s">
        <v>88</v>
      </c>
    </row>
    <row r="250" ht="15.75" customHeight="1">
      <c r="A250" s="8" t="s">
        <v>551</v>
      </c>
      <c r="B250" s="8" t="s">
        <v>552</v>
      </c>
      <c r="C250" s="8" t="s">
        <v>48</v>
      </c>
      <c r="D250" s="8" t="s">
        <v>56</v>
      </c>
      <c r="E250" s="8" t="s">
        <v>32</v>
      </c>
      <c r="F250" s="8" t="s">
        <v>24</v>
      </c>
      <c r="G250" s="8" t="s">
        <v>25</v>
      </c>
      <c r="H250" s="8" t="s">
        <v>52</v>
      </c>
      <c r="I250" s="8" t="s">
        <v>27</v>
      </c>
      <c r="J250" s="4">
        <f t="shared" si="1"/>
        <v>13008</v>
      </c>
      <c r="K250" s="5">
        <v>45533.0</v>
      </c>
      <c r="L250" s="10"/>
      <c r="M250" s="10"/>
      <c r="N250" s="10">
        <v>45558.0</v>
      </c>
      <c r="O250" s="10"/>
      <c r="P250" s="10">
        <v>45558.0</v>
      </c>
      <c r="Q250" s="10"/>
      <c r="R250" s="8" t="s">
        <v>36</v>
      </c>
    </row>
    <row r="251" ht="15.75" customHeight="1">
      <c r="A251" s="8" t="s">
        <v>553</v>
      </c>
      <c r="B251" s="8" t="s">
        <v>554</v>
      </c>
      <c r="C251" s="8" t="s">
        <v>21</v>
      </c>
      <c r="D251" s="8" t="s">
        <v>82</v>
      </c>
      <c r="E251" s="8" t="s">
        <v>23</v>
      </c>
      <c r="F251" s="8" t="s">
        <v>24</v>
      </c>
      <c r="G251" s="8" t="s">
        <v>33</v>
      </c>
      <c r="H251" s="8" t="s">
        <v>34</v>
      </c>
      <c r="I251" s="8" t="s">
        <v>27</v>
      </c>
      <c r="J251" s="4">
        <f t="shared" si="1"/>
        <v>19732</v>
      </c>
      <c r="K251" s="5">
        <v>45521.0</v>
      </c>
      <c r="L251" s="9">
        <v>45537.0</v>
      </c>
      <c r="M251" s="10">
        <v>45548.0</v>
      </c>
      <c r="N251" s="10">
        <v>45565.0</v>
      </c>
      <c r="O251" s="10"/>
      <c r="P251" s="10"/>
      <c r="Q251" s="10"/>
      <c r="R251" s="8" t="s">
        <v>36</v>
      </c>
    </row>
    <row r="252" ht="15.75" customHeight="1">
      <c r="A252" s="3" t="s">
        <v>555</v>
      </c>
      <c r="B252" s="3" t="s">
        <v>556</v>
      </c>
      <c r="C252" s="3" t="s">
        <v>31</v>
      </c>
      <c r="D252" s="3" t="s">
        <v>65</v>
      </c>
      <c r="E252" s="3" t="s">
        <v>39</v>
      </c>
      <c r="F252" s="3" t="s">
        <v>49</v>
      </c>
      <c r="G252" s="3" t="s">
        <v>33</v>
      </c>
      <c r="H252" s="3" t="s">
        <v>40</v>
      </c>
      <c r="I252" s="3" t="s">
        <v>44</v>
      </c>
      <c r="J252" s="4">
        <f t="shared" si="1"/>
        <v>13304</v>
      </c>
      <c r="K252" s="5">
        <v>45512.0</v>
      </c>
      <c r="L252" s="5">
        <v>45537.0</v>
      </c>
      <c r="M252" s="6">
        <v>45543.0</v>
      </c>
      <c r="N252" s="5">
        <v>45544.0</v>
      </c>
      <c r="O252" s="5">
        <v>45909.0</v>
      </c>
      <c r="P252" s="5"/>
      <c r="Q252" s="6">
        <v>45705.0</v>
      </c>
      <c r="R252" s="3"/>
      <c r="S252" s="3" t="s">
        <v>45</v>
      </c>
    </row>
    <row r="253" ht="15.75" customHeight="1">
      <c r="A253" s="3" t="s">
        <v>557</v>
      </c>
      <c r="B253" s="3" t="s">
        <v>558</v>
      </c>
      <c r="C253" s="3" t="s">
        <v>31</v>
      </c>
      <c r="D253" s="3" t="s">
        <v>65</v>
      </c>
      <c r="E253" s="3" t="s">
        <v>59</v>
      </c>
      <c r="F253" s="3" t="s">
        <v>24</v>
      </c>
      <c r="G253" s="3" t="s">
        <v>33</v>
      </c>
      <c r="H253" s="3" t="s">
        <v>76</v>
      </c>
      <c r="I253" s="3" t="s">
        <v>27</v>
      </c>
      <c r="J253" s="4">
        <f t="shared" si="1"/>
        <v>9773</v>
      </c>
      <c r="K253" s="5">
        <v>45516.0</v>
      </c>
      <c r="L253" s="6"/>
      <c r="M253" s="6"/>
      <c r="N253" s="6">
        <v>45543.0</v>
      </c>
      <c r="O253" s="6"/>
      <c r="P253" s="6">
        <v>45543.0</v>
      </c>
      <c r="Q253" s="6"/>
      <c r="R253" s="3" t="s">
        <v>36</v>
      </c>
      <c r="S253" s="3"/>
    </row>
    <row r="254" ht="15.75" customHeight="1">
      <c r="A254" s="3" t="s">
        <v>559</v>
      </c>
      <c r="B254" s="3" t="s">
        <v>560</v>
      </c>
      <c r="C254" s="3" t="s">
        <v>21</v>
      </c>
      <c r="D254" s="3" t="s">
        <v>22</v>
      </c>
      <c r="E254" s="3" t="s">
        <v>33</v>
      </c>
      <c r="F254" s="3" t="s">
        <v>376</v>
      </c>
      <c r="G254" s="3" t="s">
        <v>25</v>
      </c>
      <c r="H254" s="3" t="s">
        <v>52</v>
      </c>
      <c r="I254" s="3" t="s">
        <v>83</v>
      </c>
      <c r="J254" s="4">
        <f t="shared" si="1"/>
        <v>13412</v>
      </c>
      <c r="K254" s="5">
        <v>45742.0</v>
      </c>
      <c r="L254" s="5"/>
      <c r="M254" s="6"/>
      <c r="N254" s="6"/>
      <c r="O254" s="6"/>
      <c r="P254" s="6"/>
      <c r="Q254" s="6"/>
      <c r="R254" s="3"/>
      <c r="S254" s="3"/>
    </row>
    <row r="255" ht="15.75" customHeight="1">
      <c r="A255" s="3" t="s">
        <v>561</v>
      </c>
      <c r="B255" s="3" t="s">
        <v>562</v>
      </c>
      <c r="C255" s="3" t="s">
        <v>31</v>
      </c>
      <c r="D255" s="3" t="s">
        <v>43</v>
      </c>
      <c r="E255" s="3" t="s">
        <v>39</v>
      </c>
      <c r="F255" s="3" t="s">
        <v>24</v>
      </c>
      <c r="G255" s="3" t="s">
        <v>33</v>
      </c>
      <c r="H255" s="3" t="s">
        <v>76</v>
      </c>
      <c r="I255" s="3" t="s">
        <v>27</v>
      </c>
      <c r="J255" s="4">
        <f t="shared" si="1"/>
        <v>13376</v>
      </c>
      <c r="K255" s="5">
        <v>45533.0</v>
      </c>
      <c r="L255" s="5">
        <v>45560.0</v>
      </c>
      <c r="M255" s="5">
        <v>45576.0</v>
      </c>
      <c r="N255" s="6">
        <v>45645.0</v>
      </c>
      <c r="O255" s="6"/>
      <c r="P255" s="6"/>
      <c r="Q255" s="6"/>
      <c r="R255" s="3" t="s">
        <v>36</v>
      </c>
      <c r="S255" s="3"/>
    </row>
    <row r="256" ht="15.75" customHeight="1">
      <c r="A256" s="8" t="s">
        <v>563</v>
      </c>
      <c r="B256" s="8" t="s">
        <v>564</v>
      </c>
      <c r="C256" s="8" t="s">
        <v>48</v>
      </c>
      <c r="D256" s="8" t="s">
        <v>56</v>
      </c>
      <c r="E256" s="8" t="s">
        <v>39</v>
      </c>
      <c r="F256" s="8" t="s">
        <v>24</v>
      </c>
      <c r="G256" s="8" t="s">
        <v>33</v>
      </c>
      <c r="H256" s="8" t="s">
        <v>76</v>
      </c>
      <c r="I256" s="8" t="s">
        <v>53</v>
      </c>
      <c r="J256" s="4">
        <f t="shared" si="1"/>
        <v>15773</v>
      </c>
      <c r="K256" s="9">
        <v>45524.0</v>
      </c>
      <c r="L256" s="10">
        <v>45544.0</v>
      </c>
      <c r="M256" s="10"/>
      <c r="N256" s="10">
        <v>45545.0</v>
      </c>
      <c r="O256" s="10"/>
      <c r="P256" s="10">
        <v>45545.0</v>
      </c>
      <c r="Q256" s="10"/>
      <c r="R256" s="8" t="s">
        <v>45</v>
      </c>
    </row>
    <row r="257" ht="15.75" customHeight="1">
      <c r="A257" s="3" t="s">
        <v>565</v>
      </c>
      <c r="B257" s="3" t="s">
        <v>566</v>
      </c>
      <c r="C257" s="3" t="s">
        <v>31</v>
      </c>
      <c r="D257" s="3" t="s">
        <v>82</v>
      </c>
      <c r="E257" s="3" t="s">
        <v>32</v>
      </c>
      <c r="F257" s="3" t="s">
        <v>24</v>
      </c>
      <c r="G257" s="3" t="s">
        <v>25</v>
      </c>
      <c r="H257" s="3" t="s">
        <v>34</v>
      </c>
      <c r="I257" s="3" t="s">
        <v>35</v>
      </c>
      <c r="J257" s="4">
        <f t="shared" si="1"/>
        <v>12511</v>
      </c>
      <c r="K257" s="5">
        <v>45514.0</v>
      </c>
      <c r="L257" s="5">
        <v>45538.0</v>
      </c>
      <c r="M257" s="6"/>
      <c r="N257" s="5">
        <v>45538.0</v>
      </c>
      <c r="O257" s="5"/>
      <c r="P257" s="5">
        <v>45538.0</v>
      </c>
      <c r="Q257" s="6"/>
      <c r="R257" s="3" t="s">
        <v>45</v>
      </c>
      <c r="S257" s="3"/>
    </row>
    <row r="258" ht="15.75" customHeight="1">
      <c r="A258" s="8" t="s">
        <v>567</v>
      </c>
      <c r="B258" s="8" t="s">
        <v>568</v>
      </c>
      <c r="C258" s="8" t="s">
        <v>21</v>
      </c>
      <c r="D258" s="8" t="s">
        <v>82</v>
      </c>
      <c r="E258" s="8" t="s">
        <v>59</v>
      </c>
      <c r="F258" s="8" t="s">
        <v>24</v>
      </c>
      <c r="G258" s="8" t="s">
        <v>33</v>
      </c>
      <c r="H258" s="8" t="s">
        <v>52</v>
      </c>
      <c r="I258" s="8" t="s">
        <v>44</v>
      </c>
      <c r="J258" s="4">
        <f t="shared" si="1"/>
        <v>19477</v>
      </c>
      <c r="K258" s="5">
        <v>45509.0</v>
      </c>
      <c r="L258" s="9">
        <v>45512.0</v>
      </c>
      <c r="M258" s="10"/>
      <c r="N258" s="10">
        <v>45519.0</v>
      </c>
      <c r="O258" s="10"/>
      <c r="P258" s="10">
        <v>45519.0</v>
      </c>
      <c r="Q258" s="10"/>
      <c r="R258" s="11" t="s">
        <v>28</v>
      </c>
    </row>
    <row r="259" ht="15.75" customHeight="1">
      <c r="A259" s="8" t="s">
        <v>569</v>
      </c>
      <c r="B259" s="8" t="s">
        <v>570</v>
      </c>
      <c r="C259" s="8" t="s">
        <v>31</v>
      </c>
      <c r="D259" s="8" t="s">
        <v>82</v>
      </c>
      <c r="E259" s="8" t="s">
        <v>33</v>
      </c>
      <c r="F259" s="8" t="s">
        <v>493</v>
      </c>
      <c r="G259" s="8" t="s">
        <v>33</v>
      </c>
      <c r="H259" s="8" t="s">
        <v>76</v>
      </c>
      <c r="I259" s="8" t="s">
        <v>27</v>
      </c>
      <c r="J259" s="4">
        <f t="shared" si="1"/>
        <v>8875</v>
      </c>
      <c r="K259" s="5">
        <v>45732.0</v>
      </c>
      <c r="L259" s="10"/>
      <c r="M259" s="10"/>
      <c r="N259" s="10"/>
      <c r="O259" s="10"/>
      <c r="P259" s="10"/>
      <c r="Q259" s="10"/>
    </row>
    <row r="260" ht="15.75" customHeight="1">
      <c r="A260" s="3" t="s">
        <v>571</v>
      </c>
      <c r="B260" s="3" t="s">
        <v>349</v>
      </c>
      <c r="C260" s="3" t="s">
        <v>31</v>
      </c>
      <c r="D260" s="3" t="s">
        <v>82</v>
      </c>
      <c r="E260" s="3" t="s">
        <v>32</v>
      </c>
      <c r="F260" s="3" t="s">
        <v>24</v>
      </c>
      <c r="G260" s="3" t="s">
        <v>25</v>
      </c>
      <c r="H260" s="3" t="s">
        <v>76</v>
      </c>
      <c r="I260" s="3" t="s">
        <v>44</v>
      </c>
      <c r="J260" s="4">
        <f t="shared" si="1"/>
        <v>6264</v>
      </c>
      <c r="K260" s="5">
        <v>45534.0</v>
      </c>
      <c r="L260" s="6"/>
      <c r="M260" s="6"/>
      <c r="N260" s="5">
        <v>45537.0</v>
      </c>
      <c r="O260" s="6"/>
      <c r="P260" s="5">
        <v>45537.0</v>
      </c>
      <c r="Q260" s="6"/>
      <c r="R260" s="3" t="s">
        <v>45</v>
      </c>
      <c r="S260" s="3"/>
    </row>
    <row r="261" ht="15.75" customHeight="1">
      <c r="A261" s="3" t="s">
        <v>572</v>
      </c>
      <c r="B261" s="3" t="s">
        <v>573</v>
      </c>
      <c r="C261" s="3" t="s">
        <v>31</v>
      </c>
      <c r="D261" s="3" t="s">
        <v>82</v>
      </c>
      <c r="E261" s="3" t="s">
        <v>23</v>
      </c>
      <c r="F261" s="3" t="s">
        <v>24</v>
      </c>
      <c r="G261" s="3" t="s">
        <v>33</v>
      </c>
      <c r="H261" s="3" t="s">
        <v>52</v>
      </c>
      <c r="I261" s="3" t="s">
        <v>44</v>
      </c>
      <c r="J261" s="4">
        <f t="shared" si="1"/>
        <v>13163</v>
      </c>
      <c r="K261" s="5">
        <v>45526.0</v>
      </c>
      <c r="L261" s="5">
        <v>45546.0</v>
      </c>
      <c r="M261" s="5"/>
      <c r="N261" s="6">
        <v>45556.0</v>
      </c>
      <c r="O261" s="6"/>
      <c r="P261" s="6">
        <v>45556.0</v>
      </c>
      <c r="Q261" s="6"/>
      <c r="R261" s="7" t="s">
        <v>28</v>
      </c>
      <c r="S261" s="3"/>
    </row>
    <row r="262" ht="15.75" customHeight="1">
      <c r="A262" s="8" t="s">
        <v>574</v>
      </c>
      <c r="B262" s="8" t="s">
        <v>575</v>
      </c>
      <c r="C262" s="8" t="s">
        <v>31</v>
      </c>
      <c r="D262" s="8" t="s">
        <v>43</v>
      </c>
      <c r="E262" s="8" t="s">
        <v>59</v>
      </c>
      <c r="F262" s="8" t="s">
        <v>70</v>
      </c>
      <c r="G262" s="8" t="s">
        <v>25</v>
      </c>
      <c r="H262" s="8" t="s">
        <v>76</v>
      </c>
      <c r="I262" s="8" t="s">
        <v>27</v>
      </c>
      <c r="J262" s="4">
        <f t="shared" si="1"/>
        <v>13785</v>
      </c>
      <c r="K262" s="5">
        <v>45739.0</v>
      </c>
      <c r="L262" s="10">
        <v>45741.0</v>
      </c>
      <c r="M262" s="10">
        <v>45741.0</v>
      </c>
      <c r="N262" s="10"/>
      <c r="O262" s="10"/>
      <c r="P262" s="10"/>
      <c r="Q262" s="10"/>
    </row>
    <row r="263" ht="15.75" customHeight="1">
      <c r="A263" s="8" t="s">
        <v>576</v>
      </c>
      <c r="B263" s="8" t="s">
        <v>577</v>
      </c>
      <c r="C263" s="8" t="s">
        <v>21</v>
      </c>
      <c r="D263" s="8" t="s">
        <v>43</v>
      </c>
      <c r="E263" s="8" t="s">
        <v>59</v>
      </c>
      <c r="F263" s="8" t="s">
        <v>24</v>
      </c>
      <c r="G263" s="8" t="s">
        <v>33</v>
      </c>
      <c r="H263" s="8" t="s">
        <v>34</v>
      </c>
      <c r="I263" s="8" t="s">
        <v>60</v>
      </c>
      <c r="J263" s="4">
        <f t="shared" si="1"/>
        <v>19440</v>
      </c>
      <c r="K263" s="9">
        <v>45506.0</v>
      </c>
      <c r="L263" s="9"/>
      <c r="M263" s="10"/>
      <c r="N263" s="10">
        <v>45514.0</v>
      </c>
      <c r="O263" s="10"/>
      <c r="P263" s="10">
        <v>45514.0</v>
      </c>
      <c r="Q263" s="10"/>
      <c r="R263" s="8" t="s">
        <v>36</v>
      </c>
    </row>
    <row r="264" ht="15.75" customHeight="1">
      <c r="A264" s="8" t="s">
        <v>578</v>
      </c>
      <c r="B264" s="8" t="s">
        <v>579</v>
      </c>
      <c r="C264" s="8" t="s">
        <v>31</v>
      </c>
      <c r="D264" s="8" t="s">
        <v>43</v>
      </c>
      <c r="E264" s="8" t="s">
        <v>23</v>
      </c>
      <c r="F264" s="8" t="s">
        <v>24</v>
      </c>
      <c r="G264" s="8" t="s">
        <v>25</v>
      </c>
      <c r="H264" s="8" t="s">
        <v>52</v>
      </c>
      <c r="I264" s="8" t="s">
        <v>44</v>
      </c>
      <c r="J264" s="4">
        <f t="shared" si="1"/>
        <v>11358</v>
      </c>
      <c r="K264" s="5">
        <v>45511.0</v>
      </c>
      <c r="L264" s="10"/>
      <c r="M264" s="10"/>
      <c r="N264" s="10">
        <v>45533.0</v>
      </c>
      <c r="O264" s="10"/>
      <c r="P264" s="10">
        <v>45533.0</v>
      </c>
      <c r="Q264" s="10"/>
      <c r="R264" s="8" t="s">
        <v>45</v>
      </c>
    </row>
    <row r="265" ht="15.75" customHeight="1">
      <c r="A265" s="8" t="s">
        <v>580</v>
      </c>
      <c r="B265" s="8" t="s">
        <v>581</v>
      </c>
      <c r="C265" s="8" t="s">
        <v>48</v>
      </c>
      <c r="D265" s="8" t="s">
        <v>22</v>
      </c>
      <c r="E265" s="8" t="s">
        <v>32</v>
      </c>
      <c r="F265" s="8" t="s">
        <v>24</v>
      </c>
      <c r="G265" s="8" t="s">
        <v>33</v>
      </c>
      <c r="H265" s="8" t="s">
        <v>76</v>
      </c>
      <c r="I265" s="8" t="s">
        <v>60</v>
      </c>
      <c r="J265" s="4">
        <f t="shared" si="1"/>
        <v>15057</v>
      </c>
      <c r="K265" s="9">
        <v>45511.0</v>
      </c>
      <c r="L265" s="10">
        <v>45513.0</v>
      </c>
      <c r="M265" s="10"/>
      <c r="N265" s="10">
        <v>45515.0</v>
      </c>
      <c r="O265" s="10"/>
      <c r="P265" s="10">
        <v>45515.0</v>
      </c>
      <c r="Q265" s="10"/>
      <c r="R265" s="11" t="s">
        <v>28</v>
      </c>
    </row>
    <row r="266" ht="15.75" customHeight="1">
      <c r="A266" s="8" t="s">
        <v>582</v>
      </c>
      <c r="B266" s="8" t="s">
        <v>583</v>
      </c>
      <c r="C266" s="8" t="s">
        <v>48</v>
      </c>
      <c r="D266" s="8" t="s">
        <v>56</v>
      </c>
      <c r="E266" s="8" t="s">
        <v>32</v>
      </c>
      <c r="F266" s="8" t="s">
        <v>73</v>
      </c>
      <c r="G266" s="8" t="s">
        <v>33</v>
      </c>
      <c r="H266" s="8" t="s">
        <v>26</v>
      </c>
      <c r="I266" s="8" t="s">
        <v>27</v>
      </c>
      <c r="J266" s="4">
        <f t="shared" si="1"/>
        <v>18582</v>
      </c>
      <c r="K266" s="9">
        <v>45731.0</v>
      </c>
      <c r="L266" s="9">
        <v>45736.0</v>
      </c>
      <c r="M266" s="9"/>
      <c r="N266" s="10"/>
      <c r="O266" s="10"/>
      <c r="P266" s="10"/>
      <c r="Q266" s="10"/>
    </row>
    <row r="267" ht="15.75" customHeight="1">
      <c r="A267" s="8" t="s">
        <v>584</v>
      </c>
      <c r="B267" s="8" t="s">
        <v>585</v>
      </c>
      <c r="C267" s="8" t="s">
        <v>48</v>
      </c>
      <c r="D267" s="8" t="s">
        <v>56</v>
      </c>
      <c r="E267" s="8" t="s">
        <v>33</v>
      </c>
      <c r="F267" s="8" t="s">
        <v>376</v>
      </c>
      <c r="G267" s="8" t="s">
        <v>33</v>
      </c>
      <c r="H267" s="8" t="s">
        <v>34</v>
      </c>
      <c r="I267" s="8" t="s">
        <v>35</v>
      </c>
      <c r="J267" s="4">
        <f t="shared" si="1"/>
        <v>19058</v>
      </c>
      <c r="K267" s="5">
        <v>45745.0</v>
      </c>
      <c r="L267" s="10"/>
      <c r="M267" s="10"/>
      <c r="N267" s="10"/>
      <c r="O267" s="10"/>
      <c r="P267" s="10"/>
      <c r="Q267" s="10"/>
    </row>
    <row r="268" ht="15.75" customHeight="1">
      <c r="A268" s="8" t="s">
        <v>586</v>
      </c>
      <c r="B268" s="8" t="s">
        <v>587</v>
      </c>
      <c r="C268" s="8" t="s">
        <v>31</v>
      </c>
      <c r="D268" s="8" t="s">
        <v>43</v>
      </c>
      <c r="E268" s="8" t="s">
        <v>33</v>
      </c>
      <c r="F268" s="8" t="s">
        <v>376</v>
      </c>
      <c r="G268" s="8" t="s">
        <v>33</v>
      </c>
      <c r="H268" s="8" t="s">
        <v>34</v>
      </c>
      <c r="I268" s="8" t="s">
        <v>27</v>
      </c>
      <c r="J268" s="4">
        <f t="shared" si="1"/>
        <v>9562</v>
      </c>
      <c r="K268" s="9">
        <v>45720.0</v>
      </c>
      <c r="L268" s="10"/>
      <c r="M268" s="10"/>
      <c r="N268" s="10"/>
      <c r="O268" s="10"/>
      <c r="P268" s="10"/>
      <c r="Q268" s="10"/>
    </row>
    <row r="269" ht="15.75" customHeight="1">
      <c r="A269" s="3" t="s">
        <v>588</v>
      </c>
      <c r="B269" s="3" t="s">
        <v>589</v>
      </c>
      <c r="C269" s="3" t="s">
        <v>48</v>
      </c>
      <c r="D269" s="3" t="s">
        <v>82</v>
      </c>
      <c r="E269" s="3" t="s">
        <v>59</v>
      </c>
      <c r="F269" s="3" t="s">
        <v>73</v>
      </c>
      <c r="G269" s="3" t="s">
        <v>25</v>
      </c>
      <c r="H269" s="3" t="s">
        <v>76</v>
      </c>
      <c r="I269" s="3" t="s">
        <v>27</v>
      </c>
      <c r="J269" s="4">
        <f t="shared" si="1"/>
        <v>12357</v>
      </c>
      <c r="K269" s="5">
        <v>45721.0</v>
      </c>
      <c r="L269" s="5">
        <v>45724.0</v>
      </c>
      <c r="M269" s="5"/>
      <c r="N269" s="5"/>
      <c r="O269" s="6"/>
      <c r="P269" s="5"/>
      <c r="Q269" s="6"/>
      <c r="R269" s="3"/>
      <c r="S269" s="3"/>
    </row>
    <row r="270" ht="15.75" customHeight="1">
      <c r="A270" s="8" t="s">
        <v>590</v>
      </c>
      <c r="B270" s="8" t="s">
        <v>591</v>
      </c>
      <c r="C270" s="8" t="s">
        <v>31</v>
      </c>
      <c r="D270" s="8" t="s">
        <v>82</v>
      </c>
      <c r="E270" s="8" t="s">
        <v>59</v>
      </c>
      <c r="F270" s="8" t="s">
        <v>493</v>
      </c>
      <c r="G270" s="8" t="s">
        <v>25</v>
      </c>
      <c r="H270" s="8" t="s">
        <v>52</v>
      </c>
      <c r="I270" s="8" t="s">
        <v>44</v>
      </c>
      <c r="J270" s="4">
        <f t="shared" si="1"/>
        <v>12502</v>
      </c>
      <c r="K270" s="5">
        <v>45726.0</v>
      </c>
      <c r="L270" s="10"/>
      <c r="M270" s="10"/>
      <c r="N270" s="10"/>
      <c r="O270" s="10"/>
      <c r="P270" s="10"/>
      <c r="Q270" s="10"/>
    </row>
    <row r="271" ht="15.75" customHeight="1">
      <c r="A271" s="3" t="s">
        <v>592</v>
      </c>
      <c r="B271" s="3" t="s">
        <v>593</v>
      </c>
      <c r="C271" s="3" t="s">
        <v>48</v>
      </c>
      <c r="D271" s="3" t="s">
        <v>65</v>
      </c>
      <c r="E271" s="3" t="s">
        <v>32</v>
      </c>
      <c r="F271" s="3" t="s">
        <v>376</v>
      </c>
      <c r="G271" s="3" t="s">
        <v>25</v>
      </c>
      <c r="H271" s="3" t="s">
        <v>52</v>
      </c>
      <c r="I271" s="3" t="s">
        <v>44</v>
      </c>
      <c r="J271" s="4">
        <f t="shared" si="1"/>
        <v>17577</v>
      </c>
      <c r="K271" s="5">
        <v>45718.0</v>
      </c>
      <c r="L271" s="5"/>
      <c r="M271" s="5"/>
      <c r="N271" s="6"/>
      <c r="O271" s="6"/>
      <c r="P271" s="6"/>
      <c r="Q271" s="6"/>
      <c r="R271" s="3"/>
      <c r="S271" s="3"/>
    </row>
    <row r="272" ht="15.75" customHeight="1">
      <c r="A272" s="3" t="s">
        <v>594</v>
      </c>
      <c r="B272" s="3" t="s">
        <v>595</v>
      </c>
      <c r="C272" s="3" t="s">
        <v>48</v>
      </c>
      <c r="D272" s="3" t="s">
        <v>82</v>
      </c>
      <c r="E272" s="3" t="s">
        <v>59</v>
      </c>
      <c r="F272" s="3" t="s">
        <v>24</v>
      </c>
      <c r="G272" s="3" t="s">
        <v>25</v>
      </c>
      <c r="H272" s="3" t="s">
        <v>34</v>
      </c>
      <c r="I272" s="3" t="s">
        <v>83</v>
      </c>
      <c r="J272" s="4">
        <f t="shared" si="1"/>
        <v>13234</v>
      </c>
      <c r="K272" s="5">
        <v>45537.0</v>
      </c>
      <c r="L272" s="6">
        <v>45544.0</v>
      </c>
      <c r="M272" s="6">
        <v>45565.0</v>
      </c>
      <c r="N272" s="5">
        <v>45652.0</v>
      </c>
      <c r="O272" s="6"/>
      <c r="P272" s="5"/>
      <c r="Q272" s="6"/>
      <c r="R272" s="3" t="s">
        <v>36</v>
      </c>
      <c r="S272" s="3"/>
    </row>
    <row r="273" ht="15.75" customHeight="1">
      <c r="A273" s="8" t="s">
        <v>596</v>
      </c>
      <c r="B273" s="8" t="s">
        <v>597</v>
      </c>
      <c r="C273" s="8" t="s">
        <v>21</v>
      </c>
      <c r="D273" s="8" t="s">
        <v>22</v>
      </c>
      <c r="E273" s="8" t="s">
        <v>59</v>
      </c>
      <c r="F273" s="8" t="s">
        <v>24</v>
      </c>
      <c r="G273" s="8" t="s">
        <v>33</v>
      </c>
      <c r="H273" s="8" t="s">
        <v>34</v>
      </c>
      <c r="I273" s="8" t="s">
        <v>60</v>
      </c>
      <c r="J273" s="4">
        <f t="shared" si="1"/>
        <v>18912</v>
      </c>
      <c r="K273" s="9">
        <v>45542.0</v>
      </c>
      <c r="L273" s="10">
        <v>45560.0</v>
      </c>
      <c r="M273" s="10">
        <v>45570.0</v>
      </c>
      <c r="N273" s="10">
        <v>45656.0</v>
      </c>
      <c r="O273" s="10"/>
      <c r="P273" s="10"/>
      <c r="Q273" s="10"/>
      <c r="R273" s="11" t="s">
        <v>28</v>
      </c>
    </row>
    <row r="274" ht="15.75" customHeight="1">
      <c r="A274" s="8" t="s">
        <v>598</v>
      </c>
      <c r="B274" s="8" t="s">
        <v>599</v>
      </c>
      <c r="C274" s="8" t="s">
        <v>48</v>
      </c>
      <c r="D274" s="8" t="s">
        <v>22</v>
      </c>
      <c r="E274" s="8" t="s">
        <v>33</v>
      </c>
      <c r="F274" s="8" t="s">
        <v>24</v>
      </c>
      <c r="G274" s="8" t="s">
        <v>33</v>
      </c>
      <c r="H274" s="8" t="s">
        <v>26</v>
      </c>
      <c r="I274" s="8" t="s">
        <v>27</v>
      </c>
      <c r="J274" s="4">
        <f t="shared" si="1"/>
        <v>19170</v>
      </c>
      <c r="K274" s="5">
        <v>45565.0</v>
      </c>
      <c r="L274" s="9">
        <v>45590.0</v>
      </c>
      <c r="M274" s="10"/>
      <c r="N274" s="10">
        <v>45598.0</v>
      </c>
      <c r="O274" s="10"/>
      <c r="P274" s="10">
        <v>45598.0</v>
      </c>
      <c r="Q274" s="10"/>
      <c r="R274" s="11" t="s">
        <v>28</v>
      </c>
    </row>
    <row r="275" ht="15.75" customHeight="1">
      <c r="A275" s="3" t="s">
        <v>600</v>
      </c>
      <c r="B275" s="3" t="s">
        <v>601</v>
      </c>
      <c r="C275" s="3" t="s">
        <v>48</v>
      </c>
      <c r="D275" s="3" t="s">
        <v>56</v>
      </c>
      <c r="E275" s="3" t="s">
        <v>32</v>
      </c>
      <c r="F275" s="3" t="s">
        <v>24</v>
      </c>
      <c r="G275" s="3" t="s">
        <v>25</v>
      </c>
      <c r="H275" s="3" t="s">
        <v>76</v>
      </c>
      <c r="I275" s="3" t="s">
        <v>60</v>
      </c>
      <c r="J275" s="4">
        <f t="shared" si="1"/>
        <v>15575</v>
      </c>
      <c r="K275" s="5">
        <v>45537.0</v>
      </c>
      <c r="L275" s="5"/>
      <c r="M275" s="5"/>
      <c r="N275" s="6">
        <v>45551.0</v>
      </c>
      <c r="O275" s="6"/>
      <c r="P275" s="6">
        <v>45551.0</v>
      </c>
      <c r="Q275" s="6"/>
      <c r="R275" s="3" t="s">
        <v>36</v>
      </c>
      <c r="S275" s="3"/>
    </row>
    <row r="276" ht="15.75" customHeight="1">
      <c r="A276" s="8" t="s">
        <v>602</v>
      </c>
      <c r="B276" s="8" t="s">
        <v>603</v>
      </c>
      <c r="C276" s="8" t="s">
        <v>48</v>
      </c>
      <c r="D276" s="8" t="s">
        <v>82</v>
      </c>
      <c r="E276" s="8" t="s">
        <v>59</v>
      </c>
      <c r="F276" s="8" t="s">
        <v>24</v>
      </c>
      <c r="G276" s="8" t="s">
        <v>33</v>
      </c>
      <c r="H276" s="8" t="s">
        <v>52</v>
      </c>
      <c r="I276" s="8" t="s">
        <v>83</v>
      </c>
      <c r="J276" s="4">
        <f t="shared" si="1"/>
        <v>16990</v>
      </c>
      <c r="K276" s="5">
        <v>45543.0</v>
      </c>
      <c r="L276" s="10">
        <v>45561.0</v>
      </c>
      <c r="M276" s="10">
        <v>45568.0</v>
      </c>
      <c r="N276" s="10">
        <v>45592.0</v>
      </c>
      <c r="O276" s="10"/>
      <c r="P276" s="10"/>
      <c r="Q276" s="10"/>
      <c r="R276" s="11" t="s">
        <v>28</v>
      </c>
    </row>
    <row r="277" ht="15.75" customHeight="1">
      <c r="A277" s="8" t="s">
        <v>604</v>
      </c>
      <c r="B277" s="8" t="s">
        <v>605</v>
      </c>
      <c r="C277" s="8" t="s">
        <v>31</v>
      </c>
      <c r="D277" s="8" t="s">
        <v>56</v>
      </c>
      <c r="E277" s="8" t="s">
        <v>32</v>
      </c>
      <c r="F277" s="8" t="s">
        <v>24</v>
      </c>
      <c r="G277" s="8" t="s">
        <v>25</v>
      </c>
      <c r="H277" s="8" t="s">
        <v>34</v>
      </c>
      <c r="I277" s="8" t="s">
        <v>60</v>
      </c>
      <c r="J277" s="4">
        <f t="shared" si="1"/>
        <v>14957</v>
      </c>
      <c r="K277" s="5">
        <v>45545.0</v>
      </c>
      <c r="L277" s="9">
        <v>45560.0</v>
      </c>
      <c r="M277" s="10"/>
      <c r="N277" s="10">
        <v>45574.0</v>
      </c>
      <c r="O277" s="10"/>
      <c r="P277" s="10">
        <v>45574.0</v>
      </c>
      <c r="Q277" s="10"/>
      <c r="R277" s="8" t="s">
        <v>36</v>
      </c>
    </row>
    <row r="278" ht="15.75" customHeight="1">
      <c r="A278" s="8" t="s">
        <v>606</v>
      </c>
      <c r="B278" s="8" t="s">
        <v>607</v>
      </c>
      <c r="C278" s="8" t="s">
        <v>21</v>
      </c>
      <c r="D278" s="8" t="s">
        <v>82</v>
      </c>
      <c r="E278" s="8" t="s">
        <v>59</v>
      </c>
      <c r="F278" s="8" t="s">
        <v>24</v>
      </c>
      <c r="G278" s="8" t="s">
        <v>33</v>
      </c>
      <c r="H278" s="8" t="s">
        <v>76</v>
      </c>
      <c r="I278" s="8" t="s">
        <v>44</v>
      </c>
      <c r="J278" s="4">
        <f t="shared" si="1"/>
        <v>18712</v>
      </c>
      <c r="K278" s="9">
        <v>45542.0</v>
      </c>
      <c r="L278" s="10"/>
      <c r="M278" s="10"/>
      <c r="N278" s="10">
        <v>45556.0</v>
      </c>
      <c r="O278" s="10"/>
      <c r="P278" s="10">
        <v>45556.0</v>
      </c>
      <c r="Q278" s="10"/>
      <c r="R278" s="11" t="s">
        <v>28</v>
      </c>
    </row>
    <row r="279" ht="15.75" customHeight="1">
      <c r="A279" s="8" t="s">
        <v>608</v>
      </c>
      <c r="B279" s="8" t="s">
        <v>609</v>
      </c>
      <c r="C279" s="8" t="s">
        <v>31</v>
      </c>
      <c r="D279" s="8" t="s">
        <v>56</v>
      </c>
      <c r="E279" s="8" t="s">
        <v>23</v>
      </c>
      <c r="F279" s="8" t="s">
        <v>49</v>
      </c>
      <c r="G279" s="8" t="s">
        <v>33</v>
      </c>
      <c r="H279" s="8" t="s">
        <v>40</v>
      </c>
      <c r="I279" s="8" t="s">
        <v>44</v>
      </c>
      <c r="J279" s="4">
        <f t="shared" si="1"/>
        <v>6473</v>
      </c>
      <c r="K279" s="5">
        <v>45542.0</v>
      </c>
      <c r="L279" s="9">
        <v>45569.0</v>
      </c>
      <c r="M279" s="9">
        <v>45581.0</v>
      </c>
      <c r="N279" s="10">
        <v>45642.0</v>
      </c>
      <c r="O279" s="10">
        <v>46007.0</v>
      </c>
      <c r="P279" s="10"/>
      <c r="Q279" s="10">
        <v>45730.0</v>
      </c>
      <c r="S279" s="8" t="s">
        <v>45</v>
      </c>
    </row>
    <row r="280" ht="15.75" customHeight="1">
      <c r="A280" s="8" t="s">
        <v>610</v>
      </c>
      <c r="B280" s="8" t="s">
        <v>611</v>
      </c>
      <c r="C280" s="8" t="s">
        <v>48</v>
      </c>
      <c r="D280" s="8" t="s">
        <v>22</v>
      </c>
      <c r="E280" s="8" t="s">
        <v>23</v>
      </c>
      <c r="F280" s="8" t="s">
        <v>24</v>
      </c>
      <c r="G280" s="8" t="s">
        <v>25</v>
      </c>
      <c r="H280" s="8" t="s">
        <v>34</v>
      </c>
      <c r="I280" s="8" t="s">
        <v>27</v>
      </c>
      <c r="J280" s="4">
        <f t="shared" si="1"/>
        <v>14925</v>
      </c>
      <c r="K280" s="5">
        <v>45557.0</v>
      </c>
      <c r="L280" s="10"/>
      <c r="M280" s="10"/>
      <c r="N280" s="10">
        <v>45571.0</v>
      </c>
      <c r="O280" s="10"/>
      <c r="P280" s="10">
        <v>45571.0</v>
      </c>
      <c r="Q280" s="10"/>
      <c r="R280" s="8" t="s">
        <v>45</v>
      </c>
    </row>
    <row r="281" ht="15.75" customHeight="1">
      <c r="A281" s="8" t="s">
        <v>612</v>
      </c>
      <c r="B281" s="8" t="s">
        <v>613</v>
      </c>
      <c r="C281" s="8" t="s">
        <v>21</v>
      </c>
      <c r="D281" s="8" t="s">
        <v>65</v>
      </c>
      <c r="E281" s="8" t="s">
        <v>39</v>
      </c>
      <c r="F281" s="8" t="s">
        <v>24</v>
      </c>
      <c r="G281" s="8" t="s">
        <v>25</v>
      </c>
      <c r="H281" s="8" t="s">
        <v>52</v>
      </c>
      <c r="I281" s="8" t="s">
        <v>44</v>
      </c>
      <c r="J281" s="4">
        <f t="shared" si="1"/>
        <v>16080</v>
      </c>
      <c r="K281" s="5">
        <v>45538.0</v>
      </c>
      <c r="L281" s="9">
        <v>45565.0</v>
      </c>
      <c r="M281" s="10"/>
      <c r="N281" s="10">
        <v>45565.0</v>
      </c>
      <c r="O281" s="10"/>
      <c r="P281" s="10">
        <v>45565.0</v>
      </c>
      <c r="Q281" s="10"/>
      <c r="R281" s="8" t="s">
        <v>45</v>
      </c>
    </row>
    <row r="282" ht="15.75" customHeight="1">
      <c r="A282" s="8" t="s">
        <v>614</v>
      </c>
      <c r="B282" s="8" t="s">
        <v>615</v>
      </c>
      <c r="C282" s="8" t="s">
        <v>21</v>
      </c>
      <c r="D282" s="8" t="s">
        <v>82</v>
      </c>
      <c r="E282" s="8" t="s">
        <v>23</v>
      </c>
      <c r="F282" s="8" t="s">
        <v>24</v>
      </c>
      <c r="G282" s="8" t="s">
        <v>25</v>
      </c>
      <c r="H282" s="8" t="s">
        <v>52</v>
      </c>
      <c r="I282" s="8" t="s">
        <v>44</v>
      </c>
      <c r="J282" s="4">
        <f t="shared" si="1"/>
        <v>12751</v>
      </c>
      <c r="K282" s="9">
        <v>45537.0</v>
      </c>
      <c r="L282" s="10">
        <v>45547.0</v>
      </c>
      <c r="M282" s="10"/>
      <c r="N282" s="10">
        <v>45560.0</v>
      </c>
      <c r="O282" s="10"/>
      <c r="P282" s="10">
        <v>45560.0</v>
      </c>
      <c r="Q282" s="10"/>
      <c r="R282" s="8" t="s">
        <v>45</v>
      </c>
    </row>
    <row r="283" ht="15.75" customHeight="1">
      <c r="A283" s="8" t="s">
        <v>616</v>
      </c>
      <c r="B283" s="8" t="s">
        <v>617</v>
      </c>
      <c r="C283" s="8" t="s">
        <v>48</v>
      </c>
      <c r="D283" s="8" t="s">
        <v>22</v>
      </c>
      <c r="E283" s="8" t="s">
        <v>33</v>
      </c>
      <c r="F283" s="8" t="s">
        <v>24</v>
      </c>
      <c r="G283" s="8" t="s">
        <v>25</v>
      </c>
      <c r="H283" s="8" t="s">
        <v>34</v>
      </c>
      <c r="I283" s="8" t="s">
        <v>53</v>
      </c>
      <c r="J283" s="4">
        <f t="shared" si="1"/>
        <v>14040</v>
      </c>
      <c r="K283" s="5">
        <v>45550.0</v>
      </c>
      <c r="L283" s="9">
        <v>45578.0</v>
      </c>
      <c r="M283" s="9"/>
      <c r="N283" s="10">
        <v>45579.0</v>
      </c>
      <c r="O283" s="10"/>
      <c r="P283" s="10">
        <v>45579.0</v>
      </c>
      <c r="Q283" s="10"/>
      <c r="R283" s="8" t="s">
        <v>45</v>
      </c>
    </row>
    <row r="284" ht="15.75" customHeight="1">
      <c r="A284" s="8" t="s">
        <v>618</v>
      </c>
      <c r="B284" s="8" t="s">
        <v>619</v>
      </c>
      <c r="C284" s="8" t="s">
        <v>31</v>
      </c>
      <c r="D284" s="8" t="s">
        <v>22</v>
      </c>
      <c r="E284" s="8" t="s">
        <v>23</v>
      </c>
      <c r="F284" s="8" t="s">
        <v>24</v>
      </c>
      <c r="G284" s="8" t="s">
        <v>33</v>
      </c>
      <c r="H284" s="8" t="s">
        <v>40</v>
      </c>
      <c r="I284" s="8" t="s">
        <v>44</v>
      </c>
      <c r="J284" s="4">
        <f t="shared" si="1"/>
        <v>11112</v>
      </c>
      <c r="K284" s="9">
        <v>45553.0</v>
      </c>
      <c r="L284" s="9">
        <v>45583.0</v>
      </c>
      <c r="M284" s="10">
        <v>45590.0</v>
      </c>
      <c r="N284" s="10">
        <v>45657.0</v>
      </c>
      <c r="O284" s="10"/>
      <c r="P284" s="10"/>
      <c r="Q284" s="10"/>
      <c r="R284" s="8" t="s">
        <v>36</v>
      </c>
    </row>
    <row r="285" ht="15.75" customHeight="1">
      <c r="A285" s="8" t="s">
        <v>620</v>
      </c>
      <c r="B285" s="8" t="s">
        <v>621</v>
      </c>
      <c r="C285" s="8" t="s">
        <v>31</v>
      </c>
      <c r="D285" s="8" t="s">
        <v>65</v>
      </c>
      <c r="E285" s="8" t="s">
        <v>23</v>
      </c>
      <c r="F285" s="8" t="s">
        <v>24</v>
      </c>
      <c r="G285" s="8" t="s">
        <v>25</v>
      </c>
      <c r="H285" s="8" t="s">
        <v>40</v>
      </c>
      <c r="I285" s="8" t="s">
        <v>27</v>
      </c>
      <c r="J285" s="4">
        <f t="shared" si="1"/>
        <v>11098</v>
      </c>
      <c r="K285" s="9">
        <v>45550.0</v>
      </c>
      <c r="L285" s="9">
        <v>45573.0</v>
      </c>
      <c r="M285" s="9"/>
      <c r="N285" s="10">
        <v>45582.0</v>
      </c>
      <c r="O285" s="10"/>
      <c r="P285" s="10">
        <v>45582.0</v>
      </c>
      <c r="Q285" s="10"/>
      <c r="R285" s="11" t="s">
        <v>28</v>
      </c>
    </row>
    <row r="286" ht="15.75" customHeight="1">
      <c r="A286" s="3" t="s">
        <v>622</v>
      </c>
      <c r="B286" s="3" t="s">
        <v>623</v>
      </c>
      <c r="C286" s="3" t="s">
        <v>48</v>
      </c>
      <c r="D286" s="3" t="s">
        <v>56</v>
      </c>
      <c r="E286" s="3" t="s">
        <v>33</v>
      </c>
      <c r="F286" s="3" t="s">
        <v>73</v>
      </c>
      <c r="G286" s="3" t="s">
        <v>33</v>
      </c>
      <c r="H286" s="3" t="s">
        <v>76</v>
      </c>
      <c r="I286" s="3" t="s">
        <v>44</v>
      </c>
      <c r="J286" s="4">
        <f t="shared" si="1"/>
        <v>16936</v>
      </c>
      <c r="K286" s="5">
        <v>45732.0</v>
      </c>
      <c r="L286" s="6">
        <v>45738.0</v>
      </c>
      <c r="M286" s="6"/>
      <c r="N286" s="5"/>
      <c r="O286" s="6"/>
      <c r="P286" s="5"/>
      <c r="Q286" s="6"/>
      <c r="R286" s="3"/>
      <c r="S286" s="3"/>
    </row>
    <row r="287" ht="15.75" customHeight="1">
      <c r="A287" s="8" t="s">
        <v>624</v>
      </c>
      <c r="B287" s="8" t="s">
        <v>625</v>
      </c>
      <c r="C287" s="8" t="s">
        <v>31</v>
      </c>
      <c r="D287" s="8" t="s">
        <v>43</v>
      </c>
      <c r="E287" s="8" t="s">
        <v>23</v>
      </c>
      <c r="F287" s="8" t="s">
        <v>70</v>
      </c>
      <c r="G287" s="8" t="s">
        <v>25</v>
      </c>
      <c r="H287" s="8" t="s">
        <v>26</v>
      </c>
      <c r="I287" s="8" t="s">
        <v>27</v>
      </c>
      <c r="J287" s="4">
        <f t="shared" si="1"/>
        <v>6225</v>
      </c>
      <c r="K287" s="9">
        <v>45737.0</v>
      </c>
      <c r="L287" s="9">
        <v>45740.0</v>
      </c>
      <c r="M287" s="10">
        <v>45742.0</v>
      </c>
      <c r="N287" s="10"/>
      <c r="O287" s="10"/>
      <c r="P287" s="10"/>
      <c r="Q287" s="10"/>
    </row>
    <row r="288" ht="15.75" customHeight="1">
      <c r="A288" s="8" t="s">
        <v>626</v>
      </c>
      <c r="B288" s="8" t="s">
        <v>627</v>
      </c>
      <c r="C288" s="8" t="s">
        <v>31</v>
      </c>
      <c r="D288" s="8" t="s">
        <v>43</v>
      </c>
      <c r="E288" s="8" t="s">
        <v>39</v>
      </c>
      <c r="F288" s="8" t="s">
        <v>376</v>
      </c>
      <c r="G288" s="8" t="s">
        <v>25</v>
      </c>
      <c r="H288" s="8" t="s">
        <v>76</v>
      </c>
      <c r="I288" s="8" t="s">
        <v>60</v>
      </c>
      <c r="J288" s="4">
        <f t="shared" si="1"/>
        <v>9800</v>
      </c>
      <c r="K288" s="5">
        <v>45719.0</v>
      </c>
      <c r="L288" s="10"/>
      <c r="M288" s="10"/>
      <c r="N288" s="10"/>
      <c r="O288" s="10"/>
      <c r="P288" s="10"/>
      <c r="Q288" s="10"/>
    </row>
    <row r="289" ht="15.75" customHeight="1">
      <c r="A289" s="3" t="s">
        <v>628</v>
      </c>
      <c r="B289" s="3" t="s">
        <v>629</v>
      </c>
      <c r="C289" s="3" t="s">
        <v>21</v>
      </c>
      <c r="D289" s="3" t="s">
        <v>43</v>
      </c>
      <c r="E289" s="3" t="s">
        <v>33</v>
      </c>
      <c r="F289" s="3" t="s">
        <v>73</v>
      </c>
      <c r="G289" s="3" t="s">
        <v>33</v>
      </c>
      <c r="H289" s="3" t="s">
        <v>52</v>
      </c>
      <c r="I289" s="3" t="s">
        <v>27</v>
      </c>
      <c r="J289" s="4">
        <f t="shared" si="1"/>
        <v>18719</v>
      </c>
      <c r="K289" s="5">
        <v>45741.0</v>
      </c>
      <c r="L289" s="5">
        <v>45742.0</v>
      </c>
      <c r="M289" s="5"/>
      <c r="N289" s="5"/>
      <c r="O289" s="5"/>
      <c r="P289" s="6"/>
      <c r="Q289" s="6"/>
      <c r="R289" s="3"/>
      <c r="S289" s="3"/>
    </row>
    <row r="290" ht="15.75" customHeight="1">
      <c r="A290" s="3" t="s">
        <v>630</v>
      </c>
      <c r="B290" s="3" t="s">
        <v>631</v>
      </c>
      <c r="C290" s="3" t="s">
        <v>31</v>
      </c>
      <c r="D290" s="3" t="s">
        <v>43</v>
      </c>
      <c r="E290" s="3" t="s">
        <v>39</v>
      </c>
      <c r="F290" s="3" t="s">
        <v>376</v>
      </c>
      <c r="G290" s="3" t="s">
        <v>25</v>
      </c>
      <c r="H290" s="3" t="s">
        <v>76</v>
      </c>
      <c r="I290" s="3" t="s">
        <v>27</v>
      </c>
      <c r="J290" s="4">
        <f t="shared" si="1"/>
        <v>6714</v>
      </c>
      <c r="K290" s="5">
        <v>45734.0</v>
      </c>
      <c r="L290" s="5"/>
      <c r="M290" s="5"/>
      <c r="N290" s="5"/>
      <c r="O290" s="5"/>
      <c r="P290" s="6"/>
      <c r="Q290" s="6"/>
      <c r="R290" s="3"/>
      <c r="S290" s="3"/>
    </row>
    <row r="291" ht="15.75" customHeight="1">
      <c r="A291" s="8" t="s">
        <v>632</v>
      </c>
      <c r="B291" s="8" t="s">
        <v>633</v>
      </c>
      <c r="C291" s="8" t="s">
        <v>31</v>
      </c>
      <c r="D291" s="8" t="s">
        <v>22</v>
      </c>
      <c r="E291" s="8" t="s">
        <v>23</v>
      </c>
      <c r="F291" s="8" t="s">
        <v>493</v>
      </c>
      <c r="G291" s="8" t="s">
        <v>33</v>
      </c>
      <c r="H291" s="8" t="s">
        <v>26</v>
      </c>
      <c r="I291" s="8" t="s">
        <v>44</v>
      </c>
      <c r="J291" s="4">
        <f t="shared" si="1"/>
        <v>6761</v>
      </c>
      <c r="K291" s="5">
        <v>45734.0</v>
      </c>
      <c r="L291" s="10"/>
      <c r="M291" s="10"/>
      <c r="N291" s="10"/>
      <c r="O291" s="10"/>
      <c r="P291" s="10"/>
      <c r="Q291" s="10"/>
    </row>
    <row r="292" ht="15.75" customHeight="1">
      <c r="A292" s="8" t="s">
        <v>634</v>
      </c>
      <c r="B292" s="8" t="s">
        <v>635</v>
      </c>
      <c r="C292" s="8" t="s">
        <v>48</v>
      </c>
      <c r="D292" s="8" t="s">
        <v>82</v>
      </c>
      <c r="E292" s="8" t="s">
        <v>39</v>
      </c>
      <c r="F292" s="8" t="s">
        <v>636</v>
      </c>
      <c r="G292" s="8" t="s">
        <v>33</v>
      </c>
      <c r="H292" s="8" t="s">
        <v>34</v>
      </c>
      <c r="I292" s="8" t="s">
        <v>27</v>
      </c>
      <c r="J292" s="4">
        <f t="shared" si="1"/>
        <v>14710</v>
      </c>
      <c r="K292" s="5">
        <v>45665.0</v>
      </c>
      <c r="L292" s="10">
        <v>45673.0</v>
      </c>
      <c r="M292" s="10">
        <v>45688.0</v>
      </c>
      <c r="N292" s="10">
        <v>45704.0</v>
      </c>
      <c r="O292" s="10"/>
      <c r="P292" s="10"/>
      <c r="Q292" s="10"/>
      <c r="R292" s="8" t="s">
        <v>79</v>
      </c>
    </row>
    <row r="293" ht="15.75" customHeight="1">
      <c r="A293" s="3" t="s">
        <v>637</v>
      </c>
      <c r="B293" s="3" t="s">
        <v>638</v>
      </c>
      <c r="C293" s="3" t="s">
        <v>21</v>
      </c>
      <c r="D293" s="3" t="s">
        <v>22</v>
      </c>
      <c r="E293" s="3" t="s">
        <v>32</v>
      </c>
      <c r="F293" s="3" t="s">
        <v>636</v>
      </c>
      <c r="G293" s="3" t="s">
        <v>25</v>
      </c>
      <c r="H293" s="3" t="s">
        <v>34</v>
      </c>
      <c r="I293" s="3" t="s">
        <v>35</v>
      </c>
      <c r="J293" s="4">
        <f t="shared" si="1"/>
        <v>14572</v>
      </c>
      <c r="K293" s="5">
        <v>45560.0</v>
      </c>
      <c r="L293" s="9">
        <v>45589.0</v>
      </c>
      <c r="M293" s="10">
        <v>45600.0</v>
      </c>
      <c r="N293" s="10">
        <v>45678.0</v>
      </c>
      <c r="O293" s="5">
        <v>46106.0</v>
      </c>
      <c r="P293" s="6"/>
      <c r="Q293" s="6"/>
      <c r="R293" s="3"/>
      <c r="S293" s="3"/>
    </row>
    <row r="294" ht="15.75" customHeight="1">
      <c r="A294" s="8" t="s">
        <v>639</v>
      </c>
      <c r="B294" s="8" t="s">
        <v>640</v>
      </c>
      <c r="C294" s="8" t="s">
        <v>21</v>
      </c>
      <c r="D294" s="8" t="s">
        <v>56</v>
      </c>
      <c r="E294" s="8" t="s">
        <v>32</v>
      </c>
      <c r="F294" s="8" t="s">
        <v>636</v>
      </c>
      <c r="G294" s="8" t="s">
        <v>25</v>
      </c>
      <c r="H294" s="8" t="s">
        <v>52</v>
      </c>
      <c r="I294" s="8" t="s">
        <v>44</v>
      </c>
      <c r="J294" s="4">
        <f t="shared" si="1"/>
        <v>13725</v>
      </c>
      <c r="K294" s="5">
        <v>45665.0</v>
      </c>
      <c r="L294" s="10">
        <v>45673.0</v>
      </c>
      <c r="M294" s="10">
        <v>45688.0</v>
      </c>
      <c r="N294" s="10">
        <v>45704.0</v>
      </c>
      <c r="O294" s="10"/>
      <c r="P294" s="10"/>
      <c r="Q294" s="10"/>
      <c r="R294" s="8" t="s">
        <v>45</v>
      </c>
    </row>
    <row r="295" ht="15.75" customHeight="1">
      <c r="A295" s="3" t="s">
        <v>641</v>
      </c>
      <c r="B295" s="3" t="s">
        <v>642</v>
      </c>
      <c r="C295" s="3" t="s">
        <v>31</v>
      </c>
      <c r="D295" s="3" t="s">
        <v>56</v>
      </c>
      <c r="E295" s="3" t="s">
        <v>59</v>
      </c>
      <c r="F295" s="3" t="s">
        <v>636</v>
      </c>
      <c r="G295" s="3" t="s">
        <v>33</v>
      </c>
      <c r="H295" s="3" t="s">
        <v>76</v>
      </c>
      <c r="I295" s="3" t="s">
        <v>35</v>
      </c>
      <c r="J295" s="4">
        <f t="shared" si="1"/>
        <v>14091</v>
      </c>
      <c r="K295" s="5">
        <v>45560.0</v>
      </c>
      <c r="L295" s="9">
        <v>45589.0</v>
      </c>
      <c r="M295" s="10">
        <v>45600.0</v>
      </c>
      <c r="N295" s="10">
        <v>45678.0</v>
      </c>
      <c r="O295" s="6"/>
      <c r="P295" s="5"/>
      <c r="Q295" s="6"/>
      <c r="R295" s="3" t="s">
        <v>79</v>
      </c>
      <c r="S295" s="3"/>
    </row>
    <row r="296" ht="15.75" customHeight="1">
      <c r="A296" s="8" t="s">
        <v>643</v>
      </c>
      <c r="B296" s="8" t="s">
        <v>644</v>
      </c>
      <c r="C296" s="8" t="s">
        <v>21</v>
      </c>
      <c r="D296" s="8" t="s">
        <v>43</v>
      </c>
      <c r="E296" s="8" t="s">
        <v>39</v>
      </c>
      <c r="F296" s="8" t="s">
        <v>636</v>
      </c>
      <c r="G296" s="8" t="s">
        <v>25</v>
      </c>
      <c r="H296" s="8" t="s">
        <v>26</v>
      </c>
      <c r="I296" s="8" t="s">
        <v>35</v>
      </c>
      <c r="J296" s="4">
        <f t="shared" si="1"/>
        <v>12551</v>
      </c>
      <c r="K296" s="9">
        <v>45338.0</v>
      </c>
      <c r="L296" s="9">
        <v>45354.0</v>
      </c>
      <c r="M296" s="9">
        <v>45372.0</v>
      </c>
      <c r="N296" s="10">
        <v>45401.0</v>
      </c>
      <c r="O296" s="10">
        <v>45766.0</v>
      </c>
      <c r="P296" s="10"/>
      <c r="Q296" s="10"/>
    </row>
    <row r="297" ht="15.75" customHeight="1">
      <c r="A297" s="3" t="s">
        <v>645</v>
      </c>
      <c r="B297" s="3" t="s">
        <v>646</v>
      </c>
      <c r="C297" s="3" t="s">
        <v>31</v>
      </c>
      <c r="D297" s="3" t="s">
        <v>65</v>
      </c>
      <c r="E297" s="3" t="s">
        <v>23</v>
      </c>
      <c r="F297" s="3" t="s">
        <v>636</v>
      </c>
      <c r="G297" s="3" t="s">
        <v>25</v>
      </c>
      <c r="H297" s="3" t="s">
        <v>52</v>
      </c>
      <c r="I297" s="3" t="s">
        <v>44</v>
      </c>
      <c r="J297" s="9">
        <v>45509.0</v>
      </c>
      <c r="K297" s="10">
        <v>45528.0</v>
      </c>
      <c r="L297" s="10">
        <v>45540.0</v>
      </c>
      <c r="M297" s="10">
        <v>45546.0</v>
      </c>
      <c r="N297" s="10">
        <v>45911.0</v>
      </c>
      <c r="O297" s="6">
        <v>46099.0</v>
      </c>
      <c r="P297" s="5"/>
      <c r="Q297" s="6"/>
      <c r="R297" s="3"/>
      <c r="S297" s="3"/>
    </row>
    <row r="298" ht="15.75" customHeight="1">
      <c r="A298" s="8" t="s">
        <v>647</v>
      </c>
      <c r="B298" s="8" t="s">
        <v>648</v>
      </c>
      <c r="C298" s="8" t="s">
        <v>21</v>
      </c>
      <c r="D298" s="8" t="s">
        <v>56</v>
      </c>
      <c r="E298" s="8" t="s">
        <v>32</v>
      </c>
      <c r="F298" s="8" t="s">
        <v>636</v>
      </c>
      <c r="G298" s="8" t="s">
        <v>25</v>
      </c>
      <c r="H298" s="8" t="s">
        <v>40</v>
      </c>
      <c r="I298" s="8" t="s">
        <v>44</v>
      </c>
      <c r="J298" s="9">
        <v>45509.0</v>
      </c>
      <c r="K298" s="10">
        <v>45528.0</v>
      </c>
      <c r="L298" s="10">
        <v>45540.0</v>
      </c>
      <c r="M298" s="10">
        <v>45546.0</v>
      </c>
      <c r="N298" s="10">
        <v>45911.0</v>
      </c>
      <c r="O298" s="10">
        <v>46107.0</v>
      </c>
      <c r="P298" s="10"/>
      <c r="Q298" s="10"/>
    </row>
    <row r="299" ht="15.75" customHeight="1">
      <c r="A299" s="8" t="s">
        <v>649</v>
      </c>
      <c r="B299" s="8" t="s">
        <v>650</v>
      </c>
      <c r="C299" s="8" t="s">
        <v>31</v>
      </c>
      <c r="D299" s="8" t="s">
        <v>56</v>
      </c>
      <c r="E299" s="8" t="s">
        <v>33</v>
      </c>
      <c r="F299" s="8" t="s">
        <v>24</v>
      </c>
      <c r="G299" s="8" t="s">
        <v>33</v>
      </c>
      <c r="H299" s="8" t="s">
        <v>34</v>
      </c>
      <c r="I299" s="8" t="s">
        <v>27</v>
      </c>
      <c r="J299" s="4">
        <f t="shared" ref="J299:J451" si="2">if(C299="SMB",RANDBETWEEN(6000,15000),RANDBETWEEN(12000,20000))</f>
        <v>6401</v>
      </c>
      <c r="K299" s="9">
        <v>45576.0</v>
      </c>
      <c r="L299" s="10">
        <v>45585.0</v>
      </c>
      <c r="M299" s="10"/>
      <c r="N299" s="10">
        <v>45585.0</v>
      </c>
      <c r="O299" s="10"/>
      <c r="P299" s="10">
        <v>45585.0</v>
      </c>
      <c r="Q299" s="10"/>
      <c r="R299" s="8" t="s">
        <v>79</v>
      </c>
    </row>
    <row r="300" ht="15.75" customHeight="1">
      <c r="A300" s="8" t="s">
        <v>651</v>
      </c>
      <c r="B300" s="8" t="s">
        <v>652</v>
      </c>
      <c r="C300" s="8" t="s">
        <v>21</v>
      </c>
      <c r="D300" s="8" t="s">
        <v>82</v>
      </c>
      <c r="E300" s="8" t="s">
        <v>23</v>
      </c>
      <c r="F300" s="8" t="s">
        <v>24</v>
      </c>
      <c r="G300" s="8" t="s">
        <v>33</v>
      </c>
      <c r="H300" s="8" t="s">
        <v>52</v>
      </c>
      <c r="I300" s="8" t="s">
        <v>44</v>
      </c>
      <c r="J300" s="4">
        <f t="shared" si="2"/>
        <v>16036</v>
      </c>
      <c r="K300" s="5">
        <v>45582.0</v>
      </c>
      <c r="L300" s="10"/>
      <c r="M300" s="10"/>
      <c r="N300" s="10">
        <v>45607.0</v>
      </c>
      <c r="O300" s="10"/>
      <c r="P300" s="10">
        <v>45607.0</v>
      </c>
      <c r="Q300" s="10"/>
      <c r="R300" s="8" t="s">
        <v>79</v>
      </c>
    </row>
    <row r="301" ht="15.75" customHeight="1">
      <c r="A301" s="3" t="s">
        <v>653</v>
      </c>
      <c r="B301" s="3" t="s">
        <v>654</v>
      </c>
      <c r="C301" s="3" t="s">
        <v>48</v>
      </c>
      <c r="D301" s="3" t="s">
        <v>65</v>
      </c>
      <c r="E301" s="3" t="s">
        <v>39</v>
      </c>
      <c r="F301" s="3" t="s">
        <v>24</v>
      </c>
      <c r="G301" s="3" t="s">
        <v>33</v>
      </c>
      <c r="H301" s="3" t="s">
        <v>76</v>
      </c>
      <c r="I301" s="3" t="s">
        <v>44</v>
      </c>
      <c r="J301" s="4">
        <f t="shared" si="2"/>
        <v>19774</v>
      </c>
      <c r="K301" s="5">
        <v>45567.0</v>
      </c>
      <c r="L301" s="6">
        <v>45568.0</v>
      </c>
      <c r="M301" s="6">
        <v>45571.0</v>
      </c>
      <c r="N301" s="6">
        <v>45571.0</v>
      </c>
      <c r="O301" s="6"/>
      <c r="P301" s="6"/>
      <c r="Q301" s="6"/>
      <c r="R301" s="3" t="s">
        <v>79</v>
      </c>
      <c r="S301" s="3"/>
    </row>
    <row r="302" ht="15.75" customHeight="1">
      <c r="A302" s="3" t="s">
        <v>655</v>
      </c>
      <c r="B302" s="3" t="s">
        <v>656</v>
      </c>
      <c r="C302" s="3" t="s">
        <v>31</v>
      </c>
      <c r="D302" s="3" t="s">
        <v>56</v>
      </c>
      <c r="E302" s="3" t="s">
        <v>32</v>
      </c>
      <c r="F302" s="3" t="s">
        <v>636</v>
      </c>
      <c r="G302" s="3" t="s">
        <v>25</v>
      </c>
      <c r="H302" s="3" t="s">
        <v>76</v>
      </c>
      <c r="I302" s="3" t="s">
        <v>44</v>
      </c>
      <c r="J302" s="4">
        <f t="shared" si="2"/>
        <v>11619</v>
      </c>
      <c r="K302" s="5">
        <v>45690.0</v>
      </c>
      <c r="L302" s="6">
        <v>45705.0</v>
      </c>
      <c r="M302" s="6">
        <v>45705.0</v>
      </c>
      <c r="N302" s="6">
        <v>45731.0</v>
      </c>
      <c r="O302" s="6">
        <v>46096.0</v>
      </c>
      <c r="P302" s="6"/>
      <c r="Q302" s="6"/>
      <c r="R302" s="3"/>
      <c r="S302" s="3"/>
    </row>
    <row r="303" ht="15.75" customHeight="1">
      <c r="A303" s="8" t="s">
        <v>657</v>
      </c>
      <c r="B303" s="8" t="s">
        <v>658</v>
      </c>
      <c r="C303" s="8" t="s">
        <v>31</v>
      </c>
      <c r="D303" s="8" t="s">
        <v>43</v>
      </c>
      <c r="E303" s="8" t="s">
        <v>33</v>
      </c>
      <c r="F303" s="8" t="s">
        <v>49</v>
      </c>
      <c r="G303" s="8" t="s">
        <v>33</v>
      </c>
      <c r="H303" s="8" t="s">
        <v>40</v>
      </c>
      <c r="I303" s="8" t="s">
        <v>27</v>
      </c>
      <c r="J303" s="4">
        <f t="shared" si="2"/>
        <v>6298</v>
      </c>
      <c r="K303" s="9">
        <v>45592.0</v>
      </c>
      <c r="L303" s="10">
        <v>45592.0</v>
      </c>
      <c r="M303" s="10">
        <v>45608.0</v>
      </c>
      <c r="N303" s="10">
        <v>45662.0</v>
      </c>
      <c r="O303" s="10">
        <v>46027.0</v>
      </c>
      <c r="P303" s="10"/>
      <c r="Q303" s="10">
        <v>45688.0</v>
      </c>
      <c r="S303" s="8" t="s">
        <v>45</v>
      </c>
    </row>
    <row r="304" ht="15.75" customHeight="1">
      <c r="A304" s="8" t="s">
        <v>659</v>
      </c>
      <c r="B304" s="8" t="s">
        <v>660</v>
      </c>
      <c r="C304" s="8" t="s">
        <v>21</v>
      </c>
      <c r="D304" s="8" t="s">
        <v>43</v>
      </c>
      <c r="E304" s="8" t="s">
        <v>59</v>
      </c>
      <c r="F304" s="8" t="s">
        <v>24</v>
      </c>
      <c r="G304" s="8" t="s">
        <v>33</v>
      </c>
      <c r="H304" s="8" t="s">
        <v>76</v>
      </c>
      <c r="I304" s="8" t="s">
        <v>60</v>
      </c>
      <c r="J304" s="4">
        <f t="shared" si="2"/>
        <v>13467</v>
      </c>
      <c r="K304" s="9">
        <v>45576.0</v>
      </c>
      <c r="L304" s="10">
        <v>45604.0</v>
      </c>
      <c r="M304" s="10">
        <v>45616.0</v>
      </c>
      <c r="N304" s="10">
        <v>45665.0</v>
      </c>
      <c r="O304" s="10"/>
      <c r="P304" s="10"/>
      <c r="Q304" s="10"/>
      <c r="R304" s="8" t="s">
        <v>36</v>
      </c>
    </row>
    <row r="305" ht="15.75" customHeight="1">
      <c r="A305" s="8" t="s">
        <v>661</v>
      </c>
      <c r="B305" s="8" t="s">
        <v>662</v>
      </c>
      <c r="C305" s="8" t="s">
        <v>48</v>
      </c>
      <c r="D305" s="8" t="s">
        <v>56</v>
      </c>
      <c r="E305" s="8" t="s">
        <v>32</v>
      </c>
      <c r="F305" s="8" t="s">
        <v>24</v>
      </c>
      <c r="G305" s="8" t="s">
        <v>33</v>
      </c>
      <c r="H305" s="8" t="s">
        <v>76</v>
      </c>
      <c r="I305" s="8" t="s">
        <v>44</v>
      </c>
      <c r="J305" s="4">
        <f t="shared" si="2"/>
        <v>16184</v>
      </c>
      <c r="K305" s="5">
        <v>45593.0</v>
      </c>
      <c r="L305" s="9">
        <v>45612.0</v>
      </c>
      <c r="M305" s="9"/>
      <c r="N305" s="10">
        <v>45626.0</v>
      </c>
      <c r="O305" s="10"/>
      <c r="P305" s="10">
        <v>45626.0</v>
      </c>
      <c r="Q305" s="10"/>
      <c r="R305" s="8" t="s">
        <v>79</v>
      </c>
    </row>
    <row r="306" ht="15.75" customHeight="1">
      <c r="A306" s="8" t="s">
        <v>663</v>
      </c>
      <c r="B306" s="8" t="s">
        <v>664</v>
      </c>
      <c r="C306" s="8" t="s">
        <v>48</v>
      </c>
      <c r="D306" s="8" t="s">
        <v>56</v>
      </c>
      <c r="E306" s="8" t="s">
        <v>23</v>
      </c>
      <c r="F306" s="8" t="s">
        <v>24</v>
      </c>
      <c r="G306" s="8" t="s">
        <v>25</v>
      </c>
      <c r="H306" s="8" t="s">
        <v>34</v>
      </c>
      <c r="I306" s="8" t="s">
        <v>44</v>
      </c>
      <c r="J306" s="4">
        <f t="shared" si="2"/>
        <v>17888</v>
      </c>
      <c r="K306" s="5">
        <v>45577.0</v>
      </c>
      <c r="L306" s="9">
        <v>45593.0</v>
      </c>
      <c r="M306" s="9"/>
      <c r="N306" s="10">
        <v>45600.0</v>
      </c>
      <c r="O306" s="10"/>
      <c r="P306" s="10">
        <v>45600.0</v>
      </c>
      <c r="Q306" s="10"/>
      <c r="R306" s="8" t="s">
        <v>79</v>
      </c>
    </row>
    <row r="307" ht="15.75" customHeight="1">
      <c r="A307" s="3" t="s">
        <v>665</v>
      </c>
      <c r="B307" s="3" t="s">
        <v>666</v>
      </c>
      <c r="C307" s="3" t="s">
        <v>48</v>
      </c>
      <c r="D307" s="3" t="s">
        <v>22</v>
      </c>
      <c r="E307" s="3" t="s">
        <v>23</v>
      </c>
      <c r="F307" s="3" t="s">
        <v>24</v>
      </c>
      <c r="G307" s="3" t="s">
        <v>33</v>
      </c>
      <c r="H307" s="3" t="s">
        <v>40</v>
      </c>
      <c r="I307" s="3" t="s">
        <v>35</v>
      </c>
      <c r="J307" s="4">
        <f t="shared" si="2"/>
        <v>18307</v>
      </c>
      <c r="K307" s="5">
        <v>45583.0</v>
      </c>
      <c r="L307" s="5"/>
      <c r="M307" s="5"/>
      <c r="N307" s="5">
        <v>45585.0</v>
      </c>
      <c r="O307" s="5"/>
      <c r="P307" s="6">
        <v>45585.0</v>
      </c>
      <c r="Q307" s="6"/>
      <c r="R307" s="3" t="s">
        <v>79</v>
      </c>
      <c r="S307" s="3"/>
    </row>
    <row r="308" ht="15.75" customHeight="1">
      <c r="A308" s="8" t="s">
        <v>667</v>
      </c>
      <c r="B308" s="8" t="s">
        <v>668</v>
      </c>
      <c r="C308" s="8" t="s">
        <v>48</v>
      </c>
      <c r="D308" s="8" t="s">
        <v>82</v>
      </c>
      <c r="E308" s="8" t="s">
        <v>59</v>
      </c>
      <c r="F308" s="8" t="s">
        <v>24</v>
      </c>
      <c r="G308" s="8" t="s">
        <v>25</v>
      </c>
      <c r="H308" s="8" t="s">
        <v>40</v>
      </c>
      <c r="I308" s="8" t="s">
        <v>35</v>
      </c>
      <c r="J308" s="4">
        <f t="shared" si="2"/>
        <v>18717</v>
      </c>
      <c r="K308" s="9">
        <v>45572.0</v>
      </c>
      <c r="L308" s="9"/>
      <c r="M308" s="10"/>
      <c r="N308" s="10">
        <v>45602.0</v>
      </c>
      <c r="O308" s="10"/>
      <c r="P308" s="10">
        <v>45602.0</v>
      </c>
      <c r="Q308" s="10"/>
      <c r="R308" s="8" t="s">
        <v>79</v>
      </c>
    </row>
    <row r="309" ht="15.75" customHeight="1">
      <c r="A309" s="8" t="s">
        <v>669</v>
      </c>
      <c r="B309" s="8" t="s">
        <v>670</v>
      </c>
      <c r="C309" s="8" t="s">
        <v>31</v>
      </c>
      <c r="D309" s="8" t="s">
        <v>65</v>
      </c>
      <c r="E309" s="8" t="s">
        <v>23</v>
      </c>
      <c r="F309" s="8" t="s">
        <v>24</v>
      </c>
      <c r="G309" s="8" t="s">
        <v>25</v>
      </c>
      <c r="H309" s="8" t="s">
        <v>26</v>
      </c>
      <c r="I309" s="8" t="s">
        <v>27</v>
      </c>
      <c r="J309" s="4">
        <f t="shared" si="2"/>
        <v>11971</v>
      </c>
      <c r="K309" s="5">
        <v>45571.0</v>
      </c>
      <c r="L309" s="10"/>
      <c r="M309" s="10"/>
      <c r="N309" s="10">
        <v>45576.0</v>
      </c>
      <c r="O309" s="10"/>
      <c r="P309" s="10">
        <v>45576.0</v>
      </c>
      <c r="Q309" s="10"/>
      <c r="R309" s="11" t="s">
        <v>28</v>
      </c>
    </row>
    <row r="310" ht="15.75" customHeight="1">
      <c r="A310" s="8" t="s">
        <v>671</v>
      </c>
      <c r="B310" s="8" t="s">
        <v>672</v>
      </c>
      <c r="C310" s="8" t="s">
        <v>31</v>
      </c>
      <c r="D310" s="8" t="s">
        <v>22</v>
      </c>
      <c r="E310" s="8" t="s">
        <v>32</v>
      </c>
      <c r="F310" s="8" t="s">
        <v>24</v>
      </c>
      <c r="G310" s="8" t="s">
        <v>25</v>
      </c>
      <c r="H310" s="8" t="s">
        <v>76</v>
      </c>
      <c r="I310" s="8" t="s">
        <v>60</v>
      </c>
      <c r="J310" s="4">
        <f t="shared" si="2"/>
        <v>10314</v>
      </c>
      <c r="K310" s="9">
        <v>45566.0</v>
      </c>
      <c r="L310" s="9"/>
      <c r="M310" s="9"/>
      <c r="N310" s="10">
        <v>45588.0</v>
      </c>
      <c r="O310" s="10"/>
      <c r="P310" s="10">
        <v>45588.0</v>
      </c>
      <c r="Q310" s="10"/>
      <c r="R310" s="11" t="s">
        <v>28</v>
      </c>
    </row>
    <row r="311" ht="15.75" customHeight="1">
      <c r="A311" s="3" t="s">
        <v>673</v>
      </c>
      <c r="B311" s="3" t="s">
        <v>674</v>
      </c>
      <c r="C311" s="3" t="s">
        <v>48</v>
      </c>
      <c r="D311" s="3" t="s">
        <v>82</v>
      </c>
      <c r="E311" s="3" t="s">
        <v>32</v>
      </c>
      <c r="F311" s="3" t="s">
        <v>24</v>
      </c>
      <c r="G311" s="3" t="s">
        <v>25</v>
      </c>
      <c r="H311" s="3" t="s">
        <v>52</v>
      </c>
      <c r="I311" s="3" t="s">
        <v>27</v>
      </c>
      <c r="J311" s="4">
        <f t="shared" si="2"/>
        <v>19345</v>
      </c>
      <c r="K311" s="5">
        <v>45591.0</v>
      </c>
      <c r="L311" s="5"/>
      <c r="M311" s="5"/>
      <c r="N311" s="5">
        <v>45619.0</v>
      </c>
      <c r="O311" s="5"/>
      <c r="P311" s="6">
        <v>45619.0</v>
      </c>
      <c r="Q311" s="5"/>
      <c r="R311" s="7" t="s">
        <v>28</v>
      </c>
      <c r="S311" s="3"/>
    </row>
    <row r="312" ht="15.75" customHeight="1">
      <c r="A312" s="8" t="s">
        <v>675</v>
      </c>
      <c r="B312" s="8" t="s">
        <v>676</v>
      </c>
      <c r="C312" s="8" t="s">
        <v>31</v>
      </c>
      <c r="D312" s="8" t="s">
        <v>82</v>
      </c>
      <c r="E312" s="8" t="s">
        <v>59</v>
      </c>
      <c r="F312" s="8" t="s">
        <v>636</v>
      </c>
      <c r="G312" s="8" t="s">
        <v>33</v>
      </c>
      <c r="H312" s="8" t="s">
        <v>26</v>
      </c>
      <c r="I312" s="8" t="s">
        <v>44</v>
      </c>
      <c r="J312" s="4">
        <f t="shared" si="2"/>
        <v>11354</v>
      </c>
      <c r="K312" s="5">
        <v>45704.0</v>
      </c>
      <c r="L312" s="9">
        <v>45705.0</v>
      </c>
      <c r="M312" s="9">
        <v>45724.0</v>
      </c>
      <c r="N312" s="10">
        <v>45740.0</v>
      </c>
      <c r="O312" s="10">
        <v>46105.0</v>
      </c>
      <c r="P312" s="10"/>
      <c r="Q312" s="10"/>
    </row>
    <row r="313" ht="15.75" customHeight="1">
      <c r="A313" s="8" t="s">
        <v>677</v>
      </c>
      <c r="B313" s="8" t="s">
        <v>678</v>
      </c>
      <c r="C313" s="8" t="s">
        <v>31</v>
      </c>
      <c r="D313" s="8" t="s">
        <v>22</v>
      </c>
      <c r="E313" s="8" t="s">
        <v>23</v>
      </c>
      <c r="F313" s="8" t="s">
        <v>636</v>
      </c>
      <c r="G313" s="8" t="s">
        <v>25</v>
      </c>
      <c r="H313" s="8" t="s">
        <v>26</v>
      </c>
      <c r="I313" s="8" t="s">
        <v>83</v>
      </c>
      <c r="J313" s="4">
        <f t="shared" si="2"/>
        <v>14945</v>
      </c>
      <c r="K313" s="5">
        <v>45697.0</v>
      </c>
      <c r="L313" s="9">
        <v>45701.0</v>
      </c>
      <c r="M313" s="10">
        <v>45722.0</v>
      </c>
      <c r="N313" s="10">
        <v>45738.0</v>
      </c>
      <c r="O313" s="10">
        <v>46103.0</v>
      </c>
      <c r="P313" s="10"/>
      <c r="Q313" s="10"/>
    </row>
    <row r="314" ht="15.75" customHeight="1">
      <c r="A314" s="3" t="s">
        <v>679</v>
      </c>
      <c r="B314" s="3" t="s">
        <v>680</v>
      </c>
      <c r="C314" s="3" t="s">
        <v>48</v>
      </c>
      <c r="D314" s="3" t="s">
        <v>82</v>
      </c>
      <c r="E314" s="3" t="s">
        <v>32</v>
      </c>
      <c r="F314" s="3" t="s">
        <v>24</v>
      </c>
      <c r="G314" s="3" t="s">
        <v>25</v>
      </c>
      <c r="H314" s="3" t="s">
        <v>40</v>
      </c>
      <c r="I314" s="3" t="s">
        <v>44</v>
      </c>
      <c r="J314" s="4">
        <f t="shared" si="2"/>
        <v>16860</v>
      </c>
      <c r="K314" s="5">
        <v>45606.0</v>
      </c>
      <c r="L314" s="5"/>
      <c r="M314" s="6"/>
      <c r="N314" s="5">
        <v>45622.0</v>
      </c>
      <c r="O314" s="6"/>
      <c r="P314" s="5">
        <v>45622.0</v>
      </c>
      <c r="Q314" s="6"/>
      <c r="R314" s="3" t="s">
        <v>36</v>
      </c>
      <c r="S314" s="3"/>
    </row>
    <row r="315" ht="15.75" customHeight="1">
      <c r="A315" s="3" t="s">
        <v>681</v>
      </c>
      <c r="B315" s="3" t="s">
        <v>682</v>
      </c>
      <c r="C315" s="3" t="s">
        <v>31</v>
      </c>
      <c r="D315" s="3" t="s">
        <v>65</v>
      </c>
      <c r="E315" s="3" t="s">
        <v>23</v>
      </c>
      <c r="F315" s="3" t="s">
        <v>24</v>
      </c>
      <c r="G315" s="3" t="s">
        <v>25</v>
      </c>
      <c r="H315" s="3" t="s">
        <v>76</v>
      </c>
      <c r="I315" s="3" t="s">
        <v>44</v>
      </c>
      <c r="J315" s="4">
        <f t="shared" si="2"/>
        <v>6937</v>
      </c>
      <c r="K315" s="5">
        <v>45601.0</v>
      </c>
      <c r="L315" s="6">
        <v>45615.0</v>
      </c>
      <c r="M315" s="6"/>
      <c r="N315" s="5">
        <v>45619.0</v>
      </c>
      <c r="O315" s="6"/>
      <c r="P315" s="5">
        <v>45619.0</v>
      </c>
      <c r="Q315" s="6"/>
      <c r="R315" s="3" t="s">
        <v>79</v>
      </c>
      <c r="S315" s="3"/>
    </row>
    <row r="316" ht="15.75" customHeight="1">
      <c r="A316" s="3" t="s">
        <v>683</v>
      </c>
      <c r="B316" s="3" t="s">
        <v>684</v>
      </c>
      <c r="C316" s="3" t="s">
        <v>48</v>
      </c>
      <c r="D316" s="3" t="s">
        <v>56</v>
      </c>
      <c r="E316" s="3" t="s">
        <v>32</v>
      </c>
      <c r="F316" s="3" t="s">
        <v>24</v>
      </c>
      <c r="G316" s="3" t="s">
        <v>25</v>
      </c>
      <c r="H316" s="3" t="s">
        <v>52</v>
      </c>
      <c r="I316" s="3" t="s">
        <v>83</v>
      </c>
      <c r="J316" s="4">
        <f t="shared" si="2"/>
        <v>13670</v>
      </c>
      <c r="K316" s="5">
        <v>45605.0</v>
      </c>
      <c r="L316" s="6">
        <v>45609.0</v>
      </c>
      <c r="M316" s="6">
        <v>45622.0</v>
      </c>
      <c r="N316" s="6">
        <v>45664.0</v>
      </c>
      <c r="O316" s="6"/>
      <c r="P316" s="6"/>
      <c r="Q316" s="6"/>
      <c r="R316" s="3" t="s">
        <v>79</v>
      </c>
      <c r="S316" s="3"/>
    </row>
    <row r="317" ht="15.75" customHeight="1">
      <c r="A317" s="8" t="s">
        <v>685</v>
      </c>
      <c r="B317" s="8" t="s">
        <v>686</v>
      </c>
      <c r="C317" s="8" t="s">
        <v>31</v>
      </c>
      <c r="D317" s="8" t="s">
        <v>82</v>
      </c>
      <c r="E317" s="8" t="s">
        <v>59</v>
      </c>
      <c r="F317" s="8" t="s">
        <v>24</v>
      </c>
      <c r="G317" s="8" t="s">
        <v>33</v>
      </c>
      <c r="H317" s="8" t="s">
        <v>26</v>
      </c>
      <c r="I317" s="8" t="s">
        <v>44</v>
      </c>
      <c r="J317" s="4">
        <f t="shared" si="2"/>
        <v>7342</v>
      </c>
      <c r="K317" s="9">
        <v>45599.0</v>
      </c>
      <c r="L317" s="9"/>
      <c r="M317" s="9"/>
      <c r="N317" s="10">
        <v>45619.0</v>
      </c>
      <c r="O317" s="10"/>
      <c r="P317" s="10">
        <v>45619.0</v>
      </c>
      <c r="Q317" s="10"/>
      <c r="R317" s="8" t="s">
        <v>79</v>
      </c>
    </row>
    <row r="318" ht="15.75" customHeight="1">
      <c r="A318" s="8" t="s">
        <v>687</v>
      </c>
      <c r="B318" s="8" t="s">
        <v>688</v>
      </c>
      <c r="C318" s="8" t="s">
        <v>21</v>
      </c>
      <c r="D318" s="8" t="s">
        <v>82</v>
      </c>
      <c r="E318" s="8" t="s">
        <v>32</v>
      </c>
      <c r="F318" s="8" t="s">
        <v>24</v>
      </c>
      <c r="G318" s="8" t="s">
        <v>25</v>
      </c>
      <c r="H318" s="8" t="s">
        <v>26</v>
      </c>
      <c r="I318" s="8" t="s">
        <v>60</v>
      </c>
      <c r="J318" s="4">
        <f t="shared" si="2"/>
        <v>12642</v>
      </c>
      <c r="K318" s="9">
        <v>45614.0</v>
      </c>
      <c r="L318" s="10">
        <v>45638.0</v>
      </c>
      <c r="M318" s="10">
        <v>45649.0</v>
      </c>
      <c r="N318" s="10">
        <v>45687.0</v>
      </c>
      <c r="O318" s="10"/>
      <c r="P318" s="10"/>
      <c r="Q318" s="10"/>
      <c r="R318" s="11" t="s">
        <v>28</v>
      </c>
    </row>
    <row r="319" ht="15.75" customHeight="1">
      <c r="A319" s="3" t="s">
        <v>689</v>
      </c>
      <c r="B319" s="3" t="s">
        <v>690</v>
      </c>
      <c r="C319" s="3" t="s">
        <v>48</v>
      </c>
      <c r="D319" s="3" t="s">
        <v>56</v>
      </c>
      <c r="E319" s="3" t="s">
        <v>23</v>
      </c>
      <c r="F319" s="3" t="s">
        <v>24</v>
      </c>
      <c r="G319" s="3" t="s">
        <v>33</v>
      </c>
      <c r="H319" s="3" t="s">
        <v>40</v>
      </c>
      <c r="I319" s="3" t="s">
        <v>27</v>
      </c>
      <c r="J319" s="4">
        <f t="shared" si="2"/>
        <v>15618</v>
      </c>
      <c r="K319" s="5">
        <v>45620.0</v>
      </c>
      <c r="L319" s="6">
        <v>45650.0</v>
      </c>
      <c r="M319" s="6"/>
      <c r="N319" s="5">
        <v>45662.0</v>
      </c>
      <c r="O319" s="6"/>
      <c r="P319" s="5">
        <v>45662.0</v>
      </c>
      <c r="Q319" s="6"/>
      <c r="R319" s="7" t="s">
        <v>28</v>
      </c>
      <c r="S319" s="3"/>
    </row>
    <row r="320" ht="15.75" customHeight="1">
      <c r="A320" s="8" t="s">
        <v>691</v>
      </c>
      <c r="B320" s="8" t="s">
        <v>692</v>
      </c>
      <c r="C320" s="8" t="s">
        <v>21</v>
      </c>
      <c r="D320" s="8" t="s">
        <v>56</v>
      </c>
      <c r="E320" s="8" t="s">
        <v>39</v>
      </c>
      <c r="F320" s="8" t="s">
        <v>24</v>
      </c>
      <c r="G320" s="8" t="s">
        <v>33</v>
      </c>
      <c r="H320" s="8" t="s">
        <v>34</v>
      </c>
      <c r="I320" s="8" t="s">
        <v>44</v>
      </c>
      <c r="J320" s="4">
        <f t="shared" si="2"/>
        <v>14065</v>
      </c>
      <c r="K320" s="5">
        <v>45625.0</v>
      </c>
      <c r="L320" s="10">
        <v>45644.0</v>
      </c>
      <c r="M320" s="10"/>
      <c r="N320" s="10">
        <v>45649.0</v>
      </c>
      <c r="O320" s="10"/>
      <c r="P320" s="10">
        <v>45649.0</v>
      </c>
      <c r="Q320" s="10"/>
      <c r="R320" s="11" t="s">
        <v>28</v>
      </c>
    </row>
    <row r="321" ht="15.75" customHeight="1">
      <c r="A321" s="3" t="s">
        <v>693</v>
      </c>
      <c r="B321" s="3" t="s">
        <v>694</v>
      </c>
      <c r="C321" s="3" t="s">
        <v>31</v>
      </c>
      <c r="D321" s="3" t="s">
        <v>43</v>
      </c>
      <c r="E321" s="3" t="s">
        <v>23</v>
      </c>
      <c r="F321" s="3" t="s">
        <v>24</v>
      </c>
      <c r="G321" s="3" t="s">
        <v>25</v>
      </c>
      <c r="H321" s="3" t="s">
        <v>34</v>
      </c>
      <c r="I321" s="3" t="s">
        <v>83</v>
      </c>
      <c r="J321" s="4">
        <f t="shared" si="2"/>
        <v>7676</v>
      </c>
      <c r="K321" s="5">
        <v>45604.0</v>
      </c>
      <c r="L321" s="6">
        <v>45623.0</v>
      </c>
      <c r="M321" s="6">
        <v>45625.0</v>
      </c>
      <c r="N321" s="5">
        <v>45700.0</v>
      </c>
      <c r="O321" s="6"/>
      <c r="P321" s="5"/>
      <c r="Q321" s="6"/>
      <c r="R321" s="7" t="s">
        <v>28</v>
      </c>
      <c r="S321" s="3"/>
    </row>
    <row r="322" ht="15.75" customHeight="1">
      <c r="A322" s="8" t="s">
        <v>695</v>
      </c>
      <c r="B322" s="8" t="s">
        <v>696</v>
      </c>
      <c r="C322" s="8" t="s">
        <v>48</v>
      </c>
      <c r="D322" s="8" t="s">
        <v>43</v>
      </c>
      <c r="E322" s="8" t="s">
        <v>59</v>
      </c>
      <c r="F322" s="8" t="s">
        <v>49</v>
      </c>
      <c r="G322" s="8" t="s">
        <v>33</v>
      </c>
      <c r="H322" s="8" t="s">
        <v>76</v>
      </c>
      <c r="I322" s="8" t="s">
        <v>27</v>
      </c>
      <c r="J322" s="4">
        <f t="shared" si="2"/>
        <v>14028</v>
      </c>
      <c r="K322" s="5">
        <v>45619.0</v>
      </c>
      <c r="L322" s="9">
        <v>45619.0</v>
      </c>
      <c r="M322" s="9">
        <v>45640.0</v>
      </c>
      <c r="N322" s="10">
        <v>45668.0</v>
      </c>
      <c r="O322" s="10">
        <v>46033.0</v>
      </c>
      <c r="P322" s="10"/>
      <c r="Q322" s="10">
        <v>45731.0</v>
      </c>
      <c r="S322" s="8" t="s">
        <v>79</v>
      </c>
    </row>
    <row r="323" ht="15.75" customHeight="1">
      <c r="A323" s="3" t="s">
        <v>697</v>
      </c>
      <c r="B323" s="3" t="s">
        <v>698</v>
      </c>
      <c r="C323" s="3" t="s">
        <v>48</v>
      </c>
      <c r="D323" s="3" t="s">
        <v>56</v>
      </c>
      <c r="E323" s="3" t="s">
        <v>39</v>
      </c>
      <c r="F323" s="3" t="s">
        <v>24</v>
      </c>
      <c r="G323" s="3" t="s">
        <v>25</v>
      </c>
      <c r="H323" s="3" t="s">
        <v>26</v>
      </c>
      <c r="I323" s="3" t="s">
        <v>44</v>
      </c>
      <c r="J323" s="4">
        <f t="shared" si="2"/>
        <v>15350</v>
      </c>
      <c r="K323" s="5">
        <v>45600.0</v>
      </c>
      <c r="L323" s="5"/>
      <c r="M323" s="5"/>
      <c r="N323" s="5">
        <v>45622.0</v>
      </c>
      <c r="O323" s="5"/>
      <c r="P323" s="6">
        <v>45622.0</v>
      </c>
      <c r="Q323" s="5"/>
      <c r="R323" s="3" t="s">
        <v>36</v>
      </c>
      <c r="S323" s="3"/>
    </row>
    <row r="324" ht="15.75" customHeight="1">
      <c r="A324" s="8" t="s">
        <v>699</v>
      </c>
      <c r="B324" s="8" t="s">
        <v>700</v>
      </c>
      <c r="C324" s="8" t="s">
        <v>21</v>
      </c>
      <c r="D324" s="8" t="s">
        <v>56</v>
      </c>
      <c r="E324" s="8" t="s">
        <v>32</v>
      </c>
      <c r="F324" s="8" t="s">
        <v>24</v>
      </c>
      <c r="G324" s="8" t="s">
        <v>25</v>
      </c>
      <c r="H324" s="8" t="s">
        <v>34</v>
      </c>
      <c r="I324" s="8" t="s">
        <v>44</v>
      </c>
      <c r="J324" s="4">
        <f t="shared" si="2"/>
        <v>19391</v>
      </c>
      <c r="K324" s="5">
        <v>45625.0</v>
      </c>
      <c r="L324" s="10"/>
      <c r="M324" s="10"/>
      <c r="N324" s="10">
        <v>45650.0</v>
      </c>
      <c r="O324" s="10"/>
      <c r="P324" s="10">
        <v>45650.0</v>
      </c>
      <c r="Q324" s="10"/>
      <c r="R324" s="11" t="s">
        <v>28</v>
      </c>
    </row>
    <row r="325" ht="15.75" customHeight="1">
      <c r="A325" s="8" t="s">
        <v>701</v>
      </c>
      <c r="B325" s="8" t="s">
        <v>702</v>
      </c>
      <c r="C325" s="8" t="s">
        <v>48</v>
      </c>
      <c r="D325" s="8" t="s">
        <v>65</v>
      </c>
      <c r="E325" s="8" t="s">
        <v>33</v>
      </c>
      <c r="F325" s="8" t="s">
        <v>24</v>
      </c>
      <c r="G325" s="8" t="s">
        <v>25</v>
      </c>
      <c r="H325" s="8" t="s">
        <v>52</v>
      </c>
      <c r="I325" s="8" t="s">
        <v>27</v>
      </c>
      <c r="J325" s="4">
        <f t="shared" si="2"/>
        <v>18963</v>
      </c>
      <c r="K325" s="9">
        <v>45611.0</v>
      </c>
      <c r="L325" s="9">
        <v>45630.0</v>
      </c>
      <c r="M325" s="9"/>
      <c r="N325" s="10">
        <v>45634.0</v>
      </c>
      <c r="O325" s="10"/>
      <c r="P325" s="10">
        <v>45634.0</v>
      </c>
      <c r="Q325" s="10"/>
      <c r="R325" s="8" t="s">
        <v>45</v>
      </c>
    </row>
    <row r="326" ht="15.75" customHeight="1">
      <c r="A326" s="8" t="s">
        <v>703</v>
      </c>
      <c r="B326" s="8" t="s">
        <v>704</v>
      </c>
      <c r="C326" s="8" t="s">
        <v>31</v>
      </c>
      <c r="D326" s="8" t="s">
        <v>82</v>
      </c>
      <c r="E326" s="8" t="s">
        <v>59</v>
      </c>
      <c r="F326" s="8" t="s">
        <v>24</v>
      </c>
      <c r="G326" s="8" t="s">
        <v>25</v>
      </c>
      <c r="H326" s="8" t="s">
        <v>76</v>
      </c>
      <c r="I326" s="8" t="s">
        <v>35</v>
      </c>
      <c r="J326" s="4">
        <f t="shared" si="2"/>
        <v>7838</v>
      </c>
      <c r="K326" s="5">
        <v>45618.0</v>
      </c>
      <c r="L326" s="9">
        <v>45628.0</v>
      </c>
      <c r="M326" s="10">
        <v>45637.0</v>
      </c>
      <c r="N326" s="10">
        <v>45647.0</v>
      </c>
      <c r="O326" s="10"/>
      <c r="P326" s="10"/>
      <c r="Q326" s="10"/>
      <c r="R326" s="11" t="s">
        <v>28</v>
      </c>
    </row>
    <row r="327" ht="15.75" customHeight="1">
      <c r="A327" s="8" t="s">
        <v>705</v>
      </c>
      <c r="B327" s="8" t="s">
        <v>706</v>
      </c>
      <c r="C327" s="8" t="s">
        <v>48</v>
      </c>
      <c r="D327" s="8" t="s">
        <v>43</v>
      </c>
      <c r="E327" s="8" t="s">
        <v>59</v>
      </c>
      <c r="F327" s="8" t="s">
        <v>636</v>
      </c>
      <c r="G327" s="8" t="s">
        <v>33</v>
      </c>
      <c r="H327" s="8" t="s">
        <v>52</v>
      </c>
      <c r="I327" s="8" t="s">
        <v>27</v>
      </c>
      <c r="J327" s="4">
        <f t="shared" si="2"/>
        <v>19414</v>
      </c>
      <c r="K327" s="5">
        <v>45714.0</v>
      </c>
      <c r="L327" s="9">
        <v>45735.0</v>
      </c>
      <c r="M327" s="10">
        <v>45739.0</v>
      </c>
      <c r="N327" s="10">
        <v>45740.0</v>
      </c>
      <c r="O327" s="10">
        <v>46105.0</v>
      </c>
      <c r="P327" s="10"/>
      <c r="Q327" s="10"/>
    </row>
    <row r="328" ht="15.75" customHeight="1">
      <c r="A328" s="8" t="s">
        <v>707</v>
      </c>
      <c r="B328" s="8" t="s">
        <v>708</v>
      </c>
      <c r="C328" s="8" t="s">
        <v>48</v>
      </c>
      <c r="D328" s="8" t="s">
        <v>22</v>
      </c>
      <c r="E328" s="8" t="s">
        <v>59</v>
      </c>
      <c r="F328" s="8" t="s">
        <v>49</v>
      </c>
      <c r="G328" s="8" t="s">
        <v>33</v>
      </c>
      <c r="H328" s="8" t="s">
        <v>26</v>
      </c>
      <c r="I328" s="8" t="s">
        <v>35</v>
      </c>
      <c r="J328" s="4">
        <f t="shared" si="2"/>
        <v>18482</v>
      </c>
      <c r="K328" s="9">
        <v>45602.0</v>
      </c>
      <c r="L328" s="9">
        <v>45621.0</v>
      </c>
      <c r="M328" s="10">
        <v>45628.0</v>
      </c>
      <c r="N328" s="10">
        <v>45694.0</v>
      </c>
      <c r="O328" s="10">
        <v>46059.0</v>
      </c>
      <c r="P328" s="10"/>
      <c r="Q328" s="10">
        <v>45656.0</v>
      </c>
      <c r="S328" s="8" t="s">
        <v>79</v>
      </c>
    </row>
    <row r="329" ht="15.75" customHeight="1">
      <c r="A329" s="8" t="s">
        <v>709</v>
      </c>
      <c r="B329" s="8" t="s">
        <v>710</v>
      </c>
      <c r="C329" s="8" t="s">
        <v>21</v>
      </c>
      <c r="D329" s="8" t="s">
        <v>43</v>
      </c>
      <c r="E329" s="8" t="s">
        <v>33</v>
      </c>
      <c r="F329" s="8" t="s">
        <v>24</v>
      </c>
      <c r="G329" s="8" t="s">
        <v>33</v>
      </c>
      <c r="H329" s="8" t="s">
        <v>52</v>
      </c>
      <c r="I329" s="8" t="s">
        <v>83</v>
      </c>
      <c r="J329" s="4">
        <f t="shared" si="2"/>
        <v>18820</v>
      </c>
      <c r="K329" s="5">
        <v>45615.0</v>
      </c>
      <c r="L329" s="9"/>
      <c r="M329" s="10"/>
      <c r="N329" s="10">
        <v>45617.0</v>
      </c>
      <c r="O329" s="10"/>
      <c r="P329" s="10">
        <v>45617.0</v>
      </c>
      <c r="Q329" s="10"/>
      <c r="R329" s="8" t="s">
        <v>79</v>
      </c>
    </row>
    <row r="330" ht="15.75" customHeight="1">
      <c r="A330" s="3" t="s">
        <v>711</v>
      </c>
      <c r="B330" s="3" t="s">
        <v>712</v>
      </c>
      <c r="C330" s="3" t="s">
        <v>31</v>
      </c>
      <c r="D330" s="3" t="s">
        <v>43</v>
      </c>
      <c r="E330" s="3" t="s">
        <v>23</v>
      </c>
      <c r="F330" s="3" t="s">
        <v>24</v>
      </c>
      <c r="G330" s="3" t="s">
        <v>33</v>
      </c>
      <c r="H330" s="3" t="s">
        <v>34</v>
      </c>
      <c r="I330" s="3" t="s">
        <v>83</v>
      </c>
      <c r="J330" s="4">
        <f t="shared" si="2"/>
        <v>12346</v>
      </c>
      <c r="K330" s="5">
        <v>45624.0</v>
      </c>
      <c r="L330" s="5">
        <v>45646.0</v>
      </c>
      <c r="M330" s="6"/>
      <c r="N330" s="6">
        <v>45654.0</v>
      </c>
      <c r="O330" s="6"/>
      <c r="P330" s="6">
        <v>45654.0</v>
      </c>
      <c r="Q330" s="6"/>
      <c r="R330" s="3" t="s">
        <v>45</v>
      </c>
      <c r="S330" s="3"/>
    </row>
    <row r="331" ht="15.75" customHeight="1">
      <c r="A331" s="8" t="s">
        <v>713</v>
      </c>
      <c r="B331" s="8" t="s">
        <v>714</v>
      </c>
      <c r="C331" s="8" t="s">
        <v>21</v>
      </c>
      <c r="D331" s="8" t="s">
        <v>65</v>
      </c>
      <c r="E331" s="8" t="s">
        <v>33</v>
      </c>
      <c r="F331" s="8" t="s">
        <v>49</v>
      </c>
      <c r="G331" s="8" t="s">
        <v>25</v>
      </c>
      <c r="H331" s="8" t="s">
        <v>52</v>
      </c>
      <c r="I331" s="8" t="s">
        <v>44</v>
      </c>
      <c r="J331" s="4">
        <f t="shared" si="2"/>
        <v>19927</v>
      </c>
      <c r="K331" s="5">
        <v>45616.0</v>
      </c>
      <c r="L331" s="9">
        <v>45620.0</v>
      </c>
      <c r="M331" s="10">
        <v>45630.0</v>
      </c>
      <c r="N331" s="10">
        <v>45702.0</v>
      </c>
      <c r="O331" s="10">
        <v>46067.0</v>
      </c>
      <c r="P331" s="10"/>
      <c r="Q331" s="10">
        <v>45718.0</v>
      </c>
      <c r="S331" s="8" t="s">
        <v>88</v>
      </c>
    </row>
    <row r="332" ht="15.75" customHeight="1">
      <c r="A332" s="8" t="s">
        <v>715</v>
      </c>
      <c r="B332" s="8" t="s">
        <v>716</v>
      </c>
      <c r="C332" s="8" t="s">
        <v>31</v>
      </c>
      <c r="D332" s="8" t="s">
        <v>22</v>
      </c>
      <c r="E332" s="8" t="s">
        <v>39</v>
      </c>
      <c r="F332" s="8" t="s">
        <v>24</v>
      </c>
      <c r="G332" s="8" t="s">
        <v>25</v>
      </c>
      <c r="H332" s="8" t="s">
        <v>40</v>
      </c>
      <c r="I332" s="8" t="s">
        <v>27</v>
      </c>
      <c r="J332" s="4">
        <f t="shared" si="2"/>
        <v>11916</v>
      </c>
      <c r="K332" s="5">
        <v>45613.0</v>
      </c>
      <c r="L332" s="9"/>
      <c r="M332" s="9"/>
      <c r="N332" s="10">
        <v>45614.0</v>
      </c>
      <c r="O332" s="10"/>
      <c r="P332" s="10">
        <v>45614.0</v>
      </c>
      <c r="Q332" s="10"/>
      <c r="R332" s="8" t="s">
        <v>79</v>
      </c>
    </row>
    <row r="333" ht="15.75" customHeight="1">
      <c r="A333" s="8" t="s">
        <v>717</v>
      </c>
      <c r="B333" s="8" t="s">
        <v>718</v>
      </c>
      <c r="C333" s="8" t="s">
        <v>21</v>
      </c>
      <c r="D333" s="8" t="s">
        <v>22</v>
      </c>
      <c r="E333" s="8" t="s">
        <v>59</v>
      </c>
      <c r="F333" s="8" t="s">
        <v>24</v>
      </c>
      <c r="G333" s="8" t="s">
        <v>33</v>
      </c>
      <c r="H333" s="8" t="s">
        <v>26</v>
      </c>
      <c r="I333" s="8" t="s">
        <v>83</v>
      </c>
      <c r="J333" s="4">
        <f t="shared" si="2"/>
        <v>15624</v>
      </c>
      <c r="K333" s="9">
        <v>45606.0</v>
      </c>
      <c r="L333" s="9">
        <v>45620.0</v>
      </c>
      <c r="M333" s="9"/>
      <c r="N333" s="10">
        <v>45620.0</v>
      </c>
      <c r="O333" s="10"/>
      <c r="P333" s="10">
        <v>45620.0</v>
      </c>
      <c r="Q333" s="10"/>
      <c r="R333" s="8" t="s">
        <v>79</v>
      </c>
    </row>
    <row r="334" ht="15.75" customHeight="1">
      <c r="A334" s="3" t="s">
        <v>719</v>
      </c>
      <c r="B334" s="3" t="s">
        <v>720</v>
      </c>
      <c r="C334" s="3" t="s">
        <v>21</v>
      </c>
      <c r="D334" s="3" t="s">
        <v>65</v>
      </c>
      <c r="E334" s="3" t="s">
        <v>23</v>
      </c>
      <c r="F334" s="3" t="s">
        <v>24</v>
      </c>
      <c r="G334" s="3" t="s">
        <v>33</v>
      </c>
      <c r="H334" s="3" t="s">
        <v>76</v>
      </c>
      <c r="I334" s="3" t="s">
        <v>27</v>
      </c>
      <c r="J334" s="4">
        <f t="shared" si="2"/>
        <v>15463</v>
      </c>
      <c r="K334" s="5">
        <v>45612.0</v>
      </c>
      <c r="L334" s="6"/>
      <c r="M334" s="6"/>
      <c r="N334" s="6">
        <v>45624.0</v>
      </c>
      <c r="O334" s="6"/>
      <c r="P334" s="6">
        <v>45624.0</v>
      </c>
      <c r="Q334" s="6"/>
      <c r="R334" s="3" t="s">
        <v>79</v>
      </c>
      <c r="S334" s="3"/>
    </row>
    <row r="335" ht="15.75" customHeight="1">
      <c r="A335" s="8" t="s">
        <v>721</v>
      </c>
      <c r="B335" s="8" t="s">
        <v>722</v>
      </c>
      <c r="C335" s="8" t="s">
        <v>21</v>
      </c>
      <c r="D335" s="8" t="s">
        <v>82</v>
      </c>
      <c r="E335" s="8" t="s">
        <v>59</v>
      </c>
      <c r="F335" s="8" t="s">
        <v>24</v>
      </c>
      <c r="G335" s="8" t="s">
        <v>33</v>
      </c>
      <c r="H335" s="8" t="s">
        <v>52</v>
      </c>
      <c r="I335" s="8" t="s">
        <v>60</v>
      </c>
      <c r="J335" s="4">
        <f t="shared" si="2"/>
        <v>13222</v>
      </c>
      <c r="K335" s="9">
        <v>45622.0</v>
      </c>
      <c r="L335" s="10">
        <v>45650.0</v>
      </c>
      <c r="M335" s="10">
        <v>45650.0</v>
      </c>
      <c r="N335" s="10">
        <v>45700.0</v>
      </c>
      <c r="O335" s="10"/>
      <c r="P335" s="10"/>
      <c r="Q335" s="10"/>
      <c r="R335" s="8" t="s">
        <v>45</v>
      </c>
    </row>
    <row r="336" ht="15.75" customHeight="1">
      <c r="A336" s="8" t="s">
        <v>723</v>
      </c>
      <c r="B336" s="8" t="s">
        <v>724</v>
      </c>
      <c r="C336" s="8" t="s">
        <v>48</v>
      </c>
      <c r="D336" s="8" t="s">
        <v>56</v>
      </c>
      <c r="E336" s="8" t="s">
        <v>33</v>
      </c>
      <c r="F336" s="8" t="s">
        <v>24</v>
      </c>
      <c r="G336" s="8" t="s">
        <v>33</v>
      </c>
      <c r="H336" s="8" t="s">
        <v>76</v>
      </c>
      <c r="I336" s="8" t="s">
        <v>44</v>
      </c>
      <c r="J336" s="4">
        <f t="shared" si="2"/>
        <v>18124</v>
      </c>
      <c r="K336" s="5">
        <v>45600.0</v>
      </c>
      <c r="L336" s="10">
        <v>45612.0</v>
      </c>
      <c r="M336" s="10"/>
      <c r="N336" s="10">
        <v>45612.0</v>
      </c>
      <c r="O336" s="10"/>
      <c r="P336" s="10">
        <v>45612.0</v>
      </c>
      <c r="Q336" s="10"/>
      <c r="R336" s="8" t="s">
        <v>79</v>
      </c>
    </row>
    <row r="337" ht="15.75" customHeight="1">
      <c r="A337" s="3" t="s">
        <v>725</v>
      </c>
      <c r="B337" s="3" t="s">
        <v>726</v>
      </c>
      <c r="C337" s="3" t="s">
        <v>31</v>
      </c>
      <c r="D337" s="3" t="s">
        <v>82</v>
      </c>
      <c r="E337" s="3" t="s">
        <v>39</v>
      </c>
      <c r="F337" s="3" t="s">
        <v>24</v>
      </c>
      <c r="G337" s="3" t="s">
        <v>25</v>
      </c>
      <c r="H337" s="3" t="s">
        <v>26</v>
      </c>
      <c r="I337" s="3" t="s">
        <v>44</v>
      </c>
      <c r="J337" s="4">
        <f t="shared" si="2"/>
        <v>8370</v>
      </c>
      <c r="K337" s="5">
        <v>45606.0</v>
      </c>
      <c r="L337" s="5">
        <v>45634.0</v>
      </c>
      <c r="M337" s="5">
        <v>45640.0</v>
      </c>
      <c r="N337" s="6">
        <v>45667.0</v>
      </c>
      <c r="O337" s="6"/>
      <c r="P337" s="6"/>
      <c r="Q337" s="6"/>
      <c r="R337" s="3" t="s">
        <v>79</v>
      </c>
      <c r="S337" s="3"/>
    </row>
    <row r="338" ht="15.75" customHeight="1">
      <c r="A338" s="3" t="s">
        <v>727</v>
      </c>
      <c r="B338" s="3" t="s">
        <v>728</v>
      </c>
      <c r="C338" s="3" t="s">
        <v>31</v>
      </c>
      <c r="D338" s="3" t="s">
        <v>22</v>
      </c>
      <c r="E338" s="3" t="s">
        <v>39</v>
      </c>
      <c r="F338" s="3" t="s">
        <v>24</v>
      </c>
      <c r="G338" s="3" t="s">
        <v>33</v>
      </c>
      <c r="H338" s="3" t="s">
        <v>34</v>
      </c>
      <c r="I338" s="3" t="s">
        <v>83</v>
      </c>
      <c r="J338" s="4">
        <f t="shared" si="2"/>
        <v>6913</v>
      </c>
      <c r="K338" s="5">
        <v>45610.0</v>
      </c>
      <c r="L338" s="6">
        <v>45617.0</v>
      </c>
      <c r="M338" s="6"/>
      <c r="N338" s="5">
        <v>45625.0</v>
      </c>
      <c r="O338" s="6"/>
      <c r="P338" s="5">
        <v>45625.0</v>
      </c>
      <c r="Q338" s="6"/>
      <c r="R338" s="3" t="s">
        <v>79</v>
      </c>
      <c r="S338" s="3"/>
    </row>
    <row r="339" ht="15.75" customHeight="1">
      <c r="A339" s="8" t="s">
        <v>729</v>
      </c>
      <c r="B339" s="8" t="s">
        <v>730</v>
      </c>
      <c r="C339" s="8" t="s">
        <v>21</v>
      </c>
      <c r="D339" s="8" t="s">
        <v>82</v>
      </c>
      <c r="E339" s="8" t="s">
        <v>23</v>
      </c>
      <c r="F339" s="8" t="s">
        <v>636</v>
      </c>
      <c r="G339" s="8" t="s">
        <v>33</v>
      </c>
      <c r="H339" s="8" t="s">
        <v>34</v>
      </c>
      <c r="I339" s="8" t="s">
        <v>60</v>
      </c>
      <c r="J339" s="4">
        <f t="shared" si="2"/>
        <v>14394</v>
      </c>
      <c r="K339" s="5">
        <v>45701.0</v>
      </c>
      <c r="L339" s="9">
        <v>45712.0</v>
      </c>
      <c r="M339" s="9">
        <v>45731.0</v>
      </c>
      <c r="N339" s="10">
        <v>45736.0</v>
      </c>
      <c r="O339" s="10">
        <v>46101.0</v>
      </c>
      <c r="P339" s="10"/>
      <c r="Q339" s="10"/>
    </row>
    <row r="340" ht="15.75" customHeight="1">
      <c r="A340" s="8" t="s">
        <v>731</v>
      </c>
      <c r="B340" s="8" t="s">
        <v>732</v>
      </c>
      <c r="C340" s="8" t="s">
        <v>21</v>
      </c>
      <c r="D340" s="8" t="s">
        <v>43</v>
      </c>
      <c r="E340" s="8" t="s">
        <v>33</v>
      </c>
      <c r="F340" s="8" t="s">
        <v>636</v>
      </c>
      <c r="G340" s="8" t="s">
        <v>25</v>
      </c>
      <c r="H340" s="8" t="s">
        <v>26</v>
      </c>
      <c r="I340" s="8" t="s">
        <v>27</v>
      </c>
      <c r="J340" s="4">
        <f t="shared" si="2"/>
        <v>15565</v>
      </c>
      <c r="K340" s="9">
        <v>45709.0</v>
      </c>
      <c r="L340" s="9">
        <v>45725.0</v>
      </c>
      <c r="M340" s="9">
        <v>45738.0</v>
      </c>
      <c r="N340" s="10">
        <v>45741.0</v>
      </c>
      <c r="O340" s="10">
        <v>46106.0</v>
      </c>
      <c r="P340" s="10"/>
      <c r="Q340" s="10"/>
    </row>
    <row r="341" ht="15.75" customHeight="1">
      <c r="A341" s="3" t="s">
        <v>733</v>
      </c>
      <c r="B341" s="3" t="s">
        <v>734</v>
      </c>
      <c r="C341" s="3" t="s">
        <v>21</v>
      </c>
      <c r="D341" s="3" t="s">
        <v>65</v>
      </c>
      <c r="E341" s="3" t="s">
        <v>39</v>
      </c>
      <c r="F341" s="3" t="s">
        <v>636</v>
      </c>
      <c r="G341" s="3" t="s">
        <v>33</v>
      </c>
      <c r="H341" s="3" t="s">
        <v>52</v>
      </c>
      <c r="I341" s="3" t="s">
        <v>44</v>
      </c>
      <c r="J341" s="4">
        <f t="shared" si="2"/>
        <v>12509</v>
      </c>
      <c r="K341" s="5">
        <v>45696.0</v>
      </c>
      <c r="L341" s="5">
        <v>45705.0</v>
      </c>
      <c r="M341" s="5">
        <v>45716.0</v>
      </c>
      <c r="N341" s="5">
        <v>45725.0</v>
      </c>
      <c r="O341" s="5">
        <v>46090.0</v>
      </c>
      <c r="P341" s="6"/>
      <c r="Q341" s="5"/>
      <c r="R341" s="3"/>
      <c r="S341" s="3"/>
    </row>
    <row r="342" ht="15.75" customHeight="1">
      <c r="A342" s="8" t="s">
        <v>735</v>
      </c>
      <c r="B342" s="8" t="s">
        <v>736</v>
      </c>
      <c r="C342" s="8" t="s">
        <v>48</v>
      </c>
      <c r="D342" s="8" t="s">
        <v>56</v>
      </c>
      <c r="E342" s="8" t="s">
        <v>23</v>
      </c>
      <c r="F342" s="8" t="s">
        <v>636</v>
      </c>
      <c r="G342" s="8" t="s">
        <v>33</v>
      </c>
      <c r="H342" s="8" t="s">
        <v>26</v>
      </c>
      <c r="I342" s="8" t="s">
        <v>53</v>
      </c>
      <c r="J342" s="4">
        <f t="shared" si="2"/>
        <v>14698</v>
      </c>
      <c r="K342" s="5">
        <v>45726.0</v>
      </c>
      <c r="L342" s="9">
        <v>45726.0</v>
      </c>
      <c r="M342" s="10">
        <v>45729.0</v>
      </c>
      <c r="N342" s="10">
        <v>45738.0</v>
      </c>
      <c r="O342" s="10">
        <v>46103.0</v>
      </c>
      <c r="P342" s="10"/>
      <c r="Q342" s="10"/>
    </row>
    <row r="343" ht="15.75" customHeight="1">
      <c r="A343" s="3" t="s">
        <v>737</v>
      </c>
      <c r="B343" s="3" t="s">
        <v>738</v>
      </c>
      <c r="C343" s="3" t="s">
        <v>31</v>
      </c>
      <c r="D343" s="3" t="s">
        <v>43</v>
      </c>
      <c r="E343" s="3" t="s">
        <v>39</v>
      </c>
      <c r="F343" s="3" t="s">
        <v>636</v>
      </c>
      <c r="G343" s="3" t="s">
        <v>25</v>
      </c>
      <c r="H343" s="3" t="s">
        <v>40</v>
      </c>
      <c r="I343" s="3" t="s">
        <v>53</v>
      </c>
      <c r="J343" s="4">
        <f t="shared" si="2"/>
        <v>14810</v>
      </c>
      <c r="K343" s="5">
        <v>45717.0</v>
      </c>
      <c r="L343" s="5">
        <v>45736.0</v>
      </c>
      <c r="M343" s="5">
        <v>45738.0</v>
      </c>
      <c r="N343" s="6">
        <v>45739.0</v>
      </c>
      <c r="O343" s="6">
        <v>46104.0</v>
      </c>
      <c r="P343" s="6"/>
      <c r="Q343" s="6"/>
      <c r="R343" s="3"/>
      <c r="S343" s="3"/>
    </row>
    <row r="344" ht="15.75" customHeight="1">
      <c r="A344" s="8" t="s">
        <v>739</v>
      </c>
      <c r="B344" s="8" t="s">
        <v>740</v>
      </c>
      <c r="C344" s="8" t="s">
        <v>21</v>
      </c>
      <c r="D344" s="8" t="s">
        <v>56</v>
      </c>
      <c r="E344" s="8" t="s">
        <v>33</v>
      </c>
      <c r="F344" s="8" t="s">
        <v>636</v>
      </c>
      <c r="G344" s="8" t="s">
        <v>33</v>
      </c>
      <c r="H344" s="8" t="s">
        <v>76</v>
      </c>
      <c r="I344" s="8" t="s">
        <v>27</v>
      </c>
      <c r="J344" s="4">
        <f t="shared" si="2"/>
        <v>18674</v>
      </c>
      <c r="K344" s="5">
        <v>45738.0</v>
      </c>
      <c r="L344" s="10">
        <v>45742.0</v>
      </c>
      <c r="M344" s="10">
        <v>45742.0</v>
      </c>
      <c r="N344" s="10">
        <v>45742.0</v>
      </c>
      <c r="O344" s="10">
        <v>46107.0</v>
      </c>
      <c r="P344" s="10"/>
      <c r="Q344" s="10"/>
    </row>
    <row r="345" ht="15.75" customHeight="1">
      <c r="A345" s="8" t="s">
        <v>741</v>
      </c>
      <c r="B345" s="8" t="s">
        <v>742</v>
      </c>
      <c r="C345" s="8" t="s">
        <v>48</v>
      </c>
      <c r="D345" s="8" t="s">
        <v>22</v>
      </c>
      <c r="E345" s="8" t="s">
        <v>59</v>
      </c>
      <c r="F345" s="8" t="s">
        <v>636</v>
      </c>
      <c r="G345" s="8" t="s">
        <v>25</v>
      </c>
      <c r="H345" s="8" t="s">
        <v>40</v>
      </c>
      <c r="I345" s="8" t="s">
        <v>44</v>
      </c>
      <c r="J345" s="4">
        <f t="shared" si="2"/>
        <v>16923</v>
      </c>
      <c r="K345" s="5">
        <v>45730.0</v>
      </c>
      <c r="L345" s="10">
        <v>45735.0</v>
      </c>
      <c r="M345" s="10">
        <v>45737.0</v>
      </c>
      <c r="N345" s="10">
        <v>45739.0</v>
      </c>
      <c r="O345" s="10">
        <v>46104.0</v>
      </c>
      <c r="P345" s="10"/>
      <c r="Q345" s="10"/>
    </row>
    <row r="346" ht="15.75" customHeight="1">
      <c r="A346" s="8" t="s">
        <v>743</v>
      </c>
      <c r="B346" s="8" t="s">
        <v>744</v>
      </c>
      <c r="C346" s="8" t="s">
        <v>48</v>
      </c>
      <c r="D346" s="8" t="s">
        <v>43</v>
      </c>
      <c r="E346" s="8" t="s">
        <v>23</v>
      </c>
      <c r="F346" s="8" t="s">
        <v>636</v>
      </c>
      <c r="G346" s="8" t="s">
        <v>33</v>
      </c>
      <c r="H346" s="8" t="s">
        <v>26</v>
      </c>
      <c r="I346" s="8" t="s">
        <v>27</v>
      </c>
      <c r="J346" s="4">
        <f t="shared" si="2"/>
        <v>14305</v>
      </c>
      <c r="K346" s="5">
        <v>45604.0</v>
      </c>
      <c r="L346" s="10">
        <v>45611.0</v>
      </c>
      <c r="M346" s="10">
        <v>45622.0</v>
      </c>
      <c r="N346" s="10">
        <v>45696.0</v>
      </c>
      <c r="O346" s="10"/>
      <c r="P346" s="10"/>
      <c r="Q346" s="10"/>
      <c r="R346" s="8" t="s">
        <v>79</v>
      </c>
    </row>
    <row r="347" ht="15.75" customHeight="1">
      <c r="A347" s="8" t="s">
        <v>745</v>
      </c>
      <c r="B347" s="8" t="s">
        <v>746</v>
      </c>
      <c r="C347" s="8" t="s">
        <v>31</v>
      </c>
      <c r="D347" s="8" t="s">
        <v>65</v>
      </c>
      <c r="E347" s="8" t="s">
        <v>23</v>
      </c>
      <c r="F347" s="8" t="s">
        <v>636</v>
      </c>
      <c r="G347" s="8" t="s">
        <v>25</v>
      </c>
      <c r="H347" s="8" t="s">
        <v>34</v>
      </c>
      <c r="I347" s="8" t="s">
        <v>44</v>
      </c>
      <c r="J347" s="4">
        <f t="shared" si="2"/>
        <v>7491</v>
      </c>
      <c r="K347" s="5">
        <v>45642.0</v>
      </c>
      <c r="L347" s="10">
        <v>45658.0</v>
      </c>
      <c r="M347" s="10">
        <v>45665.0</v>
      </c>
      <c r="N347" s="10">
        <v>45695.0</v>
      </c>
      <c r="O347" s="10">
        <v>46060.0</v>
      </c>
      <c r="P347" s="10"/>
      <c r="Q347" s="10"/>
    </row>
    <row r="348" ht="15.75" customHeight="1">
      <c r="A348" s="3" t="s">
        <v>747</v>
      </c>
      <c r="B348" s="3" t="s">
        <v>748</v>
      </c>
      <c r="C348" s="3" t="s">
        <v>21</v>
      </c>
      <c r="D348" s="3" t="s">
        <v>65</v>
      </c>
      <c r="E348" s="3" t="s">
        <v>59</v>
      </c>
      <c r="F348" s="3" t="s">
        <v>636</v>
      </c>
      <c r="G348" s="3" t="s">
        <v>25</v>
      </c>
      <c r="H348" s="3" t="s">
        <v>76</v>
      </c>
      <c r="I348" s="3" t="s">
        <v>44</v>
      </c>
      <c r="J348" s="4">
        <f t="shared" si="2"/>
        <v>19719</v>
      </c>
      <c r="K348" s="5">
        <v>45654.0</v>
      </c>
      <c r="L348" s="5">
        <v>45681.0</v>
      </c>
      <c r="M348" s="6">
        <v>45697.0</v>
      </c>
      <c r="N348" s="6">
        <v>45709.0</v>
      </c>
      <c r="O348" s="6"/>
      <c r="P348" s="6"/>
      <c r="Q348" s="6"/>
      <c r="R348" s="3" t="s">
        <v>79</v>
      </c>
      <c r="S348" s="3"/>
    </row>
    <row r="349" ht="15.75" customHeight="1">
      <c r="A349" s="8" t="s">
        <v>749</v>
      </c>
      <c r="B349" s="8" t="s">
        <v>750</v>
      </c>
      <c r="C349" s="8" t="s">
        <v>21</v>
      </c>
      <c r="D349" s="8" t="s">
        <v>65</v>
      </c>
      <c r="E349" s="8" t="s">
        <v>23</v>
      </c>
      <c r="F349" s="8" t="s">
        <v>24</v>
      </c>
      <c r="G349" s="8" t="s">
        <v>33</v>
      </c>
      <c r="H349" s="8" t="s">
        <v>34</v>
      </c>
      <c r="I349" s="8" t="s">
        <v>83</v>
      </c>
      <c r="J349" s="4">
        <f t="shared" si="2"/>
        <v>17874</v>
      </c>
      <c r="K349" s="5">
        <v>45650.0</v>
      </c>
      <c r="L349" s="9">
        <v>45675.0</v>
      </c>
      <c r="M349" s="9"/>
      <c r="N349" s="10">
        <v>45680.0</v>
      </c>
      <c r="O349" s="10"/>
      <c r="P349" s="10">
        <v>45680.0</v>
      </c>
      <c r="Q349" s="10"/>
      <c r="R349" s="8" t="s">
        <v>79</v>
      </c>
    </row>
    <row r="350" ht="15.75" customHeight="1">
      <c r="A350" s="8" t="s">
        <v>751</v>
      </c>
      <c r="B350" s="8" t="s">
        <v>752</v>
      </c>
      <c r="C350" s="8" t="s">
        <v>21</v>
      </c>
      <c r="D350" s="8" t="s">
        <v>43</v>
      </c>
      <c r="E350" s="8" t="s">
        <v>39</v>
      </c>
      <c r="F350" s="8" t="s">
        <v>24</v>
      </c>
      <c r="G350" s="8" t="s">
        <v>33</v>
      </c>
      <c r="H350" s="8" t="s">
        <v>26</v>
      </c>
      <c r="I350" s="8" t="s">
        <v>44</v>
      </c>
      <c r="J350" s="4">
        <f t="shared" si="2"/>
        <v>13166</v>
      </c>
      <c r="K350" s="9">
        <v>45638.0</v>
      </c>
      <c r="L350" s="9">
        <v>45638.0</v>
      </c>
      <c r="M350" s="10"/>
      <c r="N350" s="10">
        <v>45643.0</v>
      </c>
      <c r="O350" s="10"/>
      <c r="P350" s="10">
        <v>45643.0</v>
      </c>
      <c r="Q350" s="10"/>
      <c r="R350" s="8" t="s">
        <v>79</v>
      </c>
    </row>
    <row r="351" ht="15.75" customHeight="1">
      <c r="A351" s="8" t="s">
        <v>753</v>
      </c>
      <c r="B351" s="8" t="s">
        <v>754</v>
      </c>
      <c r="C351" s="8" t="s">
        <v>21</v>
      </c>
      <c r="D351" s="8" t="s">
        <v>82</v>
      </c>
      <c r="E351" s="8" t="s">
        <v>23</v>
      </c>
      <c r="F351" s="8" t="s">
        <v>24</v>
      </c>
      <c r="G351" s="8" t="s">
        <v>33</v>
      </c>
      <c r="H351" s="8" t="s">
        <v>26</v>
      </c>
      <c r="I351" s="8" t="s">
        <v>83</v>
      </c>
      <c r="J351" s="4">
        <f t="shared" si="2"/>
        <v>16220</v>
      </c>
      <c r="K351" s="5">
        <v>45655.0</v>
      </c>
      <c r="L351" s="9">
        <v>45670.0</v>
      </c>
      <c r="M351" s="9"/>
      <c r="N351" s="10">
        <v>45670.0</v>
      </c>
      <c r="O351" s="10"/>
      <c r="P351" s="10">
        <v>45670.0</v>
      </c>
      <c r="Q351" s="10"/>
      <c r="R351" s="8" t="s">
        <v>79</v>
      </c>
    </row>
    <row r="352" ht="15.75" customHeight="1">
      <c r="A352" s="8" t="s">
        <v>755</v>
      </c>
      <c r="B352" s="8" t="s">
        <v>756</v>
      </c>
      <c r="C352" s="8" t="s">
        <v>21</v>
      </c>
      <c r="D352" s="8" t="s">
        <v>22</v>
      </c>
      <c r="E352" s="8" t="s">
        <v>39</v>
      </c>
      <c r="F352" s="8" t="s">
        <v>24</v>
      </c>
      <c r="G352" s="8" t="s">
        <v>25</v>
      </c>
      <c r="H352" s="8" t="s">
        <v>34</v>
      </c>
      <c r="I352" s="8" t="s">
        <v>60</v>
      </c>
      <c r="J352" s="4">
        <f t="shared" si="2"/>
        <v>12626</v>
      </c>
      <c r="K352" s="9">
        <v>45655.0</v>
      </c>
      <c r="L352" s="9">
        <v>45684.0</v>
      </c>
      <c r="M352" s="9">
        <v>45692.0</v>
      </c>
      <c r="N352" s="10">
        <v>45732.0</v>
      </c>
      <c r="O352" s="10"/>
      <c r="P352" s="10"/>
      <c r="Q352" s="10"/>
      <c r="R352" s="11" t="s">
        <v>28</v>
      </c>
    </row>
    <row r="353" ht="15.75" customHeight="1">
      <c r="A353" s="8" t="s">
        <v>757</v>
      </c>
      <c r="B353" s="8" t="s">
        <v>758</v>
      </c>
      <c r="C353" s="8" t="s">
        <v>48</v>
      </c>
      <c r="D353" s="8" t="s">
        <v>43</v>
      </c>
      <c r="E353" s="8" t="s">
        <v>23</v>
      </c>
      <c r="F353" s="8" t="s">
        <v>24</v>
      </c>
      <c r="G353" s="8" t="s">
        <v>33</v>
      </c>
      <c r="H353" s="8" t="s">
        <v>26</v>
      </c>
      <c r="I353" s="8" t="s">
        <v>60</v>
      </c>
      <c r="J353" s="4">
        <f t="shared" si="2"/>
        <v>17388</v>
      </c>
      <c r="K353" s="9">
        <v>45633.0</v>
      </c>
      <c r="L353" s="10">
        <v>45635.0</v>
      </c>
      <c r="M353" s="10"/>
      <c r="N353" s="10">
        <v>45648.0</v>
      </c>
      <c r="O353" s="10"/>
      <c r="P353" s="10">
        <v>45648.0</v>
      </c>
      <c r="Q353" s="10"/>
      <c r="R353" s="8" t="s">
        <v>79</v>
      </c>
    </row>
    <row r="354" ht="15.75" customHeight="1">
      <c r="A354" s="3" t="s">
        <v>759</v>
      </c>
      <c r="B354" s="3" t="s">
        <v>760</v>
      </c>
      <c r="C354" s="3" t="s">
        <v>31</v>
      </c>
      <c r="D354" s="3" t="s">
        <v>56</v>
      </c>
      <c r="E354" s="3" t="s">
        <v>39</v>
      </c>
      <c r="F354" s="3" t="s">
        <v>24</v>
      </c>
      <c r="G354" s="3" t="s">
        <v>33</v>
      </c>
      <c r="H354" s="3" t="s">
        <v>40</v>
      </c>
      <c r="I354" s="3" t="s">
        <v>44</v>
      </c>
      <c r="J354" s="4">
        <f t="shared" si="2"/>
        <v>14946</v>
      </c>
      <c r="K354" s="5">
        <v>45647.0</v>
      </c>
      <c r="L354" s="5"/>
      <c r="M354" s="6"/>
      <c r="N354" s="6">
        <v>45647.0</v>
      </c>
      <c r="O354" s="6"/>
      <c r="P354" s="6">
        <v>45647.0</v>
      </c>
      <c r="Q354" s="6"/>
      <c r="R354" s="3" t="s">
        <v>79</v>
      </c>
      <c r="S354" s="3"/>
    </row>
    <row r="355" ht="15.75" customHeight="1">
      <c r="A355" s="3" t="s">
        <v>761</v>
      </c>
      <c r="B355" s="3" t="s">
        <v>762</v>
      </c>
      <c r="C355" s="3" t="s">
        <v>48</v>
      </c>
      <c r="D355" s="3" t="s">
        <v>43</v>
      </c>
      <c r="E355" s="3" t="s">
        <v>23</v>
      </c>
      <c r="F355" s="3" t="s">
        <v>24</v>
      </c>
      <c r="G355" s="3" t="s">
        <v>25</v>
      </c>
      <c r="H355" s="3" t="s">
        <v>34</v>
      </c>
      <c r="I355" s="3" t="s">
        <v>83</v>
      </c>
      <c r="J355" s="4">
        <f t="shared" si="2"/>
        <v>17170</v>
      </c>
      <c r="K355" s="5">
        <v>45649.0</v>
      </c>
      <c r="L355" s="5">
        <v>45673.0</v>
      </c>
      <c r="M355" s="5"/>
      <c r="N355" s="5">
        <v>45678.0</v>
      </c>
      <c r="O355" s="5"/>
      <c r="P355" s="6">
        <v>45678.0</v>
      </c>
      <c r="Q355" s="6"/>
      <c r="R355" s="3" t="s">
        <v>79</v>
      </c>
      <c r="S355" s="3"/>
    </row>
    <row r="356" ht="15.75" customHeight="1">
      <c r="A356" s="8" t="s">
        <v>763</v>
      </c>
      <c r="B356" s="8" t="s">
        <v>764</v>
      </c>
      <c r="C356" s="8" t="s">
        <v>21</v>
      </c>
      <c r="D356" s="8" t="s">
        <v>56</v>
      </c>
      <c r="E356" s="8" t="s">
        <v>39</v>
      </c>
      <c r="F356" s="8" t="s">
        <v>636</v>
      </c>
      <c r="G356" s="8" t="s">
        <v>25</v>
      </c>
      <c r="H356" s="8" t="s">
        <v>76</v>
      </c>
      <c r="I356" s="8" t="s">
        <v>44</v>
      </c>
      <c r="J356" s="4">
        <f t="shared" si="2"/>
        <v>18156</v>
      </c>
      <c r="K356" s="5">
        <v>45637.0</v>
      </c>
      <c r="L356" s="10">
        <v>45650.0</v>
      </c>
      <c r="M356" s="10">
        <v>45655.0</v>
      </c>
      <c r="N356" s="10">
        <v>45689.0</v>
      </c>
      <c r="O356" s="10">
        <v>46054.0</v>
      </c>
      <c r="P356" s="10"/>
      <c r="Q356" s="10"/>
    </row>
    <row r="357" ht="15.75" customHeight="1">
      <c r="A357" s="3" t="s">
        <v>765</v>
      </c>
      <c r="B357" s="3" t="s">
        <v>766</v>
      </c>
      <c r="C357" s="3" t="s">
        <v>31</v>
      </c>
      <c r="D357" s="3" t="s">
        <v>22</v>
      </c>
      <c r="E357" s="3" t="s">
        <v>23</v>
      </c>
      <c r="F357" s="3" t="s">
        <v>24</v>
      </c>
      <c r="G357" s="3" t="s">
        <v>33</v>
      </c>
      <c r="H357" s="3" t="s">
        <v>40</v>
      </c>
      <c r="I357" s="3" t="s">
        <v>53</v>
      </c>
      <c r="J357" s="4">
        <f t="shared" si="2"/>
        <v>8294</v>
      </c>
      <c r="K357" s="5">
        <v>45636.0</v>
      </c>
      <c r="L357" s="5">
        <v>45663.0</v>
      </c>
      <c r="M357" s="5"/>
      <c r="N357" s="6">
        <v>45669.0</v>
      </c>
      <c r="O357" s="6"/>
      <c r="P357" s="6">
        <v>45669.0</v>
      </c>
      <c r="Q357" s="6"/>
      <c r="R357" s="3" t="s">
        <v>79</v>
      </c>
      <c r="S357" s="3"/>
    </row>
    <row r="358" ht="15.75" customHeight="1">
      <c r="A358" s="3" t="s">
        <v>767</v>
      </c>
      <c r="B358" s="3" t="s">
        <v>768</v>
      </c>
      <c r="C358" s="3" t="s">
        <v>48</v>
      </c>
      <c r="D358" s="3" t="s">
        <v>82</v>
      </c>
      <c r="E358" s="3" t="s">
        <v>32</v>
      </c>
      <c r="F358" s="3" t="s">
        <v>24</v>
      </c>
      <c r="G358" s="3" t="s">
        <v>25</v>
      </c>
      <c r="H358" s="3" t="s">
        <v>34</v>
      </c>
      <c r="I358" s="3" t="s">
        <v>83</v>
      </c>
      <c r="J358" s="4">
        <f t="shared" si="2"/>
        <v>17207</v>
      </c>
      <c r="K358" s="5">
        <v>45632.0</v>
      </c>
      <c r="L358" s="5"/>
      <c r="M358" s="6"/>
      <c r="N358" s="5">
        <v>45636.0</v>
      </c>
      <c r="O358" s="6"/>
      <c r="P358" s="5">
        <v>45636.0</v>
      </c>
      <c r="Q358" s="6"/>
      <c r="R358" s="7" t="s">
        <v>28</v>
      </c>
      <c r="S358" s="3"/>
    </row>
    <row r="359" ht="15.75" customHeight="1">
      <c r="A359" s="8" t="s">
        <v>769</v>
      </c>
      <c r="B359" s="8" t="s">
        <v>770</v>
      </c>
      <c r="C359" s="8" t="s">
        <v>21</v>
      </c>
      <c r="D359" s="8" t="s">
        <v>65</v>
      </c>
      <c r="E359" s="8" t="s">
        <v>32</v>
      </c>
      <c r="F359" s="8" t="s">
        <v>24</v>
      </c>
      <c r="G359" s="8" t="s">
        <v>25</v>
      </c>
      <c r="H359" s="8" t="s">
        <v>34</v>
      </c>
      <c r="I359" s="8" t="s">
        <v>35</v>
      </c>
      <c r="J359" s="4">
        <f t="shared" si="2"/>
        <v>14510</v>
      </c>
      <c r="K359" s="5">
        <v>45655.0</v>
      </c>
      <c r="L359" s="10">
        <v>45668.0</v>
      </c>
      <c r="M359" s="10"/>
      <c r="N359" s="10">
        <v>45677.0</v>
      </c>
      <c r="O359" s="10"/>
      <c r="P359" s="10">
        <v>45677.0</v>
      </c>
      <c r="Q359" s="10"/>
      <c r="R359" s="8" t="s">
        <v>45</v>
      </c>
    </row>
    <row r="360" ht="15.75" customHeight="1">
      <c r="A360" s="3" t="s">
        <v>771</v>
      </c>
      <c r="B360" s="3" t="s">
        <v>772</v>
      </c>
      <c r="C360" s="3" t="s">
        <v>21</v>
      </c>
      <c r="D360" s="3" t="s">
        <v>22</v>
      </c>
      <c r="E360" s="3" t="s">
        <v>39</v>
      </c>
      <c r="F360" s="3" t="s">
        <v>24</v>
      </c>
      <c r="G360" s="3" t="s">
        <v>25</v>
      </c>
      <c r="H360" s="3" t="s">
        <v>76</v>
      </c>
      <c r="I360" s="3" t="s">
        <v>44</v>
      </c>
      <c r="J360" s="4">
        <f t="shared" si="2"/>
        <v>17749</v>
      </c>
      <c r="K360" s="5">
        <v>45632.0</v>
      </c>
      <c r="L360" s="6"/>
      <c r="M360" s="6"/>
      <c r="N360" s="5">
        <v>45650.0</v>
      </c>
      <c r="O360" s="6"/>
      <c r="P360" s="5">
        <v>45650.0</v>
      </c>
      <c r="Q360" s="6"/>
      <c r="R360" s="3" t="s">
        <v>79</v>
      </c>
      <c r="S360" s="3"/>
    </row>
    <row r="361" ht="15.75" customHeight="1">
      <c r="A361" s="8" t="s">
        <v>773</v>
      </c>
      <c r="B361" s="8" t="s">
        <v>774</v>
      </c>
      <c r="C361" s="8" t="s">
        <v>48</v>
      </c>
      <c r="D361" s="8" t="s">
        <v>65</v>
      </c>
      <c r="E361" s="8" t="s">
        <v>32</v>
      </c>
      <c r="F361" s="8" t="s">
        <v>636</v>
      </c>
      <c r="G361" s="8" t="s">
        <v>25</v>
      </c>
      <c r="H361" s="8" t="s">
        <v>26</v>
      </c>
      <c r="I361" s="8" t="s">
        <v>53</v>
      </c>
      <c r="J361" s="4">
        <f t="shared" si="2"/>
        <v>15000</v>
      </c>
      <c r="K361" s="9">
        <v>45649.0</v>
      </c>
      <c r="L361" s="10">
        <v>45676.0</v>
      </c>
      <c r="M361" s="10">
        <v>45691.0</v>
      </c>
      <c r="N361" s="10">
        <v>45699.0</v>
      </c>
      <c r="O361" s="10">
        <v>46064.0</v>
      </c>
      <c r="P361" s="10"/>
      <c r="Q361" s="10"/>
    </row>
    <row r="362" ht="15.75" customHeight="1">
      <c r="A362" s="8" t="s">
        <v>775</v>
      </c>
      <c r="B362" s="8" t="s">
        <v>776</v>
      </c>
      <c r="C362" s="8" t="s">
        <v>48</v>
      </c>
      <c r="D362" s="8" t="s">
        <v>56</v>
      </c>
      <c r="E362" s="8" t="s">
        <v>33</v>
      </c>
      <c r="F362" s="8" t="s">
        <v>636</v>
      </c>
      <c r="G362" s="8" t="s">
        <v>25</v>
      </c>
      <c r="H362" s="8" t="s">
        <v>52</v>
      </c>
      <c r="I362" s="8" t="s">
        <v>27</v>
      </c>
      <c r="J362" s="4">
        <f t="shared" si="2"/>
        <v>15735</v>
      </c>
      <c r="K362" s="5">
        <v>45631.0</v>
      </c>
      <c r="L362" s="9">
        <v>45642.0</v>
      </c>
      <c r="M362" s="9">
        <v>45642.0</v>
      </c>
      <c r="N362" s="10">
        <v>45693.0</v>
      </c>
      <c r="O362" s="10">
        <v>46058.0</v>
      </c>
      <c r="P362" s="10"/>
      <c r="Q362" s="10"/>
    </row>
    <row r="363" ht="15.75" customHeight="1">
      <c r="A363" s="8" t="s">
        <v>777</v>
      </c>
      <c r="B363" s="8" t="s">
        <v>778</v>
      </c>
      <c r="C363" s="8" t="s">
        <v>21</v>
      </c>
      <c r="D363" s="8" t="s">
        <v>22</v>
      </c>
      <c r="E363" s="8" t="s">
        <v>33</v>
      </c>
      <c r="F363" s="8" t="s">
        <v>636</v>
      </c>
      <c r="G363" s="8" t="s">
        <v>25</v>
      </c>
      <c r="H363" s="8" t="s">
        <v>26</v>
      </c>
      <c r="I363" s="8" t="s">
        <v>44</v>
      </c>
      <c r="J363" s="4">
        <f t="shared" si="2"/>
        <v>19829</v>
      </c>
      <c r="K363" s="5">
        <v>45654.0</v>
      </c>
      <c r="L363" s="10">
        <v>45659.0</v>
      </c>
      <c r="M363" s="10">
        <v>45673.0</v>
      </c>
      <c r="N363" s="10">
        <v>45705.0</v>
      </c>
      <c r="O363" s="10">
        <v>46070.0</v>
      </c>
      <c r="P363" s="10"/>
      <c r="Q363" s="10"/>
    </row>
    <row r="364" ht="15.75" customHeight="1">
      <c r="A364" s="3" t="s">
        <v>779</v>
      </c>
      <c r="B364" s="3" t="s">
        <v>780</v>
      </c>
      <c r="C364" s="3" t="s">
        <v>21</v>
      </c>
      <c r="D364" s="3" t="s">
        <v>82</v>
      </c>
      <c r="E364" s="3" t="s">
        <v>33</v>
      </c>
      <c r="F364" s="3" t="s">
        <v>636</v>
      </c>
      <c r="G364" s="3" t="s">
        <v>33</v>
      </c>
      <c r="H364" s="3" t="s">
        <v>52</v>
      </c>
      <c r="I364" s="3" t="s">
        <v>44</v>
      </c>
      <c r="J364" s="4">
        <f t="shared" si="2"/>
        <v>15492</v>
      </c>
      <c r="K364" s="5">
        <v>45656.0</v>
      </c>
      <c r="L364" s="5">
        <v>45661.0</v>
      </c>
      <c r="M364" s="6">
        <v>45671.0</v>
      </c>
      <c r="N364" s="5">
        <v>45691.0</v>
      </c>
      <c r="O364" s="6">
        <v>46056.0</v>
      </c>
      <c r="P364" s="5"/>
      <c r="Q364" s="6"/>
      <c r="R364" s="3"/>
      <c r="S364" s="3"/>
    </row>
    <row r="365" ht="15.75" customHeight="1">
      <c r="A365" s="8" t="s">
        <v>781</v>
      </c>
      <c r="B365" s="8" t="s">
        <v>782</v>
      </c>
      <c r="C365" s="8" t="s">
        <v>31</v>
      </c>
      <c r="D365" s="8" t="s">
        <v>82</v>
      </c>
      <c r="E365" s="8" t="s">
        <v>39</v>
      </c>
      <c r="F365" s="8" t="s">
        <v>636</v>
      </c>
      <c r="G365" s="8" t="s">
        <v>25</v>
      </c>
      <c r="H365" s="8" t="s">
        <v>26</v>
      </c>
      <c r="I365" s="8" t="s">
        <v>35</v>
      </c>
      <c r="J365" s="4">
        <f t="shared" si="2"/>
        <v>10333</v>
      </c>
      <c r="K365" s="5">
        <v>45665.0</v>
      </c>
      <c r="L365" s="10">
        <v>45673.0</v>
      </c>
      <c r="M365" s="10">
        <v>45688.0</v>
      </c>
      <c r="N365" s="10">
        <v>45704.0</v>
      </c>
      <c r="O365" s="10"/>
      <c r="P365" s="10"/>
      <c r="Q365" s="10"/>
      <c r="R365" s="8" t="s">
        <v>79</v>
      </c>
    </row>
    <row r="366" ht="15.75" customHeight="1">
      <c r="A366" s="8" t="s">
        <v>783</v>
      </c>
      <c r="B366" s="8" t="s">
        <v>784</v>
      </c>
      <c r="C366" s="8" t="s">
        <v>48</v>
      </c>
      <c r="D366" s="8" t="s">
        <v>82</v>
      </c>
      <c r="E366" s="8" t="s">
        <v>39</v>
      </c>
      <c r="F366" s="8" t="s">
        <v>636</v>
      </c>
      <c r="G366" s="8" t="s">
        <v>25</v>
      </c>
      <c r="H366" s="8" t="s">
        <v>52</v>
      </c>
      <c r="I366" s="8" t="s">
        <v>83</v>
      </c>
      <c r="J366" s="4">
        <f t="shared" si="2"/>
        <v>14851</v>
      </c>
      <c r="K366" s="5">
        <v>45560.0</v>
      </c>
      <c r="L366" s="9">
        <v>45589.0</v>
      </c>
      <c r="M366" s="10">
        <v>45600.0</v>
      </c>
      <c r="N366" s="10">
        <v>45678.0</v>
      </c>
      <c r="O366" s="10">
        <v>46043.0</v>
      </c>
      <c r="P366" s="10"/>
      <c r="Q366" s="10"/>
    </row>
    <row r="367" ht="15.75" customHeight="1">
      <c r="A367" s="8" t="s">
        <v>785</v>
      </c>
      <c r="B367" s="8" t="s">
        <v>786</v>
      </c>
      <c r="C367" s="8" t="s">
        <v>48</v>
      </c>
      <c r="D367" s="8" t="s">
        <v>56</v>
      </c>
      <c r="E367" s="8" t="s">
        <v>59</v>
      </c>
      <c r="F367" s="8" t="s">
        <v>636</v>
      </c>
      <c r="G367" s="8" t="s">
        <v>33</v>
      </c>
      <c r="H367" s="8" t="s">
        <v>34</v>
      </c>
      <c r="I367" s="8" t="s">
        <v>27</v>
      </c>
      <c r="J367" s="4">
        <f t="shared" si="2"/>
        <v>17233</v>
      </c>
      <c r="K367" s="5">
        <v>45589.0</v>
      </c>
      <c r="L367" s="9">
        <v>45606.0</v>
      </c>
      <c r="M367" s="9">
        <v>45624.0</v>
      </c>
      <c r="N367" s="10">
        <v>45669.0</v>
      </c>
      <c r="O367" s="10">
        <v>46034.0</v>
      </c>
      <c r="P367" s="10"/>
      <c r="Q367" s="10"/>
    </row>
    <row r="368" ht="15.75" customHeight="1">
      <c r="A368" s="8" t="s">
        <v>787</v>
      </c>
      <c r="B368" s="8" t="s">
        <v>788</v>
      </c>
      <c r="C368" s="8" t="s">
        <v>48</v>
      </c>
      <c r="D368" s="8" t="s">
        <v>82</v>
      </c>
      <c r="E368" s="8" t="s">
        <v>23</v>
      </c>
      <c r="F368" s="8" t="s">
        <v>636</v>
      </c>
      <c r="G368" s="8" t="s">
        <v>33</v>
      </c>
      <c r="H368" s="8" t="s">
        <v>40</v>
      </c>
      <c r="I368" s="8" t="s">
        <v>44</v>
      </c>
      <c r="J368" s="4">
        <f t="shared" si="2"/>
        <v>17307</v>
      </c>
      <c r="K368" s="5">
        <v>45582.0</v>
      </c>
      <c r="L368" s="10">
        <v>45588.0</v>
      </c>
      <c r="M368" s="10">
        <v>45588.0</v>
      </c>
      <c r="N368" s="10">
        <v>45660.0</v>
      </c>
      <c r="O368" s="10">
        <v>46025.0</v>
      </c>
      <c r="P368" s="10"/>
      <c r="Q368" s="10"/>
    </row>
    <row r="369" ht="15.75" customHeight="1">
      <c r="A369" s="3" t="s">
        <v>789</v>
      </c>
      <c r="B369" s="3" t="s">
        <v>790</v>
      </c>
      <c r="C369" s="3" t="s">
        <v>21</v>
      </c>
      <c r="D369" s="3" t="s">
        <v>43</v>
      </c>
      <c r="E369" s="3" t="s">
        <v>39</v>
      </c>
      <c r="F369" s="3" t="s">
        <v>636</v>
      </c>
      <c r="G369" s="3" t="s">
        <v>33</v>
      </c>
      <c r="H369" s="3" t="s">
        <v>26</v>
      </c>
      <c r="I369" s="3" t="s">
        <v>35</v>
      </c>
      <c r="J369" s="4">
        <f t="shared" si="2"/>
        <v>14930</v>
      </c>
      <c r="K369" s="5">
        <v>45585.0</v>
      </c>
      <c r="L369" s="5">
        <v>45588.0</v>
      </c>
      <c r="M369" s="5">
        <v>45607.0</v>
      </c>
      <c r="N369" s="5">
        <v>45666.0</v>
      </c>
      <c r="O369" s="5"/>
      <c r="P369" s="6"/>
      <c r="Q369" s="6"/>
      <c r="R369" s="7" t="s">
        <v>28</v>
      </c>
      <c r="S369" s="3"/>
    </row>
    <row r="370" ht="15.75" customHeight="1">
      <c r="A370" s="8" t="s">
        <v>791</v>
      </c>
      <c r="B370" s="8" t="s">
        <v>792</v>
      </c>
      <c r="C370" s="8" t="s">
        <v>48</v>
      </c>
      <c r="D370" s="8" t="s">
        <v>22</v>
      </c>
      <c r="E370" s="8" t="s">
        <v>23</v>
      </c>
      <c r="F370" s="8" t="s">
        <v>636</v>
      </c>
      <c r="G370" s="8" t="s">
        <v>33</v>
      </c>
      <c r="H370" s="8" t="s">
        <v>76</v>
      </c>
      <c r="I370" s="8" t="s">
        <v>35</v>
      </c>
      <c r="J370" s="4">
        <f t="shared" si="2"/>
        <v>17587</v>
      </c>
      <c r="K370" s="5">
        <v>45581.0</v>
      </c>
      <c r="L370" s="9">
        <v>45606.0</v>
      </c>
      <c r="M370" s="9">
        <v>45608.0</v>
      </c>
      <c r="N370" s="10">
        <v>45668.0</v>
      </c>
      <c r="O370" s="10">
        <v>46033.0</v>
      </c>
      <c r="P370" s="10"/>
      <c r="Q370" s="10"/>
    </row>
    <row r="371" ht="15.75" customHeight="1">
      <c r="A371" s="3" t="s">
        <v>793</v>
      </c>
      <c r="B371" s="3" t="s">
        <v>794</v>
      </c>
      <c r="C371" s="3" t="s">
        <v>48</v>
      </c>
      <c r="D371" s="3" t="s">
        <v>56</v>
      </c>
      <c r="E371" s="3" t="s">
        <v>23</v>
      </c>
      <c r="F371" s="3" t="s">
        <v>636</v>
      </c>
      <c r="G371" s="3" t="s">
        <v>33</v>
      </c>
      <c r="H371" s="3" t="s">
        <v>26</v>
      </c>
      <c r="I371" s="3" t="s">
        <v>27</v>
      </c>
      <c r="J371" s="4">
        <f t="shared" si="2"/>
        <v>12945</v>
      </c>
      <c r="K371" s="5">
        <v>45629.0</v>
      </c>
      <c r="L371" s="5">
        <v>45659.0</v>
      </c>
      <c r="M371" s="6">
        <v>45669.0</v>
      </c>
      <c r="N371" s="6">
        <v>45679.0</v>
      </c>
      <c r="O371" s="6"/>
      <c r="P371" s="6"/>
      <c r="Q371" s="6"/>
      <c r="R371" s="3" t="s">
        <v>45</v>
      </c>
      <c r="S371" s="3"/>
    </row>
    <row r="372" ht="15.75" customHeight="1">
      <c r="A372" s="3" t="s">
        <v>795</v>
      </c>
      <c r="B372" s="3" t="s">
        <v>796</v>
      </c>
      <c r="C372" s="3" t="s">
        <v>48</v>
      </c>
      <c r="D372" s="3" t="s">
        <v>43</v>
      </c>
      <c r="E372" s="3" t="s">
        <v>23</v>
      </c>
      <c r="F372" s="3" t="s">
        <v>636</v>
      </c>
      <c r="G372" s="3" t="s">
        <v>25</v>
      </c>
      <c r="H372" s="3" t="s">
        <v>52</v>
      </c>
      <c r="I372" s="3" t="s">
        <v>60</v>
      </c>
      <c r="J372" s="4">
        <f t="shared" si="2"/>
        <v>18446</v>
      </c>
      <c r="K372" s="5">
        <v>45530.0</v>
      </c>
      <c r="L372" s="5">
        <v>45544.0</v>
      </c>
      <c r="M372" s="6">
        <v>45545.0</v>
      </c>
      <c r="N372" s="6">
        <v>45634.0</v>
      </c>
      <c r="O372" s="6"/>
      <c r="P372" s="6"/>
      <c r="Q372" s="6"/>
      <c r="R372" s="3" t="s">
        <v>79</v>
      </c>
      <c r="S372" s="3"/>
    </row>
    <row r="373" ht="15.75" customHeight="1">
      <c r="A373" s="3" t="s">
        <v>797</v>
      </c>
      <c r="B373" s="3" t="s">
        <v>798</v>
      </c>
      <c r="C373" s="3" t="s">
        <v>21</v>
      </c>
      <c r="D373" s="3" t="s">
        <v>43</v>
      </c>
      <c r="E373" s="3" t="s">
        <v>23</v>
      </c>
      <c r="F373" s="3" t="s">
        <v>636</v>
      </c>
      <c r="G373" s="3" t="s">
        <v>25</v>
      </c>
      <c r="H373" s="3" t="s">
        <v>34</v>
      </c>
      <c r="I373" s="3" t="s">
        <v>44</v>
      </c>
      <c r="J373" s="4">
        <f t="shared" si="2"/>
        <v>13252</v>
      </c>
      <c r="K373" s="5">
        <v>45549.0</v>
      </c>
      <c r="L373" s="5">
        <v>45561.0</v>
      </c>
      <c r="M373" s="6">
        <v>45571.0</v>
      </c>
      <c r="N373" s="6">
        <v>45629.0</v>
      </c>
      <c r="O373" s="6"/>
      <c r="P373" s="6"/>
      <c r="Q373" s="6"/>
      <c r="R373" s="7" t="s">
        <v>28</v>
      </c>
      <c r="S373" s="3"/>
    </row>
    <row r="374" ht="15.75" customHeight="1">
      <c r="A374" s="8" t="s">
        <v>799</v>
      </c>
      <c r="B374" s="8" t="s">
        <v>800</v>
      </c>
      <c r="C374" s="8" t="s">
        <v>21</v>
      </c>
      <c r="D374" s="8" t="s">
        <v>43</v>
      </c>
      <c r="E374" s="8" t="s">
        <v>39</v>
      </c>
      <c r="F374" s="8" t="s">
        <v>636</v>
      </c>
      <c r="G374" s="8" t="s">
        <v>25</v>
      </c>
      <c r="H374" s="8" t="s">
        <v>52</v>
      </c>
      <c r="I374" s="8" t="s">
        <v>27</v>
      </c>
      <c r="J374" s="4">
        <f t="shared" si="2"/>
        <v>12978</v>
      </c>
      <c r="K374" s="9">
        <v>45564.0</v>
      </c>
      <c r="L374" s="9">
        <v>45568.0</v>
      </c>
      <c r="M374" s="10">
        <v>45581.0</v>
      </c>
      <c r="N374" s="10">
        <v>45641.0</v>
      </c>
      <c r="O374" s="10">
        <v>46006.0</v>
      </c>
      <c r="P374" s="10"/>
      <c r="Q374" s="10"/>
    </row>
    <row r="375" ht="15.75" customHeight="1">
      <c r="A375" s="8" t="s">
        <v>801</v>
      </c>
      <c r="B375" s="8" t="s">
        <v>802</v>
      </c>
      <c r="C375" s="8" t="s">
        <v>21</v>
      </c>
      <c r="D375" s="8" t="s">
        <v>22</v>
      </c>
      <c r="E375" s="8" t="s">
        <v>32</v>
      </c>
      <c r="F375" s="8" t="s">
        <v>49</v>
      </c>
      <c r="G375" s="8" t="s">
        <v>25</v>
      </c>
      <c r="H375" s="8" t="s">
        <v>26</v>
      </c>
      <c r="I375" s="8" t="s">
        <v>44</v>
      </c>
      <c r="J375" s="4">
        <f t="shared" si="2"/>
        <v>12215</v>
      </c>
      <c r="K375" s="9">
        <v>45665.0</v>
      </c>
      <c r="L375" s="9">
        <v>45666.0</v>
      </c>
      <c r="M375" s="10">
        <v>45670.0</v>
      </c>
      <c r="N375" s="10">
        <v>45699.0</v>
      </c>
      <c r="O375" s="10">
        <v>46064.0</v>
      </c>
      <c r="P375" s="10"/>
      <c r="Q375" s="10">
        <v>45721.0</v>
      </c>
      <c r="S375" s="8" t="s">
        <v>88</v>
      </c>
    </row>
    <row r="376" ht="15.75" customHeight="1">
      <c r="A376" s="8" t="s">
        <v>803</v>
      </c>
      <c r="B376" s="8" t="s">
        <v>804</v>
      </c>
      <c r="C376" s="8" t="s">
        <v>48</v>
      </c>
      <c r="D376" s="8" t="s">
        <v>43</v>
      </c>
      <c r="E376" s="8" t="s">
        <v>39</v>
      </c>
      <c r="F376" s="8" t="s">
        <v>636</v>
      </c>
      <c r="G376" s="8" t="s">
        <v>33</v>
      </c>
      <c r="H376" s="8" t="s">
        <v>34</v>
      </c>
      <c r="I376" s="8" t="s">
        <v>44</v>
      </c>
      <c r="J376" s="4">
        <f t="shared" si="2"/>
        <v>12561</v>
      </c>
      <c r="K376" s="9">
        <v>45587.0</v>
      </c>
      <c r="L376" s="10">
        <v>45615.0</v>
      </c>
      <c r="M376" s="10">
        <v>45632.0</v>
      </c>
      <c r="N376" s="10">
        <v>45648.0</v>
      </c>
      <c r="O376" s="10"/>
      <c r="P376" s="10"/>
      <c r="Q376" s="10"/>
      <c r="R376" s="8" t="s">
        <v>79</v>
      </c>
    </row>
    <row r="377" ht="15.75" customHeight="1">
      <c r="A377" s="3" t="s">
        <v>805</v>
      </c>
      <c r="B377" s="3" t="s">
        <v>806</v>
      </c>
      <c r="C377" s="3" t="s">
        <v>31</v>
      </c>
      <c r="D377" s="3" t="s">
        <v>56</v>
      </c>
      <c r="E377" s="3" t="s">
        <v>32</v>
      </c>
      <c r="F377" s="3" t="s">
        <v>24</v>
      </c>
      <c r="G377" s="3" t="s">
        <v>25</v>
      </c>
      <c r="H377" s="3" t="s">
        <v>34</v>
      </c>
      <c r="I377" s="3" t="s">
        <v>27</v>
      </c>
      <c r="J377" s="4">
        <f t="shared" si="2"/>
        <v>12242</v>
      </c>
      <c r="K377" s="5">
        <v>45665.0</v>
      </c>
      <c r="L377" s="5"/>
      <c r="M377" s="6"/>
      <c r="N377" s="5">
        <v>45674.0</v>
      </c>
      <c r="O377" s="6"/>
      <c r="P377" s="5">
        <v>45674.0</v>
      </c>
      <c r="Q377" s="6"/>
      <c r="R377" s="7" t="s">
        <v>28</v>
      </c>
      <c r="S377" s="3"/>
    </row>
    <row r="378" ht="15.75" customHeight="1">
      <c r="A378" s="8" t="s">
        <v>807</v>
      </c>
      <c r="B378" s="8" t="s">
        <v>808</v>
      </c>
      <c r="C378" s="8" t="s">
        <v>48</v>
      </c>
      <c r="D378" s="8" t="s">
        <v>56</v>
      </c>
      <c r="E378" s="8" t="s">
        <v>59</v>
      </c>
      <c r="F378" s="8" t="s">
        <v>636</v>
      </c>
      <c r="G378" s="8" t="s">
        <v>25</v>
      </c>
      <c r="H378" s="8" t="s">
        <v>34</v>
      </c>
      <c r="I378" s="8" t="s">
        <v>27</v>
      </c>
      <c r="J378" s="4">
        <f t="shared" si="2"/>
        <v>16897</v>
      </c>
      <c r="K378" s="5">
        <v>45592.0</v>
      </c>
      <c r="L378" s="10">
        <v>45622.0</v>
      </c>
      <c r="M378" s="10">
        <v>45629.0</v>
      </c>
      <c r="N378" s="10">
        <v>45636.0</v>
      </c>
      <c r="O378" s="10">
        <v>46001.0</v>
      </c>
      <c r="P378" s="10"/>
      <c r="Q378" s="10"/>
    </row>
    <row r="379" ht="15.75" customHeight="1">
      <c r="A379" s="8" t="s">
        <v>809</v>
      </c>
      <c r="B379" s="8" t="s">
        <v>810</v>
      </c>
      <c r="C379" s="8" t="s">
        <v>21</v>
      </c>
      <c r="D379" s="8" t="s">
        <v>65</v>
      </c>
      <c r="E379" s="8" t="s">
        <v>39</v>
      </c>
      <c r="F379" s="8" t="s">
        <v>636</v>
      </c>
      <c r="G379" s="8" t="s">
        <v>25</v>
      </c>
      <c r="H379" s="8" t="s">
        <v>40</v>
      </c>
      <c r="I379" s="8" t="s">
        <v>27</v>
      </c>
      <c r="J379" s="4">
        <f t="shared" si="2"/>
        <v>17205</v>
      </c>
      <c r="K379" s="9">
        <v>45575.0</v>
      </c>
      <c r="L379" s="9">
        <v>45583.0</v>
      </c>
      <c r="M379" s="9">
        <v>45590.0</v>
      </c>
      <c r="N379" s="10">
        <v>45629.0</v>
      </c>
      <c r="O379" s="10"/>
      <c r="P379" s="10"/>
      <c r="Q379" s="10"/>
      <c r="R379" s="8" t="s">
        <v>79</v>
      </c>
    </row>
    <row r="380" ht="15.75" customHeight="1">
      <c r="A380" s="3" t="s">
        <v>811</v>
      </c>
      <c r="B380" s="3" t="s">
        <v>812</v>
      </c>
      <c r="C380" s="3" t="s">
        <v>48</v>
      </c>
      <c r="D380" s="3" t="s">
        <v>82</v>
      </c>
      <c r="E380" s="3" t="s">
        <v>39</v>
      </c>
      <c r="F380" s="3" t="s">
        <v>636</v>
      </c>
      <c r="G380" s="3" t="s">
        <v>25</v>
      </c>
      <c r="H380" s="3" t="s">
        <v>40</v>
      </c>
      <c r="I380" s="3" t="s">
        <v>83</v>
      </c>
      <c r="J380" s="4">
        <f t="shared" si="2"/>
        <v>18053</v>
      </c>
      <c r="K380" s="5">
        <v>45602.0</v>
      </c>
      <c r="L380" s="6">
        <v>45631.0</v>
      </c>
      <c r="M380" s="6">
        <v>45648.0</v>
      </c>
      <c r="N380" s="5">
        <v>45656.0</v>
      </c>
      <c r="O380" s="6">
        <v>46021.0</v>
      </c>
      <c r="P380" s="5"/>
      <c r="Q380" s="6"/>
      <c r="R380" s="3"/>
      <c r="S380" s="3"/>
    </row>
    <row r="381" ht="15.75" customHeight="1">
      <c r="A381" s="8" t="s">
        <v>813</v>
      </c>
      <c r="B381" s="8" t="s">
        <v>814</v>
      </c>
      <c r="C381" s="8" t="s">
        <v>21</v>
      </c>
      <c r="D381" s="8" t="s">
        <v>65</v>
      </c>
      <c r="E381" s="8" t="s">
        <v>33</v>
      </c>
      <c r="F381" s="8" t="s">
        <v>24</v>
      </c>
      <c r="G381" s="8" t="s">
        <v>25</v>
      </c>
      <c r="H381" s="8" t="s">
        <v>52</v>
      </c>
      <c r="I381" s="8" t="s">
        <v>53</v>
      </c>
      <c r="J381" s="4">
        <f t="shared" si="2"/>
        <v>16717</v>
      </c>
      <c r="K381" s="5">
        <v>45670.0</v>
      </c>
      <c r="L381" s="9"/>
      <c r="M381" s="9"/>
      <c r="N381" s="10">
        <v>45686.0</v>
      </c>
      <c r="O381" s="10"/>
      <c r="P381" s="10">
        <v>45686.0</v>
      </c>
      <c r="Q381" s="10"/>
      <c r="R381" s="8" t="s">
        <v>45</v>
      </c>
    </row>
    <row r="382" ht="15.75" customHeight="1">
      <c r="A382" s="8" t="s">
        <v>815</v>
      </c>
      <c r="B382" s="8" t="s">
        <v>816</v>
      </c>
      <c r="C382" s="8" t="s">
        <v>31</v>
      </c>
      <c r="D382" s="8" t="s">
        <v>43</v>
      </c>
      <c r="E382" s="8" t="s">
        <v>39</v>
      </c>
      <c r="F382" s="8" t="s">
        <v>636</v>
      </c>
      <c r="G382" s="8" t="s">
        <v>25</v>
      </c>
      <c r="H382" s="8" t="s">
        <v>52</v>
      </c>
      <c r="I382" s="8" t="s">
        <v>53</v>
      </c>
      <c r="J382" s="4">
        <f t="shared" si="2"/>
        <v>13259</v>
      </c>
      <c r="K382" s="5">
        <v>45614.0</v>
      </c>
      <c r="L382" s="10">
        <v>45614.0</v>
      </c>
      <c r="M382" s="10">
        <v>45625.0</v>
      </c>
      <c r="N382" s="10">
        <v>45656.0</v>
      </c>
      <c r="O382" s="10"/>
      <c r="P382" s="10"/>
      <c r="Q382" s="10"/>
      <c r="R382" s="8" t="s">
        <v>79</v>
      </c>
    </row>
    <row r="383" ht="15.75" customHeight="1">
      <c r="A383" s="8" t="s">
        <v>817</v>
      </c>
      <c r="B383" s="8" t="s">
        <v>818</v>
      </c>
      <c r="C383" s="8" t="s">
        <v>31</v>
      </c>
      <c r="D383" s="8" t="s">
        <v>82</v>
      </c>
      <c r="E383" s="8" t="s">
        <v>23</v>
      </c>
      <c r="F383" s="8" t="s">
        <v>636</v>
      </c>
      <c r="G383" s="8" t="s">
        <v>33</v>
      </c>
      <c r="H383" s="8" t="s">
        <v>76</v>
      </c>
      <c r="I383" s="8" t="s">
        <v>53</v>
      </c>
      <c r="J383" s="4">
        <f t="shared" si="2"/>
        <v>8650</v>
      </c>
      <c r="K383" s="9">
        <v>45638.0</v>
      </c>
      <c r="L383" s="9">
        <v>45647.0</v>
      </c>
      <c r="M383" s="10">
        <v>45653.0</v>
      </c>
      <c r="N383" s="10">
        <v>45655.0</v>
      </c>
      <c r="O383" s="10"/>
      <c r="P383" s="10"/>
      <c r="Q383" s="10"/>
      <c r="R383" s="11" t="s">
        <v>28</v>
      </c>
    </row>
    <row r="384" ht="15.75" customHeight="1">
      <c r="A384" s="8" t="s">
        <v>819</v>
      </c>
      <c r="B384" s="8" t="s">
        <v>820</v>
      </c>
      <c r="C384" s="8" t="s">
        <v>21</v>
      </c>
      <c r="D384" s="8" t="s">
        <v>82</v>
      </c>
      <c r="E384" s="8" t="s">
        <v>23</v>
      </c>
      <c r="F384" s="8" t="s">
        <v>24</v>
      </c>
      <c r="G384" s="8" t="s">
        <v>25</v>
      </c>
      <c r="H384" s="8" t="s">
        <v>76</v>
      </c>
      <c r="I384" s="8" t="s">
        <v>83</v>
      </c>
      <c r="J384" s="4">
        <f t="shared" si="2"/>
        <v>16098</v>
      </c>
      <c r="K384" s="9">
        <v>45659.0</v>
      </c>
      <c r="L384" s="9">
        <v>45679.0</v>
      </c>
      <c r="M384" s="9"/>
      <c r="N384" s="10">
        <v>45676.0</v>
      </c>
      <c r="O384" s="10"/>
      <c r="P384" s="10">
        <v>45676.0</v>
      </c>
      <c r="Q384" s="10"/>
      <c r="R384" s="8" t="s">
        <v>36</v>
      </c>
    </row>
    <row r="385" ht="15.75" customHeight="1">
      <c r="A385" s="8" t="s">
        <v>821</v>
      </c>
      <c r="B385" s="8" t="s">
        <v>822</v>
      </c>
      <c r="C385" s="8" t="s">
        <v>21</v>
      </c>
      <c r="D385" s="8" t="s">
        <v>22</v>
      </c>
      <c r="E385" s="8" t="s">
        <v>32</v>
      </c>
      <c r="F385" s="8" t="s">
        <v>24</v>
      </c>
      <c r="G385" s="8" t="s">
        <v>25</v>
      </c>
      <c r="H385" s="8" t="s">
        <v>40</v>
      </c>
      <c r="I385" s="8" t="s">
        <v>60</v>
      </c>
      <c r="J385" s="4">
        <f t="shared" si="2"/>
        <v>12986</v>
      </c>
      <c r="K385" s="9">
        <v>45678.0</v>
      </c>
      <c r="L385" s="9">
        <v>45704.0</v>
      </c>
      <c r="M385" s="9">
        <v>45708.0</v>
      </c>
      <c r="N385" s="10">
        <v>45741.0</v>
      </c>
      <c r="O385" s="10"/>
      <c r="P385" s="10"/>
      <c r="Q385" s="10"/>
      <c r="R385" s="8" t="s">
        <v>45</v>
      </c>
    </row>
    <row r="386" ht="15.75" customHeight="1">
      <c r="A386" s="8" t="s">
        <v>823</v>
      </c>
      <c r="B386" s="8" t="s">
        <v>824</v>
      </c>
      <c r="C386" s="8" t="s">
        <v>48</v>
      </c>
      <c r="D386" s="8" t="s">
        <v>43</v>
      </c>
      <c r="E386" s="8" t="s">
        <v>33</v>
      </c>
      <c r="F386" s="8" t="s">
        <v>24</v>
      </c>
      <c r="G386" s="8" t="s">
        <v>25</v>
      </c>
      <c r="H386" s="8" t="s">
        <v>52</v>
      </c>
      <c r="I386" s="8" t="s">
        <v>27</v>
      </c>
      <c r="J386" s="4">
        <f t="shared" si="2"/>
        <v>18801</v>
      </c>
      <c r="K386" s="9">
        <v>45668.0</v>
      </c>
      <c r="L386" s="10">
        <v>45671.0</v>
      </c>
      <c r="M386" s="10">
        <v>45672.0</v>
      </c>
      <c r="N386" s="10">
        <v>45693.0</v>
      </c>
      <c r="O386" s="10"/>
      <c r="P386" s="10"/>
      <c r="Q386" s="10"/>
      <c r="R386" s="11" t="s">
        <v>28</v>
      </c>
    </row>
    <row r="387" ht="15.75" customHeight="1">
      <c r="A387" s="3" t="s">
        <v>825</v>
      </c>
      <c r="B387" s="3" t="s">
        <v>826</v>
      </c>
      <c r="C387" s="3" t="s">
        <v>21</v>
      </c>
      <c r="D387" s="3" t="s">
        <v>82</v>
      </c>
      <c r="E387" s="3" t="s">
        <v>59</v>
      </c>
      <c r="F387" s="3" t="s">
        <v>24</v>
      </c>
      <c r="G387" s="3" t="s">
        <v>33</v>
      </c>
      <c r="H387" s="3" t="s">
        <v>26</v>
      </c>
      <c r="I387" s="3" t="s">
        <v>27</v>
      </c>
      <c r="J387" s="4">
        <f t="shared" si="2"/>
        <v>12904</v>
      </c>
      <c r="K387" s="5">
        <v>45663.0</v>
      </c>
      <c r="L387" s="5"/>
      <c r="M387" s="5"/>
      <c r="N387" s="5">
        <v>45687.0</v>
      </c>
      <c r="O387" s="5"/>
      <c r="P387" s="6">
        <v>45687.0</v>
      </c>
      <c r="Q387" s="5"/>
      <c r="R387" s="3" t="s">
        <v>79</v>
      </c>
      <c r="S387" s="3"/>
    </row>
    <row r="388" ht="15.75" customHeight="1">
      <c r="A388" s="3" t="s">
        <v>827</v>
      </c>
      <c r="B388" s="3" t="s">
        <v>828</v>
      </c>
      <c r="C388" s="3" t="s">
        <v>21</v>
      </c>
      <c r="D388" s="3" t="s">
        <v>22</v>
      </c>
      <c r="E388" s="3" t="s">
        <v>33</v>
      </c>
      <c r="F388" s="3" t="s">
        <v>636</v>
      </c>
      <c r="G388" s="3" t="s">
        <v>33</v>
      </c>
      <c r="H388" s="3" t="s">
        <v>26</v>
      </c>
      <c r="I388" s="3" t="s">
        <v>27</v>
      </c>
      <c r="J388" s="4">
        <f t="shared" si="2"/>
        <v>13728</v>
      </c>
      <c r="K388" s="5">
        <v>45528.0</v>
      </c>
      <c r="L388" s="6">
        <v>45530.0</v>
      </c>
      <c r="M388" s="6">
        <v>45535.0</v>
      </c>
      <c r="N388" s="6">
        <v>45601.0</v>
      </c>
      <c r="O388" s="6"/>
      <c r="P388" s="6"/>
      <c r="Q388" s="6"/>
      <c r="R388" s="3" t="s">
        <v>79</v>
      </c>
      <c r="S388" s="3"/>
    </row>
    <row r="389" ht="15.75" customHeight="1">
      <c r="A389" s="8" t="s">
        <v>829</v>
      </c>
      <c r="B389" s="8" t="s">
        <v>830</v>
      </c>
      <c r="C389" s="8" t="s">
        <v>31</v>
      </c>
      <c r="D389" s="8" t="s">
        <v>65</v>
      </c>
      <c r="E389" s="8" t="s">
        <v>33</v>
      </c>
      <c r="F389" s="8" t="s">
        <v>24</v>
      </c>
      <c r="G389" s="8" t="s">
        <v>25</v>
      </c>
      <c r="H389" s="8" t="s">
        <v>52</v>
      </c>
      <c r="I389" s="8" t="s">
        <v>53</v>
      </c>
      <c r="J389" s="4">
        <f t="shared" si="2"/>
        <v>13172</v>
      </c>
      <c r="K389" s="5">
        <v>45680.0</v>
      </c>
      <c r="L389" s="10"/>
      <c r="M389" s="10"/>
      <c r="N389" s="10">
        <v>45710.0</v>
      </c>
      <c r="O389" s="10"/>
      <c r="P389" s="10">
        <v>45710.0</v>
      </c>
      <c r="Q389" s="10"/>
      <c r="R389" s="8" t="s">
        <v>79</v>
      </c>
    </row>
    <row r="390" ht="15.75" customHeight="1">
      <c r="A390" s="8" t="s">
        <v>831</v>
      </c>
      <c r="B390" s="8" t="s">
        <v>832</v>
      </c>
      <c r="C390" s="8" t="s">
        <v>31</v>
      </c>
      <c r="D390" s="8" t="s">
        <v>43</v>
      </c>
      <c r="E390" s="8" t="s">
        <v>23</v>
      </c>
      <c r="F390" s="8" t="s">
        <v>636</v>
      </c>
      <c r="G390" s="8" t="s">
        <v>25</v>
      </c>
      <c r="H390" s="8" t="s">
        <v>52</v>
      </c>
      <c r="I390" s="8" t="s">
        <v>27</v>
      </c>
      <c r="J390" s="4">
        <f t="shared" si="2"/>
        <v>11966</v>
      </c>
      <c r="K390" s="9">
        <v>45517.0</v>
      </c>
      <c r="L390" s="9">
        <v>45529.0</v>
      </c>
      <c r="M390" s="10">
        <v>45538.0</v>
      </c>
      <c r="N390" s="10">
        <v>45606.0</v>
      </c>
      <c r="O390" s="10"/>
      <c r="P390" s="10"/>
      <c r="Q390" s="10"/>
      <c r="R390" s="8" t="s">
        <v>36</v>
      </c>
    </row>
    <row r="391" ht="15.75" customHeight="1">
      <c r="A391" s="3" t="s">
        <v>833</v>
      </c>
      <c r="B391" s="3" t="s">
        <v>834</v>
      </c>
      <c r="C391" s="3" t="s">
        <v>31</v>
      </c>
      <c r="D391" s="3" t="s">
        <v>22</v>
      </c>
      <c r="E391" s="3" t="s">
        <v>33</v>
      </c>
      <c r="F391" s="3" t="s">
        <v>636</v>
      </c>
      <c r="G391" s="3" t="s">
        <v>33</v>
      </c>
      <c r="H391" s="3" t="s">
        <v>26</v>
      </c>
      <c r="I391" s="3" t="s">
        <v>60</v>
      </c>
      <c r="J391" s="4">
        <f t="shared" si="2"/>
        <v>14516</v>
      </c>
      <c r="K391" s="5">
        <v>45546.0</v>
      </c>
      <c r="L391" s="5">
        <v>45576.0</v>
      </c>
      <c r="M391" s="5">
        <v>45577.0</v>
      </c>
      <c r="N391" s="5">
        <v>45606.0</v>
      </c>
      <c r="O391" s="5">
        <v>45971.0</v>
      </c>
      <c r="P391" s="6"/>
      <c r="Q391" s="5"/>
      <c r="R391" s="3"/>
      <c r="S391" s="3"/>
    </row>
    <row r="392" ht="15.75" customHeight="1">
      <c r="A392" s="8" t="s">
        <v>835</v>
      </c>
      <c r="B392" s="8" t="s">
        <v>836</v>
      </c>
      <c r="C392" s="8" t="s">
        <v>48</v>
      </c>
      <c r="D392" s="8" t="s">
        <v>82</v>
      </c>
      <c r="E392" s="8" t="s">
        <v>32</v>
      </c>
      <c r="F392" s="8" t="s">
        <v>636</v>
      </c>
      <c r="G392" s="8" t="s">
        <v>25</v>
      </c>
      <c r="H392" s="8" t="s">
        <v>76</v>
      </c>
      <c r="I392" s="8" t="s">
        <v>44</v>
      </c>
      <c r="J392" s="4">
        <f t="shared" si="2"/>
        <v>16491</v>
      </c>
      <c r="K392" s="9">
        <v>45555.0</v>
      </c>
      <c r="L392" s="10">
        <v>45560.0</v>
      </c>
      <c r="M392" s="10">
        <v>45570.0</v>
      </c>
      <c r="N392" s="10">
        <v>45618.0</v>
      </c>
      <c r="O392" s="10">
        <v>45983.0</v>
      </c>
      <c r="P392" s="10"/>
      <c r="Q392" s="10"/>
    </row>
    <row r="393" ht="15.75" customHeight="1">
      <c r="A393" s="8" t="s">
        <v>837</v>
      </c>
      <c r="B393" s="8" t="s">
        <v>838</v>
      </c>
      <c r="C393" s="8" t="s">
        <v>21</v>
      </c>
      <c r="D393" s="8" t="s">
        <v>65</v>
      </c>
      <c r="E393" s="8" t="s">
        <v>32</v>
      </c>
      <c r="F393" s="8" t="s">
        <v>24</v>
      </c>
      <c r="G393" s="8" t="s">
        <v>25</v>
      </c>
      <c r="H393" s="8" t="s">
        <v>76</v>
      </c>
      <c r="I393" s="8" t="s">
        <v>27</v>
      </c>
      <c r="J393" s="4">
        <f t="shared" si="2"/>
        <v>18497</v>
      </c>
      <c r="K393" s="9">
        <v>45666.0</v>
      </c>
      <c r="L393" s="9">
        <v>45673.0</v>
      </c>
      <c r="M393" s="10"/>
      <c r="N393" s="10">
        <v>45692.0</v>
      </c>
      <c r="O393" s="10"/>
      <c r="P393" s="10">
        <v>45692.0</v>
      </c>
      <c r="Q393" s="10"/>
      <c r="R393" s="8" t="s">
        <v>45</v>
      </c>
    </row>
    <row r="394" ht="15.75" customHeight="1">
      <c r="A394" s="3" t="s">
        <v>839</v>
      </c>
      <c r="B394" s="3" t="s">
        <v>840</v>
      </c>
      <c r="C394" s="3" t="s">
        <v>48</v>
      </c>
      <c r="D394" s="3" t="s">
        <v>82</v>
      </c>
      <c r="E394" s="3" t="s">
        <v>32</v>
      </c>
      <c r="F394" s="3" t="s">
        <v>636</v>
      </c>
      <c r="G394" s="3" t="s">
        <v>25</v>
      </c>
      <c r="H394" s="3" t="s">
        <v>76</v>
      </c>
      <c r="I394" s="3" t="s">
        <v>27</v>
      </c>
      <c r="J394" s="4">
        <f t="shared" si="2"/>
        <v>12248</v>
      </c>
      <c r="K394" s="5">
        <v>45553.0</v>
      </c>
      <c r="L394" s="6">
        <v>45571.0</v>
      </c>
      <c r="M394" s="6">
        <v>45588.0</v>
      </c>
      <c r="N394" s="5">
        <v>45614.0</v>
      </c>
      <c r="O394" s="6"/>
      <c r="P394" s="5"/>
      <c r="Q394" s="6"/>
      <c r="R394" s="3" t="s">
        <v>45</v>
      </c>
      <c r="S394" s="3"/>
    </row>
    <row r="395" ht="15.75" customHeight="1">
      <c r="A395" s="8" t="s">
        <v>841</v>
      </c>
      <c r="B395" s="8" t="s">
        <v>842</v>
      </c>
      <c r="C395" s="8" t="s">
        <v>48</v>
      </c>
      <c r="D395" s="8" t="s">
        <v>43</v>
      </c>
      <c r="E395" s="8" t="s">
        <v>39</v>
      </c>
      <c r="F395" s="8" t="s">
        <v>24</v>
      </c>
      <c r="G395" s="8" t="s">
        <v>25</v>
      </c>
      <c r="H395" s="8" t="s">
        <v>76</v>
      </c>
      <c r="I395" s="8" t="s">
        <v>27</v>
      </c>
      <c r="J395" s="4">
        <f t="shared" si="2"/>
        <v>12094</v>
      </c>
      <c r="K395" s="9">
        <v>45699.0</v>
      </c>
      <c r="L395" s="10"/>
      <c r="M395" s="10"/>
      <c r="N395" s="10">
        <v>45724.0</v>
      </c>
      <c r="O395" s="10"/>
      <c r="P395" s="10">
        <v>45724.0</v>
      </c>
      <c r="Q395" s="10"/>
      <c r="R395" s="8" t="s">
        <v>79</v>
      </c>
    </row>
    <row r="396" ht="15.75" customHeight="1">
      <c r="A396" s="8" t="s">
        <v>843</v>
      </c>
      <c r="B396" s="8" t="s">
        <v>844</v>
      </c>
      <c r="C396" s="8" t="s">
        <v>31</v>
      </c>
      <c r="D396" s="8" t="s">
        <v>82</v>
      </c>
      <c r="E396" s="8" t="s">
        <v>33</v>
      </c>
      <c r="F396" s="8" t="s">
        <v>24</v>
      </c>
      <c r="G396" s="8" t="s">
        <v>33</v>
      </c>
      <c r="H396" s="8" t="s">
        <v>26</v>
      </c>
      <c r="I396" s="8" t="s">
        <v>60</v>
      </c>
      <c r="J396" s="4">
        <f t="shared" si="2"/>
        <v>9017</v>
      </c>
      <c r="K396" s="5">
        <v>45705.0</v>
      </c>
      <c r="L396" s="9"/>
      <c r="M396" s="9"/>
      <c r="N396" s="10">
        <v>45709.0</v>
      </c>
      <c r="O396" s="10"/>
      <c r="P396" s="10">
        <v>45709.0</v>
      </c>
      <c r="Q396" s="10"/>
      <c r="R396" s="8" t="s">
        <v>79</v>
      </c>
    </row>
    <row r="397" ht="15.75" customHeight="1">
      <c r="A397" s="8" t="s">
        <v>845</v>
      </c>
      <c r="B397" s="8" t="s">
        <v>846</v>
      </c>
      <c r="C397" s="8" t="s">
        <v>31</v>
      </c>
      <c r="D397" s="8" t="s">
        <v>82</v>
      </c>
      <c r="E397" s="8" t="s">
        <v>23</v>
      </c>
      <c r="F397" s="8" t="s">
        <v>636</v>
      </c>
      <c r="G397" s="8" t="s">
        <v>25</v>
      </c>
      <c r="H397" s="8" t="s">
        <v>26</v>
      </c>
      <c r="I397" s="8" t="s">
        <v>53</v>
      </c>
      <c r="J397" s="4">
        <f t="shared" si="2"/>
        <v>14508</v>
      </c>
      <c r="K397" s="5">
        <v>45559.0</v>
      </c>
      <c r="L397" s="10">
        <v>45566.0</v>
      </c>
      <c r="M397" s="10">
        <v>45587.0</v>
      </c>
      <c r="N397" s="10">
        <v>45601.0</v>
      </c>
      <c r="O397" s="10"/>
      <c r="P397" s="10"/>
      <c r="Q397" s="10"/>
      <c r="R397" s="8" t="s">
        <v>79</v>
      </c>
    </row>
    <row r="398" ht="15.75" customHeight="1">
      <c r="A398" s="8" t="s">
        <v>847</v>
      </c>
      <c r="B398" s="8" t="s">
        <v>848</v>
      </c>
      <c r="C398" s="8" t="s">
        <v>21</v>
      </c>
      <c r="D398" s="8" t="s">
        <v>82</v>
      </c>
      <c r="E398" s="8" t="s">
        <v>32</v>
      </c>
      <c r="F398" s="8" t="s">
        <v>636</v>
      </c>
      <c r="G398" s="8" t="s">
        <v>25</v>
      </c>
      <c r="H398" s="8" t="s">
        <v>40</v>
      </c>
      <c r="I398" s="8" t="s">
        <v>27</v>
      </c>
      <c r="J398" s="4">
        <f t="shared" si="2"/>
        <v>15958</v>
      </c>
      <c r="K398" s="5">
        <v>45579.0</v>
      </c>
      <c r="L398" s="10">
        <v>45592.0</v>
      </c>
      <c r="M398" s="10">
        <v>45592.0</v>
      </c>
      <c r="N398" s="10">
        <v>45605.0</v>
      </c>
      <c r="O398" s="10"/>
      <c r="P398" s="10"/>
      <c r="Q398" s="10"/>
      <c r="R398" s="11" t="s">
        <v>28</v>
      </c>
    </row>
    <row r="399" ht="15.75" customHeight="1">
      <c r="A399" s="8" t="s">
        <v>849</v>
      </c>
      <c r="B399" s="8" t="s">
        <v>850</v>
      </c>
      <c r="C399" s="8" t="s">
        <v>21</v>
      </c>
      <c r="D399" s="8" t="s">
        <v>43</v>
      </c>
      <c r="E399" s="8" t="s">
        <v>33</v>
      </c>
      <c r="F399" s="8" t="s">
        <v>24</v>
      </c>
      <c r="G399" s="8" t="s">
        <v>25</v>
      </c>
      <c r="H399" s="8" t="s">
        <v>76</v>
      </c>
      <c r="I399" s="8" t="s">
        <v>44</v>
      </c>
      <c r="J399" s="4">
        <f t="shared" si="2"/>
        <v>18190</v>
      </c>
      <c r="K399" s="5">
        <v>45693.0</v>
      </c>
      <c r="L399" s="10">
        <v>45694.0</v>
      </c>
      <c r="M399" s="10"/>
      <c r="N399" s="10">
        <v>45718.0</v>
      </c>
      <c r="O399" s="10"/>
      <c r="P399" s="10">
        <v>45718.0</v>
      </c>
      <c r="Q399" s="10"/>
      <c r="R399" s="11" t="s">
        <v>28</v>
      </c>
    </row>
    <row r="400" ht="15.75" customHeight="1">
      <c r="A400" s="8" t="s">
        <v>851</v>
      </c>
      <c r="B400" s="8" t="s">
        <v>852</v>
      </c>
      <c r="C400" s="8" t="s">
        <v>48</v>
      </c>
      <c r="D400" s="8" t="s">
        <v>43</v>
      </c>
      <c r="E400" s="8" t="s">
        <v>33</v>
      </c>
      <c r="F400" s="8" t="s">
        <v>24</v>
      </c>
      <c r="G400" s="8" t="s">
        <v>33</v>
      </c>
      <c r="H400" s="8" t="s">
        <v>40</v>
      </c>
      <c r="I400" s="8" t="s">
        <v>35</v>
      </c>
      <c r="J400" s="4">
        <f t="shared" si="2"/>
        <v>18857</v>
      </c>
      <c r="K400" s="5">
        <v>45708.0</v>
      </c>
      <c r="L400" s="9">
        <v>45719.0</v>
      </c>
      <c r="M400" s="9"/>
      <c r="N400" s="10">
        <v>45734.0</v>
      </c>
      <c r="O400" s="10"/>
      <c r="P400" s="10">
        <v>45734.0</v>
      </c>
      <c r="Q400" s="10"/>
      <c r="R400" s="11" t="s">
        <v>28</v>
      </c>
    </row>
    <row r="401" ht="15.75" customHeight="1">
      <c r="A401" s="8" t="s">
        <v>853</v>
      </c>
      <c r="B401" s="8" t="s">
        <v>854</v>
      </c>
      <c r="C401" s="8" t="s">
        <v>48</v>
      </c>
      <c r="D401" s="8" t="s">
        <v>56</v>
      </c>
      <c r="E401" s="8" t="s">
        <v>23</v>
      </c>
      <c r="F401" s="8" t="s">
        <v>636</v>
      </c>
      <c r="G401" s="8" t="s">
        <v>25</v>
      </c>
      <c r="H401" s="8" t="s">
        <v>34</v>
      </c>
      <c r="I401" s="8" t="s">
        <v>44</v>
      </c>
      <c r="J401" s="4">
        <f t="shared" si="2"/>
        <v>14401</v>
      </c>
      <c r="K401" s="5">
        <v>45590.0</v>
      </c>
      <c r="L401" s="10">
        <v>45598.0</v>
      </c>
      <c r="M401" s="10">
        <v>45602.0</v>
      </c>
      <c r="N401" s="10">
        <v>45623.0</v>
      </c>
      <c r="O401" s="10">
        <v>45988.0</v>
      </c>
      <c r="P401" s="10"/>
      <c r="Q401" s="10"/>
    </row>
    <row r="402" ht="15.75" customHeight="1">
      <c r="A402" s="8" t="s">
        <v>855</v>
      </c>
      <c r="B402" s="8" t="s">
        <v>856</v>
      </c>
      <c r="C402" s="8" t="s">
        <v>31</v>
      </c>
      <c r="D402" s="8" t="s">
        <v>43</v>
      </c>
      <c r="E402" s="8" t="s">
        <v>33</v>
      </c>
      <c r="F402" s="8" t="s">
        <v>636</v>
      </c>
      <c r="G402" s="8" t="s">
        <v>25</v>
      </c>
      <c r="H402" s="8" t="s">
        <v>76</v>
      </c>
      <c r="I402" s="8" t="s">
        <v>27</v>
      </c>
      <c r="J402" s="4">
        <f t="shared" si="2"/>
        <v>11522</v>
      </c>
      <c r="K402" s="5">
        <v>45585.0</v>
      </c>
      <c r="L402" s="10">
        <v>45599.0</v>
      </c>
      <c r="M402" s="10">
        <v>45599.0</v>
      </c>
      <c r="N402" s="10">
        <v>45603.0</v>
      </c>
      <c r="O402" s="10">
        <v>45968.0</v>
      </c>
      <c r="P402" s="10"/>
      <c r="Q402" s="10"/>
    </row>
    <row r="403" ht="15.75" customHeight="1">
      <c r="A403" s="3" t="s">
        <v>857</v>
      </c>
      <c r="B403" s="3" t="s">
        <v>858</v>
      </c>
      <c r="C403" s="3" t="s">
        <v>48</v>
      </c>
      <c r="D403" s="3" t="s">
        <v>82</v>
      </c>
      <c r="E403" s="3" t="s">
        <v>33</v>
      </c>
      <c r="F403" s="3" t="s">
        <v>636</v>
      </c>
      <c r="G403" s="3" t="s">
        <v>25</v>
      </c>
      <c r="H403" s="3" t="s">
        <v>26</v>
      </c>
      <c r="I403" s="3" t="s">
        <v>44</v>
      </c>
      <c r="J403" s="4">
        <f t="shared" si="2"/>
        <v>12561</v>
      </c>
      <c r="K403" s="5">
        <v>45593.0</v>
      </c>
      <c r="L403" s="6">
        <v>45597.0</v>
      </c>
      <c r="M403" s="6">
        <v>45598.0</v>
      </c>
      <c r="N403" s="5">
        <v>45616.0</v>
      </c>
      <c r="O403" s="6"/>
      <c r="P403" s="5"/>
      <c r="Q403" s="6"/>
      <c r="R403" s="3" t="s">
        <v>79</v>
      </c>
      <c r="S403" s="3"/>
    </row>
    <row r="404" ht="15.75" customHeight="1">
      <c r="A404" s="8" t="s">
        <v>859</v>
      </c>
      <c r="B404" s="8" t="s">
        <v>860</v>
      </c>
      <c r="C404" s="8" t="s">
        <v>31</v>
      </c>
      <c r="D404" s="8" t="s">
        <v>65</v>
      </c>
      <c r="E404" s="8" t="s">
        <v>59</v>
      </c>
      <c r="F404" s="8" t="s">
        <v>636</v>
      </c>
      <c r="G404" s="8" t="s">
        <v>33</v>
      </c>
      <c r="H404" s="8" t="s">
        <v>34</v>
      </c>
      <c r="I404" s="8" t="s">
        <v>44</v>
      </c>
      <c r="J404" s="4">
        <f t="shared" si="2"/>
        <v>6258</v>
      </c>
      <c r="K404" s="9">
        <v>45567.0</v>
      </c>
      <c r="L404" s="9">
        <v>45578.0</v>
      </c>
      <c r="M404" s="10">
        <v>45590.0</v>
      </c>
      <c r="N404" s="10">
        <v>45601.0</v>
      </c>
      <c r="O404" s="10"/>
      <c r="P404" s="10"/>
      <c r="Q404" s="10"/>
      <c r="R404" s="8" t="s">
        <v>79</v>
      </c>
    </row>
    <row r="405" ht="15.75" customHeight="1">
      <c r="A405" s="8" t="s">
        <v>861</v>
      </c>
      <c r="B405" s="8" t="s">
        <v>862</v>
      </c>
      <c r="C405" s="8" t="s">
        <v>48</v>
      </c>
      <c r="D405" s="8" t="s">
        <v>22</v>
      </c>
      <c r="E405" s="8" t="s">
        <v>39</v>
      </c>
      <c r="F405" s="8" t="s">
        <v>636</v>
      </c>
      <c r="G405" s="8" t="s">
        <v>25</v>
      </c>
      <c r="H405" s="8" t="s">
        <v>26</v>
      </c>
      <c r="I405" s="8" t="s">
        <v>44</v>
      </c>
      <c r="J405" s="4">
        <f t="shared" si="2"/>
        <v>13607</v>
      </c>
      <c r="K405" s="9">
        <v>45473.0</v>
      </c>
      <c r="L405" s="10">
        <v>45477.0</v>
      </c>
      <c r="M405" s="10">
        <v>45497.0</v>
      </c>
      <c r="N405" s="10">
        <v>45570.0</v>
      </c>
      <c r="O405" s="10">
        <v>45935.0</v>
      </c>
      <c r="P405" s="10"/>
      <c r="Q405" s="10"/>
    </row>
    <row r="406" ht="15.75" customHeight="1">
      <c r="A406" s="3" t="s">
        <v>863</v>
      </c>
      <c r="B406" s="3" t="s">
        <v>864</v>
      </c>
      <c r="C406" s="3" t="s">
        <v>48</v>
      </c>
      <c r="D406" s="3" t="s">
        <v>22</v>
      </c>
      <c r="E406" s="3" t="s">
        <v>32</v>
      </c>
      <c r="F406" s="3" t="s">
        <v>636</v>
      </c>
      <c r="G406" s="3" t="s">
        <v>33</v>
      </c>
      <c r="H406" s="3" t="s">
        <v>52</v>
      </c>
      <c r="I406" s="3" t="s">
        <v>35</v>
      </c>
      <c r="J406" s="4">
        <f t="shared" si="2"/>
        <v>18561</v>
      </c>
      <c r="K406" s="5">
        <v>45474.0</v>
      </c>
      <c r="L406" s="5">
        <v>45499.0</v>
      </c>
      <c r="M406" s="6">
        <v>45506.0</v>
      </c>
      <c r="N406" s="5">
        <v>45594.0</v>
      </c>
      <c r="O406" s="6">
        <v>45959.0</v>
      </c>
      <c r="P406" s="5"/>
      <c r="Q406" s="6"/>
      <c r="R406" s="3"/>
      <c r="S406" s="3"/>
    </row>
    <row r="407" ht="15.75" customHeight="1">
      <c r="A407" s="3" t="s">
        <v>865</v>
      </c>
      <c r="B407" s="3" t="s">
        <v>866</v>
      </c>
      <c r="C407" s="3" t="s">
        <v>31</v>
      </c>
      <c r="D407" s="3" t="s">
        <v>22</v>
      </c>
      <c r="E407" s="3" t="s">
        <v>33</v>
      </c>
      <c r="F407" s="3" t="s">
        <v>636</v>
      </c>
      <c r="G407" s="3" t="s">
        <v>33</v>
      </c>
      <c r="H407" s="3" t="s">
        <v>40</v>
      </c>
      <c r="I407" s="3" t="s">
        <v>27</v>
      </c>
      <c r="J407" s="4">
        <f t="shared" si="2"/>
        <v>11741</v>
      </c>
      <c r="K407" s="5">
        <v>45486.0</v>
      </c>
      <c r="L407" s="6">
        <v>45505.0</v>
      </c>
      <c r="M407" s="6">
        <v>45521.0</v>
      </c>
      <c r="N407" s="5">
        <v>45578.0</v>
      </c>
      <c r="O407" s="6">
        <v>45943.0</v>
      </c>
      <c r="P407" s="5"/>
      <c r="Q407" s="6"/>
      <c r="R407" s="3"/>
      <c r="S407" s="3"/>
    </row>
    <row r="408" ht="15.75" customHeight="1">
      <c r="A408" s="3" t="s">
        <v>867</v>
      </c>
      <c r="B408" s="3" t="s">
        <v>868</v>
      </c>
      <c r="C408" s="3" t="s">
        <v>21</v>
      </c>
      <c r="D408" s="3" t="s">
        <v>65</v>
      </c>
      <c r="E408" s="3" t="s">
        <v>59</v>
      </c>
      <c r="F408" s="3" t="s">
        <v>636</v>
      </c>
      <c r="G408" s="3" t="s">
        <v>25</v>
      </c>
      <c r="H408" s="3" t="s">
        <v>26</v>
      </c>
      <c r="I408" s="3" t="s">
        <v>44</v>
      </c>
      <c r="J408" s="4">
        <f t="shared" si="2"/>
        <v>19811</v>
      </c>
      <c r="K408" s="5">
        <v>45514.0</v>
      </c>
      <c r="L408" s="5">
        <v>45522.0</v>
      </c>
      <c r="M408" s="6">
        <v>45529.0</v>
      </c>
      <c r="N408" s="6">
        <v>45591.0</v>
      </c>
      <c r="O408" s="6">
        <v>45956.0</v>
      </c>
      <c r="P408" s="6"/>
      <c r="Q408" s="6"/>
      <c r="R408" s="3"/>
      <c r="S408" s="3"/>
    </row>
    <row r="409" ht="15.75" customHeight="1">
      <c r="A409" s="3" t="s">
        <v>869</v>
      </c>
      <c r="B409" s="3" t="s">
        <v>870</v>
      </c>
      <c r="C409" s="3" t="s">
        <v>21</v>
      </c>
      <c r="D409" s="3" t="s">
        <v>56</v>
      </c>
      <c r="E409" s="3" t="s">
        <v>33</v>
      </c>
      <c r="F409" s="3" t="s">
        <v>49</v>
      </c>
      <c r="G409" s="3" t="s">
        <v>33</v>
      </c>
      <c r="H409" s="3" t="s">
        <v>52</v>
      </c>
      <c r="I409" s="3" t="s">
        <v>44</v>
      </c>
      <c r="J409" s="4">
        <f t="shared" si="2"/>
        <v>12409</v>
      </c>
      <c r="K409" s="5">
        <v>45695.0</v>
      </c>
      <c r="L409" s="5">
        <v>45712.0</v>
      </c>
      <c r="M409" s="6">
        <v>45724.0</v>
      </c>
      <c r="N409" s="6">
        <v>45742.0</v>
      </c>
      <c r="O409" s="6">
        <v>46107.0</v>
      </c>
      <c r="P409" s="6"/>
      <c r="Q409" s="6">
        <v>45692.0</v>
      </c>
      <c r="R409" s="3"/>
      <c r="S409" s="3" t="s">
        <v>88</v>
      </c>
    </row>
    <row r="410" ht="15.75" customHeight="1">
      <c r="A410" s="8" t="s">
        <v>871</v>
      </c>
      <c r="B410" s="8" t="s">
        <v>872</v>
      </c>
      <c r="C410" s="8" t="s">
        <v>31</v>
      </c>
      <c r="D410" s="8" t="s">
        <v>43</v>
      </c>
      <c r="E410" s="8" t="s">
        <v>59</v>
      </c>
      <c r="F410" s="8" t="s">
        <v>636</v>
      </c>
      <c r="G410" s="8" t="s">
        <v>25</v>
      </c>
      <c r="H410" s="8" t="s">
        <v>40</v>
      </c>
      <c r="I410" s="8" t="s">
        <v>27</v>
      </c>
      <c r="J410" s="4">
        <f t="shared" si="2"/>
        <v>12660</v>
      </c>
      <c r="K410" s="5">
        <v>45514.0</v>
      </c>
      <c r="L410" s="9">
        <v>45520.0</v>
      </c>
      <c r="M410" s="9">
        <v>45524.0</v>
      </c>
      <c r="N410" s="10">
        <v>45594.0</v>
      </c>
      <c r="O410" s="10"/>
      <c r="P410" s="10"/>
      <c r="Q410" s="10"/>
      <c r="R410" s="8" t="s">
        <v>36</v>
      </c>
    </row>
    <row r="411" ht="15.75" customHeight="1">
      <c r="A411" s="3" t="s">
        <v>873</v>
      </c>
      <c r="B411" s="3" t="s">
        <v>874</v>
      </c>
      <c r="C411" s="3" t="s">
        <v>48</v>
      </c>
      <c r="D411" s="3" t="s">
        <v>65</v>
      </c>
      <c r="E411" s="3" t="s">
        <v>33</v>
      </c>
      <c r="F411" s="3" t="s">
        <v>49</v>
      </c>
      <c r="G411" s="3" t="s">
        <v>33</v>
      </c>
      <c r="H411" s="3" t="s">
        <v>26</v>
      </c>
      <c r="I411" s="3" t="s">
        <v>35</v>
      </c>
      <c r="J411" s="4">
        <f t="shared" si="2"/>
        <v>15935</v>
      </c>
      <c r="K411" s="5">
        <v>45690.0</v>
      </c>
      <c r="L411" s="5">
        <v>45692.0</v>
      </c>
      <c r="M411" s="5">
        <v>45696.0</v>
      </c>
      <c r="N411" s="5">
        <v>45707.0</v>
      </c>
      <c r="O411" s="5">
        <v>46072.0</v>
      </c>
      <c r="P411" s="6"/>
      <c r="Q411" s="6">
        <v>45711.0</v>
      </c>
      <c r="R411" s="3"/>
      <c r="S411" s="3" t="s">
        <v>79</v>
      </c>
    </row>
    <row r="412" ht="15.75" customHeight="1">
      <c r="A412" s="8" t="s">
        <v>875</v>
      </c>
      <c r="B412" s="8" t="s">
        <v>876</v>
      </c>
      <c r="C412" s="8" t="s">
        <v>48</v>
      </c>
      <c r="D412" s="8" t="s">
        <v>56</v>
      </c>
      <c r="E412" s="8" t="s">
        <v>39</v>
      </c>
      <c r="F412" s="8" t="s">
        <v>636</v>
      </c>
      <c r="G412" s="8" t="s">
        <v>25</v>
      </c>
      <c r="H412" s="8" t="s">
        <v>52</v>
      </c>
      <c r="I412" s="8" t="s">
        <v>53</v>
      </c>
      <c r="J412" s="4">
        <f t="shared" si="2"/>
        <v>14535</v>
      </c>
      <c r="K412" s="5">
        <v>45512.0</v>
      </c>
      <c r="L412" s="10">
        <v>45537.0</v>
      </c>
      <c r="M412" s="10">
        <v>45554.0</v>
      </c>
      <c r="N412" s="10">
        <v>45577.0</v>
      </c>
      <c r="O412" s="10">
        <v>45942.0</v>
      </c>
      <c r="P412" s="10"/>
      <c r="Q412" s="10"/>
    </row>
    <row r="413" ht="15.75" customHeight="1">
      <c r="A413" s="8" t="s">
        <v>877</v>
      </c>
      <c r="B413" s="8" t="s">
        <v>878</v>
      </c>
      <c r="C413" s="8" t="s">
        <v>21</v>
      </c>
      <c r="D413" s="8" t="s">
        <v>43</v>
      </c>
      <c r="E413" s="8" t="s">
        <v>32</v>
      </c>
      <c r="F413" s="8" t="s">
        <v>636</v>
      </c>
      <c r="G413" s="8" t="s">
        <v>33</v>
      </c>
      <c r="H413" s="8" t="s">
        <v>40</v>
      </c>
      <c r="I413" s="8" t="s">
        <v>44</v>
      </c>
      <c r="J413" s="4">
        <f t="shared" si="2"/>
        <v>14626</v>
      </c>
      <c r="K413" s="9">
        <v>45535.0</v>
      </c>
      <c r="L413" s="9">
        <v>45537.0</v>
      </c>
      <c r="M413" s="9">
        <v>45546.0</v>
      </c>
      <c r="N413" s="10">
        <v>45571.0</v>
      </c>
      <c r="O413" s="10">
        <v>45936.0</v>
      </c>
      <c r="P413" s="10"/>
      <c r="Q413" s="10"/>
    </row>
    <row r="414" ht="15.75" customHeight="1">
      <c r="A414" s="3" t="s">
        <v>879</v>
      </c>
      <c r="B414" s="3" t="s">
        <v>880</v>
      </c>
      <c r="C414" s="3" t="s">
        <v>31</v>
      </c>
      <c r="D414" s="3" t="s">
        <v>43</v>
      </c>
      <c r="E414" s="3" t="s">
        <v>33</v>
      </c>
      <c r="F414" s="3" t="s">
        <v>636</v>
      </c>
      <c r="G414" s="3" t="s">
        <v>25</v>
      </c>
      <c r="H414" s="3" t="s">
        <v>52</v>
      </c>
      <c r="I414" s="3" t="s">
        <v>27</v>
      </c>
      <c r="J414" s="4">
        <f t="shared" si="2"/>
        <v>10972</v>
      </c>
      <c r="K414" s="5">
        <v>45534.0</v>
      </c>
      <c r="L414" s="5">
        <v>45558.0</v>
      </c>
      <c r="M414" s="5">
        <v>45560.0</v>
      </c>
      <c r="N414" s="6">
        <v>45567.0</v>
      </c>
      <c r="O414" s="6">
        <v>45932.0</v>
      </c>
      <c r="P414" s="6"/>
      <c r="Q414" s="6"/>
      <c r="R414" s="3"/>
      <c r="S414" s="3"/>
    </row>
    <row r="415" ht="15.75" customHeight="1">
      <c r="A415" s="3" t="s">
        <v>881</v>
      </c>
      <c r="B415" s="3" t="s">
        <v>882</v>
      </c>
      <c r="C415" s="3" t="s">
        <v>31</v>
      </c>
      <c r="D415" s="3" t="s">
        <v>43</v>
      </c>
      <c r="E415" s="3" t="s">
        <v>32</v>
      </c>
      <c r="F415" s="3" t="s">
        <v>24</v>
      </c>
      <c r="G415" s="3" t="s">
        <v>33</v>
      </c>
      <c r="H415" s="3" t="s">
        <v>34</v>
      </c>
      <c r="I415" s="3" t="s">
        <v>27</v>
      </c>
      <c r="J415" s="4">
        <f t="shared" si="2"/>
        <v>8138</v>
      </c>
      <c r="K415" s="5">
        <v>45703.0</v>
      </c>
      <c r="L415" s="5">
        <v>45716.0</v>
      </c>
      <c r="M415" s="6"/>
      <c r="N415" s="6">
        <v>45728.0</v>
      </c>
      <c r="O415" s="6"/>
      <c r="P415" s="6">
        <v>45728.0</v>
      </c>
      <c r="Q415" s="6"/>
      <c r="R415" s="3" t="s">
        <v>36</v>
      </c>
      <c r="S415" s="3"/>
    </row>
    <row r="416" ht="15.75" customHeight="1">
      <c r="A416" s="8" t="s">
        <v>883</v>
      </c>
      <c r="B416" s="8" t="s">
        <v>884</v>
      </c>
      <c r="C416" s="8" t="s">
        <v>48</v>
      </c>
      <c r="D416" s="8" t="s">
        <v>43</v>
      </c>
      <c r="E416" s="8" t="s">
        <v>33</v>
      </c>
      <c r="F416" s="8" t="s">
        <v>636</v>
      </c>
      <c r="G416" s="8" t="s">
        <v>33</v>
      </c>
      <c r="H416" s="8" t="s">
        <v>34</v>
      </c>
      <c r="I416" s="8" t="s">
        <v>60</v>
      </c>
      <c r="J416" s="4">
        <f t="shared" si="2"/>
        <v>17372</v>
      </c>
      <c r="K416" s="5">
        <v>45553.0</v>
      </c>
      <c r="L416" s="10">
        <v>45564.0</v>
      </c>
      <c r="M416" s="10">
        <v>45579.0</v>
      </c>
      <c r="N416" s="10">
        <v>45589.0</v>
      </c>
      <c r="O416" s="10"/>
      <c r="P416" s="10"/>
      <c r="Q416" s="10"/>
      <c r="R416" s="8" t="s">
        <v>79</v>
      </c>
    </row>
    <row r="417" ht="15.75" customHeight="1">
      <c r="A417" s="8" t="s">
        <v>885</v>
      </c>
      <c r="B417" s="8" t="s">
        <v>886</v>
      </c>
      <c r="C417" s="8" t="s">
        <v>21</v>
      </c>
      <c r="D417" s="8" t="s">
        <v>22</v>
      </c>
      <c r="E417" s="8" t="s">
        <v>23</v>
      </c>
      <c r="F417" s="8" t="s">
        <v>636</v>
      </c>
      <c r="G417" s="8" t="s">
        <v>33</v>
      </c>
      <c r="H417" s="8" t="s">
        <v>34</v>
      </c>
      <c r="I417" s="8" t="s">
        <v>60</v>
      </c>
      <c r="J417" s="4">
        <f t="shared" si="2"/>
        <v>12082</v>
      </c>
      <c r="K417" s="5">
        <v>45456.0</v>
      </c>
      <c r="L417" s="10">
        <v>45458.0</v>
      </c>
      <c r="M417" s="10">
        <v>45462.0</v>
      </c>
      <c r="N417" s="10">
        <v>45539.0</v>
      </c>
      <c r="O417" s="10">
        <v>45904.0</v>
      </c>
      <c r="P417" s="10"/>
      <c r="Q417" s="10"/>
    </row>
    <row r="418" ht="15.75" customHeight="1">
      <c r="A418" s="8" t="s">
        <v>887</v>
      </c>
      <c r="B418" s="8" t="s">
        <v>888</v>
      </c>
      <c r="C418" s="8" t="s">
        <v>48</v>
      </c>
      <c r="D418" s="8" t="s">
        <v>56</v>
      </c>
      <c r="E418" s="8" t="s">
        <v>23</v>
      </c>
      <c r="F418" s="8" t="s">
        <v>636</v>
      </c>
      <c r="G418" s="8" t="s">
        <v>33</v>
      </c>
      <c r="H418" s="8" t="s">
        <v>52</v>
      </c>
      <c r="I418" s="8" t="s">
        <v>60</v>
      </c>
      <c r="J418" s="4">
        <f t="shared" si="2"/>
        <v>17535</v>
      </c>
      <c r="K418" s="5">
        <v>45525.0</v>
      </c>
      <c r="L418" s="9">
        <v>45526.0</v>
      </c>
      <c r="M418" s="10">
        <v>45534.0</v>
      </c>
      <c r="N418" s="10">
        <v>45538.0</v>
      </c>
      <c r="O418" s="10"/>
      <c r="P418" s="10"/>
      <c r="Q418" s="10"/>
      <c r="R418" s="8" t="s">
        <v>36</v>
      </c>
    </row>
    <row r="419" ht="15.75" customHeight="1">
      <c r="A419" s="8" t="s">
        <v>889</v>
      </c>
      <c r="B419" s="8" t="s">
        <v>890</v>
      </c>
      <c r="C419" s="8" t="s">
        <v>21</v>
      </c>
      <c r="D419" s="8" t="s">
        <v>43</v>
      </c>
      <c r="E419" s="8" t="s">
        <v>39</v>
      </c>
      <c r="F419" s="8" t="s">
        <v>636</v>
      </c>
      <c r="G419" s="8" t="s">
        <v>25</v>
      </c>
      <c r="H419" s="8" t="s">
        <v>52</v>
      </c>
      <c r="I419" s="8" t="s">
        <v>35</v>
      </c>
      <c r="J419" s="4">
        <f t="shared" si="2"/>
        <v>14205</v>
      </c>
      <c r="K419" s="9">
        <v>45509.0</v>
      </c>
      <c r="L419" s="10">
        <v>45528.0</v>
      </c>
      <c r="M419" s="10">
        <v>45540.0</v>
      </c>
      <c r="N419" s="10">
        <v>45546.0</v>
      </c>
      <c r="O419" s="10">
        <v>45911.0</v>
      </c>
      <c r="P419" s="10"/>
      <c r="Q419" s="10"/>
    </row>
    <row r="420" ht="15.75" customHeight="1">
      <c r="A420" s="3" t="s">
        <v>891</v>
      </c>
      <c r="B420" s="3" t="s">
        <v>892</v>
      </c>
      <c r="C420" s="3" t="s">
        <v>21</v>
      </c>
      <c r="D420" s="3" t="s">
        <v>43</v>
      </c>
      <c r="E420" s="3" t="s">
        <v>23</v>
      </c>
      <c r="F420" s="3" t="s">
        <v>636</v>
      </c>
      <c r="G420" s="3" t="s">
        <v>25</v>
      </c>
      <c r="H420" s="3" t="s">
        <v>34</v>
      </c>
      <c r="I420" s="3" t="s">
        <v>44</v>
      </c>
      <c r="J420" s="4">
        <f t="shared" si="2"/>
        <v>13307</v>
      </c>
      <c r="K420" s="5">
        <v>45514.0</v>
      </c>
      <c r="L420" s="5">
        <v>45536.0</v>
      </c>
      <c r="M420" s="5">
        <v>45544.0</v>
      </c>
      <c r="N420" s="5">
        <v>45557.0</v>
      </c>
      <c r="O420" s="5"/>
      <c r="P420" s="6"/>
      <c r="Q420" s="6"/>
      <c r="R420" s="7" t="s">
        <v>28</v>
      </c>
      <c r="S420" s="3"/>
    </row>
    <row r="421" ht="15.75" customHeight="1">
      <c r="A421" s="8" t="s">
        <v>893</v>
      </c>
      <c r="B421" s="8" t="s">
        <v>894</v>
      </c>
      <c r="C421" s="8" t="s">
        <v>21</v>
      </c>
      <c r="D421" s="8" t="s">
        <v>65</v>
      </c>
      <c r="E421" s="8" t="s">
        <v>32</v>
      </c>
      <c r="F421" s="8" t="s">
        <v>636</v>
      </c>
      <c r="G421" s="8" t="s">
        <v>33</v>
      </c>
      <c r="H421" s="8" t="s">
        <v>26</v>
      </c>
      <c r="I421" s="8" t="s">
        <v>27</v>
      </c>
      <c r="J421" s="4">
        <f t="shared" si="2"/>
        <v>17102</v>
      </c>
      <c r="K421" s="9">
        <v>45435.0</v>
      </c>
      <c r="L421" s="10">
        <v>45449.0</v>
      </c>
      <c r="M421" s="10">
        <v>45455.0</v>
      </c>
      <c r="N421" s="10">
        <v>45526.0</v>
      </c>
      <c r="O421" s="10">
        <v>45891.0</v>
      </c>
      <c r="P421" s="10"/>
      <c r="Q421" s="10"/>
    </row>
    <row r="422" ht="15.75" customHeight="1">
      <c r="A422" s="8" t="s">
        <v>895</v>
      </c>
      <c r="B422" s="8" t="s">
        <v>896</v>
      </c>
      <c r="C422" s="8" t="s">
        <v>31</v>
      </c>
      <c r="D422" s="8" t="s">
        <v>65</v>
      </c>
      <c r="E422" s="8" t="s">
        <v>39</v>
      </c>
      <c r="F422" s="8" t="s">
        <v>636</v>
      </c>
      <c r="G422" s="8" t="s">
        <v>25</v>
      </c>
      <c r="H422" s="8" t="s">
        <v>52</v>
      </c>
      <c r="I422" s="8" t="s">
        <v>27</v>
      </c>
      <c r="J422" s="4">
        <f t="shared" si="2"/>
        <v>14558</v>
      </c>
      <c r="K422" s="9">
        <v>45443.0</v>
      </c>
      <c r="L422" s="9">
        <v>45467.0</v>
      </c>
      <c r="M422" s="10">
        <v>45486.0</v>
      </c>
      <c r="N422" s="10">
        <v>45524.0</v>
      </c>
      <c r="O422" s="10">
        <v>45889.0</v>
      </c>
      <c r="P422" s="10"/>
      <c r="Q422" s="10"/>
    </row>
    <row r="423" ht="15.75" customHeight="1">
      <c r="A423" s="3" t="s">
        <v>897</v>
      </c>
      <c r="B423" s="3" t="s">
        <v>898</v>
      </c>
      <c r="C423" s="3" t="s">
        <v>21</v>
      </c>
      <c r="D423" s="3" t="s">
        <v>65</v>
      </c>
      <c r="E423" s="3" t="s">
        <v>59</v>
      </c>
      <c r="F423" s="3" t="s">
        <v>636</v>
      </c>
      <c r="G423" s="3" t="s">
        <v>25</v>
      </c>
      <c r="H423" s="3" t="s">
        <v>40</v>
      </c>
      <c r="I423" s="3" t="s">
        <v>44</v>
      </c>
      <c r="J423" s="4">
        <f t="shared" si="2"/>
        <v>12328</v>
      </c>
      <c r="K423" s="5">
        <v>45433.0</v>
      </c>
      <c r="L423" s="5">
        <v>45447.0</v>
      </c>
      <c r="M423" s="5">
        <v>45456.0</v>
      </c>
      <c r="N423" s="5">
        <v>45534.0</v>
      </c>
      <c r="O423" s="6">
        <v>45899.0</v>
      </c>
      <c r="P423" s="5"/>
      <c r="Q423" s="6"/>
      <c r="R423" s="3"/>
      <c r="S423" s="3"/>
    </row>
    <row r="424" ht="15.75" customHeight="1">
      <c r="A424" s="8" t="s">
        <v>899</v>
      </c>
      <c r="B424" s="8" t="s">
        <v>900</v>
      </c>
      <c r="C424" s="8" t="s">
        <v>31</v>
      </c>
      <c r="D424" s="8" t="s">
        <v>43</v>
      </c>
      <c r="E424" s="8" t="s">
        <v>33</v>
      </c>
      <c r="F424" s="8" t="s">
        <v>636</v>
      </c>
      <c r="G424" s="8" t="s">
        <v>25</v>
      </c>
      <c r="H424" s="8" t="s">
        <v>52</v>
      </c>
      <c r="I424" s="8" t="s">
        <v>27</v>
      </c>
      <c r="J424" s="4">
        <f t="shared" si="2"/>
        <v>8627</v>
      </c>
      <c r="K424" s="5">
        <v>45442.0</v>
      </c>
      <c r="L424" s="9">
        <v>45442.0</v>
      </c>
      <c r="M424" s="9">
        <v>45446.0</v>
      </c>
      <c r="N424" s="10">
        <v>45512.0</v>
      </c>
      <c r="O424" s="10">
        <v>45877.0</v>
      </c>
      <c r="P424" s="10"/>
      <c r="Q424" s="10"/>
    </row>
    <row r="425" ht="15.75" customHeight="1">
      <c r="A425" s="3" t="s">
        <v>901</v>
      </c>
      <c r="B425" s="3" t="s">
        <v>902</v>
      </c>
      <c r="C425" s="3" t="s">
        <v>21</v>
      </c>
      <c r="D425" s="3" t="s">
        <v>65</v>
      </c>
      <c r="E425" s="3" t="s">
        <v>39</v>
      </c>
      <c r="F425" s="3" t="s">
        <v>636</v>
      </c>
      <c r="G425" s="3" t="s">
        <v>25</v>
      </c>
      <c r="H425" s="3" t="s">
        <v>34</v>
      </c>
      <c r="I425" s="3" t="s">
        <v>35</v>
      </c>
      <c r="J425" s="4">
        <f t="shared" si="2"/>
        <v>19228</v>
      </c>
      <c r="K425" s="5">
        <v>45462.0</v>
      </c>
      <c r="L425" s="5">
        <v>45464.0</v>
      </c>
      <c r="M425" s="6">
        <v>45483.0</v>
      </c>
      <c r="N425" s="5">
        <v>45531.0</v>
      </c>
      <c r="O425" s="5">
        <v>45896.0</v>
      </c>
      <c r="P425" s="5"/>
      <c r="Q425" s="6"/>
      <c r="R425" s="3"/>
      <c r="S425" s="3"/>
    </row>
    <row r="426" ht="15.75" customHeight="1">
      <c r="A426" s="3" t="s">
        <v>903</v>
      </c>
      <c r="B426" s="3" t="s">
        <v>904</v>
      </c>
      <c r="C426" s="3" t="s">
        <v>48</v>
      </c>
      <c r="D426" s="3" t="s">
        <v>22</v>
      </c>
      <c r="E426" s="3" t="s">
        <v>33</v>
      </c>
      <c r="F426" s="3" t="s">
        <v>636</v>
      </c>
      <c r="G426" s="3" t="s">
        <v>25</v>
      </c>
      <c r="H426" s="3" t="s">
        <v>40</v>
      </c>
      <c r="I426" s="3" t="s">
        <v>53</v>
      </c>
      <c r="J426" s="4">
        <f t="shared" si="2"/>
        <v>18682</v>
      </c>
      <c r="K426" s="5">
        <v>45455.0</v>
      </c>
      <c r="L426" s="6">
        <v>45483.0</v>
      </c>
      <c r="M426" s="6">
        <v>45500.0</v>
      </c>
      <c r="N426" s="5">
        <v>45517.0</v>
      </c>
      <c r="O426" s="6">
        <v>45882.0</v>
      </c>
      <c r="P426" s="5"/>
      <c r="Q426" s="6"/>
      <c r="R426" s="3"/>
      <c r="S426" s="3"/>
    </row>
    <row r="427" ht="15.75" customHeight="1">
      <c r="A427" s="8" t="s">
        <v>905</v>
      </c>
      <c r="B427" s="8" t="s">
        <v>906</v>
      </c>
      <c r="C427" s="8" t="s">
        <v>31</v>
      </c>
      <c r="D427" s="8" t="s">
        <v>65</v>
      </c>
      <c r="E427" s="8" t="s">
        <v>32</v>
      </c>
      <c r="F427" s="8" t="s">
        <v>24</v>
      </c>
      <c r="G427" s="8" t="s">
        <v>25</v>
      </c>
      <c r="H427" s="8" t="s">
        <v>26</v>
      </c>
      <c r="I427" s="8" t="s">
        <v>44</v>
      </c>
      <c r="J427" s="4">
        <f t="shared" si="2"/>
        <v>13788</v>
      </c>
      <c r="K427" s="5">
        <v>45719.0</v>
      </c>
      <c r="L427" s="10">
        <v>45738.0</v>
      </c>
      <c r="M427" s="10">
        <v>45740.0</v>
      </c>
      <c r="N427" s="10">
        <v>45742.0</v>
      </c>
      <c r="O427" s="10"/>
      <c r="P427" s="10"/>
      <c r="Q427" s="10"/>
      <c r="R427" s="11" t="s">
        <v>28</v>
      </c>
    </row>
    <row r="428" ht="15.75" customHeight="1">
      <c r="A428" s="8" t="s">
        <v>907</v>
      </c>
      <c r="B428" s="8" t="s">
        <v>866</v>
      </c>
      <c r="C428" s="8" t="s">
        <v>31</v>
      </c>
      <c r="D428" s="8" t="s">
        <v>43</v>
      </c>
      <c r="E428" s="8" t="s">
        <v>33</v>
      </c>
      <c r="F428" s="8" t="s">
        <v>636</v>
      </c>
      <c r="G428" s="8" t="s">
        <v>33</v>
      </c>
      <c r="H428" s="8" t="s">
        <v>76</v>
      </c>
      <c r="I428" s="8" t="s">
        <v>44</v>
      </c>
      <c r="J428" s="4">
        <f t="shared" si="2"/>
        <v>12733</v>
      </c>
      <c r="K428" s="9">
        <v>45483.0</v>
      </c>
      <c r="L428" s="10">
        <v>45502.0</v>
      </c>
      <c r="M428" s="10">
        <v>45502.0</v>
      </c>
      <c r="N428" s="10">
        <v>45507.0</v>
      </c>
      <c r="O428" s="10">
        <v>45872.0</v>
      </c>
      <c r="P428" s="10"/>
      <c r="Q428" s="10"/>
    </row>
    <row r="429" ht="15.75" customHeight="1">
      <c r="A429" s="8" t="s">
        <v>908</v>
      </c>
      <c r="B429" s="8" t="s">
        <v>909</v>
      </c>
      <c r="C429" s="8" t="s">
        <v>31</v>
      </c>
      <c r="D429" s="8" t="s">
        <v>82</v>
      </c>
      <c r="E429" s="8" t="s">
        <v>23</v>
      </c>
      <c r="F429" s="8" t="s">
        <v>636</v>
      </c>
      <c r="G429" s="8" t="s">
        <v>33</v>
      </c>
      <c r="H429" s="8" t="s">
        <v>52</v>
      </c>
      <c r="I429" s="8" t="s">
        <v>44</v>
      </c>
      <c r="J429" s="4">
        <f t="shared" si="2"/>
        <v>7170</v>
      </c>
      <c r="K429" s="5">
        <v>45431.0</v>
      </c>
      <c r="L429" s="10">
        <v>45435.0</v>
      </c>
      <c r="M429" s="10">
        <v>45438.0</v>
      </c>
      <c r="N429" s="10">
        <v>45490.0</v>
      </c>
      <c r="O429" s="10">
        <v>45855.0</v>
      </c>
      <c r="P429" s="10"/>
      <c r="Q429" s="10"/>
    </row>
    <row r="430" ht="15.75" customHeight="1">
      <c r="A430" s="3" t="s">
        <v>910</v>
      </c>
      <c r="B430" s="3" t="s">
        <v>911</v>
      </c>
      <c r="C430" s="3" t="s">
        <v>21</v>
      </c>
      <c r="D430" s="3" t="s">
        <v>65</v>
      </c>
      <c r="E430" s="3" t="s">
        <v>23</v>
      </c>
      <c r="F430" s="3" t="s">
        <v>636</v>
      </c>
      <c r="G430" s="3" t="s">
        <v>25</v>
      </c>
      <c r="H430" s="3" t="s">
        <v>26</v>
      </c>
      <c r="I430" s="3" t="s">
        <v>83</v>
      </c>
      <c r="J430" s="4">
        <f t="shared" si="2"/>
        <v>18735</v>
      </c>
      <c r="K430" s="5">
        <v>45434.0</v>
      </c>
      <c r="L430" s="5">
        <v>45436.0</v>
      </c>
      <c r="M430" s="5">
        <v>45451.0</v>
      </c>
      <c r="N430" s="6">
        <v>45491.0</v>
      </c>
      <c r="O430" s="6">
        <v>45856.0</v>
      </c>
      <c r="P430" s="6"/>
      <c r="Q430" s="6"/>
      <c r="R430" s="3"/>
      <c r="S430" s="3"/>
    </row>
    <row r="431" ht="15.75" customHeight="1">
      <c r="A431" s="3" t="s">
        <v>912</v>
      </c>
      <c r="B431" s="3" t="s">
        <v>913</v>
      </c>
      <c r="C431" s="3" t="s">
        <v>21</v>
      </c>
      <c r="D431" s="3" t="s">
        <v>82</v>
      </c>
      <c r="E431" s="3" t="s">
        <v>39</v>
      </c>
      <c r="F431" s="3" t="s">
        <v>636</v>
      </c>
      <c r="G431" s="3" t="s">
        <v>33</v>
      </c>
      <c r="H431" s="3" t="s">
        <v>40</v>
      </c>
      <c r="I431" s="3" t="s">
        <v>53</v>
      </c>
      <c r="J431" s="4">
        <f t="shared" si="2"/>
        <v>18314</v>
      </c>
      <c r="K431" s="5">
        <v>45456.0</v>
      </c>
      <c r="L431" s="5">
        <v>45458.0</v>
      </c>
      <c r="M431" s="6">
        <v>45464.0</v>
      </c>
      <c r="N431" s="5">
        <v>45491.0</v>
      </c>
      <c r="O431" s="5">
        <v>45856.0</v>
      </c>
      <c r="P431" s="5"/>
      <c r="Q431" s="6"/>
      <c r="R431" s="3"/>
      <c r="S431" s="3"/>
    </row>
    <row r="432" ht="15.75" customHeight="1">
      <c r="A432" s="8" t="s">
        <v>914</v>
      </c>
      <c r="B432" s="8" t="s">
        <v>915</v>
      </c>
      <c r="C432" s="8" t="s">
        <v>31</v>
      </c>
      <c r="D432" s="8" t="s">
        <v>43</v>
      </c>
      <c r="E432" s="8" t="s">
        <v>32</v>
      </c>
      <c r="F432" s="8" t="s">
        <v>636</v>
      </c>
      <c r="G432" s="8" t="s">
        <v>25</v>
      </c>
      <c r="H432" s="8" t="s">
        <v>34</v>
      </c>
      <c r="I432" s="8" t="s">
        <v>53</v>
      </c>
      <c r="J432" s="4">
        <f t="shared" si="2"/>
        <v>10111</v>
      </c>
      <c r="K432" s="5">
        <v>45338.0</v>
      </c>
      <c r="L432" s="9">
        <v>45347.0</v>
      </c>
      <c r="M432" s="10">
        <v>45357.0</v>
      </c>
      <c r="N432" s="10">
        <v>45444.0</v>
      </c>
      <c r="O432" s="10">
        <v>45809.0</v>
      </c>
      <c r="P432" s="10"/>
      <c r="Q432" s="10"/>
    </row>
    <row r="433" ht="15.75" customHeight="1">
      <c r="A433" s="8" t="s">
        <v>916</v>
      </c>
      <c r="B433" s="8" t="s">
        <v>917</v>
      </c>
      <c r="C433" s="8" t="s">
        <v>31</v>
      </c>
      <c r="D433" s="8" t="s">
        <v>82</v>
      </c>
      <c r="E433" s="8" t="s">
        <v>59</v>
      </c>
      <c r="F433" s="8" t="s">
        <v>636</v>
      </c>
      <c r="G433" s="8" t="s">
        <v>25</v>
      </c>
      <c r="H433" s="8" t="s">
        <v>76</v>
      </c>
      <c r="I433" s="8" t="s">
        <v>35</v>
      </c>
      <c r="J433" s="4">
        <f t="shared" si="2"/>
        <v>8256</v>
      </c>
      <c r="K433" s="5">
        <v>45379.0</v>
      </c>
      <c r="L433" s="10">
        <v>45397.0</v>
      </c>
      <c r="M433" s="10">
        <v>45417.0</v>
      </c>
      <c r="N433" s="10">
        <v>45450.0</v>
      </c>
      <c r="O433" s="10">
        <v>45815.0</v>
      </c>
      <c r="P433" s="10"/>
      <c r="Q433" s="10"/>
    </row>
    <row r="434" ht="15.75" customHeight="1">
      <c r="A434" s="8" t="s">
        <v>918</v>
      </c>
      <c r="B434" s="8" t="s">
        <v>866</v>
      </c>
      <c r="C434" s="8" t="s">
        <v>21</v>
      </c>
      <c r="D434" s="8" t="s">
        <v>22</v>
      </c>
      <c r="E434" s="8" t="s">
        <v>23</v>
      </c>
      <c r="F434" s="8" t="s">
        <v>636</v>
      </c>
      <c r="G434" s="8" t="s">
        <v>25</v>
      </c>
      <c r="H434" s="8" t="s">
        <v>34</v>
      </c>
      <c r="I434" s="8" t="s">
        <v>27</v>
      </c>
      <c r="J434" s="4">
        <f t="shared" si="2"/>
        <v>13470</v>
      </c>
      <c r="K434" s="9">
        <v>45418.0</v>
      </c>
      <c r="L434" s="9">
        <v>45445.0</v>
      </c>
      <c r="M434" s="9">
        <v>45452.0</v>
      </c>
      <c r="N434" s="10">
        <v>45452.0</v>
      </c>
      <c r="O434" s="10">
        <v>45817.0</v>
      </c>
      <c r="P434" s="10"/>
      <c r="Q434" s="10"/>
    </row>
    <row r="435" ht="15.75" customHeight="1">
      <c r="A435" s="8" t="s">
        <v>919</v>
      </c>
      <c r="B435" s="8" t="s">
        <v>920</v>
      </c>
      <c r="C435" s="8" t="s">
        <v>31</v>
      </c>
      <c r="D435" s="8" t="s">
        <v>43</v>
      </c>
      <c r="E435" s="8" t="s">
        <v>23</v>
      </c>
      <c r="F435" s="8" t="s">
        <v>24</v>
      </c>
      <c r="G435" s="8" t="s">
        <v>25</v>
      </c>
      <c r="H435" s="8" t="s">
        <v>76</v>
      </c>
      <c r="I435" s="8" t="s">
        <v>27</v>
      </c>
      <c r="J435" s="4">
        <f t="shared" si="2"/>
        <v>12044</v>
      </c>
      <c r="K435" s="9">
        <v>45727.0</v>
      </c>
      <c r="L435" s="10">
        <v>45735.0</v>
      </c>
      <c r="M435" s="10"/>
      <c r="N435" s="10">
        <v>45742.0</v>
      </c>
      <c r="O435" s="10"/>
      <c r="P435" s="10">
        <v>45742.0</v>
      </c>
      <c r="Q435" s="10"/>
      <c r="R435" s="8" t="s">
        <v>45</v>
      </c>
    </row>
    <row r="436" ht="15.75" customHeight="1">
      <c r="A436" s="3" t="s">
        <v>921</v>
      </c>
      <c r="B436" s="3" t="s">
        <v>922</v>
      </c>
      <c r="C436" s="3" t="s">
        <v>31</v>
      </c>
      <c r="D436" s="3" t="s">
        <v>43</v>
      </c>
      <c r="E436" s="3" t="s">
        <v>59</v>
      </c>
      <c r="F436" s="3" t="s">
        <v>636</v>
      </c>
      <c r="G436" s="3" t="s">
        <v>25</v>
      </c>
      <c r="H436" s="3" t="s">
        <v>26</v>
      </c>
      <c r="I436" s="3" t="s">
        <v>35</v>
      </c>
      <c r="J436" s="4">
        <f t="shared" si="2"/>
        <v>9308</v>
      </c>
      <c r="K436" s="5">
        <v>45418.0</v>
      </c>
      <c r="L436" s="5">
        <v>45428.0</v>
      </c>
      <c r="M436" s="5">
        <v>45429.0</v>
      </c>
      <c r="N436" s="6">
        <v>45468.0</v>
      </c>
      <c r="O436" s="6">
        <v>45833.0</v>
      </c>
      <c r="P436" s="6"/>
      <c r="Q436" s="6"/>
      <c r="R436" s="3"/>
      <c r="S436" s="3"/>
    </row>
    <row r="437" ht="15.75" customHeight="1">
      <c r="A437" s="3" t="s">
        <v>923</v>
      </c>
      <c r="B437" s="3" t="s">
        <v>924</v>
      </c>
      <c r="C437" s="3" t="s">
        <v>48</v>
      </c>
      <c r="D437" s="3" t="s">
        <v>82</v>
      </c>
      <c r="E437" s="3" t="s">
        <v>59</v>
      </c>
      <c r="F437" s="3" t="s">
        <v>636</v>
      </c>
      <c r="G437" s="3" t="s">
        <v>33</v>
      </c>
      <c r="H437" s="3" t="s">
        <v>52</v>
      </c>
      <c r="I437" s="3" t="s">
        <v>44</v>
      </c>
      <c r="J437" s="4">
        <f t="shared" si="2"/>
        <v>19474</v>
      </c>
      <c r="K437" s="5">
        <v>45344.0</v>
      </c>
      <c r="L437" s="5">
        <v>45369.0</v>
      </c>
      <c r="M437" s="5">
        <v>45387.0</v>
      </c>
      <c r="N437" s="6">
        <v>45441.0</v>
      </c>
      <c r="O437" s="6">
        <v>45806.0</v>
      </c>
      <c r="P437" s="6"/>
      <c r="Q437" s="6"/>
      <c r="R437" s="3"/>
      <c r="S437" s="3"/>
    </row>
    <row r="438" ht="15.75" customHeight="1">
      <c r="A438" s="3" t="s">
        <v>925</v>
      </c>
      <c r="B438" s="3" t="s">
        <v>926</v>
      </c>
      <c r="C438" s="8" t="s">
        <v>31</v>
      </c>
      <c r="D438" s="3" t="s">
        <v>65</v>
      </c>
      <c r="E438" s="3" t="s">
        <v>23</v>
      </c>
      <c r="F438" s="3" t="s">
        <v>636</v>
      </c>
      <c r="G438" s="3" t="s">
        <v>33</v>
      </c>
      <c r="H438" s="3" t="s">
        <v>34</v>
      </c>
      <c r="I438" s="3" t="s">
        <v>44</v>
      </c>
      <c r="J438" s="4">
        <f t="shared" si="2"/>
        <v>9327</v>
      </c>
      <c r="K438" s="5">
        <v>45377.0</v>
      </c>
      <c r="L438" s="6">
        <v>45404.0</v>
      </c>
      <c r="M438" s="6">
        <v>45409.0</v>
      </c>
      <c r="N438" s="5">
        <v>45418.0</v>
      </c>
      <c r="O438" s="6">
        <v>45783.0</v>
      </c>
      <c r="P438" s="5"/>
      <c r="Q438" s="6"/>
      <c r="R438" s="3"/>
      <c r="S438" s="3"/>
    </row>
    <row r="439" ht="15.75" customHeight="1">
      <c r="A439" s="8" t="s">
        <v>927</v>
      </c>
      <c r="B439" s="8" t="s">
        <v>928</v>
      </c>
      <c r="C439" s="8" t="s">
        <v>31</v>
      </c>
      <c r="D439" s="8" t="s">
        <v>22</v>
      </c>
      <c r="E439" s="8" t="s">
        <v>23</v>
      </c>
      <c r="F439" s="8" t="s">
        <v>636</v>
      </c>
      <c r="G439" s="8" t="s">
        <v>33</v>
      </c>
      <c r="H439" s="8" t="s">
        <v>40</v>
      </c>
      <c r="I439" s="8" t="s">
        <v>44</v>
      </c>
      <c r="J439" s="4">
        <f t="shared" si="2"/>
        <v>8083</v>
      </c>
      <c r="K439" s="5">
        <v>45364.0</v>
      </c>
      <c r="L439" s="10">
        <v>45381.0</v>
      </c>
      <c r="M439" s="10">
        <v>45384.0</v>
      </c>
      <c r="N439" s="10">
        <v>45417.0</v>
      </c>
      <c r="O439" s="10">
        <v>45782.0</v>
      </c>
      <c r="P439" s="10"/>
      <c r="Q439" s="10"/>
    </row>
    <row r="440" ht="15.75" customHeight="1">
      <c r="A440" s="3" t="s">
        <v>929</v>
      </c>
      <c r="B440" s="3" t="s">
        <v>930</v>
      </c>
      <c r="C440" s="3" t="s">
        <v>21</v>
      </c>
      <c r="D440" s="3" t="s">
        <v>56</v>
      </c>
      <c r="E440" s="3" t="s">
        <v>39</v>
      </c>
      <c r="F440" s="3" t="s">
        <v>636</v>
      </c>
      <c r="G440" s="3" t="s">
        <v>25</v>
      </c>
      <c r="H440" s="3" t="s">
        <v>76</v>
      </c>
      <c r="I440" s="3" t="s">
        <v>27</v>
      </c>
      <c r="J440" s="4">
        <f t="shared" si="2"/>
        <v>14352</v>
      </c>
      <c r="K440" s="5">
        <v>45406.0</v>
      </c>
      <c r="L440" s="5">
        <v>45412.0</v>
      </c>
      <c r="M440" s="5">
        <v>45417.0</v>
      </c>
      <c r="N440" s="5">
        <v>45428.0</v>
      </c>
      <c r="O440" s="5">
        <v>45793.0</v>
      </c>
      <c r="P440" s="6"/>
      <c r="Q440" s="6"/>
      <c r="R440" s="3"/>
      <c r="S440" s="3"/>
    </row>
    <row r="441" ht="15.75" customHeight="1">
      <c r="A441" s="3" t="s">
        <v>931</v>
      </c>
      <c r="B441" s="3" t="s">
        <v>932</v>
      </c>
      <c r="C441" s="3" t="s">
        <v>31</v>
      </c>
      <c r="D441" s="3" t="s">
        <v>65</v>
      </c>
      <c r="E441" s="3" t="s">
        <v>32</v>
      </c>
      <c r="F441" s="3" t="s">
        <v>636</v>
      </c>
      <c r="G441" s="3" t="s">
        <v>33</v>
      </c>
      <c r="H441" s="3" t="s">
        <v>26</v>
      </c>
      <c r="I441" s="3" t="s">
        <v>27</v>
      </c>
      <c r="J441" s="4">
        <f t="shared" si="2"/>
        <v>8847</v>
      </c>
      <c r="K441" s="5">
        <v>45317.0</v>
      </c>
      <c r="L441" s="5">
        <v>45321.0</v>
      </c>
      <c r="M441" s="5">
        <v>45330.0</v>
      </c>
      <c r="N441" s="5">
        <v>45388.0</v>
      </c>
      <c r="O441" s="6">
        <v>45753.0</v>
      </c>
      <c r="P441" s="5"/>
      <c r="Q441" s="6"/>
      <c r="R441" s="3"/>
      <c r="S441" s="3"/>
    </row>
    <row r="442" ht="15.75" customHeight="1">
      <c r="A442" s="8" t="s">
        <v>933</v>
      </c>
      <c r="B442" s="8" t="s">
        <v>934</v>
      </c>
      <c r="C442" s="8" t="s">
        <v>31</v>
      </c>
      <c r="D442" s="8" t="s">
        <v>56</v>
      </c>
      <c r="E442" s="8" t="s">
        <v>39</v>
      </c>
      <c r="F442" s="8" t="s">
        <v>636</v>
      </c>
      <c r="G442" s="8" t="s">
        <v>25</v>
      </c>
      <c r="H442" s="8" t="s">
        <v>40</v>
      </c>
      <c r="I442" s="8" t="s">
        <v>53</v>
      </c>
      <c r="J442" s="4">
        <f t="shared" si="2"/>
        <v>14650</v>
      </c>
      <c r="K442" s="9">
        <v>45338.0</v>
      </c>
      <c r="L442" s="9">
        <v>45354.0</v>
      </c>
      <c r="M442" s="9">
        <v>45372.0</v>
      </c>
      <c r="N442" s="10">
        <v>45401.0</v>
      </c>
      <c r="O442" s="10">
        <v>45766.0</v>
      </c>
      <c r="P442" s="10"/>
      <c r="Q442" s="10"/>
    </row>
    <row r="443" ht="15.75" customHeight="1">
      <c r="A443" s="3" t="s">
        <v>935</v>
      </c>
      <c r="B443" s="3" t="s">
        <v>936</v>
      </c>
      <c r="C443" s="8" t="s">
        <v>31</v>
      </c>
      <c r="D443" s="3" t="s">
        <v>65</v>
      </c>
      <c r="E443" s="3" t="s">
        <v>39</v>
      </c>
      <c r="F443" s="3" t="s">
        <v>636</v>
      </c>
      <c r="G443" s="3" t="s">
        <v>25</v>
      </c>
      <c r="H443" s="3" t="s">
        <v>52</v>
      </c>
      <c r="I443" s="3" t="s">
        <v>44</v>
      </c>
      <c r="J443" s="4">
        <f t="shared" si="2"/>
        <v>8246</v>
      </c>
      <c r="K443" s="5">
        <v>45279.0</v>
      </c>
      <c r="L443" s="5">
        <v>45296.0</v>
      </c>
      <c r="M443" s="5">
        <v>45315.0</v>
      </c>
      <c r="N443" s="5">
        <v>45346.0</v>
      </c>
      <c r="O443" s="5">
        <v>45711.0</v>
      </c>
      <c r="P443" s="6"/>
      <c r="Q443" s="6"/>
      <c r="R443" s="3"/>
      <c r="S443" s="3"/>
    </row>
    <row r="444" ht="15.75" customHeight="1">
      <c r="A444" s="3" t="s">
        <v>937</v>
      </c>
      <c r="B444" s="3" t="s">
        <v>938</v>
      </c>
      <c r="C444" s="3" t="s">
        <v>48</v>
      </c>
      <c r="D444" s="3" t="s">
        <v>56</v>
      </c>
      <c r="E444" s="3" t="s">
        <v>33</v>
      </c>
      <c r="F444" s="3" t="s">
        <v>636</v>
      </c>
      <c r="G444" s="3" t="s">
        <v>25</v>
      </c>
      <c r="H444" s="3" t="s">
        <v>52</v>
      </c>
      <c r="I444" s="3" t="s">
        <v>53</v>
      </c>
      <c r="J444" s="4">
        <f t="shared" si="2"/>
        <v>15244</v>
      </c>
      <c r="K444" s="5">
        <v>45293.0</v>
      </c>
      <c r="L444" s="5">
        <v>45311.0</v>
      </c>
      <c r="M444" s="5">
        <v>45329.0</v>
      </c>
      <c r="N444" s="5">
        <v>45338.0</v>
      </c>
      <c r="O444" s="5">
        <v>45703.0</v>
      </c>
      <c r="P444" s="6"/>
      <c r="Q444" s="6"/>
      <c r="R444" s="3"/>
      <c r="S444" s="3"/>
    </row>
    <row r="445" ht="15.75" customHeight="1">
      <c r="A445" s="8" t="s">
        <v>939</v>
      </c>
      <c r="B445" s="8" t="s">
        <v>940</v>
      </c>
      <c r="C445" s="8" t="s">
        <v>31</v>
      </c>
      <c r="D445" s="8" t="s">
        <v>56</v>
      </c>
      <c r="E445" s="8" t="s">
        <v>23</v>
      </c>
      <c r="F445" s="8" t="s">
        <v>636</v>
      </c>
      <c r="G445" s="8" t="s">
        <v>33</v>
      </c>
      <c r="H445" s="8" t="s">
        <v>76</v>
      </c>
      <c r="I445" s="8" t="s">
        <v>35</v>
      </c>
      <c r="J445" s="4">
        <f t="shared" si="2"/>
        <v>9488</v>
      </c>
      <c r="K445" s="5">
        <v>45298.0</v>
      </c>
      <c r="L445" s="10">
        <v>45304.0</v>
      </c>
      <c r="M445" s="10">
        <v>45314.0</v>
      </c>
      <c r="N445" s="10">
        <v>45338.0</v>
      </c>
      <c r="O445" s="10">
        <v>45703.0</v>
      </c>
      <c r="P445" s="10"/>
      <c r="Q445" s="10"/>
    </row>
    <row r="446" ht="15.75" customHeight="1">
      <c r="A446" s="3" t="s">
        <v>941</v>
      </c>
      <c r="B446" s="3" t="s">
        <v>942</v>
      </c>
      <c r="C446" s="3" t="s">
        <v>31</v>
      </c>
      <c r="D446" s="3" t="s">
        <v>82</v>
      </c>
      <c r="E446" s="3" t="s">
        <v>23</v>
      </c>
      <c r="F446" s="3" t="s">
        <v>636</v>
      </c>
      <c r="G446" s="3" t="s">
        <v>33</v>
      </c>
      <c r="H446" s="3" t="s">
        <v>76</v>
      </c>
      <c r="I446" s="3" t="s">
        <v>44</v>
      </c>
      <c r="J446" s="4">
        <f t="shared" si="2"/>
        <v>12988</v>
      </c>
      <c r="K446" s="5">
        <v>45233.0</v>
      </c>
      <c r="L446" s="5">
        <v>45245.0</v>
      </c>
      <c r="M446" s="6">
        <v>45248.0</v>
      </c>
      <c r="N446" s="5">
        <v>45295.0</v>
      </c>
      <c r="O446" s="6">
        <v>45660.0</v>
      </c>
      <c r="P446" s="5"/>
      <c r="Q446" s="6"/>
      <c r="R446" s="3"/>
      <c r="S446" s="3"/>
    </row>
    <row r="447" ht="15.75" customHeight="1">
      <c r="A447" s="3" t="s">
        <v>943</v>
      </c>
      <c r="B447" s="3" t="s">
        <v>944</v>
      </c>
      <c r="C447" s="3" t="s">
        <v>48</v>
      </c>
      <c r="D447" s="3" t="s">
        <v>43</v>
      </c>
      <c r="E447" s="3" t="s">
        <v>59</v>
      </c>
      <c r="F447" s="3" t="s">
        <v>24</v>
      </c>
      <c r="G447" s="3" t="s">
        <v>25</v>
      </c>
      <c r="H447" s="3" t="s">
        <v>34</v>
      </c>
      <c r="I447" s="3" t="s">
        <v>27</v>
      </c>
      <c r="J447" s="4">
        <f t="shared" si="2"/>
        <v>12034</v>
      </c>
      <c r="K447" s="5">
        <v>45739.0</v>
      </c>
      <c r="L447" s="5">
        <v>45741.0</v>
      </c>
      <c r="M447" s="5"/>
      <c r="N447" s="5">
        <v>45742.0</v>
      </c>
      <c r="O447" s="5"/>
      <c r="P447" s="6">
        <v>45742.0</v>
      </c>
      <c r="Q447" s="6"/>
      <c r="R447" s="3" t="s">
        <v>36</v>
      </c>
      <c r="S447" s="3"/>
    </row>
    <row r="448" ht="15.75" customHeight="1">
      <c r="A448" s="8" t="s">
        <v>945</v>
      </c>
      <c r="B448" s="8" t="s">
        <v>946</v>
      </c>
      <c r="C448" s="8" t="s">
        <v>21</v>
      </c>
      <c r="D448" s="8" t="s">
        <v>43</v>
      </c>
      <c r="E448" s="8" t="s">
        <v>23</v>
      </c>
      <c r="F448" s="8" t="s">
        <v>24</v>
      </c>
      <c r="G448" s="8" t="s">
        <v>33</v>
      </c>
      <c r="H448" s="8" t="s">
        <v>52</v>
      </c>
      <c r="I448" s="8" t="s">
        <v>27</v>
      </c>
      <c r="J448" s="4">
        <f t="shared" si="2"/>
        <v>18508</v>
      </c>
      <c r="K448" s="5">
        <v>45741.0</v>
      </c>
      <c r="L448" s="9">
        <v>45741.0</v>
      </c>
      <c r="M448" s="9"/>
      <c r="N448" s="10">
        <v>45742.0</v>
      </c>
      <c r="O448" s="10"/>
      <c r="P448" s="10">
        <v>45742.0</v>
      </c>
      <c r="Q448" s="10"/>
      <c r="R448" s="8" t="s">
        <v>45</v>
      </c>
    </row>
    <row r="449" ht="15.75" customHeight="1">
      <c r="A449" s="8" t="s">
        <v>947</v>
      </c>
      <c r="B449" s="8" t="s">
        <v>948</v>
      </c>
      <c r="C449" s="8" t="s">
        <v>31</v>
      </c>
      <c r="D449" s="8" t="s">
        <v>22</v>
      </c>
      <c r="E449" s="8" t="s">
        <v>39</v>
      </c>
      <c r="F449" s="8" t="s">
        <v>636</v>
      </c>
      <c r="G449" s="8" t="s">
        <v>25</v>
      </c>
      <c r="H449" s="8" t="s">
        <v>34</v>
      </c>
      <c r="I449" s="8" t="s">
        <v>27</v>
      </c>
      <c r="J449" s="4">
        <f t="shared" si="2"/>
        <v>10212</v>
      </c>
      <c r="K449" s="5">
        <v>45288.0</v>
      </c>
      <c r="L449" s="9">
        <v>45291.0</v>
      </c>
      <c r="M449" s="9">
        <v>45295.0</v>
      </c>
      <c r="N449" s="10">
        <v>45299.0</v>
      </c>
      <c r="O449" s="10">
        <v>45664.0</v>
      </c>
      <c r="P449" s="10"/>
      <c r="Q449" s="10"/>
    </row>
    <row r="450" ht="15.75" customHeight="1">
      <c r="A450" s="8" t="s">
        <v>949</v>
      </c>
      <c r="B450" s="8" t="s">
        <v>950</v>
      </c>
      <c r="C450" s="8" t="s">
        <v>31</v>
      </c>
      <c r="D450" s="8" t="s">
        <v>43</v>
      </c>
      <c r="E450" s="8" t="s">
        <v>33</v>
      </c>
      <c r="F450" s="8" t="s">
        <v>636</v>
      </c>
      <c r="G450" s="8" t="s">
        <v>33</v>
      </c>
      <c r="H450" s="8" t="s">
        <v>26</v>
      </c>
      <c r="I450" s="8" t="s">
        <v>27</v>
      </c>
      <c r="J450" s="4">
        <f t="shared" si="2"/>
        <v>13092</v>
      </c>
      <c r="K450" s="9">
        <v>45204.0</v>
      </c>
      <c r="L450" s="9">
        <v>45207.0</v>
      </c>
      <c r="M450" s="9">
        <v>45209.0</v>
      </c>
      <c r="N450" s="10">
        <v>45276.0</v>
      </c>
      <c r="O450" s="10">
        <v>45641.0</v>
      </c>
      <c r="P450" s="10"/>
      <c r="Q450" s="10"/>
    </row>
    <row r="451" ht="15.75" customHeight="1">
      <c r="A451" s="8" t="s">
        <v>951</v>
      </c>
      <c r="B451" s="8" t="s">
        <v>952</v>
      </c>
      <c r="C451" s="8" t="s">
        <v>21</v>
      </c>
      <c r="D451" s="8" t="s">
        <v>43</v>
      </c>
      <c r="E451" s="8" t="s">
        <v>33</v>
      </c>
      <c r="F451" s="8" t="s">
        <v>636</v>
      </c>
      <c r="G451" s="8" t="s">
        <v>25</v>
      </c>
      <c r="H451" s="8" t="s">
        <v>34</v>
      </c>
      <c r="I451" s="8" t="s">
        <v>44</v>
      </c>
      <c r="J451" s="4">
        <f t="shared" si="2"/>
        <v>13352</v>
      </c>
      <c r="K451" s="5">
        <v>45209.0</v>
      </c>
      <c r="L451" s="9">
        <v>45223.0</v>
      </c>
      <c r="M451" s="9">
        <v>45238.0</v>
      </c>
      <c r="N451" s="10">
        <v>45259.0</v>
      </c>
      <c r="O451" s="10">
        <v>45624.0</v>
      </c>
      <c r="P451" s="10"/>
      <c r="Q451" s="10"/>
    </row>
    <row r="452" ht="15.75" customHeight="1">
      <c r="A452" s="7" t="s">
        <v>953</v>
      </c>
      <c r="B452" s="7" t="s">
        <v>954</v>
      </c>
      <c r="C452" s="3" t="s">
        <v>31</v>
      </c>
      <c r="D452" s="3" t="s">
        <v>82</v>
      </c>
      <c r="E452" s="8" t="s">
        <v>23</v>
      </c>
      <c r="F452" s="7" t="s">
        <v>24</v>
      </c>
      <c r="G452" s="7" t="s">
        <v>25</v>
      </c>
      <c r="H452" s="7" t="s">
        <v>76</v>
      </c>
      <c r="I452" s="7" t="s">
        <v>27</v>
      </c>
      <c r="J452" s="4">
        <v>12983.0</v>
      </c>
      <c r="K452" s="12">
        <v>45550.0</v>
      </c>
      <c r="L452" s="12">
        <v>45565.0</v>
      </c>
      <c r="M452" s="12">
        <v>45570.0</v>
      </c>
      <c r="N452" s="6">
        <v>45610.0</v>
      </c>
      <c r="O452" s="12"/>
      <c r="P452" s="10">
        <v>45610.0</v>
      </c>
      <c r="Q452" s="7" t="s">
        <v>955</v>
      </c>
      <c r="R452" s="7" t="s">
        <v>28</v>
      </c>
      <c r="S452" s="7"/>
    </row>
    <row r="453" ht="15.75" customHeight="1">
      <c r="A453" s="7" t="s">
        <v>956</v>
      </c>
      <c r="B453" s="7" t="s">
        <v>957</v>
      </c>
      <c r="C453" s="8" t="s">
        <v>31</v>
      </c>
      <c r="D453" s="3" t="s">
        <v>22</v>
      </c>
      <c r="E453" s="3" t="s">
        <v>33</v>
      </c>
      <c r="F453" s="7" t="s">
        <v>24</v>
      </c>
      <c r="G453" s="7" t="s">
        <v>33</v>
      </c>
      <c r="H453" s="7" t="s">
        <v>52</v>
      </c>
      <c r="I453" s="7" t="s">
        <v>83</v>
      </c>
      <c r="J453" s="4">
        <v>7143.0</v>
      </c>
      <c r="K453" s="12">
        <v>45654.0</v>
      </c>
      <c r="L453" s="12">
        <v>45678.0</v>
      </c>
      <c r="M453" s="12">
        <v>45681.0</v>
      </c>
      <c r="N453" s="6">
        <v>45711.0</v>
      </c>
      <c r="O453" s="12"/>
      <c r="P453" s="10">
        <v>45711.0</v>
      </c>
      <c r="Q453" s="7" t="s">
        <v>955</v>
      </c>
      <c r="R453" s="7" t="s">
        <v>45</v>
      </c>
      <c r="S453" s="7"/>
    </row>
    <row r="454" ht="15.75" customHeight="1">
      <c r="A454" s="7" t="s">
        <v>958</v>
      </c>
      <c r="B454" s="7" t="s">
        <v>959</v>
      </c>
      <c r="C454" s="8" t="s">
        <v>21</v>
      </c>
      <c r="D454" s="3" t="s">
        <v>43</v>
      </c>
      <c r="E454" s="8" t="s">
        <v>32</v>
      </c>
      <c r="F454" s="7" t="s">
        <v>24</v>
      </c>
      <c r="G454" s="7" t="s">
        <v>25</v>
      </c>
      <c r="H454" s="7" t="s">
        <v>34</v>
      </c>
      <c r="I454" s="7" t="s">
        <v>44</v>
      </c>
      <c r="J454" s="4">
        <v>14820.0</v>
      </c>
      <c r="K454" s="12">
        <v>45550.0</v>
      </c>
      <c r="L454" s="12"/>
      <c r="M454" s="12"/>
      <c r="N454" s="6">
        <v>45557.0</v>
      </c>
      <c r="O454" s="12"/>
      <c r="P454" s="10">
        <v>45557.0</v>
      </c>
      <c r="Q454" s="7" t="s">
        <v>955</v>
      </c>
      <c r="R454" s="7" t="s">
        <v>36</v>
      </c>
      <c r="S454" s="7"/>
    </row>
    <row r="455" ht="15.75" customHeight="1">
      <c r="A455" s="7" t="s">
        <v>960</v>
      </c>
      <c r="B455" s="7" t="s">
        <v>961</v>
      </c>
      <c r="C455" s="3" t="s">
        <v>48</v>
      </c>
      <c r="D455" s="3" t="s">
        <v>56</v>
      </c>
      <c r="E455" s="8" t="s">
        <v>59</v>
      </c>
      <c r="F455" s="7" t="s">
        <v>24</v>
      </c>
      <c r="G455" s="7" t="s">
        <v>33</v>
      </c>
      <c r="H455" s="7" t="s">
        <v>26</v>
      </c>
      <c r="I455" s="7" t="s">
        <v>27</v>
      </c>
      <c r="J455" s="4">
        <v>18156.0</v>
      </c>
      <c r="K455" s="12">
        <v>45509.0</v>
      </c>
      <c r="L455" s="12"/>
      <c r="M455" s="12"/>
      <c r="N455" s="6">
        <v>45538.0</v>
      </c>
      <c r="O455" s="12"/>
      <c r="P455" s="10">
        <v>45538.0</v>
      </c>
      <c r="Q455" s="7" t="s">
        <v>955</v>
      </c>
      <c r="R455" s="7" t="s">
        <v>28</v>
      </c>
      <c r="S455" s="7"/>
    </row>
    <row r="456" ht="15.75" customHeight="1">
      <c r="A456" s="7" t="s">
        <v>962</v>
      </c>
      <c r="B456" s="7" t="s">
        <v>963</v>
      </c>
      <c r="C456" s="8" t="s">
        <v>31</v>
      </c>
      <c r="D456" s="3" t="s">
        <v>82</v>
      </c>
      <c r="E456" s="8" t="s">
        <v>23</v>
      </c>
      <c r="F456" s="7" t="s">
        <v>24</v>
      </c>
      <c r="G456" s="7" t="s">
        <v>33</v>
      </c>
      <c r="H456" s="7" t="s">
        <v>40</v>
      </c>
      <c r="I456" s="7" t="s">
        <v>35</v>
      </c>
      <c r="J456" s="4">
        <v>11443.0</v>
      </c>
      <c r="K456" s="12">
        <v>45575.0</v>
      </c>
      <c r="L456" s="12"/>
      <c r="M456" s="12"/>
      <c r="N456" s="6">
        <v>45614.0</v>
      </c>
      <c r="O456" s="12"/>
      <c r="P456" s="10">
        <v>45614.0</v>
      </c>
      <c r="Q456" s="7" t="s">
        <v>955</v>
      </c>
      <c r="R456" s="7" t="s">
        <v>79</v>
      </c>
      <c r="S456" s="7"/>
    </row>
    <row r="457" ht="15.75" customHeight="1">
      <c r="A457" s="7" t="s">
        <v>964</v>
      </c>
      <c r="B457" s="7" t="s">
        <v>965</v>
      </c>
      <c r="C457" s="3" t="s">
        <v>48</v>
      </c>
      <c r="D457" s="3" t="s">
        <v>22</v>
      </c>
      <c r="E457" s="3" t="s">
        <v>32</v>
      </c>
      <c r="F457" s="7" t="s">
        <v>24</v>
      </c>
      <c r="G457" s="7" t="s">
        <v>33</v>
      </c>
      <c r="H457" s="7" t="s">
        <v>76</v>
      </c>
      <c r="I457" s="7" t="s">
        <v>44</v>
      </c>
      <c r="J457" s="4">
        <v>17189.0</v>
      </c>
      <c r="K457" s="12">
        <v>45537.0</v>
      </c>
      <c r="L457" s="12"/>
      <c r="M457" s="12"/>
      <c r="N457" s="6">
        <v>45585.0</v>
      </c>
      <c r="O457" s="12"/>
      <c r="P457" s="10">
        <v>45585.0</v>
      </c>
      <c r="Q457" s="7" t="s">
        <v>955</v>
      </c>
      <c r="R457" s="7" t="s">
        <v>45</v>
      </c>
      <c r="S457" s="7"/>
    </row>
    <row r="458" ht="15.75" customHeight="1">
      <c r="A458" s="7" t="s">
        <v>966</v>
      </c>
      <c r="B458" s="7" t="s">
        <v>967</v>
      </c>
      <c r="C458" s="3" t="s">
        <v>48</v>
      </c>
      <c r="D458" s="3" t="s">
        <v>56</v>
      </c>
      <c r="E458" s="8" t="s">
        <v>39</v>
      </c>
      <c r="F458" s="7" t="s">
        <v>24</v>
      </c>
      <c r="G458" s="7" t="s">
        <v>33</v>
      </c>
      <c r="H458" s="7" t="s">
        <v>52</v>
      </c>
      <c r="I458" s="7" t="s">
        <v>27</v>
      </c>
      <c r="J458" s="4">
        <v>18417.0</v>
      </c>
      <c r="K458" s="12">
        <v>45481.0</v>
      </c>
      <c r="L458" s="12">
        <v>45503.0</v>
      </c>
      <c r="M458" s="12">
        <v>45507.0</v>
      </c>
      <c r="N458" s="6">
        <v>45540.0</v>
      </c>
      <c r="O458" s="12"/>
      <c r="P458" s="10">
        <v>45540.0</v>
      </c>
      <c r="Q458" s="7" t="s">
        <v>955</v>
      </c>
      <c r="R458" s="7" t="s">
        <v>28</v>
      </c>
      <c r="S458" s="7"/>
    </row>
    <row r="459" ht="15.75" customHeight="1">
      <c r="A459" s="7" t="s">
        <v>968</v>
      </c>
      <c r="B459" s="7" t="s">
        <v>969</v>
      </c>
      <c r="C459" s="8" t="s">
        <v>31</v>
      </c>
      <c r="D459" s="3" t="s">
        <v>43</v>
      </c>
      <c r="E459" s="8" t="s">
        <v>23</v>
      </c>
      <c r="F459" s="7" t="s">
        <v>24</v>
      </c>
      <c r="G459" s="7" t="s">
        <v>33</v>
      </c>
      <c r="H459" s="7" t="s">
        <v>34</v>
      </c>
      <c r="I459" s="7" t="s">
        <v>60</v>
      </c>
      <c r="J459" s="4">
        <v>10368.0</v>
      </c>
      <c r="K459" s="12">
        <v>45619.0</v>
      </c>
      <c r="L459" s="12">
        <v>45643.0</v>
      </c>
      <c r="M459" s="12">
        <v>45644.0</v>
      </c>
      <c r="N459" s="6">
        <v>45684.0</v>
      </c>
      <c r="O459" s="12"/>
      <c r="P459" s="10">
        <v>45684.0</v>
      </c>
      <c r="Q459" s="7" t="s">
        <v>955</v>
      </c>
      <c r="R459" s="7" t="s">
        <v>36</v>
      </c>
      <c r="S459" s="7"/>
    </row>
    <row r="460" ht="15.75" customHeight="1">
      <c r="A460" s="7" t="s">
        <v>970</v>
      </c>
      <c r="B460" s="7" t="s">
        <v>971</v>
      </c>
      <c r="C460" s="8" t="s">
        <v>31</v>
      </c>
      <c r="D460" s="3" t="s">
        <v>82</v>
      </c>
      <c r="E460" s="3" t="s">
        <v>33</v>
      </c>
      <c r="F460" s="7" t="s">
        <v>24</v>
      </c>
      <c r="G460" s="7" t="s">
        <v>33</v>
      </c>
      <c r="H460" s="7" t="s">
        <v>26</v>
      </c>
      <c r="I460" s="7" t="s">
        <v>44</v>
      </c>
      <c r="J460" s="4">
        <v>14024.0</v>
      </c>
      <c r="K460" s="12">
        <v>45648.0</v>
      </c>
      <c r="L460" s="12">
        <v>45654.0</v>
      </c>
      <c r="M460" s="12">
        <v>45657.0</v>
      </c>
      <c r="N460" s="6">
        <v>45679.0</v>
      </c>
      <c r="O460" s="12"/>
      <c r="P460" s="10">
        <v>45679.0</v>
      </c>
      <c r="Q460" s="7" t="s">
        <v>955</v>
      </c>
      <c r="R460" s="7" t="s">
        <v>36</v>
      </c>
      <c r="S460" s="7"/>
    </row>
    <row r="461" ht="15.75" customHeight="1">
      <c r="A461" s="7" t="s">
        <v>972</v>
      </c>
      <c r="B461" s="7" t="s">
        <v>973</v>
      </c>
      <c r="C461" s="8" t="s">
        <v>21</v>
      </c>
      <c r="D461" s="3" t="s">
        <v>56</v>
      </c>
      <c r="E461" s="8" t="s">
        <v>32</v>
      </c>
      <c r="F461" s="7" t="s">
        <v>24</v>
      </c>
      <c r="G461" s="7" t="s">
        <v>33</v>
      </c>
      <c r="H461" s="7" t="s">
        <v>40</v>
      </c>
      <c r="I461" s="7" t="s">
        <v>27</v>
      </c>
      <c r="J461" s="4">
        <v>12879.0</v>
      </c>
      <c r="K461" s="12">
        <v>45730.0</v>
      </c>
      <c r="L461" s="12">
        <v>45741.0</v>
      </c>
      <c r="M461" s="12">
        <v>45743.0</v>
      </c>
      <c r="N461" s="6">
        <v>45743.0</v>
      </c>
      <c r="O461" s="12"/>
      <c r="P461" s="10">
        <v>45743.0</v>
      </c>
      <c r="Q461" s="7" t="s">
        <v>955</v>
      </c>
      <c r="R461" s="7" t="s">
        <v>45</v>
      </c>
      <c r="S461" s="7"/>
    </row>
    <row r="462" ht="15.75" customHeight="1">
      <c r="A462" s="7" t="s">
        <v>974</v>
      </c>
      <c r="B462" s="7" t="s">
        <v>975</v>
      </c>
      <c r="C462" s="8" t="s">
        <v>21</v>
      </c>
      <c r="D462" s="3" t="s">
        <v>22</v>
      </c>
      <c r="E462" s="8" t="s">
        <v>59</v>
      </c>
      <c r="F462" s="7" t="s">
        <v>24</v>
      </c>
      <c r="G462" s="7" t="s">
        <v>33</v>
      </c>
      <c r="H462" s="7" t="s">
        <v>76</v>
      </c>
      <c r="I462" s="7" t="s">
        <v>27</v>
      </c>
      <c r="J462" s="4">
        <v>17178.0</v>
      </c>
      <c r="K462" s="12">
        <v>45720.0</v>
      </c>
      <c r="L462" s="12">
        <v>45743.0</v>
      </c>
      <c r="M462" s="12">
        <v>45743.0</v>
      </c>
      <c r="N462" s="6">
        <v>45743.0</v>
      </c>
      <c r="O462" s="12"/>
      <c r="P462" s="10">
        <v>45743.0</v>
      </c>
      <c r="Q462" s="7" t="s">
        <v>955</v>
      </c>
      <c r="R462" s="7" t="s">
        <v>28</v>
      </c>
      <c r="S462" s="7"/>
    </row>
    <row r="463" ht="15.75" customHeight="1">
      <c r="A463" s="7" t="s">
        <v>976</v>
      </c>
      <c r="B463" s="7" t="s">
        <v>977</v>
      </c>
      <c r="C463" s="8" t="s">
        <v>21</v>
      </c>
      <c r="D463" s="3" t="s">
        <v>82</v>
      </c>
      <c r="E463" s="8" t="s">
        <v>23</v>
      </c>
      <c r="F463" s="7" t="s">
        <v>24</v>
      </c>
      <c r="G463" s="7" t="s">
        <v>33</v>
      </c>
      <c r="H463" s="7" t="s">
        <v>52</v>
      </c>
      <c r="I463" s="7" t="s">
        <v>978</v>
      </c>
      <c r="J463" s="4">
        <v>19264.0</v>
      </c>
      <c r="K463" s="12">
        <v>45568.0</v>
      </c>
      <c r="L463" s="12">
        <v>45579.0</v>
      </c>
      <c r="M463" s="12">
        <v>45586.0</v>
      </c>
      <c r="N463" s="6">
        <v>45593.0</v>
      </c>
      <c r="O463" s="12"/>
      <c r="P463" s="10">
        <v>45593.0</v>
      </c>
      <c r="Q463" s="7" t="s">
        <v>955</v>
      </c>
      <c r="R463" s="7" t="s">
        <v>79</v>
      </c>
      <c r="S463" s="7"/>
    </row>
    <row r="464" ht="15.75" customHeight="1">
      <c r="A464" s="7" t="s">
        <v>979</v>
      </c>
      <c r="B464" s="7" t="s">
        <v>980</v>
      </c>
      <c r="C464" s="3" t="s">
        <v>21</v>
      </c>
      <c r="D464" s="3" t="s">
        <v>43</v>
      </c>
      <c r="E464" s="3" t="s">
        <v>32</v>
      </c>
      <c r="F464" s="7" t="s">
        <v>24</v>
      </c>
      <c r="G464" s="7" t="s">
        <v>33</v>
      </c>
      <c r="H464" s="7" t="s">
        <v>34</v>
      </c>
      <c r="I464" s="7" t="s">
        <v>44</v>
      </c>
      <c r="J464" s="4">
        <v>17901.0</v>
      </c>
      <c r="K464" s="12">
        <v>45610.0</v>
      </c>
      <c r="L464" s="12">
        <v>45620.0</v>
      </c>
      <c r="M464" s="12">
        <v>45627.0</v>
      </c>
      <c r="N464" s="6">
        <v>45636.0</v>
      </c>
      <c r="O464" s="12"/>
      <c r="P464" s="10">
        <v>45636.0</v>
      </c>
      <c r="Q464" s="7" t="s">
        <v>955</v>
      </c>
      <c r="R464" s="7" t="s">
        <v>36</v>
      </c>
      <c r="S464" s="7"/>
    </row>
    <row r="465" ht="15.75" customHeight="1">
      <c r="A465" s="7" t="s">
        <v>981</v>
      </c>
      <c r="B465" s="7" t="s">
        <v>982</v>
      </c>
      <c r="C465" s="3" t="s">
        <v>31</v>
      </c>
      <c r="D465" s="3" t="s">
        <v>56</v>
      </c>
      <c r="E465" s="8" t="s">
        <v>39</v>
      </c>
      <c r="F465" s="7" t="s">
        <v>24</v>
      </c>
      <c r="G465" s="7" t="s">
        <v>33</v>
      </c>
      <c r="H465" s="7" t="s">
        <v>26</v>
      </c>
      <c r="I465" s="7" t="s">
        <v>27</v>
      </c>
      <c r="J465" s="4">
        <v>12107.0</v>
      </c>
      <c r="K465" s="12">
        <v>45745.0</v>
      </c>
      <c r="L465" s="12">
        <v>45681.0</v>
      </c>
      <c r="M465" s="12">
        <v>45690.0</v>
      </c>
      <c r="N465" s="6">
        <v>45697.0</v>
      </c>
      <c r="O465" s="12"/>
      <c r="P465" s="10">
        <v>45697.0</v>
      </c>
      <c r="Q465" s="7" t="s">
        <v>955</v>
      </c>
      <c r="R465" s="7" t="s">
        <v>28</v>
      </c>
      <c r="S465" s="7"/>
    </row>
    <row r="466" ht="15.75" customHeight="1">
      <c r="A466" s="7" t="s">
        <v>983</v>
      </c>
      <c r="B466" s="7" t="s">
        <v>984</v>
      </c>
      <c r="C466" s="8" t="s">
        <v>31</v>
      </c>
      <c r="D466" s="3" t="s">
        <v>22</v>
      </c>
      <c r="E466" s="8" t="s">
        <v>23</v>
      </c>
      <c r="F466" s="7" t="s">
        <v>24</v>
      </c>
      <c r="G466" s="7" t="s">
        <v>33</v>
      </c>
      <c r="H466" s="7" t="s">
        <v>40</v>
      </c>
      <c r="I466" s="7" t="s">
        <v>35</v>
      </c>
      <c r="J466" s="4">
        <v>11335.0</v>
      </c>
      <c r="K466" s="12">
        <v>45541.0</v>
      </c>
      <c r="L466" s="12">
        <v>45563.0</v>
      </c>
      <c r="M466" s="12">
        <v>45567.0</v>
      </c>
      <c r="N466" s="6">
        <v>45594.0</v>
      </c>
      <c r="O466" s="12"/>
      <c r="P466" s="10">
        <v>45594.0</v>
      </c>
      <c r="Q466" s="7" t="s">
        <v>955</v>
      </c>
      <c r="R466" s="7" t="s">
        <v>79</v>
      </c>
      <c r="S466" s="7"/>
    </row>
    <row r="467" ht="15.75" customHeight="1">
      <c r="A467" s="7" t="s">
        <v>985</v>
      </c>
      <c r="B467" s="7" t="s">
        <v>986</v>
      </c>
      <c r="C467" s="8" t="s">
        <v>21</v>
      </c>
      <c r="D467" s="3" t="s">
        <v>82</v>
      </c>
      <c r="E467" s="3" t="s">
        <v>33</v>
      </c>
      <c r="F467" s="7" t="s">
        <v>24</v>
      </c>
      <c r="G467" s="7" t="s">
        <v>33</v>
      </c>
      <c r="H467" s="7" t="s">
        <v>76</v>
      </c>
      <c r="I467" s="7" t="s">
        <v>44</v>
      </c>
      <c r="J467" s="4">
        <v>17348.0</v>
      </c>
      <c r="K467" s="12">
        <v>45479.0</v>
      </c>
      <c r="L467" s="12">
        <v>45498.0</v>
      </c>
      <c r="M467" s="12">
        <v>45503.0</v>
      </c>
      <c r="N467" s="6">
        <v>45528.0</v>
      </c>
      <c r="O467" s="12"/>
      <c r="P467" s="10">
        <v>45528.0</v>
      </c>
      <c r="Q467" s="7" t="s">
        <v>955</v>
      </c>
      <c r="R467" s="7" t="s">
        <v>45</v>
      </c>
      <c r="S467" s="7"/>
    </row>
    <row r="468" ht="15.75" customHeight="1">
      <c r="A468" s="7" t="s">
        <v>987</v>
      </c>
      <c r="B468" s="7" t="s">
        <v>988</v>
      </c>
      <c r="C468" s="3" t="s">
        <v>48</v>
      </c>
      <c r="D468" s="3" t="s">
        <v>56</v>
      </c>
      <c r="E468" s="8" t="s">
        <v>32</v>
      </c>
      <c r="F468" s="7" t="s">
        <v>24</v>
      </c>
      <c r="G468" s="7" t="s">
        <v>33</v>
      </c>
      <c r="H468" s="7" t="s">
        <v>52</v>
      </c>
      <c r="I468" s="7" t="s">
        <v>27</v>
      </c>
      <c r="J468" s="4">
        <v>16170.0</v>
      </c>
      <c r="K468" s="12">
        <v>45717.0</v>
      </c>
      <c r="L468" s="12">
        <v>45720.0</v>
      </c>
      <c r="M468" s="12"/>
      <c r="N468" s="6">
        <v>45739.0</v>
      </c>
      <c r="O468" s="12"/>
      <c r="P468" s="10">
        <v>45739.0</v>
      </c>
      <c r="Q468" s="7" t="s">
        <v>955</v>
      </c>
      <c r="R468" s="7" t="s">
        <v>28</v>
      </c>
      <c r="S468" s="7"/>
    </row>
    <row r="469" ht="15.75" customHeight="1">
      <c r="A469" s="7" t="s">
        <v>989</v>
      </c>
      <c r="B469" s="7" t="s">
        <v>990</v>
      </c>
      <c r="C469" s="8" t="s">
        <v>31</v>
      </c>
      <c r="D469" s="3" t="s">
        <v>43</v>
      </c>
      <c r="E469" s="8" t="s">
        <v>59</v>
      </c>
      <c r="F469" s="7" t="s">
        <v>24</v>
      </c>
      <c r="G469" s="7" t="s">
        <v>33</v>
      </c>
      <c r="H469" s="7" t="s">
        <v>34</v>
      </c>
      <c r="I469" s="7" t="s">
        <v>60</v>
      </c>
      <c r="J469" s="4">
        <v>11672.0</v>
      </c>
      <c r="K469" s="12">
        <v>45612.0</v>
      </c>
      <c r="L469" s="12">
        <v>45630.0</v>
      </c>
      <c r="M469" s="12"/>
      <c r="N469" s="6">
        <v>45667.0</v>
      </c>
      <c r="O469" s="12"/>
      <c r="P469" s="10">
        <v>45667.0</v>
      </c>
      <c r="Q469" s="7" t="s">
        <v>955</v>
      </c>
      <c r="R469" s="7" t="s">
        <v>36</v>
      </c>
      <c r="S469" s="7"/>
    </row>
    <row r="470" ht="15.75" customHeight="1">
      <c r="A470" s="7" t="s">
        <v>991</v>
      </c>
      <c r="B470" s="7" t="s">
        <v>992</v>
      </c>
      <c r="C470" s="8" t="s">
        <v>21</v>
      </c>
      <c r="D470" s="3" t="s">
        <v>22</v>
      </c>
      <c r="E470" s="8" t="s">
        <v>23</v>
      </c>
      <c r="F470" s="7" t="s">
        <v>24</v>
      </c>
      <c r="G470" s="7" t="s">
        <v>33</v>
      </c>
      <c r="H470" s="7" t="s">
        <v>26</v>
      </c>
      <c r="I470" s="7" t="s">
        <v>44</v>
      </c>
      <c r="J470" s="4">
        <v>17532.0</v>
      </c>
      <c r="K470" s="12">
        <v>45643.0</v>
      </c>
      <c r="L470" s="12">
        <v>45649.0</v>
      </c>
      <c r="M470" s="12"/>
      <c r="N470" s="6">
        <v>45668.0</v>
      </c>
      <c r="O470" s="12"/>
      <c r="P470" s="10">
        <v>45668.0</v>
      </c>
      <c r="Q470" s="7" t="s">
        <v>955</v>
      </c>
      <c r="R470" s="7" t="s">
        <v>79</v>
      </c>
      <c r="S470" s="7"/>
    </row>
    <row r="471" ht="15.75" customHeight="1">
      <c r="A471" s="7" t="s">
        <v>993</v>
      </c>
      <c r="B471" s="7" t="s">
        <v>994</v>
      </c>
      <c r="C471" s="8" t="s">
        <v>21</v>
      </c>
      <c r="D471" s="3" t="s">
        <v>82</v>
      </c>
      <c r="E471" s="3" t="s">
        <v>32</v>
      </c>
      <c r="F471" s="7" t="s">
        <v>24</v>
      </c>
      <c r="G471" s="7" t="s">
        <v>33</v>
      </c>
      <c r="H471" s="7" t="s">
        <v>40</v>
      </c>
      <c r="I471" s="7" t="s">
        <v>27</v>
      </c>
      <c r="J471" s="4">
        <v>19180.0</v>
      </c>
      <c r="K471" s="12">
        <v>45630.0</v>
      </c>
      <c r="L471" s="12">
        <v>45637.0</v>
      </c>
      <c r="M471" s="12"/>
      <c r="N471" s="6">
        <v>45678.0</v>
      </c>
      <c r="O471" s="12"/>
      <c r="P471" s="10">
        <v>45678.0</v>
      </c>
      <c r="Q471" s="7" t="s">
        <v>955</v>
      </c>
      <c r="R471" s="7" t="s">
        <v>45</v>
      </c>
      <c r="S471" s="7"/>
    </row>
    <row r="472" ht="15.75" customHeight="1">
      <c r="A472" s="7" t="s">
        <v>995</v>
      </c>
      <c r="B472" s="7" t="s">
        <v>996</v>
      </c>
      <c r="C472" s="8" t="s">
        <v>21</v>
      </c>
      <c r="D472" s="3" t="s">
        <v>56</v>
      </c>
      <c r="E472" s="8" t="s">
        <v>39</v>
      </c>
      <c r="F472" s="7" t="s">
        <v>24</v>
      </c>
      <c r="G472" s="7" t="s">
        <v>33</v>
      </c>
      <c r="H472" s="7" t="s">
        <v>76</v>
      </c>
      <c r="I472" s="7" t="s">
        <v>35</v>
      </c>
      <c r="J472" s="4">
        <v>19439.0</v>
      </c>
      <c r="K472" s="12">
        <v>45708.0</v>
      </c>
      <c r="L472" s="12">
        <v>45725.0</v>
      </c>
      <c r="M472" s="12">
        <v>45733.0</v>
      </c>
      <c r="N472" s="6">
        <v>45743.0</v>
      </c>
      <c r="O472" s="12"/>
      <c r="P472" s="10">
        <v>45743.0</v>
      </c>
      <c r="Q472" s="7" t="s">
        <v>955</v>
      </c>
      <c r="R472" s="7" t="s">
        <v>28</v>
      </c>
      <c r="S472" s="7"/>
    </row>
    <row r="473" ht="15.75" customHeight="1">
      <c r="A473" s="7" t="s">
        <v>997</v>
      </c>
      <c r="B473" s="7" t="s">
        <v>998</v>
      </c>
      <c r="C473" s="8" t="s">
        <v>31</v>
      </c>
      <c r="D473" s="3" t="s">
        <v>43</v>
      </c>
      <c r="E473" s="8" t="s">
        <v>23</v>
      </c>
      <c r="F473" s="7" t="s">
        <v>24</v>
      </c>
      <c r="G473" s="7" t="s">
        <v>33</v>
      </c>
      <c r="H473" s="7" t="s">
        <v>52</v>
      </c>
      <c r="I473" s="7" t="s">
        <v>44</v>
      </c>
      <c r="J473" s="4">
        <v>11241.0</v>
      </c>
      <c r="K473" s="12">
        <v>45653.0</v>
      </c>
      <c r="L473" s="12">
        <v>45680.0</v>
      </c>
      <c r="M473" s="12">
        <v>45684.0</v>
      </c>
      <c r="N473" s="6">
        <v>45685.0</v>
      </c>
      <c r="O473" s="12"/>
      <c r="P473" s="10">
        <v>45685.0</v>
      </c>
      <c r="Q473" s="7" t="s">
        <v>955</v>
      </c>
      <c r="R473" s="7" t="s">
        <v>36</v>
      </c>
      <c r="S473" s="7"/>
    </row>
    <row r="474" ht="15.75" customHeight="1">
      <c r="A474" s="7" t="s">
        <v>999</v>
      </c>
      <c r="B474" s="7" t="s">
        <v>1000</v>
      </c>
      <c r="C474" s="8" t="s">
        <v>48</v>
      </c>
      <c r="D474" s="3" t="s">
        <v>22</v>
      </c>
      <c r="E474" s="3" t="s">
        <v>33</v>
      </c>
      <c r="F474" s="7" t="s">
        <v>24</v>
      </c>
      <c r="G474" s="7" t="s">
        <v>33</v>
      </c>
      <c r="H474" s="7" t="s">
        <v>34</v>
      </c>
      <c r="I474" s="7" t="s">
        <v>27</v>
      </c>
      <c r="J474" s="4">
        <v>14549.0</v>
      </c>
      <c r="K474" s="12">
        <v>45679.0</v>
      </c>
      <c r="L474" s="12">
        <v>45701.0</v>
      </c>
      <c r="M474" s="12">
        <v>45710.0</v>
      </c>
      <c r="N474" s="6">
        <v>45723.0</v>
      </c>
      <c r="O474" s="12"/>
      <c r="P474" s="10">
        <v>45723.0</v>
      </c>
      <c r="Q474" s="7" t="s">
        <v>955</v>
      </c>
      <c r="R474" s="7" t="s">
        <v>79</v>
      </c>
      <c r="S474" s="7"/>
    </row>
    <row r="475" ht="15.75" customHeight="1">
      <c r="A475" s="7" t="s">
        <v>1001</v>
      </c>
      <c r="B475" s="7" t="s">
        <v>1002</v>
      </c>
      <c r="C475" s="8" t="s">
        <v>21</v>
      </c>
      <c r="D475" s="3" t="s">
        <v>82</v>
      </c>
      <c r="E475" s="8" t="s">
        <v>32</v>
      </c>
      <c r="F475" s="7" t="s">
        <v>24</v>
      </c>
      <c r="G475" s="7" t="s">
        <v>33</v>
      </c>
      <c r="H475" s="7" t="s">
        <v>26</v>
      </c>
      <c r="I475" s="7" t="s">
        <v>83</v>
      </c>
      <c r="J475" s="4">
        <v>12203.0</v>
      </c>
      <c r="K475" s="12">
        <v>45707.0</v>
      </c>
      <c r="L475" s="12">
        <v>45709.0</v>
      </c>
      <c r="M475" s="12">
        <v>45713.0</v>
      </c>
      <c r="N475" s="6">
        <v>45729.0</v>
      </c>
      <c r="O475" s="12"/>
      <c r="P475" s="10">
        <v>45729.0</v>
      </c>
      <c r="Q475" s="7" t="s">
        <v>955</v>
      </c>
      <c r="R475" s="7" t="s">
        <v>79</v>
      </c>
      <c r="S475" s="7"/>
    </row>
    <row r="476" ht="15.75" customHeight="1">
      <c r="A476" s="7" t="s">
        <v>1003</v>
      </c>
      <c r="B476" s="7" t="s">
        <v>1004</v>
      </c>
      <c r="C476" s="3" t="s">
        <v>31</v>
      </c>
      <c r="D476" s="3" t="s">
        <v>56</v>
      </c>
      <c r="E476" s="8" t="s">
        <v>59</v>
      </c>
      <c r="F476" s="7" t="s">
        <v>24</v>
      </c>
      <c r="G476" s="7" t="s">
        <v>33</v>
      </c>
      <c r="H476" s="7" t="s">
        <v>40</v>
      </c>
      <c r="I476" s="7" t="s">
        <v>44</v>
      </c>
      <c r="J476" s="4">
        <v>6419.0</v>
      </c>
      <c r="K476" s="12">
        <v>45695.0</v>
      </c>
      <c r="L476" s="12">
        <v>45706.0</v>
      </c>
      <c r="M476" s="12">
        <v>45711.0</v>
      </c>
      <c r="N476" s="6">
        <v>45739.0</v>
      </c>
      <c r="O476" s="12"/>
      <c r="P476" s="10">
        <v>45739.0</v>
      </c>
      <c r="Q476" s="7" t="s">
        <v>955</v>
      </c>
      <c r="R476" s="7" t="s">
        <v>79</v>
      </c>
      <c r="S476" s="7"/>
    </row>
    <row r="477" ht="15.75" customHeight="1">
      <c r="A477" s="7" t="s">
        <v>1005</v>
      </c>
      <c r="B477" s="7" t="s">
        <v>1006</v>
      </c>
      <c r="C477" s="8" t="s">
        <v>31</v>
      </c>
      <c r="D477" s="3" t="s">
        <v>82</v>
      </c>
      <c r="E477" s="8" t="s">
        <v>23</v>
      </c>
      <c r="F477" s="7" t="s">
        <v>24</v>
      </c>
      <c r="G477" s="7" t="s">
        <v>33</v>
      </c>
      <c r="H477" s="7" t="s">
        <v>34</v>
      </c>
      <c r="I477" s="7" t="s">
        <v>27</v>
      </c>
      <c r="J477" s="4">
        <v>14113.0</v>
      </c>
      <c r="K477" s="12">
        <v>45583.0</v>
      </c>
      <c r="L477" s="12">
        <v>45600.0</v>
      </c>
      <c r="M477" s="12">
        <v>45614.0</v>
      </c>
      <c r="N477" s="6">
        <v>45646.0</v>
      </c>
      <c r="O477" s="7"/>
      <c r="P477" s="10">
        <v>45646.0</v>
      </c>
      <c r="Q477" s="7"/>
      <c r="R477" s="7" t="s">
        <v>79</v>
      </c>
      <c r="S477" s="7" t="s">
        <v>955</v>
      </c>
    </row>
    <row r="478" ht="15.75" customHeight="1">
      <c r="A478" s="7" t="s">
        <v>1007</v>
      </c>
      <c r="B478" s="7" t="s">
        <v>1008</v>
      </c>
      <c r="C478" s="8" t="s">
        <v>21</v>
      </c>
      <c r="D478" s="7" t="s">
        <v>82</v>
      </c>
      <c r="E478" s="3" t="s">
        <v>32</v>
      </c>
      <c r="F478" s="7" t="s">
        <v>24</v>
      </c>
      <c r="G478" s="7" t="s">
        <v>33</v>
      </c>
      <c r="H478" s="7" t="s">
        <v>52</v>
      </c>
      <c r="I478" s="7" t="s">
        <v>83</v>
      </c>
      <c r="J478" s="4">
        <v>12311.0</v>
      </c>
      <c r="K478" s="12">
        <v>45680.0</v>
      </c>
      <c r="L478" s="12">
        <v>45699.0</v>
      </c>
      <c r="M478" s="12">
        <v>45700.0</v>
      </c>
      <c r="N478" s="6">
        <v>45719.0</v>
      </c>
      <c r="O478" s="7"/>
      <c r="P478" s="10">
        <v>45719.0</v>
      </c>
      <c r="Q478" s="7"/>
      <c r="R478" s="7" t="s">
        <v>79</v>
      </c>
      <c r="S478" s="7" t="s">
        <v>955</v>
      </c>
    </row>
    <row r="479" ht="15.75" customHeight="1">
      <c r="A479" s="7" t="s">
        <v>1009</v>
      </c>
      <c r="B479" s="7" t="s">
        <v>1010</v>
      </c>
      <c r="C479" s="3" t="s">
        <v>48</v>
      </c>
      <c r="D479" s="3" t="s">
        <v>43</v>
      </c>
      <c r="E479" s="8" t="s">
        <v>39</v>
      </c>
      <c r="F479" s="7" t="s">
        <v>24</v>
      </c>
      <c r="G479" s="7" t="s">
        <v>33</v>
      </c>
      <c r="H479" s="7" t="s">
        <v>26</v>
      </c>
      <c r="I479" s="7" t="s">
        <v>44</v>
      </c>
      <c r="J479" s="4">
        <v>18070.0</v>
      </c>
      <c r="K479" s="12">
        <v>45658.0</v>
      </c>
      <c r="L479" s="12">
        <v>45681.0</v>
      </c>
      <c r="M479" s="12">
        <v>45690.0</v>
      </c>
      <c r="N479" s="6">
        <v>45703.0</v>
      </c>
      <c r="O479" s="12"/>
      <c r="P479" s="10">
        <v>45703.0</v>
      </c>
      <c r="Q479" s="7"/>
      <c r="R479" s="7" t="s">
        <v>36</v>
      </c>
      <c r="S479" s="7" t="s">
        <v>955</v>
      </c>
    </row>
    <row r="480" ht="15.75" customHeight="1">
      <c r="A480" s="7" t="s">
        <v>1011</v>
      </c>
      <c r="B480" s="7" t="s">
        <v>1012</v>
      </c>
      <c r="C480" s="8" t="s">
        <v>31</v>
      </c>
      <c r="D480" s="3" t="s">
        <v>22</v>
      </c>
      <c r="E480" s="7" t="s">
        <v>23</v>
      </c>
      <c r="F480" s="7" t="s">
        <v>24</v>
      </c>
      <c r="G480" s="7" t="s">
        <v>33</v>
      </c>
      <c r="H480" s="7" t="s">
        <v>76</v>
      </c>
      <c r="I480" s="7" t="s">
        <v>27</v>
      </c>
      <c r="J480" s="4">
        <v>10360.0</v>
      </c>
      <c r="K480" s="12">
        <v>45673.0</v>
      </c>
      <c r="L480" s="12">
        <v>45682.0</v>
      </c>
      <c r="M480" s="12">
        <v>45695.0</v>
      </c>
      <c r="N480" s="6">
        <v>45731.0</v>
      </c>
      <c r="O480" s="12"/>
      <c r="P480" s="10">
        <v>45731.0</v>
      </c>
      <c r="Q480" s="7"/>
      <c r="R480" s="7" t="s">
        <v>45</v>
      </c>
      <c r="S480" s="7"/>
    </row>
    <row r="481" ht="15.75" customHeight="1">
      <c r="A481" s="7" t="s">
        <v>1013</v>
      </c>
      <c r="B481" s="7" t="s">
        <v>1014</v>
      </c>
      <c r="C481" s="8" t="s">
        <v>21</v>
      </c>
      <c r="D481" s="3" t="s">
        <v>82</v>
      </c>
      <c r="E481" s="7" t="s">
        <v>32</v>
      </c>
      <c r="F481" s="7" t="s">
        <v>24</v>
      </c>
      <c r="G481" s="7" t="s">
        <v>33</v>
      </c>
      <c r="H481" s="7" t="s">
        <v>34</v>
      </c>
      <c r="I481" s="7" t="s">
        <v>35</v>
      </c>
      <c r="J481" s="4">
        <v>19740.0</v>
      </c>
      <c r="K481" s="12">
        <v>45561.0</v>
      </c>
      <c r="L481" s="12"/>
      <c r="M481" s="12"/>
      <c r="N481" s="6">
        <v>45597.0</v>
      </c>
      <c r="O481" s="7"/>
      <c r="P481" s="10">
        <v>45597.0</v>
      </c>
      <c r="Q481" s="7"/>
      <c r="R481" s="7" t="s">
        <v>28</v>
      </c>
      <c r="S481" s="7" t="s">
        <v>955</v>
      </c>
    </row>
    <row r="482" ht="15.75" customHeight="1">
      <c r="A482" s="7" t="s">
        <v>1015</v>
      </c>
      <c r="B482" s="7" t="s">
        <v>1016</v>
      </c>
      <c r="C482" s="8" t="s">
        <v>21</v>
      </c>
      <c r="D482" s="7" t="s">
        <v>82</v>
      </c>
      <c r="E482" s="7" t="s">
        <v>23</v>
      </c>
      <c r="F482" s="7" t="s">
        <v>24</v>
      </c>
      <c r="G482" s="7" t="s">
        <v>33</v>
      </c>
      <c r="H482" s="7" t="s">
        <v>40</v>
      </c>
      <c r="I482" s="7" t="s">
        <v>27</v>
      </c>
      <c r="J482" s="4">
        <v>14357.0</v>
      </c>
      <c r="K482" s="12">
        <v>45735.0</v>
      </c>
      <c r="L482" s="12"/>
      <c r="M482" s="12"/>
      <c r="N482" s="6">
        <v>45743.0</v>
      </c>
      <c r="O482" s="7"/>
      <c r="P482" s="10">
        <v>45743.0</v>
      </c>
      <c r="Q482" s="7"/>
      <c r="R482" s="7" t="s">
        <v>28</v>
      </c>
      <c r="S482" s="7" t="s">
        <v>955</v>
      </c>
    </row>
    <row r="483" ht="15.75" customHeight="1">
      <c r="A483" s="7" t="s">
        <v>1017</v>
      </c>
      <c r="B483" s="7" t="s">
        <v>1018</v>
      </c>
      <c r="C483" s="8" t="s">
        <v>31</v>
      </c>
      <c r="D483" s="3" t="s">
        <v>22</v>
      </c>
      <c r="E483" s="7" t="s">
        <v>39</v>
      </c>
      <c r="F483" s="7" t="s">
        <v>24</v>
      </c>
      <c r="G483" s="7" t="s">
        <v>33</v>
      </c>
      <c r="H483" s="7" t="s">
        <v>26</v>
      </c>
      <c r="I483" s="7" t="s">
        <v>35</v>
      </c>
      <c r="J483" s="4">
        <v>13714.0</v>
      </c>
      <c r="K483" s="12">
        <v>45628.0</v>
      </c>
      <c r="L483" s="12"/>
      <c r="M483" s="12"/>
      <c r="N483" s="6">
        <v>45631.0</v>
      </c>
      <c r="O483" s="7"/>
      <c r="P483" s="10">
        <v>45631.0</v>
      </c>
      <c r="Q483" s="7"/>
      <c r="R483" s="7" t="s">
        <v>45</v>
      </c>
      <c r="S483" s="7" t="s">
        <v>955</v>
      </c>
    </row>
    <row r="484" ht="15.75" customHeight="1">
      <c r="A484" s="7" t="s">
        <v>1019</v>
      </c>
      <c r="B484" s="7" t="s">
        <v>1020</v>
      </c>
      <c r="C484" s="8" t="s">
        <v>31</v>
      </c>
      <c r="D484" s="3" t="s">
        <v>43</v>
      </c>
      <c r="E484" s="7" t="s">
        <v>32</v>
      </c>
      <c r="F484" s="7" t="s">
        <v>24</v>
      </c>
      <c r="G484" s="7" t="s">
        <v>33</v>
      </c>
      <c r="H484" s="7" t="s">
        <v>52</v>
      </c>
      <c r="I484" s="7" t="s">
        <v>44</v>
      </c>
      <c r="J484" s="4">
        <v>13662.0</v>
      </c>
      <c r="K484" s="12">
        <v>45549.0</v>
      </c>
      <c r="L484" s="12"/>
      <c r="M484" s="12"/>
      <c r="N484" s="6">
        <v>45582.0</v>
      </c>
      <c r="O484" s="12"/>
      <c r="P484" s="10">
        <v>45582.0</v>
      </c>
      <c r="Q484" s="7"/>
      <c r="R484" s="7" t="s">
        <v>36</v>
      </c>
      <c r="S484" s="7" t="s">
        <v>955</v>
      </c>
    </row>
    <row r="485" ht="15.75" customHeight="1">
      <c r="A485" s="7" t="s">
        <v>1021</v>
      </c>
      <c r="B485" s="7" t="s">
        <v>1022</v>
      </c>
      <c r="C485" s="8" t="s">
        <v>48</v>
      </c>
      <c r="D485" s="3" t="s">
        <v>82</v>
      </c>
      <c r="E485" s="7" t="s">
        <v>23</v>
      </c>
      <c r="F485" s="7" t="s">
        <v>24</v>
      </c>
      <c r="G485" s="7" t="s">
        <v>25</v>
      </c>
      <c r="H485" s="7" t="s">
        <v>76</v>
      </c>
      <c r="I485" s="7" t="s">
        <v>27</v>
      </c>
      <c r="J485" s="4">
        <v>14743.0</v>
      </c>
      <c r="K485" s="12">
        <v>45539.0</v>
      </c>
      <c r="L485" s="12">
        <v>45546.0</v>
      </c>
      <c r="M485" s="12">
        <v>45550.0</v>
      </c>
      <c r="N485" s="6">
        <v>45581.0</v>
      </c>
      <c r="O485" s="12"/>
      <c r="P485" s="10">
        <v>45581.0</v>
      </c>
      <c r="Q485" s="7"/>
      <c r="R485" s="7" t="s">
        <v>45</v>
      </c>
      <c r="S485" s="7"/>
    </row>
    <row r="486" ht="15.75" customHeight="1">
      <c r="A486" s="7" t="s">
        <v>1023</v>
      </c>
      <c r="B486" s="7" t="s">
        <v>1024</v>
      </c>
      <c r="C486" s="3" t="s">
        <v>48</v>
      </c>
      <c r="D486" s="7" t="s">
        <v>82</v>
      </c>
      <c r="E486" s="7" t="s">
        <v>32</v>
      </c>
      <c r="F486" s="7" t="s">
        <v>24</v>
      </c>
      <c r="G486" s="7" t="s">
        <v>33</v>
      </c>
      <c r="H486" s="7" t="s">
        <v>40</v>
      </c>
      <c r="I486" s="7" t="s">
        <v>60</v>
      </c>
      <c r="J486" s="4">
        <v>16751.0</v>
      </c>
      <c r="K486" s="12">
        <v>45524.0</v>
      </c>
      <c r="L486" s="12">
        <v>45529.0</v>
      </c>
      <c r="M486" s="12">
        <v>45543.0</v>
      </c>
      <c r="N486" s="6">
        <v>45550.0</v>
      </c>
      <c r="O486" s="7"/>
      <c r="P486" s="10">
        <v>45550.0</v>
      </c>
      <c r="Q486" s="7"/>
      <c r="R486" s="7" t="s">
        <v>28</v>
      </c>
      <c r="S486" s="7" t="s">
        <v>955</v>
      </c>
    </row>
    <row r="487" ht="15.75" customHeight="1">
      <c r="A487" s="11" t="s">
        <v>1021</v>
      </c>
      <c r="B487" s="11" t="s">
        <v>1022</v>
      </c>
      <c r="C487" s="3" t="s">
        <v>21</v>
      </c>
      <c r="D487" s="3" t="s">
        <v>82</v>
      </c>
      <c r="E487" s="8" t="s">
        <v>23</v>
      </c>
      <c r="F487" s="7" t="s">
        <v>24</v>
      </c>
      <c r="G487" s="13" t="s">
        <v>25</v>
      </c>
      <c r="H487" s="7" t="s">
        <v>26</v>
      </c>
      <c r="I487" s="7" t="s">
        <v>27</v>
      </c>
      <c r="J487" s="4">
        <v>14253.0</v>
      </c>
      <c r="K487" s="12">
        <v>45721.0</v>
      </c>
      <c r="L487" s="12">
        <v>45734.0</v>
      </c>
      <c r="M487" s="12">
        <v>45736.0</v>
      </c>
      <c r="N487" s="5">
        <v>45737.0</v>
      </c>
      <c r="O487" s="5"/>
      <c r="P487" s="10">
        <v>45737.0</v>
      </c>
      <c r="Q487" s="6"/>
      <c r="R487" s="7" t="s">
        <v>28</v>
      </c>
      <c r="S487" s="3"/>
    </row>
    <row r="488" ht="15.75" customHeight="1">
      <c r="A488" s="11" t="s">
        <v>1023</v>
      </c>
      <c r="B488" s="11" t="s">
        <v>1024</v>
      </c>
      <c r="C488" s="3" t="s">
        <v>31</v>
      </c>
      <c r="D488" s="3" t="s">
        <v>56</v>
      </c>
      <c r="E488" s="3" t="s">
        <v>33</v>
      </c>
      <c r="F488" s="7" t="s">
        <v>24</v>
      </c>
      <c r="G488" s="7" t="s">
        <v>33</v>
      </c>
      <c r="H488" s="7" t="s">
        <v>76</v>
      </c>
      <c r="I488" s="7" t="s">
        <v>83</v>
      </c>
      <c r="J488" s="4">
        <v>7109.0</v>
      </c>
      <c r="K488" s="12">
        <v>45659.0</v>
      </c>
      <c r="L488" s="12">
        <v>45663.0</v>
      </c>
      <c r="M488" s="12">
        <v>45663.0</v>
      </c>
      <c r="N488" s="6">
        <v>45665.0</v>
      </c>
      <c r="O488" s="6"/>
      <c r="P488" s="10">
        <v>45665.0</v>
      </c>
      <c r="Q488" s="6"/>
      <c r="R488" s="7" t="s">
        <v>45</v>
      </c>
      <c r="S488" s="3"/>
    </row>
    <row r="489" ht="15.75" customHeight="1">
      <c r="A489" s="11" t="s">
        <v>1025</v>
      </c>
      <c r="B489" s="11" t="s">
        <v>1026</v>
      </c>
      <c r="C489" s="8" t="s">
        <v>31</v>
      </c>
      <c r="D489" s="3" t="s">
        <v>22</v>
      </c>
      <c r="E489" s="8" t="s">
        <v>32</v>
      </c>
      <c r="F489" s="7" t="s">
        <v>24</v>
      </c>
      <c r="G489" s="7" t="s">
        <v>33</v>
      </c>
      <c r="H489" s="7" t="s">
        <v>34</v>
      </c>
      <c r="I489" s="7" t="s">
        <v>44</v>
      </c>
      <c r="J489" s="4">
        <v>7684.0</v>
      </c>
      <c r="K489" s="12">
        <v>45596.0</v>
      </c>
      <c r="L489" s="12">
        <v>45596.0</v>
      </c>
      <c r="M489" s="12">
        <v>45597.0</v>
      </c>
      <c r="N489" s="5">
        <v>45632.0</v>
      </c>
      <c r="O489" s="6"/>
      <c r="P489" s="10">
        <v>45632.0</v>
      </c>
      <c r="Q489" s="6"/>
      <c r="R489" s="7" t="s">
        <v>36</v>
      </c>
      <c r="S489" s="3"/>
    </row>
    <row r="490" ht="15.75" customHeight="1">
      <c r="A490" s="11" t="s">
        <v>1027</v>
      </c>
      <c r="B490" s="11" t="s">
        <v>1028</v>
      </c>
      <c r="C490" s="3" t="s">
        <v>21</v>
      </c>
      <c r="D490" s="3" t="s">
        <v>82</v>
      </c>
      <c r="E490" s="8" t="s">
        <v>59</v>
      </c>
      <c r="F490" s="7" t="s">
        <v>24</v>
      </c>
      <c r="G490" s="7" t="s">
        <v>33</v>
      </c>
      <c r="H490" s="7" t="s">
        <v>40</v>
      </c>
      <c r="I490" s="7" t="s">
        <v>27</v>
      </c>
      <c r="J490" s="4">
        <v>19709.0</v>
      </c>
      <c r="K490" s="12">
        <v>45479.0</v>
      </c>
      <c r="L490" s="12">
        <v>45501.0</v>
      </c>
      <c r="M490" s="12">
        <v>45505.0</v>
      </c>
      <c r="N490" s="5">
        <v>45512.0</v>
      </c>
      <c r="O490" s="5"/>
      <c r="P490" s="10">
        <v>45512.0</v>
      </c>
      <c r="Q490" s="5"/>
      <c r="R490" s="7" t="s">
        <v>28</v>
      </c>
      <c r="S490" s="3"/>
    </row>
    <row r="491" ht="15.75" customHeight="1">
      <c r="A491" s="11" t="s">
        <v>1029</v>
      </c>
      <c r="B491" s="11" t="s">
        <v>1030</v>
      </c>
      <c r="C491" s="3" t="s">
        <v>21</v>
      </c>
      <c r="D491" s="3" t="s">
        <v>43</v>
      </c>
      <c r="E491" s="8" t="s">
        <v>23</v>
      </c>
      <c r="F491" s="7" t="s">
        <v>24</v>
      </c>
      <c r="G491" s="7" t="s">
        <v>33</v>
      </c>
      <c r="H491" s="7" t="s">
        <v>26</v>
      </c>
      <c r="I491" s="7" t="s">
        <v>83</v>
      </c>
      <c r="J491" s="4">
        <v>19907.0</v>
      </c>
      <c r="K491" s="12">
        <v>45653.0</v>
      </c>
      <c r="L491" s="12">
        <v>45665.0</v>
      </c>
      <c r="M491" s="12">
        <v>45668.0</v>
      </c>
      <c r="N491" s="6">
        <v>45682.0</v>
      </c>
      <c r="O491" s="6"/>
      <c r="P491" s="10">
        <v>45682.0</v>
      </c>
      <c r="Q491" s="6"/>
      <c r="R491" s="7" t="s">
        <v>79</v>
      </c>
      <c r="S491" s="3"/>
    </row>
    <row r="492" ht="15.75" customHeight="1">
      <c r="A492" s="11" t="s">
        <v>1031</v>
      </c>
      <c r="B492" s="11" t="s">
        <v>1032</v>
      </c>
      <c r="C492" s="8" t="s">
        <v>21</v>
      </c>
      <c r="D492" s="3" t="s">
        <v>56</v>
      </c>
      <c r="E492" s="3" t="s">
        <v>32</v>
      </c>
      <c r="F492" s="7" t="s">
        <v>24</v>
      </c>
      <c r="G492" s="7" t="s">
        <v>33</v>
      </c>
      <c r="H492" s="7" t="s">
        <v>52</v>
      </c>
      <c r="I492" s="7" t="s">
        <v>44</v>
      </c>
      <c r="J492" s="4">
        <v>15280.0</v>
      </c>
      <c r="K492" s="12">
        <v>45637.0</v>
      </c>
      <c r="L492" s="12">
        <v>45659.0</v>
      </c>
      <c r="M492" s="12">
        <v>45664.0</v>
      </c>
      <c r="N492" s="5">
        <v>45677.0</v>
      </c>
      <c r="O492" s="6"/>
      <c r="P492" s="10">
        <v>45677.0</v>
      </c>
      <c r="Q492" s="6"/>
      <c r="R492" s="7" t="s">
        <v>45</v>
      </c>
      <c r="S492" s="3"/>
    </row>
    <row r="493" ht="15.75" customHeight="1">
      <c r="A493" s="11" t="s">
        <v>1033</v>
      </c>
      <c r="B493" s="11" t="s">
        <v>1034</v>
      </c>
      <c r="C493" s="3" t="s">
        <v>48</v>
      </c>
      <c r="D493" s="3" t="s">
        <v>22</v>
      </c>
      <c r="E493" s="8" t="s">
        <v>39</v>
      </c>
      <c r="F493" s="7" t="s">
        <v>24</v>
      </c>
      <c r="G493" s="7" t="s">
        <v>33</v>
      </c>
      <c r="H493" s="7" t="s">
        <v>26</v>
      </c>
      <c r="I493" s="7" t="s">
        <v>27</v>
      </c>
      <c r="J493" s="4">
        <v>19518.0</v>
      </c>
      <c r="K493" s="12">
        <v>45665.0</v>
      </c>
      <c r="L493" s="12">
        <v>45667.0</v>
      </c>
      <c r="M493" s="12">
        <v>45671.0</v>
      </c>
      <c r="N493" s="6">
        <v>45686.0</v>
      </c>
      <c r="O493" s="6"/>
      <c r="P493" s="10">
        <v>45686.0</v>
      </c>
      <c r="Q493" s="6"/>
      <c r="R493" s="7" t="s">
        <v>28</v>
      </c>
      <c r="S493" s="3"/>
    </row>
    <row r="494" ht="15.75" customHeight="1">
      <c r="A494" s="11" t="s">
        <v>1035</v>
      </c>
      <c r="B494" s="11" t="s">
        <v>1036</v>
      </c>
      <c r="C494" s="8" t="s">
        <v>31</v>
      </c>
      <c r="D494" s="3" t="s">
        <v>82</v>
      </c>
      <c r="E494" s="8" t="s">
        <v>23</v>
      </c>
      <c r="F494" s="7" t="s">
        <v>24</v>
      </c>
      <c r="G494" s="7" t="s">
        <v>33</v>
      </c>
      <c r="H494" s="7" t="s">
        <v>76</v>
      </c>
      <c r="I494" s="7" t="s">
        <v>35</v>
      </c>
      <c r="J494" s="4">
        <v>6217.0</v>
      </c>
      <c r="K494" s="12">
        <v>45488.0</v>
      </c>
      <c r="L494" s="12">
        <v>45506.0</v>
      </c>
      <c r="M494" s="12">
        <v>45511.0</v>
      </c>
      <c r="N494" s="6">
        <v>45512.0</v>
      </c>
      <c r="O494" s="6"/>
      <c r="P494" s="10">
        <v>45512.0</v>
      </c>
      <c r="Q494" s="6"/>
      <c r="R494" s="7" t="s">
        <v>36</v>
      </c>
      <c r="S494" s="3"/>
    </row>
    <row r="495" ht="15.75" customHeight="1">
      <c r="A495" s="11" t="s">
        <v>1037</v>
      </c>
      <c r="B495" s="11" t="s">
        <v>1038</v>
      </c>
      <c r="C495" s="3" t="s">
        <v>48</v>
      </c>
      <c r="D495" s="3" t="s">
        <v>56</v>
      </c>
      <c r="E495" s="3" t="s">
        <v>33</v>
      </c>
      <c r="F495" s="7" t="s">
        <v>24</v>
      </c>
      <c r="G495" s="7" t="s">
        <v>33</v>
      </c>
      <c r="H495" s="7" t="s">
        <v>34</v>
      </c>
      <c r="I495" s="7" t="s">
        <v>27</v>
      </c>
      <c r="J495" s="4">
        <v>12690.0</v>
      </c>
      <c r="K495" s="12">
        <v>45714.0</v>
      </c>
      <c r="L495" s="12">
        <v>45726.0</v>
      </c>
      <c r="M495" s="12">
        <v>45731.0</v>
      </c>
      <c r="N495" s="5">
        <v>45731.0</v>
      </c>
      <c r="O495" s="5"/>
      <c r="P495" s="10">
        <v>45731.0</v>
      </c>
      <c r="Q495" s="5"/>
      <c r="R495" s="7" t="s">
        <v>36</v>
      </c>
      <c r="S495" s="3"/>
    </row>
    <row r="496" ht="15.75" customHeight="1">
      <c r="A496" s="11" t="s">
        <v>1039</v>
      </c>
      <c r="B496" s="11" t="s">
        <v>1040</v>
      </c>
      <c r="C496" s="8" t="s">
        <v>21</v>
      </c>
      <c r="D496" s="3" t="s">
        <v>43</v>
      </c>
      <c r="E496" s="8" t="s">
        <v>32</v>
      </c>
      <c r="F496" s="7" t="s">
        <v>24</v>
      </c>
      <c r="G496" s="7" t="s">
        <v>33</v>
      </c>
      <c r="H496" s="7" t="s">
        <v>40</v>
      </c>
      <c r="I496" s="7" t="s">
        <v>35</v>
      </c>
      <c r="J496" s="4">
        <v>12705.0</v>
      </c>
      <c r="K496" s="12">
        <v>45562.0</v>
      </c>
      <c r="L496" s="12">
        <v>45583.0</v>
      </c>
      <c r="M496" s="12"/>
      <c r="N496" s="6">
        <v>45609.0</v>
      </c>
      <c r="O496" s="6"/>
      <c r="P496" s="10">
        <v>45609.0</v>
      </c>
      <c r="Q496" s="6"/>
      <c r="R496" s="7" t="s">
        <v>45</v>
      </c>
      <c r="S496" s="3"/>
    </row>
    <row r="497" ht="15.75" customHeight="1">
      <c r="A497" s="11" t="s">
        <v>1041</v>
      </c>
      <c r="B497" s="11" t="s">
        <v>1042</v>
      </c>
      <c r="C497" s="8" t="s">
        <v>31</v>
      </c>
      <c r="D497" s="3" t="s">
        <v>22</v>
      </c>
      <c r="E497" s="8" t="s">
        <v>59</v>
      </c>
      <c r="F497" s="7" t="s">
        <v>24</v>
      </c>
      <c r="G497" s="7" t="s">
        <v>33</v>
      </c>
      <c r="H497" s="7" t="s">
        <v>26</v>
      </c>
      <c r="I497" s="7" t="s">
        <v>44</v>
      </c>
      <c r="J497" s="4">
        <v>13526.0</v>
      </c>
      <c r="K497" s="12">
        <v>45507.0</v>
      </c>
      <c r="L497" s="12">
        <v>45532.0</v>
      </c>
      <c r="M497" s="12"/>
      <c r="N497" s="5">
        <v>45535.0</v>
      </c>
      <c r="O497" s="6"/>
      <c r="P497" s="10">
        <v>45535.0</v>
      </c>
      <c r="Q497" s="6"/>
      <c r="R497" s="7" t="s">
        <v>28</v>
      </c>
      <c r="S497" s="3"/>
    </row>
    <row r="498" ht="15.75" customHeight="1">
      <c r="A498" s="11" t="s">
        <v>1043</v>
      </c>
      <c r="B498" s="11" t="s">
        <v>1044</v>
      </c>
      <c r="C498" s="8" t="s">
        <v>31</v>
      </c>
      <c r="D498" s="3" t="s">
        <v>82</v>
      </c>
      <c r="E498" s="8" t="s">
        <v>23</v>
      </c>
      <c r="F498" s="7" t="s">
        <v>24</v>
      </c>
      <c r="G498" s="7" t="s">
        <v>33</v>
      </c>
      <c r="H498" s="7" t="s">
        <v>52</v>
      </c>
      <c r="I498" s="7" t="s">
        <v>27</v>
      </c>
      <c r="J498" s="4">
        <v>10726.0</v>
      </c>
      <c r="K498" s="12">
        <v>45623.0</v>
      </c>
      <c r="L498" s="12">
        <v>45645.0</v>
      </c>
      <c r="M498" s="12"/>
      <c r="N498" s="6">
        <v>45695.0</v>
      </c>
      <c r="O498" s="6"/>
      <c r="P498" s="10">
        <v>45695.0</v>
      </c>
      <c r="Q498" s="6"/>
      <c r="R498" s="7" t="s">
        <v>79</v>
      </c>
      <c r="S498" s="3"/>
    </row>
    <row r="499" ht="15.75" customHeight="1">
      <c r="A499" s="11" t="s">
        <v>1045</v>
      </c>
      <c r="B499" s="11" t="s">
        <v>1046</v>
      </c>
      <c r="C499" s="8" t="s">
        <v>48</v>
      </c>
      <c r="D499" s="3" t="s">
        <v>56</v>
      </c>
      <c r="E499" s="3" t="s">
        <v>32</v>
      </c>
      <c r="F499" s="7" t="s">
        <v>24</v>
      </c>
      <c r="G499" s="7" t="s">
        <v>33</v>
      </c>
      <c r="H499" s="7" t="s">
        <v>76</v>
      </c>
      <c r="I499" s="7" t="s">
        <v>60</v>
      </c>
      <c r="J499" s="4">
        <v>14297.0</v>
      </c>
      <c r="K499" s="12">
        <v>45651.0</v>
      </c>
      <c r="L499" s="12">
        <v>45656.0</v>
      </c>
      <c r="M499" s="12"/>
      <c r="N499" s="5">
        <v>45674.0</v>
      </c>
      <c r="O499" s="5"/>
      <c r="P499" s="10">
        <v>45674.0</v>
      </c>
      <c r="Q499" s="6"/>
      <c r="R499" s="7" t="s">
        <v>36</v>
      </c>
      <c r="S499" s="3"/>
    </row>
    <row r="500" ht="15.75" customHeight="1">
      <c r="A500" s="11" t="s">
        <v>1047</v>
      </c>
      <c r="B500" s="11" t="s">
        <v>1048</v>
      </c>
      <c r="C500" s="3" t="s">
        <v>48</v>
      </c>
      <c r="D500" s="3" t="s">
        <v>43</v>
      </c>
      <c r="E500" s="8" t="s">
        <v>39</v>
      </c>
      <c r="F500" s="7" t="s">
        <v>24</v>
      </c>
      <c r="G500" s="7" t="s">
        <v>33</v>
      </c>
      <c r="H500" s="7" t="s">
        <v>26</v>
      </c>
      <c r="I500" s="7" t="s">
        <v>27</v>
      </c>
      <c r="J500" s="4">
        <v>17419.0</v>
      </c>
      <c r="K500" s="12">
        <v>45498.0</v>
      </c>
      <c r="L500" s="12">
        <v>45501.0</v>
      </c>
      <c r="M500" s="12">
        <v>45507.0</v>
      </c>
      <c r="N500" s="5">
        <v>45516.0</v>
      </c>
      <c r="O500" s="5"/>
      <c r="P500" s="10">
        <v>45516.0</v>
      </c>
      <c r="Q500" s="6"/>
      <c r="R500" s="7" t="s">
        <v>28</v>
      </c>
      <c r="S500" s="3"/>
    </row>
    <row r="501" ht="15.75" customHeight="1">
      <c r="A501" s="11" t="s">
        <v>1049</v>
      </c>
      <c r="B501" s="11" t="s">
        <v>1050</v>
      </c>
      <c r="C501" s="8" t="s">
        <v>21</v>
      </c>
      <c r="D501" s="3" t="s">
        <v>22</v>
      </c>
      <c r="E501" s="8" t="s">
        <v>23</v>
      </c>
      <c r="F501" s="7" t="s">
        <v>24</v>
      </c>
      <c r="G501" s="7" t="s">
        <v>25</v>
      </c>
      <c r="H501" s="7" t="s">
        <v>76</v>
      </c>
      <c r="I501" s="7" t="s">
        <v>83</v>
      </c>
      <c r="J501" s="4">
        <v>13865.0</v>
      </c>
      <c r="K501" s="12">
        <v>45502.0</v>
      </c>
      <c r="L501" s="12">
        <v>45509.0</v>
      </c>
      <c r="M501" s="12">
        <v>45518.0</v>
      </c>
      <c r="N501" s="5">
        <v>45534.0</v>
      </c>
      <c r="O501" s="5"/>
      <c r="P501" s="10">
        <v>45534.0</v>
      </c>
      <c r="Q501" s="6"/>
      <c r="R501" s="7" t="s">
        <v>79</v>
      </c>
      <c r="S501" s="3"/>
    </row>
    <row r="502" ht="15.75" customHeight="1">
      <c r="A502" s="11" t="s">
        <v>1051</v>
      </c>
      <c r="B502" s="11" t="s">
        <v>1052</v>
      </c>
      <c r="C502" s="3" t="s">
        <v>21</v>
      </c>
      <c r="D502" s="3" t="s">
        <v>82</v>
      </c>
      <c r="E502" s="3" t="s">
        <v>33</v>
      </c>
      <c r="F502" s="7" t="s">
        <v>24</v>
      </c>
      <c r="G502" s="7" t="s">
        <v>33</v>
      </c>
      <c r="H502" s="7" t="s">
        <v>34</v>
      </c>
      <c r="I502" s="7" t="s">
        <v>44</v>
      </c>
      <c r="J502" s="4">
        <v>17568.0</v>
      </c>
      <c r="K502" s="12">
        <v>45661.0</v>
      </c>
      <c r="L502" s="12">
        <v>45674.0</v>
      </c>
      <c r="M502" s="12">
        <v>45678.0</v>
      </c>
      <c r="N502" s="6">
        <v>45722.0</v>
      </c>
      <c r="O502" s="6"/>
      <c r="P502" s="10">
        <v>45722.0</v>
      </c>
      <c r="Q502" s="6"/>
      <c r="R502" s="7" t="s">
        <v>45</v>
      </c>
      <c r="S502" s="3"/>
    </row>
    <row r="503" ht="15.75" customHeight="1">
      <c r="A503" s="11" t="s">
        <v>1053</v>
      </c>
      <c r="B503" s="11" t="s">
        <v>1054</v>
      </c>
      <c r="C503" s="3" t="s">
        <v>31</v>
      </c>
      <c r="D503" s="3" t="s">
        <v>56</v>
      </c>
      <c r="E503" s="8" t="s">
        <v>32</v>
      </c>
      <c r="F503" s="7" t="s">
        <v>24</v>
      </c>
      <c r="G503" s="7" t="s">
        <v>25</v>
      </c>
      <c r="H503" s="7" t="s">
        <v>40</v>
      </c>
      <c r="I503" s="7" t="s">
        <v>27</v>
      </c>
      <c r="J503" s="4">
        <v>12571.0</v>
      </c>
      <c r="K503" s="12">
        <v>45630.0</v>
      </c>
      <c r="L503" s="12">
        <v>45643.0</v>
      </c>
      <c r="M503" s="12">
        <v>45656.0</v>
      </c>
      <c r="N503" s="5">
        <v>45686.0</v>
      </c>
      <c r="O503" s="6"/>
      <c r="P503" s="10">
        <v>45686.0</v>
      </c>
      <c r="Q503" s="6"/>
      <c r="R503" s="7" t="s">
        <v>28</v>
      </c>
      <c r="S503" s="3"/>
    </row>
    <row r="504" ht="15.75" customHeight="1">
      <c r="A504" s="11" t="s">
        <v>1055</v>
      </c>
      <c r="B504" s="11" t="s">
        <v>1056</v>
      </c>
      <c r="C504" s="8" t="s">
        <v>21</v>
      </c>
      <c r="D504" s="3" t="s">
        <v>82</v>
      </c>
      <c r="E504" s="8" t="s">
        <v>59</v>
      </c>
      <c r="F504" s="7" t="s">
        <v>24</v>
      </c>
      <c r="G504" s="7" t="s">
        <v>33</v>
      </c>
      <c r="H504" s="7" t="s">
        <v>26</v>
      </c>
      <c r="I504" s="7" t="s">
        <v>83</v>
      </c>
      <c r="J504" s="4">
        <v>18936.0</v>
      </c>
      <c r="K504" s="12">
        <v>45659.0</v>
      </c>
      <c r="L504" s="12">
        <v>45674.0</v>
      </c>
      <c r="M504" s="12">
        <v>45674.0</v>
      </c>
      <c r="N504" s="5">
        <v>45678.0</v>
      </c>
      <c r="O504" s="6"/>
      <c r="P504" s="10">
        <v>45678.0</v>
      </c>
      <c r="Q504" s="6"/>
      <c r="R504" s="7" t="s">
        <v>36</v>
      </c>
      <c r="S504" s="3"/>
    </row>
    <row r="505" ht="15.75" customHeight="1">
      <c r="A505" s="11" t="s">
        <v>1057</v>
      </c>
      <c r="B505" s="11" t="s">
        <v>1058</v>
      </c>
      <c r="C505" s="3" t="s">
        <v>31</v>
      </c>
      <c r="D505" s="7" t="s">
        <v>82</v>
      </c>
      <c r="E505" s="8" t="s">
        <v>23</v>
      </c>
      <c r="F505" s="7" t="s">
        <v>24</v>
      </c>
      <c r="G505" s="7" t="s">
        <v>33</v>
      </c>
      <c r="H505" s="7" t="s">
        <v>52</v>
      </c>
      <c r="I505" s="7" t="s">
        <v>44</v>
      </c>
      <c r="J505" s="4">
        <v>11536.0</v>
      </c>
      <c r="K505" s="12">
        <v>45488.0</v>
      </c>
      <c r="L505" s="12">
        <v>45503.0</v>
      </c>
      <c r="M505" s="12">
        <v>45508.0</v>
      </c>
      <c r="N505" s="5">
        <v>45511.0</v>
      </c>
      <c r="O505" s="6"/>
      <c r="P505" s="10">
        <v>45511.0</v>
      </c>
      <c r="Q505" s="6"/>
      <c r="R505" s="7" t="s">
        <v>79</v>
      </c>
      <c r="S505" s="3"/>
    </row>
    <row r="506" ht="15.75" customHeight="1">
      <c r="A506" s="11" t="s">
        <v>1059</v>
      </c>
      <c r="B506" s="11" t="s">
        <v>1060</v>
      </c>
      <c r="C506" s="8" t="s">
        <v>31</v>
      </c>
      <c r="D506" s="3" t="s">
        <v>43</v>
      </c>
      <c r="E506" s="3" t="s">
        <v>32</v>
      </c>
      <c r="F506" s="7" t="s">
        <v>24</v>
      </c>
      <c r="G506" s="7" t="s">
        <v>33</v>
      </c>
      <c r="H506" s="7" t="s">
        <v>76</v>
      </c>
      <c r="I506" s="7" t="s">
        <v>27</v>
      </c>
      <c r="J506" s="4">
        <v>8413.0</v>
      </c>
      <c r="K506" s="12">
        <v>45503.0</v>
      </c>
      <c r="L506" s="12"/>
      <c r="M506" s="12"/>
      <c r="N506" s="5">
        <v>45515.0</v>
      </c>
      <c r="O506" s="6"/>
      <c r="P506" s="10">
        <v>45515.0</v>
      </c>
      <c r="Q506" s="6"/>
      <c r="R506" s="7" t="s">
        <v>45</v>
      </c>
      <c r="S506" s="3"/>
    </row>
    <row r="507" ht="15.75" customHeight="1">
      <c r="A507" s="11" t="s">
        <v>1061</v>
      </c>
      <c r="B507" s="11" t="s">
        <v>1062</v>
      </c>
      <c r="C507" s="8" t="s">
        <v>21</v>
      </c>
      <c r="D507" s="3" t="s">
        <v>22</v>
      </c>
      <c r="E507" s="8" t="s">
        <v>39</v>
      </c>
      <c r="F507" s="7" t="s">
        <v>24</v>
      </c>
      <c r="G507" s="7" t="s">
        <v>33</v>
      </c>
      <c r="H507" s="7" t="s">
        <v>26</v>
      </c>
      <c r="I507" s="7" t="s">
        <v>35</v>
      </c>
      <c r="J507" s="4">
        <v>15665.0</v>
      </c>
      <c r="K507" s="12">
        <v>45718.0</v>
      </c>
      <c r="L507" s="12"/>
      <c r="M507" s="12"/>
      <c r="N507" s="5">
        <v>45718.0</v>
      </c>
      <c r="O507" s="6"/>
      <c r="P507" s="10">
        <v>45718.0</v>
      </c>
      <c r="Q507" s="6"/>
      <c r="R507" s="7" t="s">
        <v>28</v>
      </c>
      <c r="S507" s="3"/>
    </row>
    <row r="508" ht="15.75" customHeight="1">
      <c r="A508" s="11" t="s">
        <v>1063</v>
      </c>
      <c r="B508" s="11" t="s">
        <v>1064</v>
      </c>
      <c r="C508" s="3" t="s">
        <v>48</v>
      </c>
      <c r="D508" s="3" t="s">
        <v>82</v>
      </c>
      <c r="E508" s="8" t="s">
        <v>23</v>
      </c>
      <c r="F508" s="7" t="s">
        <v>24</v>
      </c>
      <c r="G508" s="7" t="s">
        <v>33</v>
      </c>
      <c r="H508" s="7" t="s">
        <v>76</v>
      </c>
      <c r="I508" s="7" t="s">
        <v>27</v>
      </c>
      <c r="J508" s="4">
        <v>16177.0</v>
      </c>
      <c r="K508" s="12">
        <v>45722.0</v>
      </c>
      <c r="L508" s="12"/>
      <c r="M508" s="12"/>
      <c r="N508" s="5">
        <v>45739.0</v>
      </c>
      <c r="O508" s="6"/>
      <c r="P508" s="10">
        <v>45739.0</v>
      </c>
      <c r="Q508" s="6"/>
      <c r="R508" s="7" t="s">
        <v>36</v>
      </c>
      <c r="S508" s="3"/>
    </row>
    <row r="509" ht="15.75" customHeight="1">
      <c r="A509" s="11" t="s">
        <v>1065</v>
      </c>
      <c r="B509" s="11" t="s">
        <v>1066</v>
      </c>
      <c r="C509" s="8" t="s">
        <v>31</v>
      </c>
      <c r="D509" s="7" t="s">
        <v>82</v>
      </c>
      <c r="E509" s="3" t="s">
        <v>33</v>
      </c>
      <c r="F509" s="7" t="s">
        <v>24</v>
      </c>
      <c r="G509" s="7" t="s">
        <v>33</v>
      </c>
      <c r="H509" s="7" t="s">
        <v>34</v>
      </c>
      <c r="I509" s="7" t="s">
        <v>35</v>
      </c>
      <c r="J509" s="4">
        <v>8066.0</v>
      </c>
      <c r="K509" s="12">
        <v>45609.0</v>
      </c>
      <c r="L509" s="12"/>
      <c r="M509" s="12"/>
      <c r="N509" s="6">
        <v>45643.0</v>
      </c>
      <c r="O509" s="6"/>
      <c r="P509" s="10">
        <v>45643.0</v>
      </c>
      <c r="Q509" s="6"/>
      <c r="R509" s="7" t="s">
        <v>79</v>
      </c>
      <c r="S509" s="3"/>
    </row>
    <row r="510" ht="15.75" customHeight="1">
      <c r="A510" s="11" t="s">
        <v>1067</v>
      </c>
      <c r="B510" s="11" t="s">
        <v>1068</v>
      </c>
      <c r="C510" s="3" t="s">
        <v>48</v>
      </c>
      <c r="D510" s="3" t="s">
        <v>22</v>
      </c>
      <c r="E510" s="8" t="s">
        <v>32</v>
      </c>
      <c r="F510" s="7" t="s">
        <v>24</v>
      </c>
      <c r="G510" s="7" t="s">
        <v>33</v>
      </c>
      <c r="H510" s="7" t="s">
        <v>40</v>
      </c>
      <c r="I510" s="7" t="s">
        <v>44</v>
      </c>
      <c r="J510" s="4">
        <v>19044.0</v>
      </c>
      <c r="K510" s="12">
        <v>45629.0</v>
      </c>
      <c r="L510" s="12">
        <v>45651.0</v>
      </c>
      <c r="M510" s="12">
        <v>45660.0</v>
      </c>
      <c r="N510" s="5">
        <v>45675.0</v>
      </c>
      <c r="O510" s="6"/>
      <c r="P510" s="10">
        <v>45675.0</v>
      </c>
      <c r="Q510" s="6"/>
      <c r="R510" s="7" t="s">
        <v>79</v>
      </c>
      <c r="S510" s="3"/>
    </row>
    <row r="511" ht="15.75" customHeight="1">
      <c r="A511" s="11" t="s">
        <v>1069</v>
      </c>
      <c r="B511" s="11" t="s">
        <v>1070</v>
      </c>
      <c r="C511" s="3" t="s">
        <v>48</v>
      </c>
      <c r="D511" s="3" t="s">
        <v>43</v>
      </c>
      <c r="E511" s="8" t="s">
        <v>59</v>
      </c>
      <c r="F511" s="7" t="s">
        <v>24</v>
      </c>
      <c r="G511" s="7" t="s">
        <v>33</v>
      </c>
      <c r="H511" s="7" t="s">
        <v>26</v>
      </c>
      <c r="I511" s="7" t="s">
        <v>27</v>
      </c>
      <c r="J511" s="4">
        <v>17840.0</v>
      </c>
      <c r="K511" s="12">
        <v>45685.0</v>
      </c>
      <c r="L511" s="12">
        <v>45708.0</v>
      </c>
      <c r="M511" s="12">
        <v>45715.0</v>
      </c>
      <c r="N511" s="6">
        <v>45733.0</v>
      </c>
      <c r="O511" s="6"/>
      <c r="P511" s="10">
        <v>45733.0</v>
      </c>
      <c r="Q511" s="6"/>
      <c r="R511" s="7" t="s">
        <v>79</v>
      </c>
      <c r="S511" s="3"/>
    </row>
    <row r="512" ht="15.75" customHeight="1">
      <c r="A512" s="11" t="s">
        <v>1071</v>
      </c>
      <c r="B512" s="11" t="s">
        <v>1072</v>
      </c>
      <c r="C512" s="8" t="s">
        <v>31</v>
      </c>
      <c r="D512" s="3" t="s">
        <v>82</v>
      </c>
      <c r="E512" s="8" t="s">
        <v>23</v>
      </c>
      <c r="F512" s="7" t="s">
        <v>24</v>
      </c>
      <c r="G512" s="7" t="s">
        <v>33</v>
      </c>
      <c r="H512" s="7" t="s">
        <v>52</v>
      </c>
      <c r="I512" s="7" t="s">
        <v>60</v>
      </c>
      <c r="J512" s="4">
        <v>9662.0</v>
      </c>
      <c r="K512" s="12">
        <v>45713.0</v>
      </c>
      <c r="L512" s="12">
        <v>45717.0</v>
      </c>
      <c r="M512" s="12">
        <v>45724.0</v>
      </c>
      <c r="N512" s="5">
        <v>45727.0</v>
      </c>
      <c r="O512" s="6"/>
      <c r="P512" s="10">
        <v>45727.0</v>
      </c>
      <c r="Q512" s="6"/>
      <c r="R512" s="7" t="s">
        <v>79</v>
      </c>
      <c r="S512" s="3"/>
    </row>
    <row r="513" ht="15.75" customHeight="1">
      <c r="A513" s="11" t="s">
        <v>1073</v>
      </c>
      <c r="B513" s="11" t="s">
        <v>1074</v>
      </c>
      <c r="C513" s="8" t="s">
        <v>31</v>
      </c>
      <c r="D513" s="7" t="s">
        <v>82</v>
      </c>
      <c r="E513" s="3" t="s">
        <v>32</v>
      </c>
      <c r="F513" s="7" t="s">
        <v>24</v>
      </c>
      <c r="G513" s="7" t="s">
        <v>33</v>
      </c>
      <c r="H513" s="7" t="s">
        <v>76</v>
      </c>
      <c r="I513" s="7" t="s">
        <v>27</v>
      </c>
      <c r="J513" s="4">
        <v>6624.0</v>
      </c>
      <c r="K513" s="12">
        <v>45542.0</v>
      </c>
      <c r="L513" s="12">
        <v>45556.0</v>
      </c>
      <c r="M513" s="12">
        <v>45560.0</v>
      </c>
      <c r="N513" s="6">
        <v>45567.0</v>
      </c>
      <c r="O513" s="6"/>
      <c r="P513" s="10">
        <v>45567.0</v>
      </c>
      <c r="Q513" s="6"/>
      <c r="R513" s="7" t="s">
        <v>79</v>
      </c>
      <c r="S513" s="3"/>
    </row>
    <row r="514" ht="15.75" customHeight="1">
      <c r="A514" s="11" t="s">
        <v>1075</v>
      </c>
      <c r="B514" s="11" t="s">
        <v>1076</v>
      </c>
      <c r="C514" s="8" t="s">
        <v>48</v>
      </c>
      <c r="D514" s="3" t="s">
        <v>82</v>
      </c>
      <c r="E514" s="8" t="s">
        <v>39</v>
      </c>
      <c r="F514" s="7" t="s">
        <v>24</v>
      </c>
      <c r="G514" s="7" t="s">
        <v>25</v>
      </c>
      <c r="H514" s="7" t="s">
        <v>26</v>
      </c>
      <c r="I514" s="7" t="s">
        <v>83</v>
      </c>
      <c r="J514" s="4">
        <v>12568.0</v>
      </c>
      <c r="K514" s="12">
        <v>45505.0</v>
      </c>
      <c r="L514" s="12">
        <v>45520.0</v>
      </c>
      <c r="M514" s="12">
        <v>45529.0</v>
      </c>
      <c r="N514" s="5">
        <v>45576.0</v>
      </c>
      <c r="O514" s="6"/>
      <c r="P514" s="10">
        <v>45576.0</v>
      </c>
      <c r="Q514" s="6"/>
      <c r="R514" s="7" t="s">
        <v>36</v>
      </c>
      <c r="S514" s="3"/>
    </row>
    <row r="515" ht="15.75" customHeight="1">
      <c r="A515" s="11" t="s">
        <v>1077</v>
      </c>
      <c r="B515" s="11" t="s">
        <v>1078</v>
      </c>
      <c r="C515" s="3" t="s">
        <v>48</v>
      </c>
      <c r="D515" s="3" t="s">
        <v>56</v>
      </c>
      <c r="E515" s="8" t="s">
        <v>23</v>
      </c>
      <c r="F515" s="7" t="s">
        <v>24</v>
      </c>
      <c r="G515" s="7" t="s">
        <v>33</v>
      </c>
      <c r="H515" s="7" t="s">
        <v>76</v>
      </c>
      <c r="I515" s="7" t="s">
        <v>44</v>
      </c>
      <c r="J515" s="4">
        <v>14964.0</v>
      </c>
      <c r="K515" s="12">
        <v>45603.0</v>
      </c>
      <c r="L515" s="12">
        <v>45618.0</v>
      </c>
      <c r="M515" s="12">
        <v>45627.0</v>
      </c>
      <c r="N515" s="6">
        <v>45637.0</v>
      </c>
      <c r="O515" s="6"/>
      <c r="P515" s="10">
        <v>45637.0</v>
      </c>
      <c r="Q515" s="6"/>
      <c r="R515" s="7" t="s">
        <v>45</v>
      </c>
      <c r="S515" s="3"/>
    </row>
    <row r="516" ht="15.75" customHeight="1">
      <c r="A516" s="11" t="s">
        <v>1079</v>
      </c>
      <c r="B516" s="11" t="s">
        <v>1080</v>
      </c>
      <c r="C516" s="8" t="s">
        <v>21</v>
      </c>
      <c r="D516" s="3" t="s">
        <v>22</v>
      </c>
      <c r="E516" s="3" t="s">
        <v>33</v>
      </c>
      <c r="F516" s="7" t="s">
        <v>24</v>
      </c>
      <c r="G516" s="7" t="s">
        <v>33</v>
      </c>
      <c r="H516" s="7" t="s">
        <v>34</v>
      </c>
      <c r="I516" s="7" t="s">
        <v>27</v>
      </c>
      <c r="J516" s="4">
        <v>13995.0</v>
      </c>
      <c r="K516" s="12">
        <v>45563.0</v>
      </c>
      <c r="L516" s="12">
        <v>45566.0</v>
      </c>
      <c r="M516" s="12">
        <v>45577.0</v>
      </c>
      <c r="N516" s="6">
        <v>45594.0</v>
      </c>
      <c r="O516" s="6"/>
      <c r="P516" s="10">
        <v>45594.0</v>
      </c>
      <c r="Q516" s="6"/>
      <c r="R516" s="7" t="s">
        <v>28</v>
      </c>
      <c r="S516" s="3"/>
    </row>
    <row r="517" ht="15.75" customHeight="1">
      <c r="A517" s="11" t="s">
        <v>1081</v>
      </c>
      <c r="B517" s="11" t="s">
        <v>1082</v>
      </c>
      <c r="C517" s="3" t="s">
        <v>21</v>
      </c>
      <c r="D517" s="3" t="s">
        <v>82</v>
      </c>
      <c r="E517" s="8" t="s">
        <v>32</v>
      </c>
      <c r="F517" s="7" t="s">
        <v>24</v>
      </c>
      <c r="G517" s="7" t="s">
        <v>25</v>
      </c>
      <c r="H517" s="7" t="s">
        <v>40</v>
      </c>
      <c r="I517" s="7" t="s">
        <v>83</v>
      </c>
      <c r="J517" s="4">
        <v>14638.0</v>
      </c>
      <c r="K517" s="12">
        <v>45625.0</v>
      </c>
      <c r="L517" s="12">
        <v>45648.0</v>
      </c>
      <c r="M517" s="12">
        <v>45650.0</v>
      </c>
      <c r="N517" s="6">
        <v>45683.0</v>
      </c>
      <c r="O517" s="6"/>
      <c r="P517" s="10">
        <v>45683.0</v>
      </c>
      <c r="Q517" s="6"/>
      <c r="R517" s="7" t="s">
        <v>28</v>
      </c>
      <c r="S517" s="3"/>
    </row>
    <row r="518" ht="15.75" customHeight="1">
      <c r="A518" s="11" t="s">
        <v>1083</v>
      </c>
      <c r="B518" s="11" t="s">
        <v>1084</v>
      </c>
      <c r="C518" s="3" t="s">
        <v>31</v>
      </c>
      <c r="D518" s="3" t="s">
        <v>43</v>
      </c>
      <c r="E518" s="8" t="s">
        <v>59</v>
      </c>
      <c r="F518" s="7" t="s">
        <v>24</v>
      </c>
      <c r="G518" s="7" t="s">
        <v>33</v>
      </c>
      <c r="H518" s="7" t="s">
        <v>26</v>
      </c>
      <c r="I518" s="7" t="s">
        <v>44</v>
      </c>
      <c r="J518" s="4">
        <v>10937.0</v>
      </c>
      <c r="K518" s="12">
        <v>45745.0</v>
      </c>
      <c r="L518" s="12">
        <v>45556.0</v>
      </c>
      <c r="M518" s="12">
        <v>45560.0</v>
      </c>
      <c r="N518" s="6">
        <v>45592.0</v>
      </c>
      <c r="O518" s="6"/>
      <c r="P518" s="10">
        <v>45592.0</v>
      </c>
      <c r="Q518" s="6"/>
      <c r="R518" s="7" t="s">
        <v>45</v>
      </c>
      <c r="S518" s="3"/>
    </row>
    <row r="519" ht="15.75" customHeight="1">
      <c r="A519" s="11" t="s">
        <v>1085</v>
      </c>
      <c r="B519" s="11" t="s">
        <v>1086</v>
      </c>
      <c r="C519" s="8" t="s">
        <v>31</v>
      </c>
      <c r="D519" s="3" t="s">
        <v>56</v>
      </c>
      <c r="E519" s="8" t="s">
        <v>23</v>
      </c>
      <c r="F519" s="7" t="s">
        <v>24</v>
      </c>
      <c r="G519" s="7" t="s">
        <v>33</v>
      </c>
      <c r="H519" s="7" t="s">
        <v>52</v>
      </c>
      <c r="I519" s="7" t="s">
        <v>27</v>
      </c>
      <c r="J519" s="4">
        <v>9205.0</v>
      </c>
      <c r="K519" s="12">
        <v>45590.0</v>
      </c>
      <c r="L519" s="12">
        <v>45615.0</v>
      </c>
      <c r="M519" s="12">
        <v>45624.0</v>
      </c>
      <c r="N519" s="6">
        <v>45636.0</v>
      </c>
      <c r="O519" s="6"/>
      <c r="P519" s="10">
        <v>45636.0</v>
      </c>
      <c r="Q519" s="6"/>
      <c r="R519" s="7" t="s">
        <v>36</v>
      </c>
      <c r="S519" s="3"/>
    </row>
    <row r="520" ht="15.75" customHeight="1">
      <c r="A520" s="11" t="s">
        <v>1087</v>
      </c>
      <c r="B520" s="11" t="s">
        <v>1088</v>
      </c>
      <c r="C520" s="8" t="s">
        <v>21</v>
      </c>
      <c r="D520" s="3" t="s">
        <v>22</v>
      </c>
      <c r="E520" s="3" t="s">
        <v>32</v>
      </c>
      <c r="F520" s="7" t="s">
        <v>24</v>
      </c>
      <c r="G520" s="7" t="s">
        <v>25</v>
      </c>
      <c r="H520" s="7" t="s">
        <v>76</v>
      </c>
      <c r="I520" s="7" t="s">
        <v>35</v>
      </c>
      <c r="J520" s="4">
        <v>14530.0</v>
      </c>
      <c r="K520" s="12">
        <v>45725.0</v>
      </c>
      <c r="L520" s="12">
        <v>45717.0</v>
      </c>
      <c r="M520" s="12">
        <v>45724.0</v>
      </c>
      <c r="N520" s="6">
        <v>45734.0</v>
      </c>
      <c r="O520" s="6"/>
      <c r="P520" s="10">
        <v>45734.0</v>
      </c>
      <c r="Q520" s="6"/>
      <c r="R520" s="7" t="s">
        <v>45</v>
      </c>
      <c r="S520" s="3"/>
    </row>
    <row r="521" ht="15.75" customHeight="1">
      <c r="A521" s="11" t="s">
        <v>1089</v>
      </c>
      <c r="B521" s="11" t="s">
        <v>1090</v>
      </c>
      <c r="C521" s="8" t="s">
        <v>31</v>
      </c>
      <c r="D521" s="3" t="s">
        <v>82</v>
      </c>
      <c r="E521" s="8" t="s">
        <v>39</v>
      </c>
      <c r="F521" s="7" t="s">
        <v>24</v>
      </c>
      <c r="G521" s="7" t="s">
        <v>33</v>
      </c>
      <c r="H521" s="7" t="s">
        <v>26</v>
      </c>
      <c r="I521" s="7" t="s">
        <v>27</v>
      </c>
      <c r="J521" s="4">
        <v>6725.0</v>
      </c>
      <c r="K521" s="12">
        <v>45496.0</v>
      </c>
      <c r="L521" s="12"/>
      <c r="M521" s="12"/>
      <c r="N521" s="5">
        <v>45523.0</v>
      </c>
      <c r="O521" s="6"/>
      <c r="P521" s="10">
        <v>45523.0</v>
      </c>
      <c r="Q521" s="6"/>
      <c r="R521" s="7" t="s">
        <v>28</v>
      </c>
      <c r="S521" s="3"/>
    </row>
    <row r="522" ht="15.75" customHeight="1">
      <c r="A522" s="11" t="s">
        <v>1091</v>
      </c>
      <c r="B522" s="11" t="s">
        <v>1092</v>
      </c>
      <c r="C522" s="8" t="s">
        <v>21</v>
      </c>
      <c r="D522" s="3" t="s">
        <v>56</v>
      </c>
      <c r="E522" s="8" t="s">
        <v>23</v>
      </c>
      <c r="F522" s="7" t="s">
        <v>24</v>
      </c>
      <c r="G522" s="7" t="s">
        <v>33</v>
      </c>
      <c r="H522" s="7" t="s">
        <v>76</v>
      </c>
      <c r="I522" s="7" t="s">
        <v>35</v>
      </c>
      <c r="J522" s="4">
        <v>15401.0</v>
      </c>
      <c r="K522" s="12">
        <v>45688.0</v>
      </c>
      <c r="L522" s="12"/>
      <c r="M522" s="12"/>
      <c r="N522" s="5">
        <v>45735.0</v>
      </c>
      <c r="O522" s="5"/>
      <c r="P522" s="10">
        <v>45735.0</v>
      </c>
      <c r="Q522" s="6"/>
      <c r="R522" s="7" t="s">
        <v>28</v>
      </c>
      <c r="S522" s="3"/>
    </row>
    <row r="523" ht="15.75" customHeight="1">
      <c r="A523" s="11" t="s">
        <v>1093</v>
      </c>
      <c r="B523" s="11" t="s">
        <v>1094</v>
      </c>
      <c r="C523" s="3" t="s">
        <v>48</v>
      </c>
      <c r="D523" s="3" t="s">
        <v>43</v>
      </c>
      <c r="E523" s="3" t="s">
        <v>33</v>
      </c>
      <c r="F523" s="7" t="s">
        <v>24</v>
      </c>
      <c r="G523" s="7" t="s">
        <v>33</v>
      </c>
      <c r="H523" s="7" t="s">
        <v>34</v>
      </c>
      <c r="I523" s="7" t="s">
        <v>44</v>
      </c>
      <c r="J523" s="4">
        <v>12200.0</v>
      </c>
      <c r="K523" s="12">
        <v>45621.0</v>
      </c>
      <c r="L523" s="12"/>
      <c r="M523" s="12"/>
      <c r="N523" s="5">
        <v>45642.0</v>
      </c>
      <c r="O523" s="6"/>
      <c r="P523" s="10">
        <v>45642.0</v>
      </c>
      <c r="Q523" s="6"/>
      <c r="R523" s="7" t="s">
        <v>45</v>
      </c>
      <c r="S523" s="3"/>
    </row>
    <row r="524" ht="15.75" customHeight="1">
      <c r="A524" s="11" t="s">
        <v>1095</v>
      </c>
      <c r="B524" s="11" t="s">
        <v>1096</v>
      </c>
      <c r="C524" s="8" t="s">
        <v>31</v>
      </c>
      <c r="D524" s="3" t="s">
        <v>22</v>
      </c>
      <c r="E524" s="8" t="s">
        <v>32</v>
      </c>
      <c r="F524" s="7" t="s">
        <v>24</v>
      </c>
      <c r="G524" s="7" t="s">
        <v>33</v>
      </c>
      <c r="H524" s="7" t="s">
        <v>40</v>
      </c>
      <c r="I524" s="7" t="s">
        <v>27</v>
      </c>
      <c r="J524" s="4">
        <v>9279.0</v>
      </c>
      <c r="K524" s="12">
        <v>45509.0</v>
      </c>
      <c r="L524" s="12"/>
      <c r="M524" s="12"/>
      <c r="N524" s="5">
        <v>45534.0</v>
      </c>
      <c r="O524" s="6"/>
      <c r="P524" s="10">
        <v>45534.0</v>
      </c>
      <c r="Q524" s="6"/>
      <c r="R524" s="7" t="s">
        <v>36</v>
      </c>
      <c r="S524" s="3"/>
    </row>
    <row r="525" ht="15.75" customHeight="1">
      <c r="A525" s="11" t="s">
        <v>1097</v>
      </c>
      <c r="B525" s="11" t="s">
        <v>1098</v>
      </c>
      <c r="C525" s="8" t="s">
        <v>21</v>
      </c>
      <c r="D525" s="3" t="s">
        <v>82</v>
      </c>
      <c r="E525" s="8" t="s">
        <v>59</v>
      </c>
      <c r="F525" s="7" t="s">
        <v>24</v>
      </c>
      <c r="G525" s="7" t="s">
        <v>33</v>
      </c>
      <c r="H525" s="7" t="s">
        <v>26</v>
      </c>
      <c r="I525" s="7" t="s">
        <v>60</v>
      </c>
      <c r="J525" s="4">
        <v>19357.0</v>
      </c>
      <c r="K525" s="12">
        <v>45503.0</v>
      </c>
      <c r="L525" s="12">
        <v>45515.0</v>
      </c>
      <c r="M525" s="12"/>
      <c r="N525" s="6">
        <v>45535.0</v>
      </c>
      <c r="O525" s="6"/>
      <c r="P525" s="10">
        <v>45535.0</v>
      </c>
      <c r="Q525" s="6"/>
      <c r="R525" s="7" t="s">
        <v>28</v>
      </c>
      <c r="S525" s="3"/>
    </row>
    <row r="526" ht="15.75" customHeight="1">
      <c r="A526" s="11" t="s">
        <v>1099</v>
      </c>
      <c r="B526" s="11" t="s">
        <v>1100</v>
      </c>
      <c r="C526" s="8" t="s">
        <v>21</v>
      </c>
      <c r="D526" s="3" t="s">
        <v>56</v>
      </c>
      <c r="E526" s="8" t="s">
        <v>23</v>
      </c>
      <c r="F526" s="7" t="s">
        <v>24</v>
      </c>
      <c r="G526" s="7" t="s">
        <v>33</v>
      </c>
      <c r="H526" s="7" t="s">
        <v>52</v>
      </c>
      <c r="I526" s="7" t="s">
        <v>27</v>
      </c>
      <c r="J526" s="4">
        <v>18019.0</v>
      </c>
      <c r="K526" s="12">
        <v>45480.0</v>
      </c>
      <c r="L526" s="12">
        <v>45492.0</v>
      </c>
      <c r="M526" s="12"/>
      <c r="N526" s="6">
        <v>45539.0</v>
      </c>
      <c r="O526" s="6"/>
      <c r="P526" s="10">
        <v>45539.0</v>
      </c>
      <c r="Q526" s="6"/>
      <c r="R526" s="7" t="s">
        <v>79</v>
      </c>
      <c r="S526" s="3"/>
    </row>
    <row r="527" ht="15.75" customHeight="1">
      <c r="A527" s="11" t="s">
        <v>1101</v>
      </c>
      <c r="B527" s="11" t="s">
        <v>1102</v>
      </c>
      <c r="C527" s="8" t="s">
        <v>31</v>
      </c>
      <c r="D527" s="3" t="s">
        <v>43</v>
      </c>
      <c r="E527" s="3" t="s">
        <v>32</v>
      </c>
      <c r="F527" s="7" t="s">
        <v>24</v>
      </c>
      <c r="G527" s="7" t="s">
        <v>25</v>
      </c>
      <c r="H527" s="7" t="s">
        <v>76</v>
      </c>
      <c r="I527" s="7" t="s">
        <v>83</v>
      </c>
      <c r="J527" s="4">
        <v>9604.0</v>
      </c>
      <c r="K527" s="12">
        <v>45742.0</v>
      </c>
      <c r="L527" s="12">
        <v>45610.0</v>
      </c>
      <c r="M527" s="12"/>
      <c r="N527" s="5">
        <v>45658.0</v>
      </c>
      <c r="O527" s="5"/>
      <c r="P527" s="10">
        <v>45658.0</v>
      </c>
      <c r="Q527" s="6"/>
      <c r="R527" s="7" t="s">
        <v>45</v>
      </c>
      <c r="S527" s="3"/>
    </row>
    <row r="528" ht="15.75" customHeight="1">
      <c r="A528" s="11" t="s">
        <v>1103</v>
      </c>
      <c r="B528" s="11" t="s">
        <v>1104</v>
      </c>
      <c r="C528" s="8" t="s">
        <v>21</v>
      </c>
      <c r="D528" s="3" t="s">
        <v>22</v>
      </c>
      <c r="E528" s="8" t="s">
        <v>39</v>
      </c>
      <c r="F528" s="7" t="s">
        <v>24</v>
      </c>
      <c r="G528" s="7" t="s">
        <v>33</v>
      </c>
      <c r="H528" s="7" t="s">
        <v>26</v>
      </c>
      <c r="I528" s="7" t="s">
        <v>44</v>
      </c>
      <c r="J528" s="4">
        <v>17544.0</v>
      </c>
      <c r="K528" s="12">
        <v>45669.0</v>
      </c>
      <c r="L528" s="12">
        <v>45683.0</v>
      </c>
      <c r="M528" s="12"/>
      <c r="N528" s="6">
        <v>45691.0</v>
      </c>
      <c r="O528" s="6"/>
      <c r="P528" s="10">
        <v>45691.0</v>
      </c>
      <c r="Q528" s="6"/>
      <c r="R528" s="7" t="s">
        <v>28</v>
      </c>
      <c r="S528" s="3"/>
    </row>
    <row r="529" ht="15.75" customHeight="1">
      <c r="A529" s="11" t="s">
        <v>1105</v>
      </c>
      <c r="B529" s="11" t="s">
        <v>1106</v>
      </c>
      <c r="C529" s="8" t="s">
        <v>21</v>
      </c>
      <c r="D529" s="3" t="s">
        <v>82</v>
      </c>
      <c r="E529" s="8" t="s">
        <v>23</v>
      </c>
      <c r="F529" s="7" t="s">
        <v>24</v>
      </c>
      <c r="G529" s="7" t="s">
        <v>33</v>
      </c>
      <c r="H529" s="7" t="s">
        <v>76</v>
      </c>
      <c r="I529" s="7" t="s">
        <v>27</v>
      </c>
      <c r="J529" s="4">
        <v>18336.0</v>
      </c>
      <c r="K529" s="12">
        <v>45605.0</v>
      </c>
      <c r="L529" s="12">
        <v>45610.0</v>
      </c>
      <c r="M529" s="12"/>
      <c r="N529" s="6">
        <v>45642.0</v>
      </c>
      <c r="O529" s="6"/>
      <c r="P529" s="10">
        <v>45642.0</v>
      </c>
      <c r="Q529" s="6"/>
      <c r="R529" s="7" t="s">
        <v>36</v>
      </c>
      <c r="S529" s="3"/>
    </row>
    <row r="530" ht="15.75" customHeight="1">
      <c r="A530" s="11" t="s">
        <v>1107</v>
      </c>
      <c r="B530" s="11" t="s">
        <v>1108</v>
      </c>
      <c r="C530" s="3" t="s">
        <v>48</v>
      </c>
      <c r="D530" s="3" t="s">
        <v>56</v>
      </c>
      <c r="E530" s="3" t="s">
        <v>33</v>
      </c>
      <c r="F530" s="7" t="s">
        <v>24</v>
      </c>
      <c r="G530" s="7" t="s">
        <v>25</v>
      </c>
      <c r="H530" s="7" t="s">
        <v>34</v>
      </c>
      <c r="I530" s="7" t="s">
        <v>83</v>
      </c>
      <c r="J530" s="4">
        <v>12058.0</v>
      </c>
      <c r="K530" s="12">
        <v>45647.0</v>
      </c>
      <c r="L530" s="12">
        <v>45665.0</v>
      </c>
      <c r="M530" s="12"/>
      <c r="N530" s="5">
        <v>45687.0</v>
      </c>
      <c r="O530" s="6"/>
      <c r="P530" s="10">
        <v>45687.0</v>
      </c>
      <c r="Q530" s="6"/>
      <c r="R530" s="7" t="s">
        <v>36</v>
      </c>
      <c r="S530" s="3"/>
    </row>
    <row r="531" ht="15.75" customHeight="1">
      <c r="A531" s="11" t="s">
        <v>1109</v>
      </c>
      <c r="B531" s="11" t="s">
        <v>1110</v>
      </c>
      <c r="C531" s="8" t="s">
        <v>21</v>
      </c>
      <c r="D531" s="3" t="s">
        <v>82</v>
      </c>
      <c r="E531" s="8" t="s">
        <v>32</v>
      </c>
      <c r="F531" s="7" t="s">
        <v>24</v>
      </c>
      <c r="G531" s="7" t="s">
        <v>33</v>
      </c>
      <c r="H531" s="7" t="s">
        <v>40</v>
      </c>
      <c r="I531" s="7" t="s">
        <v>44</v>
      </c>
      <c r="J531" s="4">
        <v>12939.0</v>
      </c>
      <c r="K531" s="12">
        <v>45622.0</v>
      </c>
      <c r="L531" s="12">
        <v>45648.0</v>
      </c>
      <c r="M531" s="12"/>
      <c r="N531" s="6">
        <v>45660.0</v>
      </c>
      <c r="O531" s="6"/>
      <c r="P531" s="10">
        <v>45660.0</v>
      </c>
      <c r="Q531" s="6"/>
      <c r="R531" s="7" t="s">
        <v>45</v>
      </c>
      <c r="S531" s="3"/>
    </row>
    <row r="532" ht="15.75" customHeight="1">
      <c r="A532" s="11" t="s">
        <v>1111</v>
      </c>
      <c r="B532" s="11" t="s">
        <v>1112</v>
      </c>
      <c r="C532" s="3" t="s">
        <v>21</v>
      </c>
      <c r="D532" s="7" t="s">
        <v>82</v>
      </c>
      <c r="E532" s="8" t="s">
        <v>59</v>
      </c>
      <c r="F532" s="7" t="s">
        <v>24</v>
      </c>
      <c r="G532" s="7" t="s">
        <v>33</v>
      </c>
      <c r="H532" s="7" t="s">
        <v>26</v>
      </c>
      <c r="I532" s="7" t="s">
        <v>27</v>
      </c>
      <c r="J532" s="4">
        <v>12287.0</v>
      </c>
      <c r="K532" s="12">
        <v>45616.0</v>
      </c>
      <c r="L532" s="12">
        <v>45616.0</v>
      </c>
      <c r="M532" s="12"/>
      <c r="N532" s="6">
        <v>45623.0</v>
      </c>
      <c r="O532" s="6"/>
      <c r="P532" s="10">
        <v>45623.0</v>
      </c>
      <c r="Q532" s="6"/>
      <c r="R532" s="7" t="s">
        <v>28</v>
      </c>
      <c r="S532" s="3"/>
    </row>
    <row r="533" ht="15.75" customHeight="1">
      <c r="A533" s="11" t="s">
        <v>1113</v>
      </c>
      <c r="B533" s="11" t="s">
        <v>1114</v>
      </c>
      <c r="C533" s="3" t="s">
        <v>31</v>
      </c>
      <c r="D533" s="3" t="s">
        <v>43</v>
      </c>
      <c r="E533" s="8" t="s">
        <v>23</v>
      </c>
      <c r="F533" s="7" t="s">
        <v>24</v>
      </c>
      <c r="G533" s="7" t="s">
        <v>25</v>
      </c>
      <c r="H533" s="7" t="s">
        <v>52</v>
      </c>
      <c r="I533" s="7" t="s">
        <v>35</v>
      </c>
      <c r="J533" s="4">
        <v>6024.0</v>
      </c>
      <c r="K533" s="12">
        <v>45668.0</v>
      </c>
      <c r="L533" s="12">
        <v>45678.0</v>
      </c>
      <c r="M533" s="12">
        <v>45684.0</v>
      </c>
      <c r="N533" s="6">
        <v>45697.0</v>
      </c>
      <c r="O533" s="6"/>
      <c r="P533" s="10">
        <v>45697.0</v>
      </c>
      <c r="Q533" s="6"/>
      <c r="R533" s="7" t="s">
        <v>79</v>
      </c>
      <c r="S533" s="3"/>
    </row>
    <row r="534" ht="15.75" customHeight="1">
      <c r="A534" s="11" t="s">
        <v>1115</v>
      </c>
      <c r="B534" s="11" t="s">
        <v>1116</v>
      </c>
      <c r="C534" s="3" t="s">
        <v>21</v>
      </c>
      <c r="D534" s="3" t="s">
        <v>22</v>
      </c>
      <c r="E534" s="3" t="s">
        <v>32</v>
      </c>
      <c r="F534" s="7" t="s">
        <v>24</v>
      </c>
      <c r="G534" s="7" t="s">
        <v>33</v>
      </c>
      <c r="H534" s="7" t="s">
        <v>76</v>
      </c>
      <c r="I534" s="7" t="s">
        <v>27</v>
      </c>
      <c r="J534" s="4">
        <v>13155.0</v>
      </c>
      <c r="K534" s="12">
        <v>45511.0</v>
      </c>
      <c r="L534" s="12">
        <v>45515.0</v>
      </c>
      <c r="M534" s="12">
        <v>45523.0</v>
      </c>
      <c r="N534" s="6">
        <v>45551.0</v>
      </c>
      <c r="O534" s="6"/>
      <c r="P534" s="10">
        <v>45551.0</v>
      </c>
      <c r="Q534" s="6"/>
      <c r="R534" s="7" t="s">
        <v>36</v>
      </c>
      <c r="S534" s="3"/>
    </row>
    <row r="535" ht="15.75" customHeight="1">
      <c r="A535" s="11" t="s">
        <v>1117</v>
      </c>
      <c r="B535" s="11" t="s">
        <v>1118</v>
      </c>
      <c r="C535" s="3" t="s">
        <v>21</v>
      </c>
      <c r="D535" s="3" t="s">
        <v>82</v>
      </c>
      <c r="E535" s="8" t="s">
        <v>39</v>
      </c>
      <c r="F535" s="7" t="s">
        <v>24</v>
      </c>
      <c r="G535" s="7" t="s">
        <v>33</v>
      </c>
      <c r="H535" s="7" t="s">
        <v>76</v>
      </c>
      <c r="I535" s="7" t="s">
        <v>35</v>
      </c>
      <c r="J535" s="4">
        <v>14870.0</v>
      </c>
      <c r="K535" s="12">
        <v>45640.0</v>
      </c>
      <c r="L535" s="12">
        <v>45664.0</v>
      </c>
      <c r="M535" s="12">
        <v>45671.0</v>
      </c>
      <c r="N535" s="6">
        <v>45721.0</v>
      </c>
      <c r="O535" s="6"/>
      <c r="P535" s="10">
        <v>45721.0</v>
      </c>
      <c r="Q535" s="6"/>
      <c r="R535" s="7" t="s">
        <v>28</v>
      </c>
      <c r="S535" s="3"/>
    </row>
    <row r="536" ht="15.75" customHeight="1">
      <c r="A536" s="11" t="s">
        <v>1119</v>
      </c>
      <c r="B536" s="11" t="s">
        <v>1120</v>
      </c>
      <c r="C536" s="7" t="s">
        <v>21</v>
      </c>
      <c r="D536" s="7" t="s">
        <v>82</v>
      </c>
      <c r="E536" s="8" t="s">
        <v>23</v>
      </c>
      <c r="F536" s="7" t="s">
        <v>24</v>
      </c>
      <c r="G536" s="7" t="s">
        <v>33</v>
      </c>
      <c r="H536" s="7" t="s">
        <v>26</v>
      </c>
      <c r="I536" s="7" t="s">
        <v>44</v>
      </c>
      <c r="J536" s="4">
        <v>13569.0</v>
      </c>
      <c r="K536" s="12">
        <v>45578.0</v>
      </c>
      <c r="L536" s="12">
        <v>45580.0</v>
      </c>
      <c r="M536" s="12">
        <v>45580.0</v>
      </c>
      <c r="N536" s="5">
        <v>45617.0</v>
      </c>
      <c r="O536" s="6"/>
      <c r="P536" s="10">
        <v>45617.0</v>
      </c>
      <c r="Q536" s="6"/>
      <c r="R536" s="7" t="s">
        <v>79</v>
      </c>
      <c r="S536" s="3"/>
    </row>
    <row r="537" ht="15.75" customHeight="1">
      <c r="C537" s="7"/>
      <c r="D537" s="7"/>
      <c r="E537" s="3"/>
      <c r="F537" s="3"/>
      <c r="G537" s="3"/>
      <c r="H537" s="7"/>
      <c r="I537" s="7"/>
      <c r="J537" s="4"/>
      <c r="K537" s="5"/>
      <c r="L537" s="5"/>
      <c r="M537" s="6"/>
      <c r="N537" s="5"/>
      <c r="O537" s="6"/>
      <c r="P537" s="5"/>
      <c r="Q537" s="6"/>
      <c r="R537" s="7"/>
      <c r="S537" s="3"/>
    </row>
    <row r="538" ht="15.75" customHeight="1">
      <c r="C538" s="7"/>
      <c r="D538" s="7"/>
      <c r="F538" s="3"/>
      <c r="G538" s="3"/>
      <c r="H538" s="7"/>
      <c r="I538" s="7"/>
      <c r="J538" s="4"/>
      <c r="K538" s="5"/>
      <c r="L538" s="6"/>
      <c r="M538" s="6"/>
      <c r="N538" s="5"/>
      <c r="O538" s="6"/>
      <c r="P538" s="5"/>
      <c r="Q538" s="6"/>
      <c r="R538" s="7"/>
      <c r="S538" s="3"/>
    </row>
    <row r="539" ht="15.75" customHeight="1">
      <c r="C539" s="7"/>
      <c r="D539" s="7"/>
      <c r="H539" s="7"/>
      <c r="R539" s="7"/>
    </row>
    <row r="540" ht="15.75" customHeight="1">
      <c r="C540" s="7"/>
      <c r="D540" s="7"/>
      <c r="H540" s="7"/>
      <c r="R540" s="7"/>
    </row>
    <row r="541" ht="15.75" customHeight="1">
      <c r="C541" s="7"/>
      <c r="E541" s="3"/>
      <c r="H541" s="7"/>
      <c r="R541" s="7"/>
    </row>
    <row r="542" ht="15.75" customHeight="1">
      <c r="C542" s="7"/>
      <c r="H542" s="7"/>
      <c r="R542" s="7"/>
    </row>
    <row r="543" ht="15.75" customHeight="1">
      <c r="C543" s="7"/>
      <c r="R543" s="7"/>
    </row>
    <row r="544" ht="15.75" customHeight="1">
      <c r="C544" s="7"/>
      <c r="R544" s="7"/>
    </row>
    <row r="545" ht="15.75" customHeight="1">
      <c r="C545" s="7"/>
      <c r="R545" s="7"/>
    </row>
    <row r="546" ht="15.75" customHeight="1">
      <c r="C546" s="7"/>
      <c r="R546" s="7"/>
    </row>
    <row r="547" ht="15.75" customHeight="1">
      <c r="C547" s="7"/>
      <c r="R547" s="7"/>
    </row>
    <row r="548" ht="15.75" customHeight="1">
      <c r="C548" s="7"/>
      <c r="R548" s="7"/>
    </row>
    <row r="549" ht="15.75" customHeight="1">
      <c r="C549" s="7"/>
      <c r="R549" s="7"/>
    </row>
    <row r="550" ht="15.75" customHeight="1">
      <c r="C550" s="7"/>
      <c r="R550" s="7"/>
    </row>
    <row r="551" ht="15.75" customHeight="1">
      <c r="C551" s="7"/>
      <c r="R551" s="7"/>
    </row>
    <row r="552" ht="15.75" customHeight="1">
      <c r="C552" s="7"/>
      <c r="R552" s="7"/>
    </row>
    <row r="553" ht="15.75" customHeight="1">
      <c r="C553" s="7"/>
      <c r="R553" s="7"/>
    </row>
    <row r="554" ht="15.75" customHeight="1">
      <c r="C554" s="7"/>
      <c r="R554" s="7"/>
    </row>
    <row r="555" ht="15.75" customHeight="1">
      <c r="C555" s="7"/>
      <c r="R555" s="7"/>
    </row>
    <row r="556" ht="15.75" customHeight="1">
      <c r="C556" s="7"/>
      <c r="R556" s="7"/>
    </row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A$1:$S$53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71"/>
    <col customWidth="1" min="2" max="2" width="29.71"/>
    <col customWidth="1" min="3" max="3" width="9.29"/>
    <col customWidth="1" min="4" max="4" width="23.86"/>
    <col customWidth="1" min="5" max="5" width="18.71"/>
    <col customWidth="1" min="6" max="6" width="24.43"/>
    <col customWidth="1" min="7" max="7" width="13.71"/>
    <col customWidth="1" min="8" max="8" width="14.29"/>
    <col customWidth="1" min="9" max="9" width="25.43"/>
    <col customWidth="1" min="10" max="10" width="15.29"/>
    <col customWidth="1" min="11" max="11" width="16.0"/>
    <col customWidth="1" min="12" max="12" width="16.57"/>
    <col customWidth="1" min="13" max="13" width="11.43"/>
    <col customWidth="1" min="14" max="14" width="16.0"/>
  </cols>
  <sheetData>
    <row r="1">
      <c r="A1" s="1" t="s">
        <v>0</v>
      </c>
      <c r="B1" s="1" t="s">
        <v>1</v>
      </c>
      <c r="C1" s="1" t="s">
        <v>4</v>
      </c>
      <c r="D1" s="1" t="s">
        <v>1121</v>
      </c>
      <c r="E1" s="1" t="s">
        <v>1122</v>
      </c>
      <c r="F1" s="1" t="s">
        <v>1123</v>
      </c>
      <c r="G1" s="1" t="s">
        <v>5</v>
      </c>
      <c r="H1" s="1" t="s">
        <v>1124</v>
      </c>
      <c r="I1" s="1" t="s">
        <v>1125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15</v>
      </c>
    </row>
    <row r="2">
      <c r="A2" s="8" t="s">
        <v>46</v>
      </c>
      <c r="B2" s="8" t="s">
        <v>47</v>
      </c>
      <c r="C2" s="8" t="str">
        <f>vlookup(A2,Accounts!$A$1:$E$993,5,false)</f>
        <v>Profile2</v>
      </c>
      <c r="D2" s="8" t="s">
        <v>1126</v>
      </c>
      <c r="E2" s="8" t="s">
        <v>1127</v>
      </c>
      <c r="F2" s="8" t="s">
        <v>1128</v>
      </c>
      <c r="G2" s="8" t="str">
        <f>vlookup(A2,Accounts!$A$1:$F$451,6,false)</f>
        <v>5b - Churned</v>
      </c>
      <c r="H2" s="8" t="s">
        <v>1129</v>
      </c>
      <c r="I2" s="8" t="s">
        <v>1130</v>
      </c>
      <c r="J2" s="9">
        <f>vlookup(A2,Accounts!$A$1:$P$451,11,false)</f>
        <v>45193</v>
      </c>
      <c r="K2" s="9">
        <f>vlookup($A2,Accounts!$A$1:$P$451,12,false)</f>
        <v>45206</v>
      </c>
      <c r="L2" s="9">
        <f>vlookup($A2,Accounts!$A$1:$P$451,13,false)</f>
        <v>45219</v>
      </c>
      <c r="M2" s="9">
        <f>vlookup($A2,Accounts!$A$1:$P$451,14,false)</f>
        <v>45243</v>
      </c>
      <c r="N2" s="9" t="str">
        <f>vlookup($A2,Accounts!$A$1:$P$451,16,false)</f>
        <v/>
      </c>
    </row>
    <row r="3">
      <c r="A3" s="8" t="s">
        <v>46</v>
      </c>
      <c r="B3" s="8" t="s">
        <v>47</v>
      </c>
      <c r="C3" s="8" t="str">
        <f>vlookup(A3,Accounts!$A$1:$E$993,5,false)</f>
        <v>Profile2</v>
      </c>
      <c r="D3" s="8" t="s">
        <v>1131</v>
      </c>
      <c r="E3" s="8" t="s">
        <v>1132</v>
      </c>
      <c r="F3" s="8" t="s">
        <v>1133</v>
      </c>
      <c r="G3" s="8" t="str">
        <f>vlookup(A3,Accounts!$A$1:$F$451,6,false)</f>
        <v>5b - Churned</v>
      </c>
      <c r="H3" s="8" t="s">
        <v>1134</v>
      </c>
      <c r="I3" s="8" t="s">
        <v>1135</v>
      </c>
      <c r="J3" s="9">
        <f>vlookup(A3,Accounts!$A$1:$P$451,11,false)</f>
        <v>45193</v>
      </c>
      <c r="K3" s="9">
        <f>vlookup($A3,Accounts!$A$1:$P$451,12,false)</f>
        <v>45206</v>
      </c>
      <c r="L3" s="9">
        <f>vlookup($A3,Accounts!$A$1:$P$451,13,false)</f>
        <v>45219</v>
      </c>
      <c r="M3" s="9">
        <f>vlookup($A3,Accounts!$A$1:$P$451,14,false)</f>
        <v>45243</v>
      </c>
      <c r="N3" s="9" t="str">
        <f>vlookup($A3,Accounts!$A$1:$P$451,16,false)</f>
        <v/>
      </c>
    </row>
    <row r="4">
      <c r="A4" s="8" t="s">
        <v>46</v>
      </c>
      <c r="B4" s="8" t="s">
        <v>47</v>
      </c>
      <c r="C4" s="8" t="str">
        <f>vlookup(A4,Accounts!$A$1:$E$993,5,false)</f>
        <v>Profile2</v>
      </c>
      <c r="D4" s="8" t="s">
        <v>1136</v>
      </c>
      <c r="E4" s="8" t="s">
        <v>1132</v>
      </c>
      <c r="F4" s="8" t="s">
        <v>1133</v>
      </c>
      <c r="G4" s="8" t="str">
        <f>vlookup(A4,Accounts!$A$1:$F$451,6,false)</f>
        <v>5b - Churned</v>
      </c>
      <c r="H4" s="8" t="s">
        <v>1137</v>
      </c>
      <c r="I4" s="8" t="s">
        <v>1138</v>
      </c>
      <c r="J4" s="9">
        <f>vlookup(A4,Accounts!$A$1:$P$451,11,false)</f>
        <v>45193</v>
      </c>
      <c r="K4" s="9">
        <f>vlookup($A4,Accounts!$A$1:$P$451,12,false)</f>
        <v>45206</v>
      </c>
      <c r="L4" s="9">
        <f>vlookup($A4,Accounts!$A$1:$P$451,13,false)</f>
        <v>45219</v>
      </c>
      <c r="M4" s="9">
        <f>vlookup($A4,Accounts!$A$1:$P$451,14,false)</f>
        <v>45243</v>
      </c>
      <c r="N4" s="9" t="str">
        <f>vlookup($A4,Accounts!$A$1:$P$451,16,false)</f>
        <v/>
      </c>
    </row>
    <row r="5">
      <c r="A5" s="8" t="s">
        <v>46</v>
      </c>
      <c r="B5" s="8" t="s">
        <v>47</v>
      </c>
      <c r="C5" s="8" t="str">
        <f>vlookup(A5,Accounts!$A$1:$E$993,5,false)</f>
        <v>Profile2</v>
      </c>
      <c r="D5" s="8" t="s">
        <v>1139</v>
      </c>
      <c r="E5" s="8" t="s">
        <v>1140</v>
      </c>
      <c r="F5" s="8" t="s">
        <v>1133</v>
      </c>
      <c r="G5" s="8" t="str">
        <f>vlookup(A5,Accounts!$A$1:$F$451,6,false)</f>
        <v>5b - Churned</v>
      </c>
      <c r="H5" s="8" t="s">
        <v>1129</v>
      </c>
      <c r="I5" s="8" t="s">
        <v>1130</v>
      </c>
      <c r="J5" s="9">
        <f>vlookup(A5,Accounts!$A$1:$P$451,11,false)</f>
        <v>45193</v>
      </c>
      <c r="K5" s="9">
        <f>vlookup($A5,Accounts!$A$1:$P$451,12,false)</f>
        <v>45206</v>
      </c>
      <c r="L5" s="9">
        <f>vlookup($A5,Accounts!$A$1:$P$451,13,false)</f>
        <v>45219</v>
      </c>
      <c r="M5" s="9">
        <f>vlookup($A5,Accounts!$A$1:$P$451,14,false)</f>
        <v>45243</v>
      </c>
      <c r="N5" s="9" t="str">
        <f>vlookup($A5,Accounts!$A$1:$P$451,16,false)</f>
        <v/>
      </c>
    </row>
    <row r="6">
      <c r="A6" s="8" t="s">
        <v>41</v>
      </c>
      <c r="B6" s="8" t="s">
        <v>42</v>
      </c>
      <c r="C6" s="8" t="str">
        <f>vlookup(A6,Accounts!$A$1:$E$993,5,false)</f>
        <v>Profile1</v>
      </c>
      <c r="D6" s="8" t="s">
        <v>1141</v>
      </c>
      <c r="E6" s="8" t="s">
        <v>1140</v>
      </c>
      <c r="F6" s="8" t="s">
        <v>1128</v>
      </c>
      <c r="G6" s="8" t="str">
        <f>vlookup(A6,Accounts!$A$1:$F$451,6,false)</f>
        <v>5a - Closed Lost</v>
      </c>
      <c r="H6" s="8" t="s">
        <v>1129</v>
      </c>
      <c r="I6" s="8" t="s">
        <v>1130</v>
      </c>
      <c r="J6" s="9">
        <f>vlookup(A6,Accounts!$A$1:$P$451,11,false)</f>
        <v>45182</v>
      </c>
      <c r="K6" s="9">
        <f>vlookup($A6,Accounts!$A$1:$P$451,12,false)</f>
        <v>45190</v>
      </c>
      <c r="L6" s="9">
        <f>vlookup($A6,Accounts!$A$1:$P$451,13,false)</f>
        <v>45198</v>
      </c>
      <c r="M6" s="9">
        <f>vlookup($A6,Accounts!$A$1:$P$451,14,false)</f>
        <v>45251</v>
      </c>
      <c r="N6" s="9" t="str">
        <f>vlookup($A6,Accounts!$A$1:$P$451,16,false)</f>
        <v/>
      </c>
    </row>
    <row r="7">
      <c r="A7" s="8" t="s">
        <v>63</v>
      </c>
      <c r="B7" s="8" t="s">
        <v>64</v>
      </c>
      <c r="C7" s="8" t="str">
        <f>vlookup(A7,Accounts!$A$1:$E$993,5,false)</f>
        <v>Profile3</v>
      </c>
      <c r="D7" s="8" t="s">
        <v>1142</v>
      </c>
      <c r="E7" s="8" t="s">
        <v>1128</v>
      </c>
      <c r="F7" s="8" t="s">
        <v>1132</v>
      </c>
      <c r="G7" s="8" t="str">
        <f>vlookup(A7,Accounts!$A$1:$F$451,6,false)</f>
        <v>5a - Closed Lost</v>
      </c>
      <c r="H7" s="8" t="s">
        <v>1143</v>
      </c>
      <c r="I7" s="8" t="s">
        <v>1135</v>
      </c>
      <c r="J7" s="9">
        <f>vlookup(A7,Accounts!$A$1:$P$451,11,false)</f>
        <v>45211</v>
      </c>
      <c r="K7" s="9">
        <f>vlookup($A7,Accounts!$A$1:$P$451,12,false)</f>
        <v>45234</v>
      </c>
      <c r="L7" s="9" t="str">
        <f>vlookup($A7,Accounts!$A$1:$P$451,13,false)</f>
        <v/>
      </c>
      <c r="M7" s="9">
        <f>vlookup($A7,Accounts!$A$1:$P$451,14,false)</f>
        <v>45235</v>
      </c>
      <c r="N7" s="9">
        <f>vlookup($A7,Accounts!$A$1:$P$451,16,false)</f>
        <v>45235</v>
      </c>
    </row>
    <row r="8">
      <c r="A8" s="8" t="s">
        <v>63</v>
      </c>
      <c r="B8" s="8" t="s">
        <v>64</v>
      </c>
      <c r="C8" s="8" t="str">
        <f>vlookup(A8,Accounts!$A$1:$E$993,5,false)</f>
        <v>Profile3</v>
      </c>
      <c r="D8" s="8" t="s">
        <v>1144</v>
      </c>
      <c r="E8" s="8" t="s">
        <v>1128</v>
      </c>
      <c r="F8" s="8" t="s">
        <v>1132</v>
      </c>
      <c r="G8" s="8" t="str">
        <f>vlookup(A8,Accounts!$A$1:$F$451,6,false)</f>
        <v>5a - Closed Lost</v>
      </c>
      <c r="H8" s="8" t="s">
        <v>1134</v>
      </c>
      <c r="I8" s="8" t="s">
        <v>1135</v>
      </c>
      <c r="J8" s="9">
        <f>vlookup(A8,Accounts!$A$1:$P$451,11,false)</f>
        <v>45211</v>
      </c>
      <c r="K8" s="9">
        <f>vlookup($A8,Accounts!$A$1:$P$451,12,false)</f>
        <v>45234</v>
      </c>
      <c r="L8" s="9" t="str">
        <f>vlookup($A8,Accounts!$A$1:$P$451,13,false)</f>
        <v/>
      </c>
      <c r="M8" s="9">
        <f>vlookup($A8,Accounts!$A$1:$P$451,14,false)</f>
        <v>45235</v>
      </c>
      <c r="N8" s="9">
        <f>vlookup($A8,Accounts!$A$1:$P$451,16,false)</f>
        <v>45235</v>
      </c>
    </row>
    <row r="9">
      <c r="A9" s="8" t="s">
        <v>63</v>
      </c>
      <c r="B9" s="8" t="s">
        <v>64</v>
      </c>
      <c r="C9" s="8" t="str">
        <f>vlookup(A9,Accounts!$A$1:$E$993,5,false)</f>
        <v>Profile3</v>
      </c>
      <c r="D9" s="8" t="s">
        <v>1145</v>
      </c>
      <c r="E9" s="8" t="s">
        <v>1140</v>
      </c>
      <c r="F9" s="8" t="s">
        <v>1132</v>
      </c>
      <c r="G9" s="8" t="str">
        <f>vlookup(A9,Accounts!$A$1:$F$451,6,false)</f>
        <v>5a - Closed Lost</v>
      </c>
      <c r="H9" s="8" t="s">
        <v>1134</v>
      </c>
      <c r="I9" s="8" t="s">
        <v>1138</v>
      </c>
      <c r="J9" s="9">
        <f>vlookup(A9,Accounts!$A$1:$P$451,11,false)</f>
        <v>45211</v>
      </c>
      <c r="K9" s="9">
        <f>vlookup($A9,Accounts!$A$1:$P$451,12,false)</f>
        <v>45234</v>
      </c>
      <c r="L9" s="9" t="str">
        <f>vlookup($A9,Accounts!$A$1:$P$451,13,false)</f>
        <v/>
      </c>
      <c r="M9" s="9">
        <f>vlookup($A9,Accounts!$A$1:$P$451,14,false)</f>
        <v>45235</v>
      </c>
      <c r="N9" s="9">
        <f>vlookup($A9,Accounts!$A$1:$P$451,16,false)</f>
        <v>45235</v>
      </c>
    </row>
    <row r="10">
      <c r="A10" s="8" t="s">
        <v>41</v>
      </c>
      <c r="B10" s="8" t="s">
        <v>42</v>
      </c>
      <c r="C10" s="8" t="str">
        <f>vlookup(A10,Accounts!$A$1:$E$993,5,false)</f>
        <v>Profile1</v>
      </c>
      <c r="D10" s="8" t="s">
        <v>1146</v>
      </c>
      <c r="E10" s="8" t="s">
        <v>1128</v>
      </c>
      <c r="F10" s="8" t="s">
        <v>1128</v>
      </c>
      <c r="G10" s="8" t="str">
        <f>vlookup(A10,Accounts!$A$1:$F$451,6,false)</f>
        <v>5a - Closed Lost</v>
      </c>
      <c r="H10" s="8" t="s">
        <v>1134</v>
      </c>
      <c r="I10" s="8" t="s">
        <v>1130</v>
      </c>
      <c r="J10" s="9">
        <f>vlookup(A10,Accounts!$A$1:$P$451,11,false)</f>
        <v>45182</v>
      </c>
      <c r="K10" s="9">
        <f>vlookup($A10,Accounts!$A$1:$P$451,12,false)</f>
        <v>45190</v>
      </c>
      <c r="L10" s="9">
        <f>vlookup($A10,Accounts!$A$1:$P$451,13,false)</f>
        <v>45198</v>
      </c>
      <c r="M10" s="9">
        <f>vlookup($A10,Accounts!$A$1:$P$451,14,false)</f>
        <v>45251</v>
      </c>
      <c r="N10" s="9" t="str">
        <f>vlookup($A10,Accounts!$A$1:$P$451,16,false)</f>
        <v/>
      </c>
    </row>
    <row r="11">
      <c r="A11" s="8" t="s">
        <v>951</v>
      </c>
      <c r="B11" s="8" t="s">
        <v>952</v>
      </c>
      <c r="C11" s="8" t="str">
        <f>vlookup(A11,Accounts!$A$1:$E$993,5,false)</f>
        <v>No</v>
      </c>
      <c r="D11" s="8" t="s">
        <v>1147</v>
      </c>
      <c r="E11" s="8" t="s">
        <v>1132</v>
      </c>
      <c r="F11" s="8" t="s">
        <v>1128</v>
      </c>
      <c r="G11" s="8" t="str">
        <f>vlookup(A11,Accounts!$A$1:$F$451,6,false)</f>
        <v>4 - Customer</v>
      </c>
      <c r="H11" s="8" t="s">
        <v>1129</v>
      </c>
      <c r="I11" s="8" t="s">
        <v>1148</v>
      </c>
      <c r="J11" s="9">
        <f>vlookup(A11,Accounts!$A$1:$P$451,11,false)</f>
        <v>45209</v>
      </c>
      <c r="K11" s="9">
        <f>vlookup($A11,Accounts!$A$1:$P$451,12,false)</f>
        <v>45223</v>
      </c>
      <c r="L11" s="9">
        <f>vlookup($A11,Accounts!$A$1:$P$451,13,false)</f>
        <v>45238</v>
      </c>
      <c r="M11" s="9">
        <f>vlookup($A11,Accounts!$A$1:$P$451,14,false)</f>
        <v>45259</v>
      </c>
      <c r="N11" s="9" t="str">
        <f>vlookup($A11,Accounts!$A$1:$P$451,16,false)</f>
        <v/>
      </c>
    </row>
    <row r="12">
      <c r="A12" s="8" t="s">
        <v>61</v>
      </c>
      <c r="B12" s="8" t="s">
        <v>62</v>
      </c>
      <c r="C12" s="8" t="str">
        <f>vlookup(A12,Accounts!$A$1:$E$993,5,false)</f>
        <v>Profile3</v>
      </c>
      <c r="D12" s="8" t="s">
        <v>1149</v>
      </c>
      <c r="E12" s="8" t="s">
        <v>1132</v>
      </c>
      <c r="F12" s="8" t="s">
        <v>1133</v>
      </c>
      <c r="G12" s="8" t="str">
        <f>vlookup(A12,Accounts!$A$1:$F$451,6,false)</f>
        <v>5a - Closed Lost</v>
      </c>
      <c r="H12" s="8" t="s">
        <v>1134</v>
      </c>
      <c r="I12" s="8" t="s">
        <v>1130</v>
      </c>
      <c r="J12" s="9">
        <f>vlookup($A12,Accounts!$A$1:$P$451,11,false)</f>
        <v>45204</v>
      </c>
      <c r="K12" s="9">
        <f>vlookup($A12,Accounts!$A$1:$P$451,12,false)</f>
        <v>45211</v>
      </c>
      <c r="L12" s="9">
        <f>vlookup($A12,Accounts!$A$1:$P$451,13,false)</f>
        <v>45220</v>
      </c>
      <c r="M12" s="9">
        <f>vlookup($A12,Accounts!$A$1:$P$451,14,false)</f>
        <v>45279</v>
      </c>
      <c r="N12" s="9" t="str">
        <f>vlookup($A12,Accounts!$A$1:$P$451,16,false)</f>
        <v/>
      </c>
    </row>
    <row r="13">
      <c r="A13" s="8" t="s">
        <v>61</v>
      </c>
      <c r="B13" s="8" t="s">
        <v>62</v>
      </c>
      <c r="C13" s="8" t="str">
        <f>vlookup(A13,Accounts!$A$1:$E$993,5,false)</f>
        <v>Profile3</v>
      </c>
      <c r="D13" s="8" t="s">
        <v>1150</v>
      </c>
      <c r="E13" s="8" t="s">
        <v>1140</v>
      </c>
      <c r="F13" s="8" t="s">
        <v>1128</v>
      </c>
      <c r="G13" s="8" t="str">
        <f>vlookup(A13,Accounts!$A$1:$F$451,6,false)</f>
        <v>5a - Closed Lost</v>
      </c>
      <c r="H13" s="8" t="s">
        <v>1134</v>
      </c>
      <c r="I13" s="8" t="s">
        <v>1148</v>
      </c>
      <c r="J13" s="9">
        <f>vlookup(A13,Accounts!$A$1:$P$451,11,false)</f>
        <v>45204</v>
      </c>
      <c r="K13" s="9">
        <f>vlookup($A13,Accounts!$A$1:$P$451,12,false)</f>
        <v>45211</v>
      </c>
      <c r="L13" s="9">
        <f>vlookup($A13,Accounts!$A$1:$P$451,13,false)</f>
        <v>45220</v>
      </c>
      <c r="M13" s="9">
        <f>vlookup($A13,Accounts!$A$1:$P$451,14,false)</f>
        <v>45279</v>
      </c>
      <c r="N13" s="9" t="str">
        <f>vlookup($A13,Accounts!$A$1:$P$451,16,false)</f>
        <v/>
      </c>
    </row>
    <row r="14">
      <c r="A14" s="8" t="s">
        <v>61</v>
      </c>
      <c r="B14" s="8" t="s">
        <v>62</v>
      </c>
      <c r="C14" s="8" t="str">
        <f>vlookup(A14,Accounts!$A$1:$E$993,5,false)</f>
        <v>Profile3</v>
      </c>
      <c r="D14" s="8" t="s">
        <v>1151</v>
      </c>
      <c r="E14" s="8" t="s">
        <v>1140</v>
      </c>
      <c r="F14" s="8" t="s">
        <v>1132</v>
      </c>
      <c r="G14" s="8" t="str">
        <f>vlookup(A14,Accounts!$A$1:$F$451,6,false)</f>
        <v>5a - Closed Lost</v>
      </c>
      <c r="H14" s="8" t="s">
        <v>1129</v>
      </c>
      <c r="I14" s="8" t="s">
        <v>1138</v>
      </c>
      <c r="J14" s="9">
        <f>vlookup(A14,Accounts!$A$1:$P$451,11,false)</f>
        <v>45204</v>
      </c>
      <c r="K14" s="9">
        <f>vlookup($A14,Accounts!$A$1:$P$451,12,false)</f>
        <v>45211</v>
      </c>
      <c r="L14" s="9">
        <f>vlookup($A14,Accounts!$A$1:$P$451,13,false)</f>
        <v>45220</v>
      </c>
      <c r="M14" s="9">
        <f>vlookup($A14,Accounts!$A$1:$P$451,14,false)</f>
        <v>45279</v>
      </c>
      <c r="N14" s="9" t="str">
        <f>vlookup($A14,Accounts!$A$1:$P$451,16,false)</f>
        <v/>
      </c>
    </row>
    <row r="15">
      <c r="A15" s="8" t="s">
        <v>61</v>
      </c>
      <c r="B15" s="8" t="s">
        <v>62</v>
      </c>
      <c r="C15" s="8" t="str">
        <f>vlookup(A15,Accounts!$A$1:$E$993,5,false)</f>
        <v>Profile3</v>
      </c>
      <c r="D15" s="8" t="s">
        <v>1152</v>
      </c>
      <c r="E15" s="8" t="s">
        <v>1128</v>
      </c>
      <c r="F15" s="8" t="s">
        <v>1140</v>
      </c>
      <c r="G15" s="8" t="str">
        <f>vlookup(A15,Accounts!$A$1:$F$451,6,false)</f>
        <v>5a - Closed Lost</v>
      </c>
      <c r="H15" s="8" t="s">
        <v>1129</v>
      </c>
      <c r="I15" s="8" t="s">
        <v>1148</v>
      </c>
      <c r="J15" s="9">
        <f>vlookup(A15,Accounts!$A$1:$P$451,11,false)</f>
        <v>45204</v>
      </c>
      <c r="K15" s="9">
        <f>vlookup($A15,Accounts!$A$1:$P$451,12,false)</f>
        <v>45211</v>
      </c>
      <c r="L15" s="9">
        <f>vlookup($A15,Accounts!$A$1:$P$451,13,false)</f>
        <v>45220</v>
      </c>
      <c r="M15" s="9">
        <f>vlookup($A15,Accounts!$A$1:$P$451,14,false)</f>
        <v>45279</v>
      </c>
      <c r="N15" s="9" t="str">
        <f>vlookup($A15,Accounts!$A$1:$P$451,16,false)</f>
        <v/>
      </c>
    </row>
    <row r="16">
      <c r="A16" s="8" t="s">
        <v>356</v>
      </c>
      <c r="B16" s="8" t="s">
        <v>357</v>
      </c>
      <c r="C16" s="8" t="str">
        <f>vlookup(A16,Accounts!$A$1:$E$993,5,false)</f>
        <v>Unknown</v>
      </c>
      <c r="D16" s="8" t="s">
        <v>1153</v>
      </c>
      <c r="E16" s="8" t="s">
        <v>1128</v>
      </c>
      <c r="F16" s="8" t="s">
        <v>1132</v>
      </c>
      <c r="G16" s="8" t="str">
        <f>vlookup(A16,Accounts!$A$1:$F$451,6,false)</f>
        <v>5a - Closed Lost</v>
      </c>
      <c r="H16" s="8" t="s">
        <v>1143</v>
      </c>
      <c r="I16" s="8" t="s">
        <v>1148</v>
      </c>
      <c r="J16" s="9">
        <f>vlookup(A16,Accounts!$A$1:$P$451,11,false)</f>
        <v>45426</v>
      </c>
      <c r="K16" s="9" t="str">
        <f>vlookup($A16,Accounts!$A$1:$P$451,12,false)</f>
        <v/>
      </c>
      <c r="L16" s="9" t="str">
        <f>vlookup($A16,Accounts!$A$1:$P$451,13,false)</f>
        <v/>
      </c>
      <c r="M16" s="9">
        <f>vlookup($A16,Accounts!$A$1:$P$451,14,false)</f>
        <v>45433</v>
      </c>
      <c r="N16" s="9">
        <f>vlookup($A16,Accounts!$A$1:$P$451,16,false)</f>
        <v>45433</v>
      </c>
    </row>
    <row r="17">
      <c r="A17" s="8" t="s">
        <v>356</v>
      </c>
      <c r="B17" s="8" t="s">
        <v>357</v>
      </c>
      <c r="C17" s="8" t="str">
        <f>vlookup(A17,Accounts!$A$1:$E$993,5,false)</f>
        <v>Unknown</v>
      </c>
      <c r="D17" s="8" t="s">
        <v>1154</v>
      </c>
      <c r="E17" s="8" t="s">
        <v>1140</v>
      </c>
      <c r="F17" s="8" t="s">
        <v>1133</v>
      </c>
      <c r="G17" s="8" t="str">
        <f>vlookup(A17,Accounts!$A$1:$F$451,6,false)</f>
        <v>5a - Closed Lost</v>
      </c>
      <c r="H17" s="8" t="s">
        <v>1143</v>
      </c>
      <c r="I17" s="8" t="s">
        <v>1130</v>
      </c>
      <c r="J17" s="9">
        <f>vlookup(A17,Accounts!$A$1:$P$451,11,false)</f>
        <v>45426</v>
      </c>
      <c r="K17" s="9" t="str">
        <f>vlookup($A17,Accounts!$A$1:$P$451,12,false)</f>
        <v/>
      </c>
      <c r="L17" s="9" t="str">
        <f>vlookup($A17,Accounts!$A$1:$P$451,13,false)</f>
        <v/>
      </c>
      <c r="M17" s="9">
        <f>vlookup($A17,Accounts!$A$1:$P$451,14,false)</f>
        <v>45433</v>
      </c>
      <c r="N17" s="9">
        <f>vlookup($A17,Accounts!$A$1:$P$451,16,false)</f>
        <v>45433</v>
      </c>
    </row>
    <row r="18">
      <c r="A18" s="8" t="s">
        <v>356</v>
      </c>
      <c r="B18" s="8" t="s">
        <v>357</v>
      </c>
      <c r="C18" s="8" t="str">
        <f>vlookup(A18,Accounts!$A$1:$E$993,5,false)</f>
        <v>Unknown</v>
      </c>
      <c r="D18" s="8" t="s">
        <v>1155</v>
      </c>
      <c r="E18" s="8" t="s">
        <v>1128</v>
      </c>
      <c r="F18" s="8" t="s">
        <v>1132</v>
      </c>
      <c r="G18" s="8" t="str">
        <f>vlookup(A18,Accounts!$A$1:$F$451,6,false)</f>
        <v>5a - Closed Lost</v>
      </c>
      <c r="H18" s="8" t="s">
        <v>1129</v>
      </c>
      <c r="I18" s="8" t="s">
        <v>1135</v>
      </c>
      <c r="J18" s="9">
        <f>vlookup(A18,Accounts!$A$1:$P$451,11,false)</f>
        <v>45426</v>
      </c>
      <c r="K18" s="9" t="str">
        <f>vlookup($A18,Accounts!$A$1:$P$451,12,false)</f>
        <v/>
      </c>
      <c r="L18" s="9" t="str">
        <f>vlookup($A18,Accounts!$A$1:$P$451,13,false)</f>
        <v/>
      </c>
      <c r="M18" s="9">
        <f>vlookup($A18,Accounts!$A$1:$P$451,14,false)</f>
        <v>45433</v>
      </c>
      <c r="N18" s="9">
        <f>vlookup($A18,Accounts!$A$1:$P$451,16,false)</f>
        <v>45433</v>
      </c>
    </row>
    <row r="19">
      <c r="A19" s="8" t="s">
        <v>356</v>
      </c>
      <c r="B19" s="8" t="s">
        <v>357</v>
      </c>
      <c r="C19" s="8" t="str">
        <f>vlookup(A19,Accounts!$A$1:$E$993,5,false)</f>
        <v>Unknown</v>
      </c>
      <c r="D19" s="8" t="s">
        <v>1156</v>
      </c>
      <c r="E19" s="8" t="s">
        <v>1127</v>
      </c>
      <c r="F19" s="8" t="s">
        <v>1140</v>
      </c>
      <c r="G19" s="8" t="str">
        <f>vlookup(A19,Accounts!$A$1:$F$451,6,false)</f>
        <v>5a - Closed Lost</v>
      </c>
      <c r="H19" s="8" t="s">
        <v>1134</v>
      </c>
      <c r="I19" s="8" t="s">
        <v>1130</v>
      </c>
      <c r="J19" s="9">
        <f>vlookup(A19,Accounts!$A$1:$P$451,11,false)</f>
        <v>45426</v>
      </c>
      <c r="K19" s="9" t="str">
        <f>vlookup($A19,Accounts!$A$1:$P$451,12,false)</f>
        <v/>
      </c>
      <c r="L19" s="9" t="str">
        <f>vlookup($A19,Accounts!$A$1:$P$451,13,false)</f>
        <v/>
      </c>
      <c r="M19" s="9">
        <f>vlookup($A19,Accounts!$A$1:$P$451,14,false)</f>
        <v>45433</v>
      </c>
      <c r="N19" s="9">
        <f>vlookup($A19,Accounts!$A$1:$P$451,16,false)</f>
        <v>45433</v>
      </c>
    </row>
    <row r="20">
      <c r="A20" s="8" t="s">
        <v>356</v>
      </c>
      <c r="B20" s="8" t="s">
        <v>357</v>
      </c>
      <c r="C20" s="8" t="str">
        <f>vlookup(A20,Accounts!$A$1:$E$993,5,false)</f>
        <v>Unknown</v>
      </c>
      <c r="D20" s="8" t="s">
        <v>1157</v>
      </c>
      <c r="E20" s="8" t="s">
        <v>1128</v>
      </c>
      <c r="F20" s="8" t="s">
        <v>1127</v>
      </c>
      <c r="G20" s="8" t="str">
        <f>vlookup(A20,Accounts!$A$1:$F$451,6,false)</f>
        <v>5a - Closed Lost</v>
      </c>
      <c r="H20" s="8" t="s">
        <v>1129</v>
      </c>
      <c r="I20" s="8" t="s">
        <v>1138</v>
      </c>
      <c r="J20" s="9">
        <f>vlookup(A20,Accounts!$A$1:$P$451,11,false)</f>
        <v>45426</v>
      </c>
      <c r="K20" s="9" t="str">
        <f>vlookup($A20,Accounts!$A$1:$P$451,12,false)</f>
        <v/>
      </c>
      <c r="L20" s="9" t="str">
        <f>vlookup($A20,Accounts!$A$1:$P$451,13,false)</f>
        <v/>
      </c>
      <c r="M20" s="9">
        <f>vlookup($A20,Accounts!$A$1:$P$451,14,false)</f>
        <v>45433</v>
      </c>
      <c r="N20" s="9">
        <f>vlookup($A20,Accounts!$A$1:$P$451,16,false)</f>
        <v>45433</v>
      </c>
    </row>
    <row r="21" ht="15.75" customHeight="1">
      <c r="A21" s="8" t="s">
        <v>356</v>
      </c>
      <c r="B21" s="8" t="s">
        <v>357</v>
      </c>
      <c r="C21" s="8" t="str">
        <f>vlookup(A21,Accounts!$A$1:$E$993,5,false)</f>
        <v>Unknown</v>
      </c>
      <c r="D21" s="8" t="s">
        <v>1158</v>
      </c>
      <c r="E21" s="8" t="s">
        <v>1140</v>
      </c>
      <c r="F21" s="8" t="s">
        <v>1133</v>
      </c>
      <c r="G21" s="8" t="str">
        <f>vlookup(A21,Accounts!$A$1:$F$451,6,false)</f>
        <v>5a - Closed Lost</v>
      </c>
      <c r="H21" s="8" t="s">
        <v>1143</v>
      </c>
      <c r="I21" s="8" t="s">
        <v>1135</v>
      </c>
      <c r="J21" s="9">
        <f>vlookup(A21,Accounts!$A$1:$P$451,11,false)</f>
        <v>45426</v>
      </c>
      <c r="K21" s="9" t="str">
        <f>vlookup($A21,Accounts!$A$1:$P$451,12,false)</f>
        <v/>
      </c>
      <c r="L21" s="9" t="str">
        <f>vlookup($A21,Accounts!$A$1:$P$451,13,false)</f>
        <v/>
      </c>
      <c r="M21" s="9">
        <f>vlookup($A21,Accounts!$A$1:$P$451,14,false)</f>
        <v>45433</v>
      </c>
      <c r="N21" s="9">
        <f>vlookup($A21,Accounts!$A$1:$P$451,16,false)</f>
        <v>45433</v>
      </c>
    </row>
    <row r="22" ht="15.75" customHeight="1">
      <c r="A22" s="8" t="s">
        <v>218</v>
      </c>
      <c r="B22" s="8" t="s">
        <v>219</v>
      </c>
      <c r="C22" s="8" t="str">
        <f>vlookup(A22,Accounts!$A$1:$E$993,5,false)</f>
        <v>Unknown</v>
      </c>
      <c r="D22" s="8" t="s">
        <v>1159</v>
      </c>
      <c r="E22" s="8" t="s">
        <v>1127</v>
      </c>
      <c r="F22" s="8" t="s">
        <v>1132</v>
      </c>
      <c r="G22" s="8" t="str">
        <f>vlookup(A22,Accounts!$A$1:$F$451,6,false)</f>
        <v>5a - Closed Lost</v>
      </c>
      <c r="H22" s="8" t="s">
        <v>1134</v>
      </c>
      <c r="I22" s="8" t="s">
        <v>1148</v>
      </c>
      <c r="J22" s="9">
        <f>vlookup(A22,Accounts!$A$1:$P$451,11,false)</f>
        <v>45334</v>
      </c>
      <c r="K22" s="9">
        <f>vlookup($A22,Accounts!$A$1:$P$451,12,false)</f>
        <v>45340</v>
      </c>
      <c r="L22" s="9" t="str">
        <f>vlookup($A22,Accounts!$A$1:$P$451,13,false)</f>
        <v/>
      </c>
      <c r="M22" s="9">
        <f>vlookup($A22,Accounts!$A$1:$P$451,14,false)</f>
        <v>45352</v>
      </c>
      <c r="N22" s="9">
        <f>vlookup($A22,Accounts!$A$1:$P$451,16,false)</f>
        <v>45352</v>
      </c>
    </row>
    <row r="23" ht="15.75" customHeight="1">
      <c r="A23" s="8" t="s">
        <v>421</v>
      </c>
      <c r="B23" s="8" t="s">
        <v>422</v>
      </c>
      <c r="C23" s="8" t="str">
        <f>vlookup(A23,Accounts!$A$1:$E$993,5,false)</f>
        <v>Profile1</v>
      </c>
      <c r="D23" s="8" t="s">
        <v>1160</v>
      </c>
      <c r="E23" s="8" t="s">
        <v>1128</v>
      </c>
      <c r="F23" s="8" t="s">
        <v>1128</v>
      </c>
      <c r="G23" s="8" t="str">
        <f>vlookup(A23,Accounts!$A$1:$F$451,6,false)</f>
        <v>5a - Closed Lost</v>
      </c>
      <c r="H23" s="8" t="s">
        <v>1143</v>
      </c>
      <c r="I23" s="8" t="s">
        <v>1135</v>
      </c>
      <c r="J23" s="9">
        <f>vlookup(A23,Accounts!$A$1:$P$451,11,false)</f>
        <v>45447</v>
      </c>
      <c r="K23" s="9" t="str">
        <f>vlookup($A23,Accounts!$A$1:$P$451,12,false)</f>
        <v/>
      </c>
      <c r="L23" s="9" t="str">
        <f>vlookup($A23,Accounts!$A$1:$P$451,13,false)</f>
        <v/>
      </c>
      <c r="M23" s="9">
        <f>vlookup($A23,Accounts!$A$1:$P$451,14,false)</f>
        <v>45474</v>
      </c>
      <c r="N23" s="9">
        <f>vlookup($A23,Accounts!$A$1:$P$451,16,false)</f>
        <v>45474</v>
      </c>
    </row>
    <row r="24" ht="15.75" customHeight="1">
      <c r="A24" s="8" t="s">
        <v>421</v>
      </c>
      <c r="B24" s="8" t="s">
        <v>422</v>
      </c>
      <c r="C24" s="8" t="str">
        <f>vlookup(A24,Accounts!$A$1:$E$993,5,false)</f>
        <v>Profile1</v>
      </c>
      <c r="D24" s="8" t="s">
        <v>1161</v>
      </c>
      <c r="E24" s="8" t="s">
        <v>1128</v>
      </c>
      <c r="F24" s="8" t="s">
        <v>1133</v>
      </c>
      <c r="G24" s="8" t="str">
        <f>vlookup(A24,Accounts!$A$1:$F$451,6,false)</f>
        <v>5a - Closed Lost</v>
      </c>
      <c r="H24" s="8" t="s">
        <v>1134</v>
      </c>
      <c r="I24" s="8" t="s">
        <v>1148</v>
      </c>
      <c r="J24" s="9">
        <f>vlookup(A24,Accounts!$A$1:$P$451,11,false)</f>
        <v>45447</v>
      </c>
      <c r="K24" s="9" t="str">
        <f>vlookup($A24,Accounts!$A$1:$P$451,12,false)</f>
        <v/>
      </c>
      <c r="L24" s="9" t="str">
        <f>vlookup($A24,Accounts!$A$1:$P$451,13,false)</f>
        <v/>
      </c>
      <c r="M24" s="9">
        <f>vlookup($A24,Accounts!$A$1:$P$451,14,false)</f>
        <v>45474</v>
      </c>
      <c r="N24" s="9">
        <f>vlookup($A24,Accounts!$A$1:$P$451,16,false)</f>
        <v>45474</v>
      </c>
    </row>
    <row r="25" ht="15.75" customHeight="1">
      <c r="A25" s="8" t="s">
        <v>634</v>
      </c>
      <c r="B25" s="8" t="s">
        <v>635</v>
      </c>
      <c r="C25" s="8" t="str">
        <f>vlookup(A25,Accounts!$A$1:$E$993,5,false)</f>
        <v>Profile1</v>
      </c>
      <c r="D25" s="8" t="s">
        <v>1162</v>
      </c>
      <c r="E25" s="8" t="s">
        <v>1133</v>
      </c>
      <c r="F25" s="8" t="s">
        <v>1133</v>
      </c>
      <c r="G25" s="8" t="str">
        <f>vlookup(A25,Accounts!$A$1:$F$451,6,false)</f>
        <v>4 - Customer</v>
      </c>
      <c r="H25" s="8" t="s">
        <v>1134</v>
      </c>
      <c r="I25" s="8" t="s">
        <v>1148</v>
      </c>
      <c r="J25" s="9">
        <f>vlookup(A25,Accounts!$A$1:$P$451,11,false)</f>
        <v>45665</v>
      </c>
      <c r="K25" s="9">
        <f>vlookup($A25,Accounts!$A$1:$P$451,12,false)</f>
        <v>45673</v>
      </c>
      <c r="L25" s="9">
        <f>vlookup($A25,Accounts!$A$1:$P$451,13,false)</f>
        <v>45688</v>
      </c>
      <c r="M25" s="9">
        <f>vlookup($A25,Accounts!$A$1:$P$451,14,false)</f>
        <v>45704</v>
      </c>
      <c r="N25" s="9" t="str">
        <f>vlookup($A25,Accounts!$A$1:$P$451,16,false)</f>
        <v/>
      </c>
    </row>
    <row r="26" ht="15.75" customHeight="1">
      <c r="A26" s="8" t="s">
        <v>634</v>
      </c>
      <c r="B26" s="8" t="s">
        <v>635</v>
      </c>
      <c r="C26" s="8" t="str">
        <f>vlookup(A26,Accounts!$A$1:$E$993,5,false)</f>
        <v>Profile1</v>
      </c>
      <c r="D26" s="8" t="s">
        <v>1163</v>
      </c>
      <c r="E26" s="8" t="s">
        <v>1133</v>
      </c>
      <c r="F26" s="8" t="s">
        <v>1128</v>
      </c>
      <c r="G26" s="8" t="str">
        <f>vlookup(A26,Accounts!$A$1:$F$451,6,false)</f>
        <v>4 - Customer</v>
      </c>
      <c r="H26" s="8" t="s">
        <v>1143</v>
      </c>
      <c r="I26" s="8" t="s">
        <v>1138</v>
      </c>
      <c r="J26" s="9">
        <f>vlookup(A26,Accounts!$A$1:$P$451,11,false)</f>
        <v>45665</v>
      </c>
      <c r="K26" s="9">
        <f>vlookup($A26,Accounts!$A$1:$P$451,12,false)</f>
        <v>45673</v>
      </c>
      <c r="L26" s="9">
        <f>vlookup($A26,Accounts!$A$1:$P$451,13,false)</f>
        <v>45688</v>
      </c>
      <c r="M26" s="9">
        <f>vlookup($A26,Accounts!$A$1:$P$451,14,false)</f>
        <v>45704</v>
      </c>
      <c r="N26" s="9" t="str">
        <f>vlookup($A26,Accounts!$A$1:$P$451,16,false)</f>
        <v/>
      </c>
    </row>
    <row r="27" ht="15.75" customHeight="1">
      <c r="A27" s="8" t="s">
        <v>634</v>
      </c>
      <c r="B27" s="8" t="s">
        <v>635</v>
      </c>
      <c r="C27" s="8" t="str">
        <f>vlookup(A27,Accounts!$A$1:$E$993,5,false)</f>
        <v>Profile1</v>
      </c>
      <c r="D27" s="8" t="s">
        <v>1164</v>
      </c>
      <c r="E27" s="8" t="s">
        <v>1140</v>
      </c>
      <c r="F27" s="8" t="s">
        <v>1132</v>
      </c>
      <c r="G27" s="8" t="str">
        <f>vlookup(A27,Accounts!$A$1:$F$451,6,false)</f>
        <v>4 - Customer</v>
      </c>
      <c r="H27" s="8" t="s">
        <v>1143</v>
      </c>
      <c r="I27" s="8" t="s">
        <v>1135</v>
      </c>
      <c r="J27" s="9">
        <f>vlookup(A27,Accounts!$A$1:$P$451,11,false)</f>
        <v>45665</v>
      </c>
      <c r="K27" s="9">
        <f>vlookup($A27,Accounts!$A$1:$P$451,12,false)</f>
        <v>45673</v>
      </c>
      <c r="L27" s="9">
        <f>vlookup($A27,Accounts!$A$1:$P$451,13,false)</f>
        <v>45688</v>
      </c>
      <c r="M27" s="9">
        <f>vlookup($A27,Accounts!$A$1:$P$451,14,false)</f>
        <v>45704</v>
      </c>
      <c r="N27" s="9" t="str">
        <f>vlookup($A27,Accounts!$A$1:$P$451,16,false)</f>
        <v/>
      </c>
    </row>
    <row r="28" ht="15.75" customHeight="1">
      <c r="A28" s="8" t="s">
        <v>634</v>
      </c>
      <c r="B28" s="8" t="s">
        <v>635</v>
      </c>
      <c r="C28" s="8" t="str">
        <f>vlookup(A28,Accounts!$A$1:$E$993,5,false)</f>
        <v>Profile1</v>
      </c>
      <c r="D28" s="8" t="s">
        <v>1165</v>
      </c>
      <c r="E28" s="8" t="s">
        <v>1128</v>
      </c>
      <c r="F28" s="8" t="s">
        <v>1132</v>
      </c>
      <c r="G28" s="8" t="str">
        <f>vlookup(A28,Accounts!$A$1:$F$451,6,false)</f>
        <v>4 - Customer</v>
      </c>
      <c r="H28" s="8" t="s">
        <v>1134</v>
      </c>
      <c r="I28" s="8" t="s">
        <v>1138</v>
      </c>
      <c r="J28" s="9">
        <f>vlookup(A28,Accounts!$A$1:$P$451,11,false)</f>
        <v>45665</v>
      </c>
      <c r="K28" s="9">
        <f>vlookup($A28,Accounts!$A$1:$P$451,12,false)</f>
        <v>45673</v>
      </c>
      <c r="L28" s="9">
        <f>vlookup($A28,Accounts!$A$1:$P$451,13,false)</f>
        <v>45688</v>
      </c>
      <c r="M28" s="9">
        <f>vlookup($A28,Accounts!$A$1:$P$451,14,false)</f>
        <v>45704</v>
      </c>
      <c r="N28" s="9" t="str">
        <f>vlookup($A28,Accounts!$A$1:$P$451,16,false)</f>
        <v/>
      </c>
    </row>
    <row r="29" ht="15.75" customHeight="1">
      <c r="A29" s="8" t="s">
        <v>107</v>
      </c>
      <c r="B29" s="8" t="s">
        <v>108</v>
      </c>
      <c r="C29" s="8" t="str">
        <f>vlookup(A29,Accounts!$A$1:$E$993,5,false)</f>
        <v>No</v>
      </c>
      <c r="D29" s="8" t="s">
        <v>1166</v>
      </c>
      <c r="E29" s="8" t="s">
        <v>1133</v>
      </c>
      <c r="F29" s="8" t="s">
        <v>1140</v>
      </c>
      <c r="G29" s="8" t="str">
        <f>vlookup(A29,Accounts!$A$1:$F$451,6,false)</f>
        <v>5a - Closed Lost</v>
      </c>
      <c r="H29" s="8" t="s">
        <v>1129</v>
      </c>
      <c r="I29" s="8" t="s">
        <v>1138</v>
      </c>
      <c r="J29" s="9">
        <f>vlookup(A29,Accounts!$A$1:$P$451,11,false)</f>
        <v>45240</v>
      </c>
      <c r="K29" s="9">
        <f>vlookup($A29,Accounts!$A$1:$P$451,12,false)</f>
        <v>45264</v>
      </c>
      <c r="L29" s="9" t="str">
        <f>vlookup($A29,Accounts!$A$1:$P$451,13,false)</f>
        <v/>
      </c>
      <c r="M29" s="9">
        <f>vlookup($A29,Accounts!$A$1:$P$451,14,false)</f>
        <v>45275</v>
      </c>
      <c r="N29" s="9">
        <f>vlookup($A29,Accounts!$A$1:$P$451,16,false)</f>
        <v>45275</v>
      </c>
    </row>
    <row r="30" ht="15.75" customHeight="1">
      <c r="A30" s="8" t="s">
        <v>423</v>
      </c>
      <c r="B30" s="8" t="s">
        <v>424</v>
      </c>
      <c r="C30" s="8" t="str">
        <f>vlookup(A30,Accounts!$A$1:$E$993,5,false)</f>
        <v>No</v>
      </c>
      <c r="D30" s="8" t="s">
        <v>1167</v>
      </c>
      <c r="E30" s="8" t="s">
        <v>1140</v>
      </c>
      <c r="F30" s="8" t="s">
        <v>1140</v>
      </c>
      <c r="G30" s="8" t="str">
        <f>vlookup(A30,Accounts!$A$1:$F$451,6,false)</f>
        <v>5a - Closed Lost</v>
      </c>
      <c r="H30" s="8" t="s">
        <v>1129</v>
      </c>
      <c r="I30" s="8" t="s">
        <v>1138</v>
      </c>
      <c r="J30" s="9">
        <f>vlookup(A30,Accounts!$A$1:$P$451,11,false)</f>
        <v>45465</v>
      </c>
      <c r="K30" s="9" t="str">
        <f>vlookup($A30,Accounts!$A$1:$P$451,12,false)</f>
        <v/>
      </c>
      <c r="L30" s="9" t="str">
        <f>vlookup($A30,Accounts!$A$1:$P$451,13,false)</f>
        <v/>
      </c>
      <c r="M30" s="9">
        <f>vlookup($A30,Accounts!$A$1:$P$451,14,false)</f>
        <v>45489</v>
      </c>
      <c r="N30" s="9">
        <f>vlookup($A30,Accounts!$A$1:$P$451,16,false)</f>
        <v>45489</v>
      </c>
    </row>
    <row r="31" ht="15.75" customHeight="1">
      <c r="A31" s="8" t="s">
        <v>423</v>
      </c>
      <c r="B31" s="8" t="s">
        <v>424</v>
      </c>
      <c r="C31" s="8" t="str">
        <f>vlookup(A31,Accounts!$A$1:$E$993,5,false)</f>
        <v>No</v>
      </c>
      <c r="D31" s="8" t="s">
        <v>1168</v>
      </c>
      <c r="E31" s="8" t="s">
        <v>1133</v>
      </c>
      <c r="F31" s="8" t="s">
        <v>1133</v>
      </c>
      <c r="G31" s="8" t="str">
        <f>vlookup(A31,Accounts!$A$1:$F$451,6,false)</f>
        <v>5a - Closed Lost</v>
      </c>
      <c r="H31" s="8" t="s">
        <v>1129</v>
      </c>
      <c r="I31" s="8" t="s">
        <v>1135</v>
      </c>
      <c r="J31" s="9">
        <f>vlookup(A31,Accounts!$A$1:$P$451,11,false)</f>
        <v>45465</v>
      </c>
      <c r="K31" s="9" t="str">
        <f>vlookup($A31,Accounts!$A$1:$P$451,12,false)</f>
        <v/>
      </c>
      <c r="L31" s="9" t="str">
        <f>vlookup($A31,Accounts!$A$1:$P$451,13,false)</f>
        <v/>
      </c>
      <c r="M31" s="9">
        <f>vlookup($A31,Accounts!$A$1:$P$451,14,false)</f>
        <v>45489</v>
      </c>
      <c r="N31" s="9">
        <f>vlookup($A31,Accounts!$A$1:$P$451,16,false)</f>
        <v>45489</v>
      </c>
    </row>
    <row r="32" ht="15.75" customHeight="1">
      <c r="A32" s="8" t="s">
        <v>423</v>
      </c>
      <c r="B32" s="8" t="s">
        <v>424</v>
      </c>
      <c r="C32" s="8" t="str">
        <f>vlookup(A32,Accounts!$A$1:$E$993,5,false)</f>
        <v>No</v>
      </c>
      <c r="D32" s="8" t="s">
        <v>1169</v>
      </c>
      <c r="E32" s="8" t="s">
        <v>1132</v>
      </c>
      <c r="F32" s="8" t="s">
        <v>1140</v>
      </c>
      <c r="G32" s="8" t="str">
        <f>vlookup(A32,Accounts!$A$1:$F$451,6,false)</f>
        <v>5a - Closed Lost</v>
      </c>
      <c r="H32" s="8" t="s">
        <v>1129</v>
      </c>
      <c r="I32" s="8" t="s">
        <v>1138</v>
      </c>
      <c r="J32" s="9">
        <f>vlookup(A32,Accounts!$A$1:$P$451,11,false)</f>
        <v>45465</v>
      </c>
      <c r="K32" s="9" t="str">
        <f>vlookup($A32,Accounts!$A$1:$P$451,12,false)</f>
        <v/>
      </c>
      <c r="L32" s="9" t="str">
        <f>vlookup($A32,Accounts!$A$1:$P$451,13,false)</f>
        <v/>
      </c>
      <c r="M32" s="9">
        <f>vlookup($A32,Accounts!$A$1:$P$451,14,false)</f>
        <v>45489</v>
      </c>
      <c r="N32" s="9">
        <f>vlookup($A32,Accounts!$A$1:$P$451,16,false)</f>
        <v>45489</v>
      </c>
    </row>
    <row r="33" ht="15.75" customHeight="1">
      <c r="A33" s="8" t="s">
        <v>423</v>
      </c>
      <c r="B33" s="8" t="s">
        <v>424</v>
      </c>
      <c r="C33" s="8" t="str">
        <f>vlookup(A33,Accounts!$A$1:$E$993,5,false)</f>
        <v>No</v>
      </c>
      <c r="D33" s="8" t="s">
        <v>1170</v>
      </c>
      <c r="E33" s="8" t="s">
        <v>1132</v>
      </c>
      <c r="F33" s="8" t="s">
        <v>1140</v>
      </c>
      <c r="G33" s="8" t="str">
        <f>vlookup(A33,Accounts!$A$1:$F$451,6,false)</f>
        <v>5a - Closed Lost</v>
      </c>
      <c r="H33" s="8" t="s">
        <v>1134</v>
      </c>
      <c r="I33" s="8" t="s">
        <v>1138</v>
      </c>
      <c r="J33" s="9">
        <f>vlookup(A33,Accounts!$A$1:$P$451,11,false)</f>
        <v>45465</v>
      </c>
      <c r="K33" s="9" t="str">
        <f>vlookup($A33,Accounts!$A$1:$P$451,12,false)</f>
        <v/>
      </c>
      <c r="L33" s="9" t="str">
        <f>vlookup($A33,Accounts!$A$1:$P$451,13,false)</f>
        <v/>
      </c>
      <c r="M33" s="9">
        <f>vlookup($A33,Accounts!$A$1:$P$451,14,false)</f>
        <v>45489</v>
      </c>
      <c r="N33" s="9">
        <f>vlookup($A33,Accounts!$A$1:$P$451,16,false)</f>
        <v>45489</v>
      </c>
    </row>
    <row r="34" ht="15.75" customHeight="1">
      <c r="A34" s="8" t="s">
        <v>423</v>
      </c>
      <c r="B34" s="8" t="s">
        <v>424</v>
      </c>
      <c r="C34" s="8" t="str">
        <f>vlookup(A34,Accounts!$A$1:$E$993,5,false)</f>
        <v>No</v>
      </c>
      <c r="D34" s="8" t="s">
        <v>1171</v>
      </c>
      <c r="E34" s="8" t="s">
        <v>1127</v>
      </c>
      <c r="F34" s="8" t="s">
        <v>1132</v>
      </c>
      <c r="G34" s="8" t="str">
        <f>vlookup(A34,Accounts!$A$1:$F$451,6,false)</f>
        <v>5a - Closed Lost</v>
      </c>
      <c r="H34" s="8" t="s">
        <v>1134</v>
      </c>
      <c r="I34" s="8" t="s">
        <v>1130</v>
      </c>
      <c r="J34" s="9">
        <f>vlookup(A34,Accounts!$A$1:$P$451,11,false)</f>
        <v>45465</v>
      </c>
      <c r="K34" s="9" t="str">
        <f>vlookup($A34,Accounts!$A$1:$P$451,12,false)</f>
        <v/>
      </c>
      <c r="L34" s="9" t="str">
        <f>vlookup($A34,Accounts!$A$1:$P$451,13,false)</f>
        <v/>
      </c>
      <c r="M34" s="9">
        <f>vlookup($A34,Accounts!$A$1:$P$451,14,false)</f>
        <v>45489</v>
      </c>
      <c r="N34" s="9">
        <f>vlookup($A34,Accounts!$A$1:$P$451,16,false)</f>
        <v>45489</v>
      </c>
    </row>
    <row r="35" ht="15.75" customHeight="1">
      <c r="A35" s="8" t="s">
        <v>423</v>
      </c>
      <c r="B35" s="8" t="s">
        <v>424</v>
      </c>
      <c r="C35" s="8" t="str">
        <f>vlookup(A35,Accounts!$A$1:$E$993,5,false)</f>
        <v>No</v>
      </c>
      <c r="D35" s="8" t="s">
        <v>1172</v>
      </c>
      <c r="E35" s="8" t="s">
        <v>1132</v>
      </c>
      <c r="F35" s="8" t="s">
        <v>1127</v>
      </c>
      <c r="G35" s="8" t="str">
        <f>vlookup(A35,Accounts!$A$1:$F$451,6,false)</f>
        <v>5a - Closed Lost</v>
      </c>
      <c r="H35" s="8" t="s">
        <v>1143</v>
      </c>
      <c r="I35" s="8" t="s">
        <v>1130</v>
      </c>
      <c r="J35" s="9">
        <f>vlookup(A35,Accounts!$A$1:$P$451,11,false)</f>
        <v>45465</v>
      </c>
      <c r="K35" s="9" t="str">
        <f>vlookup($A35,Accounts!$A$1:$P$451,12,false)</f>
        <v/>
      </c>
      <c r="L35" s="9" t="str">
        <f>vlookup($A35,Accounts!$A$1:$P$451,13,false)</f>
        <v/>
      </c>
      <c r="M35" s="9">
        <f>vlookup($A35,Accounts!$A$1:$P$451,14,false)</f>
        <v>45489</v>
      </c>
      <c r="N35" s="9">
        <f>vlookup($A35,Accounts!$A$1:$P$451,16,false)</f>
        <v>45489</v>
      </c>
    </row>
    <row r="36" ht="15.75" customHeight="1">
      <c r="A36" s="8" t="s">
        <v>679</v>
      </c>
      <c r="B36" s="8" t="s">
        <v>680</v>
      </c>
      <c r="C36" s="8" t="str">
        <f>vlookup(A36,Accounts!$A$1:$E$993,5,false)</f>
        <v>Profile3</v>
      </c>
      <c r="D36" s="8" t="s">
        <v>1173</v>
      </c>
      <c r="E36" s="8" t="s">
        <v>1132</v>
      </c>
      <c r="F36" s="8" t="s">
        <v>1140</v>
      </c>
      <c r="G36" s="8" t="str">
        <f>vlookup(A36,Accounts!$A$1:$F$451,6,false)</f>
        <v>5a - Closed Lost</v>
      </c>
      <c r="H36" s="8" t="s">
        <v>1129</v>
      </c>
      <c r="I36" s="8" t="s">
        <v>1138</v>
      </c>
      <c r="J36" s="9">
        <f>vlookup(A36,Accounts!$A$1:$P$451,11,false)</f>
        <v>45606</v>
      </c>
      <c r="K36" s="9" t="str">
        <f>vlookup($A36,Accounts!$A$1:$P$451,12,false)</f>
        <v/>
      </c>
      <c r="L36" s="9" t="str">
        <f>vlookup($A36,Accounts!$A$1:$P$451,13,false)</f>
        <v/>
      </c>
      <c r="M36" s="9">
        <f>vlookup($A36,Accounts!$A$1:$P$451,14,false)</f>
        <v>45622</v>
      </c>
      <c r="N36" s="9">
        <f>vlookup($A36,Accounts!$A$1:$P$451,16,false)</f>
        <v>45622</v>
      </c>
    </row>
    <row r="37" ht="15.75" customHeight="1">
      <c r="A37" s="8" t="s">
        <v>679</v>
      </c>
      <c r="B37" s="8" t="s">
        <v>680</v>
      </c>
      <c r="C37" s="8" t="str">
        <f>vlookup(A37,Accounts!$A$1:$E$993,5,false)</f>
        <v>Profile3</v>
      </c>
      <c r="D37" s="8" t="s">
        <v>1174</v>
      </c>
      <c r="E37" s="8" t="s">
        <v>1127</v>
      </c>
      <c r="F37" s="8" t="s">
        <v>1140</v>
      </c>
      <c r="G37" s="8" t="str">
        <f>vlookup(A37,Accounts!$A$1:$F$451,6,false)</f>
        <v>5a - Closed Lost</v>
      </c>
      <c r="H37" s="8" t="s">
        <v>1129</v>
      </c>
      <c r="I37" s="8" t="s">
        <v>1148</v>
      </c>
      <c r="J37" s="9">
        <f>vlookup(A37,Accounts!$A$1:$P$451,11,false)</f>
        <v>45606</v>
      </c>
      <c r="K37" s="9" t="str">
        <f>vlookup($A37,Accounts!$A$1:$P$451,12,false)</f>
        <v/>
      </c>
      <c r="L37" s="9" t="str">
        <f>vlookup($A37,Accounts!$A$1:$P$451,13,false)</f>
        <v/>
      </c>
      <c r="M37" s="9">
        <f>vlookup($A37,Accounts!$A$1:$P$451,14,false)</f>
        <v>45622</v>
      </c>
      <c r="N37" s="9">
        <f>vlookup($A37,Accounts!$A$1:$P$451,16,false)</f>
        <v>45622</v>
      </c>
    </row>
    <row r="38" ht="15.75" customHeight="1">
      <c r="A38" s="8" t="s">
        <v>679</v>
      </c>
      <c r="B38" s="8" t="s">
        <v>680</v>
      </c>
      <c r="C38" s="8" t="str">
        <f>vlookup(A38,Accounts!$A$1:$E$993,5,false)</f>
        <v>Profile3</v>
      </c>
      <c r="D38" s="8" t="s">
        <v>1175</v>
      </c>
      <c r="E38" s="8" t="s">
        <v>1140</v>
      </c>
      <c r="F38" s="8" t="s">
        <v>1128</v>
      </c>
      <c r="G38" s="8" t="str">
        <f>vlookup(A38,Accounts!$A$1:$F$451,6,false)</f>
        <v>5a - Closed Lost</v>
      </c>
      <c r="H38" s="8" t="s">
        <v>1129</v>
      </c>
      <c r="I38" s="8" t="s">
        <v>1135</v>
      </c>
      <c r="J38" s="9">
        <f>vlookup(A38,Accounts!$A$1:$P$451,11,false)</f>
        <v>45606</v>
      </c>
      <c r="K38" s="9" t="str">
        <f>vlookup($A38,Accounts!$A$1:$P$451,12,false)</f>
        <v/>
      </c>
      <c r="L38" s="9" t="str">
        <f>vlookup($A38,Accounts!$A$1:$P$451,13,false)</f>
        <v/>
      </c>
      <c r="M38" s="9">
        <f>vlookup($A38,Accounts!$A$1:$P$451,14,false)</f>
        <v>45622</v>
      </c>
      <c r="N38" s="9">
        <f>vlookup($A38,Accounts!$A$1:$P$451,16,false)</f>
        <v>45622</v>
      </c>
    </row>
    <row r="39" ht="15.75" customHeight="1">
      <c r="A39" s="8" t="s">
        <v>679</v>
      </c>
      <c r="B39" s="8" t="s">
        <v>680</v>
      </c>
      <c r="C39" s="8" t="str">
        <f>vlookup(A39,Accounts!$A$1:$E$993,5,false)</f>
        <v>Profile3</v>
      </c>
      <c r="D39" s="8" t="s">
        <v>1176</v>
      </c>
      <c r="E39" s="8" t="s">
        <v>1132</v>
      </c>
      <c r="F39" s="8" t="s">
        <v>1127</v>
      </c>
      <c r="G39" s="8" t="str">
        <f>vlookup(A39,Accounts!$A$1:$F$451,6,false)</f>
        <v>5a - Closed Lost</v>
      </c>
      <c r="H39" s="8" t="s">
        <v>1143</v>
      </c>
      <c r="I39" s="8" t="s">
        <v>1135</v>
      </c>
      <c r="J39" s="9">
        <f>vlookup(A39,Accounts!$A$1:$P$451,11,false)</f>
        <v>45606</v>
      </c>
      <c r="K39" s="9" t="str">
        <f>vlookup($A39,Accounts!$A$1:$P$451,12,false)</f>
        <v/>
      </c>
      <c r="L39" s="9" t="str">
        <f>vlookup($A39,Accounts!$A$1:$P$451,13,false)</f>
        <v/>
      </c>
      <c r="M39" s="9">
        <f>vlookup($A39,Accounts!$A$1:$P$451,14,false)</f>
        <v>45622</v>
      </c>
      <c r="N39" s="9">
        <f>vlookup($A39,Accounts!$A$1:$P$451,16,false)</f>
        <v>45622</v>
      </c>
    </row>
    <row r="40" ht="15.75" customHeight="1">
      <c r="A40" s="8" t="s">
        <v>679</v>
      </c>
      <c r="B40" s="8" t="s">
        <v>680</v>
      </c>
      <c r="C40" s="8" t="str">
        <f>vlookup(A40,Accounts!$A$1:$E$993,5,false)</f>
        <v>Profile3</v>
      </c>
      <c r="D40" s="8" t="s">
        <v>1177</v>
      </c>
      <c r="E40" s="8" t="s">
        <v>1140</v>
      </c>
      <c r="F40" s="8" t="s">
        <v>1127</v>
      </c>
      <c r="G40" s="8" t="str">
        <f>vlookup(A40,Accounts!$A$1:$F$451,6,false)</f>
        <v>5a - Closed Lost</v>
      </c>
      <c r="H40" s="8" t="s">
        <v>1129</v>
      </c>
      <c r="I40" s="8" t="s">
        <v>1130</v>
      </c>
      <c r="J40" s="9">
        <f>vlookup(A40,Accounts!$A$1:$P$451,11,false)</f>
        <v>45606</v>
      </c>
      <c r="K40" s="9" t="str">
        <f>vlookup($A40,Accounts!$A$1:$P$451,12,false)</f>
        <v/>
      </c>
      <c r="L40" s="9" t="str">
        <f>vlookup($A40,Accounts!$A$1:$P$451,13,false)</f>
        <v/>
      </c>
      <c r="M40" s="9">
        <f>vlookup($A40,Accounts!$A$1:$P$451,14,false)</f>
        <v>45622</v>
      </c>
      <c r="N40" s="9">
        <f>vlookup($A40,Accounts!$A$1:$P$451,16,false)</f>
        <v>45622</v>
      </c>
    </row>
    <row r="41" ht="15.75" customHeight="1">
      <c r="A41" s="8" t="s">
        <v>61</v>
      </c>
      <c r="B41" s="8" t="s">
        <v>62</v>
      </c>
      <c r="C41" s="8" t="str">
        <f>vlookup(A41,Accounts!$A$1:$E$993,5,false)</f>
        <v>Profile3</v>
      </c>
      <c r="D41" s="8" t="s">
        <v>1178</v>
      </c>
      <c r="E41" s="8" t="s">
        <v>1140</v>
      </c>
      <c r="F41" s="8" t="s">
        <v>1133</v>
      </c>
      <c r="G41" s="8" t="str">
        <f>vlookup(A41,Accounts!$A$1:$F$451,6,false)</f>
        <v>5a - Closed Lost</v>
      </c>
      <c r="H41" s="8" t="s">
        <v>1134</v>
      </c>
      <c r="I41" s="8" t="s">
        <v>1138</v>
      </c>
      <c r="J41" s="9">
        <f>vlookup(A41,Accounts!$A$1:$P$451,11,false)</f>
        <v>45204</v>
      </c>
      <c r="K41" s="9">
        <f>vlookup($A41,Accounts!$A$1:$P$451,12,false)</f>
        <v>45211</v>
      </c>
      <c r="L41" s="9">
        <f>vlookup($A41,Accounts!$A$1:$P$451,13,false)</f>
        <v>45220</v>
      </c>
      <c r="M41" s="9">
        <f>vlookup($A41,Accounts!$A$1:$P$451,14,false)</f>
        <v>45279</v>
      </c>
      <c r="N41" s="9" t="str">
        <f>vlookup($A41,Accounts!$A$1:$P$451,16,false)</f>
        <v/>
      </c>
    </row>
    <row r="42" ht="15.75" customHeight="1">
      <c r="A42" s="8" t="s">
        <v>949</v>
      </c>
      <c r="B42" s="8" t="s">
        <v>950</v>
      </c>
      <c r="C42" s="8" t="str">
        <f>vlookup(A42,Accounts!$A$1:$E$993,5,false)</f>
        <v>No</v>
      </c>
      <c r="D42" s="8" t="s">
        <v>1179</v>
      </c>
      <c r="E42" s="8" t="s">
        <v>1133</v>
      </c>
      <c r="F42" s="8" t="s">
        <v>1133</v>
      </c>
      <c r="G42" s="8" t="str">
        <f>vlookup(A42,Accounts!$A$1:$F$451,6,false)</f>
        <v>4 - Customer</v>
      </c>
      <c r="H42" s="8" t="s">
        <v>1129</v>
      </c>
      <c r="I42" s="8" t="s">
        <v>1130</v>
      </c>
      <c r="J42" s="9">
        <f>vlookup(A42,Accounts!$A$1:$P$451,11,false)</f>
        <v>45204</v>
      </c>
      <c r="K42" s="9">
        <f>vlookup($A42,Accounts!$A$1:$P$451,12,false)</f>
        <v>45207</v>
      </c>
      <c r="L42" s="9">
        <f>vlookup($A42,Accounts!$A$1:$P$451,13,false)</f>
        <v>45209</v>
      </c>
      <c r="M42" s="9">
        <f>vlookup($A42,Accounts!$A$1:$P$451,14,false)</f>
        <v>45276</v>
      </c>
      <c r="N42" s="9" t="str">
        <f>vlookup($A42,Accounts!$A$1:$P$451,16,false)</f>
        <v/>
      </c>
    </row>
    <row r="43" ht="15.75" customHeight="1">
      <c r="A43" s="8" t="s">
        <v>949</v>
      </c>
      <c r="B43" s="8" t="s">
        <v>950</v>
      </c>
      <c r="C43" s="8" t="str">
        <f>vlookup(A43,Accounts!$A$1:$E$993,5,false)</f>
        <v>No</v>
      </c>
      <c r="D43" s="8" t="s">
        <v>1180</v>
      </c>
      <c r="E43" s="8" t="s">
        <v>1128</v>
      </c>
      <c r="F43" s="8" t="s">
        <v>1132</v>
      </c>
      <c r="G43" s="8" t="str">
        <f>vlookup(A43,Accounts!$A$1:$F$451,6,false)</f>
        <v>4 - Customer</v>
      </c>
      <c r="H43" s="8" t="s">
        <v>1134</v>
      </c>
      <c r="I43" s="8" t="s">
        <v>1138</v>
      </c>
      <c r="J43" s="9">
        <f>vlookup(A43,Accounts!$A$1:$P$451,11,false)</f>
        <v>45204</v>
      </c>
      <c r="K43" s="9">
        <f>vlookup($A43,Accounts!$A$1:$P$451,12,false)</f>
        <v>45207</v>
      </c>
      <c r="L43" s="9">
        <f>vlookup($A43,Accounts!$A$1:$P$451,13,false)</f>
        <v>45209</v>
      </c>
      <c r="M43" s="9">
        <f>vlookup($A43,Accounts!$A$1:$P$451,14,false)</f>
        <v>45276</v>
      </c>
      <c r="N43" s="9" t="str">
        <f>vlookup($A43,Accounts!$A$1:$P$451,16,false)</f>
        <v/>
      </c>
    </row>
    <row r="44" ht="15.75" customHeight="1">
      <c r="A44" s="8" t="s">
        <v>66</v>
      </c>
      <c r="B44" s="8" t="s">
        <v>67</v>
      </c>
      <c r="C44" s="8" t="str">
        <f>vlookup(A44,Accounts!$A$1:$E$993,5,false)</f>
        <v>No</v>
      </c>
      <c r="D44" s="8" t="s">
        <v>1181</v>
      </c>
      <c r="E44" s="8" t="s">
        <v>1140</v>
      </c>
      <c r="F44" s="8" t="s">
        <v>1132</v>
      </c>
      <c r="G44" s="8" t="str">
        <f>vlookup(A44,Accounts!$A$1:$F$451,6,false)</f>
        <v>5a - Closed Lost</v>
      </c>
      <c r="H44" s="8" t="s">
        <v>1137</v>
      </c>
      <c r="I44" s="8" t="s">
        <v>1130</v>
      </c>
      <c r="J44" s="9">
        <f>vlookup(A44,Accounts!$A$1:$P$451,11,false)</f>
        <v>45227</v>
      </c>
      <c r="K44" s="9">
        <f>vlookup($A44,Accounts!$A$1:$P$451,12,false)</f>
        <v>45230</v>
      </c>
      <c r="L44" s="9" t="str">
        <f>vlookup($A44,Accounts!$A$1:$P$451,13,false)</f>
        <v/>
      </c>
      <c r="M44" s="9">
        <f>vlookup($A44,Accounts!$A$1:$P$451,14,false)</f>
        <v>45242</v>
      </c>
      <c r="N44" s="9">
        <f>vlookup($A44,Accounts!$A$1:$P$451,16,false)</f>
        <v>45242</v>
      </c>
    </row>
    <row r="45" ht="15.75" customHeight="1">
      <c r="A45" s="8" t="s">
        <v>66</v>
      </c>
      <c r="B45" s="8" t="s">
        <v>67</v>
      </c>
      <c r="C45" s="8" t="str">
        <f>vlookup(A45,Accounts!$A$1:$E$993,5,false)</f>
        <v>No</v>
      </c>
      <c r="D45" s="8" t="s">
        <v>1182</v>
      </c>
      <c r="E45" s="8" t="s">
        <v>1132</v>
      </c>
      <c r="F45" s="8" t="s">
        <v>1128</v>
      </c>
      <c r="G45" s="8" t="str">
        <f>vlookup(A45,Accounts!$A$1:$F$451,6,false)</f>
        <v>5a - Closed Lost</v>
      </c>
      <c r="H45" s="8" t="s">
        <v>1129</v>
      </c>
      <c r="I45" s="8" t="s">
        <v>1138</v>
      </c>
      <c r="J45" s="9">
        <f>vlookup(A45,Accounts!$A$1:$P$451,11,false)</f>
        <v>45227</v>
      </c>
      <c r="K45" s="9">
        <f>vlookup($A45,Accounts!$A$1:$P$451,12,false)</f>
        <v>45230</v>
      </c>
      <c r="L45" s="9" t="str">
        <f>vlookup($A45,Accounts!$A$1:$P$451,13,false)</f>
        <v/>
      </c>
      <c r="M45" s="9">
        <f>vlookup($A45,Accounts!$A$1:$P$451,14,false)</f>
        <v>45242</v>
      </c>
      <c r="N45" s="9">
        <f>vlookup($A45,Accounts!$A$1:$P$451,16,false)</f>
        <v>45242</v>
      </c>
    </row>
    <row r="46" ht="15.75" customHeight="1">
      <c r="A46" s="8" t="s">
        <v>66</v>
      </c>
      <c r="B46" s="8" t="s">
        <v>67</v>
      </c>
      <c r="C46" s="8" t="str">
        <f>vlookup(A46,Accounts!$A$1:$E$993,5,false)</f>
        <v>No</v>
      </c>
      <c r="D46" s="8" t="s">
        <v>1183</v>
      </c>
      <c r="E46" s="8" t="s">
        <v>1140</v>
      </c>
      <c r="F46" s="8" t="s">
        <v>1133</v>
      </c>
      <c r="G46" s="8" t="str">
        <f>vlookup(A46,Accounts!$A$1:$F$451,6,false)</f>
        <v>5a - Closed Lost</v>
      </c>
      <c r="H46" s="8" t="s">
        <v>1143</v>
      </c>
      <c r="I46" s="8" t="s">
        <v>1138</v>
      </c>
      <c r="J46" s="9">
        <f>vlookup(A46,Accounts!$A$1:$P$451,11,false)</f>
        <v>45227</v>
      </c>
      <c r="K46" s="9">
        <f>vlookup($A46,Accounts!$A$1:$P$451,12,false)</f>
        <v>45230</v>
      </c>
      <c r="L46" s="9" t="str">
        <f>vlookup($A46,Accounts!$A$1:$P$451,13,false)</f>
        <v/>
      </c>
      <c r="M46" s="9">
        <f>vlookup($A46,Accounts!$A$1:$P$451,14,false)</f>
        <v>45242</v>
      </c>
      <c r="N46" s="9">
        <f>vlookup($A46,Accounts!$A$1:$P$451,16,false)</f>
        <v>45242</v>
      </c>
    </row>
    <row r="47" ht="15.75" customHeight="1">
      <c r="A47" s="8" t="s">
        <v>949</v>
      </c>
      <c r="B47" s="8" t="s">
        <v>950</v>
      </c>
      <c r="C47" s="8" t="str">
        <f>vlookup(A47,Accounts!$A$1:$E$993,5,false)</f>
        <v>No</v>
      </c>
      <c r="D47" s="8" t="s">
        <v>1184</v>
      </c>
      <c r="E47" s="8" t="s">
        <v>1133</v>
      </c>
      <c r="F47" s="8" t="s">
        <v>1132</v>
      </c>
      <c r="G47" s="8" t="str">
        <f>vlookup(A47,Accounts!$A$1:$F$451,6,false)</f>
        <v>4 - Customer</v>
      </c>
      <c r="H47" s="8" t="s">
        <v>1129</v>
      </c>
      <c r="I47" s="8" t="s">
        <v>1130</v>
      </c>
      <c r="J47" s="9">
        <f>vlookup(A47,Accounts!$A$1:$P$451,11,false)</f>
        <v>45204</v>
      </c>
      <c r="K47" s="9">
        <f>vlookup($A47,Accounts!$A$1:$P$451,12,false)</f>
        <v>45207</v>
      </c>
      <c r="L47" s="9">
        <f>vlookup($A47,Accounts!$A$1:$P$451,13,false)</f>
        <v>45209</v>
      </c>
      <c r="M47" s="9">
        <f>vlookup($A47,Accounts!$A$1:$P$451,14,false)</f>
        <v>45276</v>
      </c>
      <c r="N47" s="9" t="str">
        <f>vlookup($A47,Accounts!$A$1:$P$451,16,false)</f>
        <v/>
      </c>
    </row>
    <row r="48" ht="15.75" customHeight="1">
      <c r="A48" s="8" t="s">
        <v>533</v>
      </c>
      <c r="B48" s="8" t="s">
        <v>534</v>
      </c>
      <c r="C48" s="8" t="str">
        <f>vlookup(A48,Accounts!$A$1:$E$993,5,false)</f>
        <v>No</v>
      </c>
      <c r="D48" s="8" t="s">
        <v>1185</v>
      </c>
      <c r="E48" s="8" t="s">
        <v>1132</v>
      </c>
      <c r="F48" s="8" t="s">
        <v>1140</v>
      </c>
      <c r="G48" s="8" t="str">
        <f>vlookup(A48,Accounts!$A$1:$F$451,6,false)</f>
        <v>1 - Prospecting</v>
      </c>
      <c r="H48" s="8" t="s">
        <v>1143</v>
      </c>
      <c r="I48" s="8" t="s">
        <v>1135</v>
      </c>
      <c r="J48" s="9">
        <f>vlookup(A48,Accounts!$A$1:$P$451,11,false)</f>
        <v>45724</v>
      </c>
      <c r="K48" s="9" t="str">
        <f>vlookup($A48,Accounts!$A$1:$P$451,12,false)</f>
        <v/>
      </c>
      <c r="L48" s="9" t="str">
        <f>vlookup($A48,Accounts!$A$1:$P$451,13,false)</f>
        <v/>
      </c>
      <c r="M48" s="9" t="str">
        <f>vlookup($A48,Accounts!$A$1:$P$451,14,false)</f>
        <v/>
      </c>
      <c r="N48" s="9" t="str">
        <f>vlookup($A48,Accounts!$A$1:$P$451,16,false)</f>
        <v/>
      </c>
    </row>
    <row r="49" ht="15.75" customHeight="1">
      <c r="A49" s="8" t="s">
        <v>310</v>
      </c>
      <c r="B49" s="8" t="s">
        <v>311</v>
      </c>
      <c r="C49" s="8" t="str">
        <f>vlookup(A49,Accounts!$A$1:$E$993,5,false)</f>
        <v>Profile2</v>
      </c>
      <c r="D49" s="8" t="s">
        <v>1186</v>
      </c>
      <c r="E49" s="8" t="s">
        <v>1132</v>
      </c>
      <c r="F49" s="8" t="s">
        <v>1127</v>
      </c>
      <c r="G49" s="8" t="str">
        <f>vlookup(A49,Accounts!$A$1:$F$451,6,false)</f>
        <v>5a - Closed Lost</v>
      </c>
      <c r="H49" s="8" t="s">
        <v>1143</v>
      </c>
      <c r="I49" s="8" t="s">
        <v>1148</v>
      </c>
      <c r="J49" s="9">
        <f>vlookup(A49,Accounts!$A$1:$P$451,11,false)</f>
        <v>45410</v>
      </c>
      <c r="K49" s="9" t="str">
        <f>vlookup($A49,Accounts!$A$1:$P$451,12,false)</f>
        <v/>
      </c>
      <c r="L49" s="9" t="str">
        <f>vlookup($A49,Accounts!$A$1:$P$451,13,false)</f>
        <v/>
      </c>
      <c r="M49" s="9">
        <f>vlookup($A49,Accounts!$A$1:$P$451,14,false)</f>
        <v>45424</v>
      </c>
      <c r="N49" s="9">
        <f>vlookup($A49,Accounts!$A$1:$P$451,16,false)</f>
        <v>45424</v>
      </c>
    </row>
    <row r="50" ht="15.75" customHeight="1">
      <c r="A50" s="8" t="s">
        <v>310</v>
      </c>
      <c r="B50" s="8" t="s">
        <v>311</v>
      </c>
      <c r="C50" s="8" t="str">
        <f>vlookup(A50,Accounts!$A$1:$E$993,5,false)</f>
        <v>Profile2</v>
      </c>
      <c r="D50" s="8" t="s">
        <v>1187</v>
      </c>
      <c r="E50" s="8" t="s">
        <v>1132</v>
      </c>
      <c r="F50" s="8" t="s">
        <v>1128</v>
      </c>
      <c r="G50" s="8" t="str">
        <f>vlookup(A50,Accounts!$A$1:$F$451,6,false)</f>
        <v>5a - Closed Lost</v>
      </c>
      <c r="H50" s="8" t="s">
        <v>1143</v>
      </c>
      <c r="I50" s="8" t="s">
        <v>1148</v>
      </c>
      <c r="J50" s="9">
        <f>vlookup(A50,Accounts!$A$1:$P$451,11,false)</f>
        <v>45410</v>
      </c>
      <c r="K50" s="9" t="str">
        <f>vlookup($A50,Accounts!$A$1:$P$451,12,false)</f>
        <v/>
      </c>
      <c r="L50" s="9" t="str">
        <f>vlookup($A50,Accounts!$A$1:$P$451,13,false)</f>
        <v/>
      </c>
      <c r="M50" s="9">
        <f>vlookup($A50,Accounts!$A$1:$P$451,14,false)</f>
        <v>45424</v>
      </c>
      <c r="N50" s="9">
        <f>vlookup($A50,Accounts!$A$1:$P$451,16,false)</f>
        <v>45424</v>
      </c>
    </row>
    <row r="51" ht="15.75" customHeight="1">
      <c r="A51" s="8" t="s">
        <v>310</v>
      </c>
      <c r="B51" s="8" t="s">
        <v>311</v>
      </c>
      <c r="C51" s="8" t="str">
        <f>vlookup(A51,Accounts!$A$1:$E$993,5,false)</f>
        <v>Profile2</v>
      </c>
      <c r="D51" s="8" t="s">
        <v>1188</v>
      </c>
      <c r="E51" s="8" t="s">
        <v>1128</v>
      </c>
      <c r="F51" s="8" t="s">
        <v>1132</v>
      </c>
      <c r="G51" s="8" t="str">
        <f>vlookup(A51,Accounts!$A$1:$F$451,6,false)</f>
        <v>5a - Closed Lost</v>
      </c>
      <c r="H51" s="8" t="s">
        <v>1143</v>
      </c>
      <c r="I51" s="8" t="s">
        <v>1148</v>
      </c>
      <c r="J51" s="9">
        <f>vlookup(A51,Accounts!$A$1:$P$451,11,false)</f>
        <v>45410</v>
      </c>
      <c r="K51" s="9" t="str">
        <f>vlookup($A51,Accounts!$A$1:$P$451,12,false)</f>
        <v/>
      </c>
      <c r="L51" s="9" t="str">
        <f>vlookup($A51,Accounts!$A$1:$P$451,13,false)</f>
        <v/>
      </c>
      <c r="M51" s="9">
        <f>vlookup($A51,Accounts!$A$1:$P$451,14,false)</f>
        <v>45424</v>
      </c>
      <c r="N51" s="9">
        <f>vlookup($A51,Accounts!$A$1:$P$451,16,false)</f>
        <v>45424</v>
      </c>
    </row>
    <row r="52" ht="15.75" customHeight="1">
      <c r="A52" s="8" t="s">
        <v>310</v>
      </c>
      <c r="B52" s="8" t="s">
        <v>311</v>
      </c>
      <c r="C52" s="8" t="str">
        <f>vlookup(A52,Accounts!$A$1:$E$993,5,false)</f>
        <v>Profile2</v>
      </c>
      <c r="D52" s="8" t="s">
        <v>1189</v>
      </c>
      <c r="E52" s="8" t="s">
        <v>1128</v>
      </c>
      <c r="F52" s="8" t="s">
        <v>1132</v>
      </c>
      <c r="G52" s="8" t="str">
        <f>vlookup(A52,Accounts!$A$1:$F$451,6,false)</f>
        <v>5a - Closed Lost</v>
      </c>
      <c r="H52" s="8" t="s">
        <v>1143</v>
      </c>
      <c r="I52" s="8" t="s">
        <v>1130</v>
      </c>
      <c r="J52" s="9">
        <f>vlookup(A52,Accounts!$A$1:$P$451,11,false)</f>
        <v>45410</v>
      </c>
      <c r="K52" s="9" t="str">
        <f>vlookup($A52,Accounts!$A$1:$P$451,12,false)</f>
        <v/>
      </c>
      <c r="L52" s="9" t="str">
        <f>vlookup($A52,Accounts!$A$1:$P$451,13,false)</f>
        <v/>
      </c>
      <c r="M52" s="9">
        <f>vlookup($A52,Accounts!$A$1:$P$451,14,false)</f>
        <v>45424</v>
      </c>
      <c r="N52" s="9">
        <f>vlookup($A52,Accounts!$A$1:$P$451,16,false)</f>
        <v>45424</v>
      </c>
    </row>
    <row r="53" ht="15.75" customHeight="1">
      <c r="A53" s="8" t="s">
        <v>310</v>
      </c>
      <c r="B53" s="8" t="s">
        <v>311</v>
      </c>
      <c r="C53" s="8" t="str">
        <f>vlookup(A53,Accounts!$A$1:$E$993,5,false)</f>
        <v>Profile2</v>
      </c>
      <c r="D53" s="8" t="s">
        <v>1190</v>
      </c>
      <c r="E53" s="8" t="s">
        <v>1133</v>
      </c>
      <c r="F53" s="8" t="s">
        <v>1132</v>
      </c>
      <c r="G53" s="8" t="str">
        <f>vlookup(A53,Accounts!$A$1:$F$451,6,false)</f>
        <v>5a - Closed Lost</v>
      </c>
      <c r="H53" s="8" t="s">
        <v>1129</v>
      </c>
      <c r="I53" s="8" t="s">
        <v>1135</v>
      </c>
      <c r="J53" s="9">
        <f>vlookup(A53,Accounts!$A$1:$P$451,11,false)</f>
        <v>45410</v>
      </c>
      <c r="K53" s="9" t="str">
        <f>vlookup($A53,Accounts!$A$1:$P$451,12,false)</f>
        <v/>
      </c>
      <c r="L53" s="9" t="str">
        <f>vlookup($A53,Accounts!$A$1:$P$451,13,false)</f>
        <v/>
      </c>
      <c r="M53" s="9">
        <f>vlookup($A53,Accounts!$A$1:$P$451,14,false)</f>
        <v>45424</v>
      </c>
      <c r="N53" s="9">
        <f>vlookup($A53,Accounts!$A$1:$P$451,16,false)</f>
        <v>45424</v>
      </c>
    </row>
    <row r="54" ht="15.75" customHeight="1">
      <c r="A54" s="8" t="s">
        <v>310</v>
      </c>
      <c r="B54" s="8" t="s">
        <v>311</v>
      </c>
      <c r="C54" s="8" t="str">
        <f>vlookup(A54,Accounts!$A$1:$E$993,5,false)</f>
        <v>Profile2</v>
      </c>
      <c r="D54" s="8" t="s">
        <v>1191</v>
      </c>
      <c r="E54" s="8" t="s">
        <v>1127</v>
      </c>
      <c r="F54" s="8" t="s">
        <v>1128</v>
      </c>
      <c r="G54" s="8" t="str">
        <f>vlookup(A54,Accounts!$A$1:$F$451,6,false)</f>
        <v>5a - Closed Lost</v>
      </c>
      <c r="H54" s="8" t="s">
        <v>1137</v>
      </c>
      <c r="I54" s="8" t="s">
        <v>1138</v>
      </c>
      <c r="J54" s="9">
        <f>vlookup(A54,Accounts!$A$1:$P$451,11,false)</f>
        <v>45410</v>
      </c>
      <c r="K54" s="9" t="str">
        <f>vlookup($A54,Accounts!$A$1:$P$451,12,false)</f>
        <v/>
      </c>
      <c r="L54" s="9" t="str">
        <f>vlookup($A54,Accounts!$A$1:$P$451,13,false)</f>
        <v/>
      </c>
      <c r="M54" s="9">
        <f>vlookup($A54,Accounts!$A$1:$P$451,14,false)</f>
        <v>45424</v>
      </c>
      <c r="N54" s="9">
        <f>vlookup($A54,Accounts!$A$1:$P$451,16,false)</f>
        <v>45424</v>
      </c>
    </row>
    <row r="55" ht="15.75" customHeight="1">
      <c r="A55" s="8" t="s">
        <v>795</v>
      </c>
      <c r="B55" s="8" t="s">
        <v>796</v>
      </c>
      <c r="C55" s="8" t="str">
        <f>vlookup(A55,Accounts!$A$1:$E$993,5,false)</f>
        <v>Profile2</v>
      </c>
      <c r="D55" s="8" t="s">
        <v>1192</v>
      </c>
      <c r="E55" s="8" t="s">
        <v>1133</v>
      </c>
      <c r="F55" s="8" t="s">
        <v>1140</v>
      </c>
      <c r="G55" s="8" t="str">
        <f>vlookup(A55,Accounts!$A$1:$F$451,6,false)</f>
        <v>4 - Customer</v>
      </c>
      <c r="H55" s="8" t="s">
        <v>1129</v>
      </c>
      <c r="I55" s="8" t="s">
        <v>1148</v>
      </c>
      <c r="J55" s="9">
        <f>vlookup(A55,Accounts!$A$1:$P$451,11,false)</f>
        <v>45530</v>
      </c>
      <c r="K55" s="9">
        <f>vlookup($A55,Accounts!$A$1:$P$451,12,false)</f>
        <v>45544</v>
      </c>
      <c r="L55" s="9">
        <f>vlookup($A55,Accounts!$A$1:$P$451,13,false)</f>
        <v>45545</v>
      </c>
      <c r="M55" s="9">
        <f>vlookup($A55,Accounts!$A$1:$P$451,14,false)</f>
        <v>45634</v>
      </c>
      <c r="N55" s="9" t="str">
        <f>vlookup($A55,Accounts!$A$1:$P$451,16,false)</f>
        <v/>
      </c>
    </row>
    <row r="56" ht="15.75" customHeight="1">
      <c r="A56" s="8" t="s">
        <v>795</v>
      </c>
      <c r="B56" s="8" t="s">
        <v>796</v>
      </c>
      <c r="C56" s="8" t="str">
        <f>vlookup(A56,Accounts!$A$1:$E$993,5,false)</f>
        <v>Profile2</v>
      </c>
      <c r="D56" s="8" t="s">
        <v>1193</v>
      </c>
      <c r="E56" s="8" t="s">
        <v>1132</v>
      </c>
      <c r="F56" s="8" t="s">
        <v>1133</v>
      </c>
      <c r="G56" s="8" t="str">
        <f>vlookup(A56,Accounts!$A$1:$F$451,6,false)</f>
        <v>4 - Customer</v>
      </c>
      <c r="H56" s="8" t="s">
        <v>1137</v>
      </c>
      <c r="I56" s="8" t="s">
        <v>1138</v>
      </c>
      <c r="J56" s="9">
        <f>vlookup(A56,Accounts!$A$1:$P$451,11,false)</f>
        <v>45530</v>
      </c>
      <c r="K56" s="9">
        <f>vlookup($A56,Accounts!$A$1:$P$451,12,false)</f>
        <v>45544</v>
      </c>
      <c r="L56" s="9">
        <f>vlookup($A56,Accounts!$A$1:$P$451,13,false)</f>
        <v>45545</v>
      </c>
      <c r="M56" s="9">
        <f>vlookup($A56,Accounts!$A$1:$P$451,14,false)</f>
        <v>45634</v>
      </c>
      <c r="N56" s="9" t="str">
        <f>vlookup($A56,Accounts!$A$1:$P$451,16,false)</f>
        <v/>
      </c>
    </row>
    <row r="57" ht="15.75" customHeight="1">
      <c r="A57" s="8" t="s">
        <v>795</v>
      </c>
      <c r="B57" s="8" t="s">
        <v>796</v>
      </c>
      <c r="C57" s="8" t="str">
        <f>vlookup(A57,Accounts!$A$1:$E$993,5,false)</f>
        <v>Profile2</v>
      </c>
      <c r="D57" s="8" t="s">
        <v>1194</v>
      </c>
      <c r="E57" s="8" t="s">
        <v>1140</v>
      </c>
      <c r="F57" s="8" t="s">
        <v>1127</v>
      </c>
      <c r="G57" s="8" t="str">
        <f>vlookup(A57,Accounts!$A$1:$F$451,6,false)</f>
        <v>4 - Customer</v>
      </c>
      <c r="H57" s="8" t="s">
        <v>1129</v>
      </c>
      <c r="I57" s="8" t="s">
        <v>1130</v>
      </c>
      <c r="J57" s="9">
        <f>vlookup(A57,Accounts!$A$1:$P$451,11,false)</f>
        <v>45530</v>
      </c>
      <c r="K57" s="9">
        <f>vlookup($A57,Accounts!$A$1:$P$451,12,false)</f>
        <v>45544</v>
      </c>
      <c r="L57" s="9">
        <f>vlookup($A57,Accounts!$A$1:$P$451,13,false)</f>
        <v>45545</v>
      </c>
      <c r="M57" s="9">
        <f>vlookup($A57,Accounts!$A$1:$P$451,14,false)</f>
        <v>45634</v>
      </c>
      <c r="N57" s="9" t="str">
        <f>vlookup($A57,Accounts!$A$1:$P$451,16,false)</f>
        <v/>
      </c>
    </row>
    <row r="58" ht="15.75" customHeight="1">
      <c r="A58" s="8" t="s">
        <v>847</v>
      </c>
      <c r="B58" s="8" t="s">
        <v>848</v>
      </c>
      <c r="C58" s="8" t="str">
        <f>vlookup(A58,Accounts!$A$1:$E$993,5,false)</f>
        <v>Profile3</v>
      </c>
      <c r="D58" s="8" t="s">
        <v>1195</v>
      </c>
      <c r="E58" s="8" t="s">
        <v>1140</v>
      </c>
      <c r="F58" s="8" t="s">
        <v>1133</v>
      </c>
      <c r="G58" s="8" t="str">
        <f>vlookup(A58,Accounts!$A$1:$F$451,6,false)</f>
        <v>4 - Customer</v>
      </c>
      <c r="H58" s="8" t="s">
        <v>1129</v>
      </c>
      <c r="I58" s="8" t="s">
        <v>1135</v>
      </c>
      <c r="J58" s="9">
        <f>vlookup(A58,Accounts!$A$1:$P$451,11,false)</f>
        <v>45579</v>
      </c>
      <c r="K58" s="9">
        <f>vlookup($A58,Accounts!$A$1:$P$451,12,false)</f>
        <v>45592</v>
      </c>
      <c r="L58" s="9">
        <f>vlookup($A58,Accounts!$A$1:$P$451,13,false)</f>
        <v>45592</v>
      </c>
      <c r="M58" s="9">
        <f>vlookup($A58,Accounts!$A$1:$P$451,14,false)</f>
        <v>45605</v>
      </c>
      <c r="N58" s="9" t="str">
        <f>vlookup($A58,Accounts!$A$1:$P$451,16,false)</f>
        <v/>
      </c>
    </row>
    <row r="59" ht="15.75" customHeight="1">
      <c r="A59" s="8" t="s">
        <v>847</v>
      </c>
      <c r="B59" s="8" t="s">
        <v>848</v>
      </c>
      <c r="C59" s="8" t="str">
        <f>vlookup(A59,Accounts!$A$1:$E$993,5,false)</f>
        <v>Profile3</v>
      </c>
      <c r="D59" s="8" t="s">
        <v>1196</v>
      </c>
      <c r="E59" s="8" t="s">
        <v>1133</v>
      </c>
      <c r="F59" s="8" t="s">
        <v>1132</v>
      </c>
      <c r="G59" s="8" t="str">
        <f>vlookup(A59,Accounts!$A$1:$F$451,6,false)</f>
        <v>4 - Customer</v>
      </c>
      <c r="H59" s="8" t="s">
        <v>1143</v>
      </c>
      <c r="I59" s="8" t="s">
        <v>1135</v>
      </c>
      <c r="J59" s="9">
        <f>vlookup(A59,Accounts!$A$1:$P$451,11,false)</f>
        <v>45579</v>
      </c>
      <c r="K59" s="9">
        <f>vlookup($A59,Accounts!$A$1:$P$451,12,false)</f>
        <v>45592</v>
      </c>
      <c r="L59" s="9">
        <f>vlookup($A59,Accounts!$A$1:$P$451,13,false)</f>
        <v>45592</v>
      </c>
      <c r="M59" s="9">
        <f>vlookup($A59,Accounts!$A$1:$P$451,14,false)</f>
        <v>45605</v>
      </c>
      <c r="N59" s="9" t="str">
        <f>vlookup($A59,Accounts!$A$1:$P$451,16,false)</f>
        <v/>
      </c>
    </row>
    <row r="60" ht="15.75" customHeight="1">
      <c r="A60" s="8" t="s">
        <v>847</v>
      </c>
      <c r="B60" s="8" t="s">
        <v>848</v>
      </c>
      <c r="C60" s="8" t="str">
        <f>vlookup(A60,Accounts!$A$1:$E$993,5,false)</f>
        <v>Profile3</v>
      </c>
      <c r="D60" s="8" t="s">
        <v>1197</v>
      </c>
      <c r="E60" s="8" t="s">
        <v>1128</v>
      </c>
      <c r="F60" s="8" t="s">
        <v>1133</v>
      </c>
      <c r="G60" s="8" t="str">
        <f>vlookup(A60,Accounts!$A$1:$F$451,6,false)</f>
        <v>4 - Customer</v>
      </c>
      <c r="H60" s="8" t="s">
        <v>1134</v>
      </c>
      <c r="I60" s="8" t="s">
        <v>1135</v>
      </c>
      <c r="J60" s="9">
        <f>vlookup(A60,Accounts!$A$1:$P$451,11,false)</f>
        <v>45579</v>
      </c>
      <c r="K60" s="9">
        <f>vlookup($A60,Accounts!$A$1:$P$451,12,false)</f>
        <v>45592</v>
      </c>
      <c r="L60" s="9">
        <f>vlookup($A60,Accounts!$A$1:$P$451,13,false)</f>
        <v>45592</v>
      </c>
      <c r="M60" s="9">
        <f>vlookup($A60,Accounts!$A$1:$P$451,14,false)</f>
        <v>45605</v>
      </c>
      <c r="N60" s="9" t="str">
        <f>vlookup($A60,Accounts!$A$1:$P$451,16,false)</f>
        <v/>
      </c>
    </row>
    <row r="61" ht="15.75" customHeight="1">
      <c r="A61" s="8" t="s">
        <v>949</v>
      </c>
      <c r="B61" s="8" t="s">
        <v>950</v>
      </c>
      <c r="C61" s="8" t="str">
        <f>vlookup(A61,Accounts!$A$1:$E$993,5,false)</f>
        <v>No</v>
      </c>
      <c r="D61" s="8" t="s">
        <v>1198</v>
      </c>
      <c r="E61" s="8" t="s">
        <v>1127</v>
      </c>
      <c r="F61" s="8" t="s">
        <v>1140</v>
      </c>
      <c r="G61" s="8" t="str">
        <f>vlookup(A61,Accounts!$A$1:$F$451,6,false)</f>
        <v>4 - Customer</v>
      </c>
      <c r="H61" s="8" t="s">
        <v>1129</v>
      </c>
      <c r="I61" s="8" t="s">
        <v>1135</v>
      </c>
      <c r="J61" s="9">
        <f>vlookup(A61,Accounts!$A$1:$P$451,11,false)</f>
        <v>45204</v>
      </c>
      <c r="K61" s="9">
        <f>vlookup($A61,Accounts!$A$1:$P$451,12,false)</f>
        <v>45207</v>
      </c>
      <c r="L61" s="9">
        <f>vlookup($A61,Accounts!$A$1:$P$451,13,false)</f>
        <v>45209</v>
      </c>
      <c r="M61" s="9">
        <f>vlookup($A61,Accounts!$A$1:$P$451,14,false)</f>
        <v>45276</v>
      </c>
      <c r="N61" s="9" t="str">
        <f>vlookup($A61,Accounts!$A$1:$P$451,16,false)</f>
        <v/>
      </c>
    </row>
    <row r="62" ht="15.75" customHeight="1">
      <c r="A62" s="8" t="s">
        <v>949</v>
      </c>
      <c r="B62" s="8" t="s">
        <v>950</v>
      </c>
      <c r="C62" s="8" t="str">
        <f>vlookup(A62,Accounts!$A$1:$E$993,5,false)</f>
        <v>No</v>
      </c>
      <c r="D62" s="8" t="s">
        <v>1199</v>
      </c>
      <c r="E62" s="8" t="s">
        <v>1132</v>
      </c>
      <c r="F62" s="8" t="s">
        <v>1128</v>
      </c>
      <c r="G62" s="8" t="str">
        <f>vlookup(A62,Accounts!$A$1:$F$451,6,false)</f>
        <v>4 - Customer</v>
      </c>
      <c r="H62" s="8" t="s">
        <v>1134</v>
      </c>
      <c r="I62" s="8" t="s">
        <v>1135</v>
      </c>
      <c r="J62" s="9">
        <f>vlookup(A62,Accounts!$A$1:$P$451,11,false)</f>
        <v>45204</v>
      </c>
      <c r="K62" s="9">
        <f>vlookup($A62,Accounts!$A$1:$P$451,12,false)</f>
        <v>45207</v>
      </c>
      <c r="L62" s="9">
        <f>vlookup($A62,Accounts!$A$1:$P$451,13,false)</f>
        <v>45209</v>
      </c>
      <c r="M62" s="9">
        <f>vlookup($A62,Accounts!$A$1:$P$451,14,false)</f>
        <v>45276</v>
      </c>
      <c r="N62" s="9" t="str">
        <f>vlookup($A62,Accounts!$A$1:$P$451,16,false)</f>
        <v/>
      </c>
    </row>
    <row r="63" ht="15.75" customHeight="1">
      <c r="A63" s="8" t="s">
        <v>86</v>
      </c>
      <c r="B63" s="8" t="s">
        <v>87</v>
      </c>
      <c r="C63" s="8" t="str">
        <f>vlookup(A63,Accounts!$A$1:$E$993,5,false)</f>
        <v>Unknown</v>
      </c>
      <c r="D63" s="8" t="s">
        <v>1200</v>
      </c>
      <c r="E63" s="8" t="s">
        <v>1133</v>
      </c>
      <c r="F63" s="8" t="s">
        <v>1127</v>
      </c>
      <c r="G63" s="8" t="str">
        <f>vlookup(A63,Accounts!$A$1:$F$451,6,false)</f>
        <v>5b - Churned</v>
      </c>
      <c r="H63" s="8" t="s">
        <v>1134</v>
      </c>
      <c r="I63" s="8" t="s">
        <v>1138</v>
      </c>
      <c r="J63" s="9">
        <f>vlookup(A63,Accounts!$A$1:$P$451,11,false)</f>
        <v>45226</v>
      </c>
      <c r="K63" s="9">
        <f>vlookup($A63,Accounts!$A$1:$P$451,12,false)</f>
        <v>45245</v>
      </c>
      <c r="L63" s="9">
        <f>vlookup($A63,Accounts!$A$1:$P$451,13,false)</f>
        <v>45258</v>
      </c>
      <c r="M63" s="9">
        <f>vlookup($A63,Accounts!$A$1:$P$451,14,false)</f>
        <v>45275</v>
      </c>
      <c r="N63" s="9" t="str">
        <f>vlookup($A63,Accounts!$A$1:$P$451,16,false)</f>
        <v/>
      </c>
    </row>
    <row r="64" ht="15.75" customHeight="1">
      <c r="A64" s="8" t="s">
        <v>97</v>
      </c>
      <c r="B64" s="8" t="s">
        <v>98</v>
      </c>
      <c r="C64" s="8" t="str">
        <f>vlookup(A64,Accounts!$A$1:$E$993,5,false)</f>
        <v>Profile1</v>
      </c>
      <c r="D64" s="8" t="s">
        <v>1201</v>
      </c>
      <c r="E64" s="8" t="s">
        <v>1140</v>
      </c>
      <c r="F64" s="8" t="s">
        <v>1140</v>
      </c>
      <c r="G64" s="8" t="str">
        <f>vlookup(A64,Accounts!$A$1:$F$451,6,false)</f>
        <v>5b - Churned</v>
      </c>
      <c r="H64" s="8" t="s">
        <v>1134</v>
      </c>
      <c r="I64" s="8" t="s">
        <v>1148</v>
      </c>
      <c r="J64" s="9">
        <f>vlookup(A64,Accounts!$A$1:$P$451,11,false)</f>
        <v>45212</v>
      </c>
      <c r="K64" s="9">
        <f>vlookup($A64,Accounts!$A$1:$P$451,12,false)</f>
        <v>45235</v>
      </c>
      <c r="L64" s="9">
        <f>vlookup($A64,Accounts!$A$1:$P$451,13,false)</f>
        <v>45249</v>
      </c>
      <c r="M64" s="9">
        <f>vlookup($A64,Accounts!$A$1:$P$451,14,false)</f>
        <v>45329</v>
      </c>
      <c r="N64" s="9" t="str">
        <f>vlookup($A64,Accounts!$A$1:$P$451,16,false)</f>
        <v/>
      </c>
    </row>
    <row r="65" ht="15.75" customHeight="1">
      <c r="A65" s="8" t="s">
        <v>97</v>
      </c>
      <c r="B65" s="8" t="s">
        <v>98</v>
      </c>
      <c r="C65" s="8" t="str">
        <f>vlookup(A65,Accounts!$A$1:$E$993,5,false)</f>
        <v>Profile1</v>
      </c>
      <c r="D65" s="8" t="s">
        <v>1202</v>
      </c>
      <c r="E65" s="8" t="s">
        <v>1128</v>
      </c>
      <c r="F65" s="8" t="s">
        <v>1127</v>
      </c>
      <c r="G65" s="8" t="str">
        <f>vlookup(A65,Accounts!$A$1:$F$451,6,false)</f>
        <v>5b - Churned</v>
      </c>
      <c r="H65" s="8" t="s">
        <v>1137</v>
      </c>
      <c r="I65" s="8" t="s">
        <v>1148</v>
      </c>
      <c r="J65" s="9">
        <f>vlookup(A65,Accounts!$A$1:$P$451,11,false)</f>
        <v>45212</v>
      </c>
      <c r="K65" s="9">
        <f>vlookup($A65,Accounts!$A$1:$P$451,12,false)</f>
        <v>45235</v>
      </c>
      <c r="L65" s="9">
        <f>vlookup($A65,Accounts!$A$1:$P$451,13,false)</f>
        <v>45249</v>
      </c>
      <c r="M65" s="9">
        <f>vlookup($A65,Accounts!$A$1:$P$451,14,false)</f>
        <v>45329</v>
      </c>
      <c r="N65" s="9" t="str">
        <f>vlookup($A65,Accounts!$A$1:$P$451,16,false)</f>
        <v/>
      </c>
    </row>
    <row r="66" ht="15.75" customHeight="1">
      <c r="A66" s="8" t="s">
        <v>97</v>
      </c>
      <c r="B66" s="8" t="s">
        <v>98</v>
      </c>
      <c r="C66" s="8" t="str">
        <f>vlookup(A66,Accounts!$A$1:$E$993,5,false)</f>
        <v>Profile1</v>
      </c>
      <c r="D66" s="8" t="s">
        <v>1203</v>
      </c>
      <c r="E66" s="8" t="s">
        <v>1127</v>
      </c>
      <c r="F66" s="8" t="s">
        <v>1132</v>
      </c>
      <c r="G66" s="8" t="str">
        <f>vlookup(A66,Accounts!$A$1:$F$451,6,false)</f>
        <v>5b - Churned</v>
      </c>
      <c r="H66" s="8" t="s">
        <v>1134</v>
      </c>
      <c r="I66" s="8" t="s">
        <v>1130</v>
      </c>
      <c r="J66" s="9">
        <f>vlookup(A66,Accounts!$A$1:$P$451,11,false)</f>
        <v>45212</v>
      </c>
      <c r="K66" s="9">
        <f>vlookup($A66,Accounts!$A$1:$P$451,12,false)</f>
        <v>45235</v>
      </c>
      <c r="L66" s="9">
        <f>vlookup($A66,Accounts!$A$1:$P$451,13,false)</f>
        <v>45249</v>
      </c>
      <c r="M66" s="9">
        <f>vlookup($A66,Accounts!$A$1:$P$451,14,false)</f>
        <v>45329</v>
      </c>
      <c r="N66" s="9" t="str">
        <f>vlookup($A66,Accounts!$A$1:$P$451,16,false)</f>
        <v/>
      </c>
    </row>
    <row r="67" ht="15.75" customHeight="1">
      <c r="A67" s="8" t="s">
        <v>97</v>
      </c>
      <c r="B67" s="8" t="s">
        <v>98</v>
      </c>
      <c r="C67" s="8" t="str">
        <f>vlookup(A67,Accounts!$A$1:$E$993,5,false)</f>
        <v>Profile1</v>
      </c>
      <c r="D67" s="8" t="s">
        <v>1204</v>
      </c>
      <c r="E67" s="8" t="s">
        <v>1140</v>
      </c>
      <c r="F67" s="8" t="s">
        <v>1132</v>
      </c>
      <c r="G67" s="8" t="str">
        <f>vlookup(A67,Accounts!$A$1:$F$451,6,false)</f>
        <v>5b - Churned</v>
      </c>
      <c r="H67" s="8" t="s">
        <v>1129</v>
      </c>
      <c r="I67" s="8" t="s">
        <v>1148</v>
      </c>
      <c r="J67" s="9">
        <f>vlookup(A67,Accounts!$A$1:$P$451,11,false)</f>
        <v>45212</v>
      </c>
      <c r="K67" s="9">
        <f>vlookup($A67,Accounts!$A$1:$P$451,12,false)</f>
        <v>45235</v>
      </c>
      <c r="L67" s="9">
        <f>vlookup($A67,Accounts!$A$1:$P$451,13,false)</f>
        <v>45249</v>
      </c>
      <c r="M67" s="9">
        <f>vlookup($A67,Accounts!$A$1:$P$451,14,false)</f>
        <v>45329</v>
      </c>
      <c r="N67" s="9" t="str">
        <f>vlookup($A67,Accounts!$A$1:$P$451,16,false)</f>
        <v/>
      </c>
    </row>
    <row r="68" ht="15.75" customHeight="1">
      <c r="A68" s="8" t="s">
        <v>101</v>
      </c>
      <c r="B68" s="8" t="s">
        <v>102</v>
      </c>
      <c r="C68" s="8" t="str">
        <f>vlookup(A68,Accounts!$A$1:$E$993,5,false)</f>
        <v>Profile3</v>
      </c>
      <c r="D68" s="8" t="s">
        <v>1205</v>
      </c>
      <c r="E68" s="8" t="s">
        <v>1132</v>
      </c>
      <c r="F68" s="8" t="s">
        <v>1127</v>
      </c>
      <c r="G68" s="8" t="str">
        <f>vlookup(A68,Accounts!$A$1:$F$451,6,false)</f>
        <v>5a - Closed Lost</v>
      </c>
      <c r="H68" s="8" t="s">
        <v>1137</v>
      </c>
      <c r="I68" s="8" t="s">
        <v>1138</v>
      </c>
      <c r="J68" s="9">
        <f>vlookup(A68,Accounts!$A$1:$P$451,11,false)</f>
        <v>45230</v>
      </c>
      <c r="K68" s="9">
        <f>vlookup($A68,Accounts!$A$1:$P$451,12,false)</f>
        <v>45254</v>
      </c>
      <c r="L68" s="9">
        <f>vlookup($A68,Accounts!$A$1:$P$451,13,false)</f>
        <v>45274</v>
      </c>
      <c r="M68" s="9">
        <f>vlookup($A68,Accounts!$A$1:$P$451,14,false)</f>
        <v>45320</v>
      </c>
      <c r="N68" s="9" t="str">
        <f>vlookup($A68,Accounts!$A$1:$P$451,16,false)</f>
        <v/>
      </c>
    </row>
    <row r="69" ht="15.75" customHeight="1">
      <c r="A69" s="8" t="s">
        <v>841</v>
      </c>
      <c r="B69" s="8" t="s">
        <v>842</v>
      </c>
      <c r="C69" s="8" t="str">
        <f>vlookup(A69,Accounts!$A$1:$E$993,5,false)</f>
        <v>Profile1</v>
      </c>
      <c r="D69" s="8" t="s">
        <v>1206</v>
      </c>
      <c r="E69" s="8" t="s">
        <v>1140</v>
      </c>
      <c r="F69" s="8" t="s">
        <v>1127</v>
      </c>
      <c r="G69" s="8" t="str">
        <f>vlookup(A69,Accounts!$A$1:$F$451,6,false)</f>
        <v>5a - Closed Lost</v>
      </c>
      <c r="H69" s="8" t="s">
        <v>1143</v>
      </c>
      <c r="I69" s="8" t="s">
        <v>1135</v>
      </c>
      <c r="J69" s="9">
        <f>vlookup(A69,Accounts!$A$1:$P$451,11,false)</f>
        <v>45699</v>
      </c>
      <c r="K69" s="9" t="str">
        <f>vlookup($A69,Accounts!$A$1:$P$451,12,false)</f>
        <v/>
      </c>
      <c r="L69" s="9" t="str">
        <f>vlookup($A69,Accounts!$A$1:$P$451,13,false)</f>
        <v/>
      </c>
      <c r="M69" s="9">
        <f>vlookup($A69,Accounts!$A$1:$P$451,14,false)</f>
        <v>45724</v>
      </c>
      <c r="N69" s="9">
        <f>vlookup($A69,Accounts!$A$1:$P$451,16,false)</f>
        <v>45724</v>
      </c>
    </row>
    <row r="70" ht="15.75" customHeight="1">
      <c r="A70" s="8" t="s">
        <v>841</v>
      </c>
      <c r="B70" s="8" t="s">
        <v>842</v>
      </c>
      <c r="C70" s="8" t="str">
        <f>vlookup(A70,Accounts!$A$1:$E$993,5,false)</f>
        <v>Profile1</v>
      </c>
      <c r="D70" s="8" t="s">
        <v>1207</v>
      </c>
      <c r="E70" s="8" t="s">
        <v>1127</v>
      </c>
      <c r="F70" s="8" t="s">
        <v>1140</v>
      </c>
      <c r="G70" s="8" t="str">
        <f>vlookup(A70,Accounts!$A$1:$F$451,6,false)</f>
        <v>5a - Closed Lost</v>
      </c>
      <c r="H70" s="8" t="s">
        <v>1143</v>
      </c>
      <c r="I70" s="8" t="s">
        <v>1148</v>
      </c>
      <c r="J70" s="9">
        <f>vlookup(A70,Accounts!$A$1:$P$451,11,false)</f>
        <v>45699</v>
      </c>
      <c r="K70" s="9" t="str">
        <f>vlookup($A70,Accounts!$A$1:$P$451,12,false)</f>
        <v/>
      </c>
      <c r="L70" s="9" t="str">
        <f>vlookup($A70,Accounts!$A$1:$P$451,13,false)</f>
        <v/>
      </c>
      <c r="M70" s="9">
        <f>vlookup($A70,Accounts!$A$1:$P$451,14,false)</f>
        <v>45724</v>
      </c>
      <c r="N70" s="9">
        <f>vlookup($A70,Accounts!$A$1:$P$451,16,false)</f>
        <v>45724</v>
      </c>
    </row>
    <row r="71" ht="15.75" customHeight="1">
      <c r="A71" s="8" t="s">
        <v>841</v>
      </c>
      <c r="B71" s="8" t="s">
        <v>842</v>
      </c>
      <c r="C71" s="8" t="str">
        <f>vlookup(A71,Accounts!$A$1:$E$993,5,false)</f>
        <v>Profile1</v>
      </c>
      <c r="D71" s="8" t="s">
        <v>1208</v>
      </c>
      <c r="E71" s="8" t="s">
        <v>1132</v>
      </c>
      <c r="F71" s="8" t="s">
        <v>1128</v>
      </c>
      <c r="G71" s="8" t="str">
        <f>vlookup(A71,Accounts!$A$1:$F$451,6,false)</f>
        <v>5a - Closed Lost</v>
      </c>
      <c r="H71" s="8" t="s">
        <v>1137</v>
      </c>
      <c r="I71" s="8" t="s">
        <v>1138</v>
      </c>
      <c r="J71" s="9">
        <f>vlookup(A71,Accounts!$A$1:$P$451,11,false)</f>
        <v>45699</v>
      </c>
      <c r="K71" s="9" t="str">
        <f>vlookup($A71,Accounts!$A$1:$P$451,12,false)</f>
        <v/>
      </c>
      <c r="L71" s="9" t="str">
        <f>vlookup($A71,Accounts!$A$1:$P$451,13,false)</f>
        <v/>
      </c>
      <c r="M71" s="9">
        <f>vlookup($A71,Accounts!$A$1:$P$451,14,false)</f>
        <v>45724</v>
      </c>
      <c r="N71" s="9">
        <f>vlookup($A71,Accounts!$A$1:$P$451,16,false)</f>
        <v>45724</v>
      </c>
    </row>
    <row r="72" ht="15.75" customHeight="1">
      <c r="A72" s="8" t="s">
        <v>535</v>
      </c>
      <c r="B72" s="8" t="s">
        <v>536</v>
      </c>
      <c r="C72" s="8" t="str">
        <f>vlookup(A72,Accounts!$A$1:$E$993,5,false)</f>
        <v>Profile2</v>
      </c>
      <c r="D72" s="8" t="s">
        <v>1209</v>
      </c>
      <c r="E72" s="8" t="s">
        <v>1132</v>
      </c>
      <c r="F72" s="8" t="s">
        <v>1140</v>
      </c>
      <c r="G72" s="8" t="str">
        <f>vlookup(A72,Accounts!$A$1:$F$451,6,false)</f>
        <v>2 - Warm</v>
      </c>
      <c r="H72" s="8" t="s">
        <v>1129</v>
      </c>
      <c r="I72" s="8" t="s">
        <v>1148</v>
      </c>
      <c r="J72" s="9">
        <f>vlookup(A72,Accounts!$A$1:$P$451,11,false)</f>
        <v>45717</v>
      </c>
      <c r="K72" s="9">
        <f>vlookup($A72,Accounts!$A$1:$P$451,12,false)</f>
        <v>45726</v>
      </c>
      <c r="L72" s="9" t="str">
        <f>vlookup($A72,Accounts!$A$1:$P$451,13,false)</f>
        <v/>
      </c>
      <c r="M72" s="9" t="str">
        <f>vlookup($A72,Accounts!$A$1:$P$451,14,false)</f>
        <v/>
      </c>
      <c r="N72" s="9" t="str">
        <f>vlookup($A72,Accounts!$A$1:$P$451,16,false)</f>
        <v/>
      </c>
    </row>
    <row r="73" ht="15.75" customHeight="1">
      <c r="A73" s="8" t="s">
        <v>535</v>
      </c>
      <c r="B73" s="8" t="s">
        <v>536</v>
      </c>
      <c r="C73" s="8" t="str">
        <f>vlookup(A73,Accounts!$A$1:$E$993,5,false)</f>
        <v>Profile2</v>
      </c>
      <c r="D73" s="8" t="s">
        <v>1210</v>
      </c>
      <c r="E73" s="8" t="s">
        <v>1133</v>
      </c>
      <c r="F73" s="8" t="s">
        <v>1127</v>
      </c>
      <c r="G73" s="8" t="str">
        <f>vlookup(A73,Accounts!$A$1:$F$451,6,false)</f>
        <v>2 - Warm</v>
      </c>
      <c r="H73" s="8" t="s">
        <v>1137</v>
      </c>
      <c r="I73" s="8" t="s">
        <v>1148</v>
      </c>
      <c r="J73" s="9">
        <f>vlookup(A73,Accounts!$A$1:$P$451,11,false)</f>
        <v>45717</v>
      </c>
      <c r="K73" s="9">
        <f>vlookup($A73,Accounts!$A$1:$P$451,12,false)</f>
        <v>45726</v>
      </c>
      <c r="L73" s="9" t="str">
        <f>vlookup($A73,Accounts!$A$1:$P$451,13,false)</f>
        <v/>
      </c>
      <c r="M73" s="9" t="str">
        <f>vlookup($A73,Accounts!$A$1:$P$451,14,false)</f>
        <v/>
      </c>
      <c r="N73" s="9" t="str">
        <f>vlookup($A73,Accounts!$A$1:$P$451,16,false)</f>
        <v/>
      </c>
    </row>
    <row r="74" ht="15.75" customHeight="1">
      <c r="A74" s="8" t="s">
        <v>535</v>
      </c>
      <c r="B74" s="8" t="s">
        <v>536</v>
      </c>
      <c r="C74" s="8" t="str">
        <f>vlookup(A74,Accounts!$A$1:$E$993,5,false)</f>
        <v>Profile2</v>
      </c>
      <c r="D74" s="8" t="s">
        <v>1211</v>
      </c>
      <c r="E74" s="8" t="s">
        <v>1127</v>
      </c>
      <c r="F74" s="8" t="s">
        <v>1127</v>
      </c>
      <c r="G74" s="8" t="str">
        <f>vlookup(A74,Accounts!$A$1:$F$451,6,false)</f>
        <v>2 - Warm</v>
      </c>
      <c r="H74" s="8" t="s">
        <v>1129</v>
      </c>
      <c r="I74" s="8" t="s">
        <v>1148</v>
      </c>
      <c r="J74" s="9">
        <f>vlookup(A74,Accounts!$A$1:$P$451,11,false)</f>
        <v>45717</v>
      </c>
      <c r="K74" s="9">
        <f>vlookup($A74,Accounts!$A$1:$P$451,12,false)</f>
        <v>45726</v>
      </c>
      <c r="L74" s="9" t="str">
        <f>vlookup($A74,Accounts!$A$1:$P$451,13,false)</f>
        <v/>
      </c>
      <c r="M74" s="9" t="str">
        <f>vlookup($A74,Accounts!$A$1:$P$451,14,false)</f>
        <v/>
      </c>
      <c r="N74" s="9" t="str">
        <f>vlookup($A74,Accounts!$A$1:$P$451,16,false)</f>
        <v/>
      </c>
    </row>
    <row r="75" ht="15.75" customHeight="1">
      <c r="A75" s="8" t="s">
        <v>535</v>
      </c>
      <c r="B75" s="8" t="s">
        <v>536</v>
      </c>
      <c r="C75" s="8" t="str">
        <f>vlookup(A75,Accounts!$A$1:$E$993,5,false)</f>
        <v>Profile2</v>
      </c>
      <c r="D75" s="8" t="s">
        <v>1212</v>
      </c>
      <c r="E75" s="8" t="s">
        <v>1140</v>
      </c>
      <c r="F75" s="8" t="s">
        <v>1133</v>
      </c>
      <c r="G75" s="8" t="str">
        <f>vlookup(A75,Accounts!$A$1:$F$451,6,false)</f>
        <v>2 - Warm</v>
      </c>
      <c r="H75" s="8" t="s">
        <v>1134</v>
      </c>
      <c r="I75" s="8" t="s">
        <v>1135</v>
      </c>
      <c r="J75" s="9">
        <f>vlookup(A75,Accounts!$A$1:$P$451,11,false)</f>
        <v>45717</v>
      </c>
      <c r="K75" s="9">
        <f>vlookup($A75,Accounts!$A$1:$P$451,12,false)</f>
        <v>45726</v>
      </c>
      <c r="L75" s="9" t="str">
        <f>vlookup($A75,Accounts!$A$1:$P$451,13,false)</f>
        <v/>
      </c>
      <c r="M75" s="9" t="str">
        <f>vlookup($A75,Accounts!$A$1:$P$451,14,false)</f>
        <v/>
      </c>
      <c r="N75" s="9" t="str">
        <f>vlookup($A75,Accounts!$A$1:$P$451,16,false)</f>
        <v/>
      </c>
    </row>
    <row r="76" ht="15.75" customHeight="1">
      <c r="A76" s="8" t="s">
        <v>180</v>
      </c>
      <c r="B76" s="8" t="s">
        <v>181</v>
      </c>
      <c r="C76" s="8" t="str">
        <f>vlookup(A76,Accounts!$A$1:$E$993,5,false)</f>
        <v>Profile2</v>
      </c>
      <c r="D76" s="8" t="s">
        <v>1213</v>
      </c>
      <c r="E76" s="8" t="s">
        <v>1133</v>
      </c>
      <c r="F76" s="8" t="s">
        <v>1140</v>
      </c>
      <c r="G76" s="8" t="str">
        <f>vlookup(A76,Accounts!$A$1:$F$451,6,false)</f>
        <v>5a - Closed Lost</v>
      </c>
      <c r="H76" s="8" t="s">
        <v>1143</v>
      </c>
      <c r="I76" s="8" t="s">
        <v>1135</v>
      </c>
      <c r="J76" s="9">
        <f>vlookup(A76,Accounts!$A$1:$P$451,11,false)</f>
        <v>45321</v>
      </c>
      <c r="K76" s="9" t="str">
        <f>vlookup($A76,Accounts!$A$1:$P$451,12,false)</f>
        <v/>
      </c>
      <c r="L76" s="9" t="str">
        <f>vlookup($A76,Accounts!$A$1:$P$451,13,false)</f>
        <v/>
      </c>
      <c r="M76" s="9">
        <f>vlookup($A76,Accounts!$A$1:$P$451,14,false)</f>
        <v>45330</v>
      </c>
      <c r="N76" s="9">
        <f>vlookup($A76,Accounts!$A$1:$P$451,16,false)</f>
        <v>45330</v>
      </c>
    </row>
    <row r="77" ht="15.75" customHeight="1">
      <c r="A77" s="8" t="s">
        <v>180</v>
      </c>
      <c r="B77" s="8" t="s">
        <v>181</v>
      </c>
      <c r="C77" s="8" t="str">
        <f>vlookup(A77,Accounts!$A$1:$E$993,5,false)</f>
        <v>Profile2</v>
      </c>
      <c r="D77" s="8" t="s">
        <v>1214</v>
      </c>
      <c r="E77" s="8" t="s">
        <v>1128</v>
      </c>
      <c r="F77" s="8" t="s">
        <v>1140</v>
      </c>
      <c r="G77" s="8" t="str">
        <f>vlookup(A77,Accounts!$A$1:$F$451,6,false)</f>
        <v>5a - Closed Lost</v>
      </c>
      <c r="H77" s="8" t="s">
        <v>1143</v>
      </c>
      <c r="I77" s="8" t="s">
        <v>1130</v>
      </c>
      <c r="J77" s="9">
        <f>vlookup(A77,Accounts!$A$1:$P$451,11,false)</f>
        <v>45321</v>
      </c>
      <c r="K77" s="9" t="str">
        <f>vlookup($A77,Accounts!$A$1:$P$451,12,false)</f>
        <v/>
      </c>
      <c r="L77" s="9" t="str">
        <f>vlookup($A77,Accounts!$A$1:$P$451,13,false)</f>
        <v/>
      </c>
      <c r="M77" s="9">
        <f>vlookup($A77,Accounts!$A$1:$P$451,14,false)</f>
        <v>45330</v>
      </c>
      <c r="N77" s="9">
        <f>vlookup($A77,Accounts!$A$1:$P$451,16,false)</f>
        <v>45330</v>
      </c>
    </row>
    <row r="78" ht="15.75" customHeight="1">
      <c r="A78" s="8" t="s">
        <v>180</v>
      </c>
      <c r="B78" s="8" t="s">
        <v>181</v>
      </c>
      <c r="C78" s="8" t="str">
        <f>vlookup(A78,Accounts!$A$1:$E$993,5,false)</f>
        <v>Profile2</v>
      </c>
      <c r="D78" s="8" t="s">
        <v>1215</v>
      </c>
      <c r="E78" s="8" t="s">
        <v>1127</v>
      </c>
      <c r="F78" s="8" t="s">
        <v>1133</v>
      </c>
      <c r="G78" s="8" t="str">
        <f>vlookup(A78,Accounts!$A$1:$F$451,6,false)</f>
        <v>5a - Closed Lost</v>
      </c>
      <c r="H78" s="8" t="s">
        <v>1137</v>
      </c>
      <c r="I78" s="8" t="s">
        <v>1138</v>
      </c>
      <c r="J78" s="9">
        <f>vlookup(A78,Accounts!$A$1:$P$451,11,false)</f>
        <v>45321</v>
      </c>
      <c r="K78" s="9" t="str">
        <f>vlookup($A78,Accounts!$A$1:$P$451,12,false)</f>
        <v/>
      </c>
      <c r="L78" s="9" t="str">
        <f>vlookup($A78,Accounts!$A$1:$P$451,13,false)</f>
        <v/>
      </c>
      <c r="M78" s="9">
        <f>vlookup($A78,Accounts!$A$1:$P$451,14,false)</f>
        <v>45330</v>
      </c>
      <c r="N78" s="9">
        <f>vlookup($A78,Accounts!$A$1:$P$451,16,false)</f>
        <v>45330</v>
      </c>
    </row>
    <row r="79" ht="15.75" customHeight="1">
      <c r="A79" s="8" t="s">
        <v>180</v>
      </c>
      <c r="B79" s="8" t="s">
        <v>181</v>
      </c>
      <c r="C79" s="8" t="str">
        <f>vlookup(A79,Accounts!$A$1:$E$993,5,false)</f>
        <v>Profile2</v>
      </c>
      <c r="D79" s="8" t="s">
        <v>1216</v>
      </c>
      <c r="E79" s="8" t="s">
        <v>1132</v>
      </c>
      <c r="F79" s="8" t="s">
        <v>1128</v>
      </c>
      <c r="G79" s="8" t="str">
        <f>vlookup(A79,Accounts!$A$1:$F$451,6,false)</f>
        <v>5a - Closed Lost</v>
      </c>
      <c r="H79" s="8" t="s">
        <v>1134</v>
      </c>
      <c r="I79" s="8" t="s">
        <v>1135</v>
      </c>
      <c r="J79" s="9">
        <f>vlookup(A79,Accounts!$A$1:$P$451,11,false)</f>
        <v>45321</v>
      </c>
      <c r="K79" s="9" t="str">
        <f>vlookup($A79,Accounts!$A$1:$P$451,12,false)</f>
        <v/>
      </c>
      <c r="L79" s="9" t="str">
        <f>vlookup($A79,Accounts!$A$1:$P$451,13,false)</f>
        <v/>
      </c>
      <c r="M79" s="9">
        <f>vlookup($A79,Accounts!$A$1:$P$451,14,false)</f>
        <v>45330</v>
      </c>
      <c r="N79" s="9">
        <f>vlookup($A79,Accounts!$A$1:$P$451,16,false)</f>
        <v>45330</v>
      </c>
    </row>
    <row r="80" ht="15.75" customHeight="1">
      <c r="A80" s="8" t="s">
        <v>101</v>
      </c>
      <c r="B80" s="8" t="s">
        <v>102</v>
      </c>
      <c r="C80" s="8" t="str">
        <f>vlookup(A80,Accounts!$A$1:$E$993,5,false)</f>
        <v>Profile3</v>
      </c>
      <c r="D80" s="8" t="s">
        <v>1217</v>
      </c>
      <c r="E80" s="8" t="s">
        <v>1133</v>
      </c>
      <c r="F80" s="8" t="s">
        <v>1127</v>
      </c>
      <c r="G80" s="8" t="str">
        <f>vlookup(A80,Accounts!$A$1:$F$451,6,false)</f>
        <v>5a - Closed Lost</v>
      </c>
      <c r="H80" s="8" t="s">
        <v>1143</v>
      </c>
      <c r="I80" s="8" t="s">
        <v>1148</v>
      </c>
      <c r="J80" s="9">
        <f>vlookup(A80,Accounts!$A$1:$P$451,11,false)</f>
        <v>45230</v>
      </c>
      <c r="K80" s="9">
        <f>vlookup($A80,Accounts!$A$1:$P$451,12,false)</f>
        <v>45254</v>
      </c>
      <c r="L80" s="9">
        <f>vlookup($A80,Accounts!$A$1:$P$451,13,false)</f>
        <v>45274</v>
      </c>
      <c r="M80" s="9">
        <f>vlookup($A80,Accounts!$A$1:$P$451,14,false)</f>
        <v>45320</v>
      </c>
      <c r="N80" s="9" t="str">
        <f>vlookup($A80,Accounts!$A$1:$P$451,16,false)</f>
        <v/>
      </c>
    </row>
    <row r="81" ht="15.75" customHeight="1">
      <c r="A81" s="8" t="s">
        <v>101</v>
      </c>
      <c r="B81" s="8" t="s">
        <v>102</v>
      </c>
      <c r="C81" s="8" t="str">
        <f>vlookup(A81,Accounts!$A$1:$E$993,5,false)</f>
        <v>Profile3</v>
      </c>
      <c r="D81" s="8" t="s">
        <v>1218</v>
      </c>
      <c r="E81" s="8" t="s">
        <v>1127</v>
      </c>
      <c r="F81" s="8" t="s">
        <v>1132</v>
      </c>
      <c r="G81" s="8" t="str">
        <f>vlookup(A81,Accounts!$A$1:$F$451,6,false)</f>
        <v>5a - Closed Lost</v>
      </c>
      <c r="H81" s="8" t="s">
        <v>1129</v>
      </c>
      <c r="I81" s="8" t="s">
        <v>1148</v>
      </c>
      <c r="J81" s="9">
        <f>vlookup(A81,Accounts!$A$1:$P$451,11,false)</f>
        <v>45230</v>
      </c>
      <c r="K81" s="9">
        <f>vlookup($A81,Accounts!$A$1:$P$451,12,false)</f>
        <v>45254</v>
      </c>
      <c r="L81" s="9">
        <f>vlookup($A81,Accounts!$A$1:$P$451,13,false)</f>
        <v>45274</v>
      </c>
      <c r="M81" s="9">
        <f>vlookup($A81,Accounts!$A$1:$P$451,14,false)</f>
        <v>45320</v>
      </c>
      <c r="N81" s="9" t="str">
        <f>vlookup($A81,Accounts!$A$1:$P$451,16,false)</f>
        <v/>
      </c>
    </row>
    <row r="82" ht="15.75" customHeight="1">
      <c r="A82" s="8" t="s">
        <v>133</v>
      </c>
      <c r="B82" s="8" t="s">
        <v>134</v>
      </c>
      <c r="C82" s="8" t="str">
        <f>vlookup(A82,Accounts!$A$1:$E$993,5,false)</f>
        <v>Profile1</v>
      </c>
      <c r="D82" s="8" t="s">
        <v>1219</v>
      </c>
      <c r="E82" s="8" t="s">
        <v>1127</v>
      </c>
      <c r="F82" s="8" t="s">
        <v>1132</v>
      </c>
      <c r="G82" s="8" t="str">
        <f>vlookup(A82,Accounts!$A$1:$F$451,6,false)</f>
        <v>5a - Closed Lost</v>
      </c>
      <c r="H82" s="8" t="s">
        <v>1137</v>
      </c>
      <c r="I82" s="8" t="s">
        <v>1130</v>
      </c>
      <c r="J82" s="9">
        <f>vlookup(A82,Accounts!$A$1:$P$451,11,false)</f>
        <v>45249</v>
      </c>
      <c r="K82" s="9">
        <f>vlookup($A82,Accounts!$A$1:$P$451,12,false)</f>
        <v>45276</v>
      </c>
      <c r="L82" s="9">
        <f>vlookup($A82,Accounts!$A$1:$P$451,13,false)</f>
        <v>45285</v>
      </c>
      <c r="M82" s="9">
        <f>vlookup($A82,Accounts!$A$1:$P$451,14,false)</f>
        <v>45357</v>
      </c>
      <c r="N82" s="9" t="str">
        <f>vlookup($A82,Accounts!$A$1:$P$451,16,false)</f>
        <v/>
      </c>
    </row>
    <row r="83" ht="15.75" customHeight="1">
      <c r="A83" s="8" t="s">
        <v>133</v>
      </c>
      <c r="B83" s="8" t="s">
        <v>134</v>
      </c>
      <c r="C83" s="8" t="str">
        <f>vlookup(A83,Accounts!$A$1:$E$993,5,false)</f>
        <v>Profile1</v>
      </c>
      <c r="D83" s="8" t="s">
        <v>1220</v>
      </c>
      <c r="E83" s="8" t="s">
        <v>1132</v>
      </c>
      <c r="F83" s="8" t="s">
        <v>1133</v>
      </c>
      <c r="G83" s="8" t="str">
        <f>vlookup(A83,Accounts!$A$1:$F$451,6,false)</f>
        <v>5a - Closed Lost</v>
      </c>
      <c r="H83" s="8" t="s">
        <v>1137</v>
      </c>
      <c r="I83" s="8" t="s">
        <v>1135</v>
      </c>
      <c r="J83" s="9">
        <f>vlookup(A83,Accounts!$A$1:$P$451,11,false)</f>
        <v>45249</v>
      </c>
      <c r="K83" s="9">
        <f>vlookup($A83,Accounts!$A$1:$P$451,12,false)</f>
        <v>45276</v>
      </c>
      <c r="L83" s="9">
        <f>vlookup($A83,Accounts!$A$1:$P$451,13,false)</f>
        <v>45285</v>
      </c>
      <c r="M83" s="9">
        <f>vlookup($A83,Accounts!$A$1:$P$451,14,false)</f>
        <v>45357</v>
      </c>
      <c r="N83" s="9" t="str">
        <f>vlookup($A83,Accounts!$A$1:$P$451,16,false)</f>
        <v/>
      </c>
    </row>
    <row r="84" ht="15.75" customHeight="1">
      <c r="A84" s="8" t="s">
        <v>133</v>
      </c>
      <c r="B84" s="8" t="s">
        <v>134</v>
      </c>
      <c r="C84" s="8" t="str">
        <f>vlookup(A84,Accounts!$A$1:$E$993,5,false)</f>
        <v>Profile1</v>
      </c>
      <c r="D84" s="8" t="s">
        <v>1221</v>
      </c>
      <c r="E84" s="8" t="s">
        <v>1132</v>
      </c>
      <c r="F84" s="8" t="s">
        <v>1132</v>
      </c>
      <c r="G84" s="8" t="str">
        <f>vlookup(A84,Accounts!$A$1:$F$451,6,false)</f>
        <v>5a - Closed Lost</v>
      </c>
      <c r="H84" s="8" t="s">
        <v>1137</v>
      </c>
      <c r="I84" s="8" t="s">
        <v>1135</v>
      </c>
      <c r="J84" s="9">
        <f>vlookup(A84,Accounts!$A$1:$P$451,11,false)</f>
        <v>45249</v>
      </c>
      <c r="K84" s="9">
        <f>vlookup($A84,Accounts!$A$1:$P$451,12,false)</f>
        <v>45276</v>
      </c>
      <c r="L84" s="9">
        <f>vlookup($A84,Accounts!$A$1:$P$451,13,false)</f>
        <v>45285</v>
      </c>
      <c r="M84" s="9">
        <f>vlookup($A84,Accounts!$A$1:$P$451,14,false)</f>
        <v>45357</v>
      </c>
      <c r="N84" s="9" t="str">
        <f>vlookup($A84,Accounts!$A$1:$P$451,16,false)</f>
        <v/>
      </c>
    </row>
    <row r="85" ht="15.75" customHeight="1">
      <c r="A85" s="8" t="s">
        <v>941</v>
      </c>
      <c r="B85" s="8" t="s">
        <v>942</v>
      </c>
      <c r="C85" s="8" t="str">
        <f>vlookup(A85,Accounts!$A$1:$E$993,5,false)</f>
        <v>Profile2</v>
      </c>
      <c r="D85" s="8" t="s">
        <v>1222</v>
      </c>
      <c r="E85" s="8" t="s">
        <v>1140</v>
      </c>
      <c r="F85" s="8" t="s">
        <v>1132</v>
      </c>
      <c r="G85" s="8" t="str">
        <f>vlookup(A85,Accounts!$A$1:$F$451,6,false)</f>
        <v>4 - Customer</v>
      </c>
      <c r="H85" s="8" t="s">
        <v>1129</v>
      </c>
      <c r="I85" s="8" t="s">
        <v>1130</v>
      </c>
      <c r="J85" s="9">
        <f>vlookup(A85,Accounts!$A$1:$P$451,11,false)</f>
        <v>45233</v>
      </c>
      <c r="K85" s="9">
        <f>vlookup($A85,Accounts!$A$1:$P$451,12,false)</f>
        <v>45245</v>
      </c>
      <c r="L85" s="9">
        <f>vlookup($A85,Accounts!$A$1:$P$451,13,false)</f>
        <v>45248</v>
      </c>
      <c r="M85" s="9">
        <f>vlookup($A85,Accounts!$A$1:$P$451,14,false)</f>
        <v>45295</v>
      </c>
      <c r="N85" s="9" t="str">
        <f>vlookup($A85,Accounts!$A$1:$P$451,16,false)</f>
        <v/>
      </c>
    </row>
    <row r="86" ht="15.75" customHeight="1">
      <c r="A86" s="8" t="s">
        <v>941</v>
      </c>
      <c r="B86" s="8" t="s">
        <v>942</v>
      </c>
      <c r="C86" s="8" t="str">
        <f>vlookup(A86,Accounts!$A$1:$E$993,5,false)</f>
        <v>Profile2</v>
      </c>
      <c r="D86" s="8" t="s">
        <v>1223</v>
      </c>
      <c r="E86" s="8" t="s">
        <v>1132</v>
      </c>
      <c r="F86" s="8" t="s">
        <v>1133</v>
      </c>
      <c r="G86" s="8" t="str">
        <f>vlookup(A86,Accounts!$A$1:$F$451,6,false)</f>
        <v>4 - Customer</v>
      </c>
      <c r="H86" s="8" t="s">
        <v>1134</v>
      </c>
      <c r="I86" s="8" t="s">
        <v>1130</v>
      </c>
      <c r="J86" s="9">
        <f>vlookup(A86,Accounts!$A$1:$P$451,11,false)</f>
        <v>45233</v>
      </c>
      <c r="K86" s="9">
        <f>vlookup($A86,Accounts!$A$1:$P$451,12,false)</f>
        <v>45245</v>
      </c>
      <c r="L86" s="9">
        <f>vlookup($A86,Accounts!$A$1:$P$451,13,false)</f>
        <v>45248</v>
      </c>
      <c r="M86" s="9">
        <f>vlookup($A86,Accounts!$A$1:$P$451,14,false)</f>
        <v>45295</v>
      </c>
      <c r="N86" s="9" t="str">
        <f>vlookup($A86,Accounts!$A$1:$P$451,16,false)</f>
        <v/>
      </c>
    </row>
    <row r="87" ht="15.75" customHeight="1">
      <c r="A87" s="8" t="s">
        <v>109</v>
      </c>
      <c r="B87" s="8" t="s">
        <v>110</v>
      </c>
      <c r="C87" s="8" t="str">
        <f>vlookup(A87,Accounts!$A$1:$E$993,5,false)</f>
        <v>Profile3</v>
      </c>
      <c r="D87" s="8" t="s">
        <v>1224</v>
      </c>
      <c r="E87" s="8" t="s">
        <v>1133</v>
      </c>
      <c r="F87" s="8" t="s">
        <v>1132</v>
      </c>
      <c r="G87" s="8" t="str">
        <f>vlookup(A87,Accounts!$A$1:$F$451,6,false)</f>
        <v>5a - Closed Lost</v>
      </c>
      <c r="H87" s="8" t="s">
        <v>1143</v>
      </c>
      <c r="I87" s="8" t="s">
        <v>1138</v>
      </c>
      <c r="J87" s="9">
        <f>vlookup(A87,Accounts!$A$1:$P$451,11,false)</f>
        <v>45258</v>
      </c>
      <c r="K87" s="9">
        <f>vlookup($A87,Accounts!$A$1:$P$451,12,false)</f>
        <v>45274</v>
      </c>
      <c r="L87" s="9">
        <f>vlookup($A87,Accounts!$A$1:$P$451,13,false)</f>
        <v>45291</v>
      </c>
      <c r="M87" s="9">
        <f>vlookup($A87,Accounts!$A$1:$P$451,14,false)</f>
        <v>45324</v>
      </c>
      <c r="N87" s="9" t="str">
        <f>vlookup($A87,Accounts!$A$1:$P$451,16,false)</f>
        <v/>
      </c>
    </row>
    <row r="88" ht="15.75" customHeight="1">
      <c r="A88" s="8" t="s">
        <v>109</v>
      </c>
      <c r="B88" s="8" t="s">
        <v>110</v>
      </c>
      <c r="C88" s="8" t="str">
        <f>vlookup(A88,Accounts!$A$1:$E$993,5,false)</f>
        <v>Profile3</v>
      </c>
      <c r="D88" s="8" t="s">
        <v>1225</v>
      </c>
      <c r="E88" s="8" t="s">
        <v>1128</v>
      </c>
      <c r="F88" s="8" t="s">
        <v>1127</v>
      </c>
      <c r="G88" s="8" t="str">
        <f>vlookup(A88,Accounts!$A$1:$F$451,6,false)</f>
        <v>5a - Closed Lost</v>
      </c>
      <c r="H88" s="8" t="s">
        <v>1129</v>
      </c>
      <c r="I88" s="8" t="s">
        <v>1148</v>
      </c>
      <c r="J88" s="9">
        <f>vlookup(A88,Accounts!$A$1:$P$451,11,false)</f>
        <v>45258</v>
      </c>
      <c r="K88" s="9">
        <f>vlookup($A88,Accounts!$A$1:$P$451,12,false)</f>
        <v>45274</v>
      </c>
      <c r="L88" s="9">
        <f>vlookup($A88,Accounts!$A$1:$P$451,13,false)</f>
        <v>45291</v>
      </c>
      <c r="M88" s="9">
        <f>vlookup($A88,Accounts!$A$1:$P$451,14,false)</f>
        <v>45324</v>
      </c>
      <c r="N88" s="9" t="str">
        <f>vlookup($A88,Accounts!$A$1:$P$451,16,false)</f>
        <v/>
      </c>
    </row>
    <row r="89" ht="15.75" customHeight="1">
      <c r="A89" s="8" t="s">
        <v>109</v>
      </c>
      <c r="B89" s="8" t="s">
        <v>110</v>
      </c>
      <c r="C89" s="8" t="str">
        <f>vlookup(A89,Accounts!$A$1:$E$993,5,false)</f>
        <v>Profile3</v>
      </c>
      <c r="D89" s="8" t="s">
        <v>1226</v>
      </c>
      <c r="E89" s="8" t="s">
        <v>1127</v>
      </c>
      <c r="F89" s="8" t="s">
        <v>1127</v>
      </c>
      <c r="G89" s="8" t="str">
        <f>vlookup(A89,Accounts!$A$1:$F$451,6,false)</f>
        <v>5a - Closed Lost</v>
      </c>
      <c r="H89" s="8" t="s">
        <v>1137</v>
      </c>
      <c r="I89" s="8" t="s">
        <v>1135</v>
      </c>
      <c r="J89" s="9">
        <f>vlookup(A89,Accounts!$A$1:$P$451,11,false)</f>
        <v>45258</v>
      </c>
      <c r="K89" s="9">
        <f>vlookup($A89,Accounts!$A$1:$P$451,12,false)</f>
        <v>45274</v>
      </c>
      <c r="L89" s="9">
        <f>vlookup($A89,Accounts!$A$1:$P$451,13,false)</f>
        <v>45291</v>
      </c>
      <c r="M89" s="9">
        <f>vlookup($A89,Accounts!$A$1:$P$451,14,false)</f>
        <v>45324</v>
      </c>
      <c r="N89" s="9" t="str">
        <f>vlookup($A89,Accounts!$A$1:$P$451,16,false)</f>
        <v/>
      </c>
    </row>
    <row r="90" ht="15.75" customHeight="1">
      <c r="A90" s="8" t="s">
        <v>139</v>
      </c>
      <c r="B90" s="8" t="s">
        <v>140</v>
      </c>
      <c r="C90" s="8" t="str">
        <f>vlookup(A90,Accounts!$A$1:$E$993,5,false)</f>
        <v>No</v>
      </c>
      <c r="D90" s="8" t="s">
        <v>1227</v>
      </c>
      <c r="E90" s="8" t="s">
        <v>1140</v>
      </c>
      <c r="F90" s="8" t="s">
        <v>1128</v>
      </c>
      <c r="G90" s="8" t="str">
        <f>vlookup(A90,Accounts!$A$1:$F$451,6,false)</f>
        <v>5a - Closed Lost</v>
      </c>
      <c r="H90" s="8" t="s">
        <v>1143</v>
      </c>
      <c r="I90" s="8" t="s">
        <v>1135</v>
      </c>
      <c r="J90" s="9">
        <f>vlookup(A90,Accounts!$A$1:$P$451,11,false)</f>
        <v>45251</v>
      </c>
      <c r="K90" s="9">
        <f>vlookup($A90,Accounts!$A$1:$P$451,12,false)</f>
        <v>45256</v>
      </c>
      <c r="L90" s="9">
        <f>vlookup($A90,Accounts!$A$1:$P$451,13,false)</f>
        <v>45273</v>
      </c>
      <c r="M90" s="9">
        <f>vlookup($A90,Accounts!$A$1:$P$451,14,false)</f>
        <v>45283</v>
      </c>
      <c r="N90" s="9" t="str">
        <f>vlookup($A90,Accounts!$A$1:$P$451,16,false)</f>
        <v/>
      </c>
    </row>
    <row r="91" ht="15.75" customHeight="1">
      <c r="A91" s="8" t="s">
        <v>139</v>
      </c>
      <c r="B91" s="8" t="s">
        <v>140</v>
      </c>
      <c r="C91" s="8" t="str">
        <f>vlookup(A91,Accounts!$A$1:$E$993,5,false)</f>
        <v>No</v>
      </c>
      <c r="D91" s="8" t="s">
        <v>1228</v>
      </c>
      <c r="E91" s="8" t="s">
        <v>1133</v>
      </c>
      <c r="F91" s="8" t="s">
        <v>1133</v>
      </c>
      <c r="G91" s="8" t="str">
        <f>vlookup(A91,Accounts!$A$1:$F$451,6,false)</f>
        <v>5a - Closed Lost</v>
      </c>
      <c r="H91" s="8" t="s">
        <v>1129</v>
      </c>
      <c r="I91" s="8" t="s">
        <v>1148</v>
      </c>
      <c r="J91" s="9">
        <f>vlookup(A91,Accounts!$A$1:$P$451,11,false)</f>
        <v>45251</v>
      </c>
      <c r="K91" s="9">
        <f>vlookup($A91,Accounts!$A$1:$P$451,12,false)</f>
        <v>45256</v>
      </c>
      <c r="L91" s="9">
        <f>vlookup($A91,Accounts!$A$1:$P$451,13,false)</f>
        <v>45273</v>
      </c>
      <c r="M91" s="9">
        <f>vlookup($A91,Accounts!$A$1:$P$451,14,false)</f>
        <v>45283</v>
      </c>
      <c r="N91" s="9" t="str">
        <f>vlookup($A91,Accounts!$A$1:$P$451,16,false)</f>
        <v/>
      </c>
    </row>
    <row r="92" ht="15.75" customHeight="1">
      <c r="A92" s="8" t="s">
        <v>147</v>
      </c>
      <c r="B92" s="8" t="s">
        <v>148</v>
      </c>
      <c r="C92" s="8" t="str">
        <f>vlookup(A92,Accounts!$A$1:$E$993,5,false)</f>
        <v>Profile1</v>
      </c>
      <c r="D92" s="8" t="s">
        <v>1229</v>
      </c>
      <c r="E92" s="8" t="s">
        <v>1127</v>
      </c>
      <c r="F92" s="8" t="s">
        <v>1133</v>
      </c>
      <c r="G92" s="8" t="str">
        <f>vlookup(A92,Accounts!$A$1:$F$451,6,false)</f>
        <v>5a - Closed Lost</v>
      </c>
      <c r="H92" s="8" t="s">
        <v>1143</v>
      </c>
      <c r="I92" s="8" t="s">
        <v>1135</v>
      </c>
      <c r="J92" s="9">
        <f>vlookup(A92,Accounts!$A$1:$P$451,11,false)</f>
        <v>45241</v>
      </c>
      <c r="K92" s="9">
        <f>vlookup($A92,Accounts!$A$1:$P$451,12,false)</f>
        <v>45258</v>
      </c>
      <c r="L92" s="9">
        <f>vlookup($A92,Accounts!$A$1:$P$451,13,false)</f>
        <v>45265</v>
      </c>
      <c r="M92" s="9">
        <f>vlookup($A92,Accounts!$A$1:$P$451,14,false)</f>
        <v>45350</v>
      </c>
      <c r="N92" s="9" t="str">
        <f>vlookup($A92,Accounts!$A$1:$P$451,16,false)</f>
        <v/>
      </c>
    </row>
    <row r="93" ht="15.75" customHeight="1">
      <c r="A93" s="8" t="s">
        <v>147</v>
      </c>
      <c r="B93" s="8" t="s">
        <v>148</v>
      </c>
      <c r="C93" s="8" t="str">
        <f>vlookup(A93,Accounts!$A$1:$E$993,5,false)</f>
        <v>Profile1</v>
      </c>
      <c r="D93" s="8" t="s">
        <v>1230</v>
      </c>
      <c r="E93" s="8" t="s">
        <v>1127</v>
      </c>
      <c r="F93" s="8" t="s">
        <v>1132</v>
      </c>
      <c r="G93" s="8" t="str">
        <f>vlookup(A93,Accounts!$A$1:$F$451,6,false)</f>
        <v>5a - Closed Lost</v>
      </c>
      <c r="H93" s="8" t="s">
        <v>1143</v>
      </c>
      <c r="I93" s="8" t="s">
        <v>1135</v>
      </c>
      <c r="J93" s="9">
        <f>vlookup(A93,Accounts!$A$1:$P$451,11,false)</f>
        <v>45241</v>
      </c>
      <c r="K93" s="9">
        <f>vlookup($A93,Accounts!$A$1:$P$451,12,false)</f>
        <v>45258</v>
      </c>
      <c r="L93" s="9">
        <f>vlookup($A93,Accounts!$A$1:$P$451,13,false)</f>
        <v>45265</v>
      </c>
      <c r="M93" s="9">
        <f>vlookup($A93,Accounts!$A$1:$P$451,14,false)</f>
        <v>45350</v>
      </c>
      <c r="N93" s="9" t="str">
        <f>vlookup($A93,Accounts!$A$1:$P$451,16,false)</f>
        <v/>
      </c>
    </row>
    <row r="94" ht="15.75" customHeight="1">
      <c r="A94" s="8" t="s">
        <v>174</v>
      </c>
      <c r="B94" s="8" t="s">
        <v>175</v>
      </c>
      <c r="C94" s="8" t="str">
        <f>vlookup(A94,Accounts!$A$1:$E$993,5,false)</f>
        <v>Profile3</v>
      </c>
      <c r="D94" s="8" t="s">
        <v>1231</v>
      </c>
      <c r="E94" s="8" t="s">
        <v>1128</v>
      </c>
      <c r="F94" s="8" t="s">
        <v>1140</v>
      </c>
      <c r="G94" s="8" t="str">
        <f>vlookup(A94,Accounts!$A$1:$F$451,6,false)</f>
        <v>5a - Closed Lost</v>
      </c>
      <c r="H94" s="8" t="s">
        <v>1137</v>
      </c>
      <c r="I94" s="8" t="s">
        <v>1135</v>
      </c>
      <c r="J94" s="9">
        <f>vlookup(A94,Accounts!$A$1:$P$451,11,false)</f>
        <v>45268</v>
      </c>
      <c r="K94" s="9">
        <f>vlookup($A94,Accounts!$A$1:$P$451,12,false)</f>
        <v>45285</v>
      </c>
      <c r="L94" s="9">
        <f>vlookup($A94,Accounts!$A$1:$P$451,13,false)</f>
        <v>45299</v>
      </c>
      <c r="M94" s="9">
        <f>vlookup($A94,Accounts!$A$1:$P$451,14,false)</f>
        <v>45320</v>
      </c>
      <c r="N94" s="9" t="str">
        <f>vlookup($A94,Accounts!$A$1:$P$451,16,false)</f>
        <v/>
      </c>
    </row>
    <row r="95" ht="15.75" customHeight="1">
      <c r="A95" s="8" t="s">
        <v>947</v>
      </c>
      <c r="B95" s="8" t="s">
        <v>948</v>
      </c>
      <c r="C95" s="8" t="str">
        <f>vlookup(A95,Accounts!$A$1:$E$993,5,false)</f>
        <v>Profile1</v>
      </c>
      <c r="D95" s="8" t="s">
        <v>1232</v>
      </c>
      <c r="E95" s="8" t="s">
        <v>1140</v>
      </c>
      <c r="F95" s="8" t="s">
        <v>1140</v>
      </c>
      <c r="G95" s="8" t="str">
        <f>vlookup(A95,Accounts!$A$1:$F$451,6,false)</f>
        <v>4 - Customer</v>
      </c>
      <c r="H95" s="8" t="s">
        <v>1137</v>
      </c>
      <c r="I95" s="8" t="s">
        <v>1135</v>
      </c>
      <c r="J95" s="9">
        <f>vlookup(A95,Accounts!$A$1:$P$451,11,false)</f>
        <v>45288</v>
      </c>
      <c r="K95" s="9">
        <f>vlookup($A95,Accounts!$A$1:$P$451,12,false)</f>
        <v>45291</v>
      </c>
      <c r="L95" s="9">
        <f>vlookup($A95,Accounts!$A$1:$P$451,13,false)</f>
        <v>45295</v>
      </c>
      <c r="M95" s="9">
        <f>vlookup($A95,Accounts!$A$1:$P$451,14,false)</f>
        <v>45299</v>
      </c>
      <c r="N95" s="9" t="str">
        <f>vlookup($A95,Accounts!$A$1:$P$451,16,false)</f>
        <v/>
      </c>
    </row>
    <row r="96" ht="15.75" customHeight="1">
      <c r="A96" s="8" t="s">
        <v>161</v>
      </c>
      <c r="B96" s="8" t="s">
        <v>162</v>
      </c>
      <c r="C96" s="8" t="str">
        <f>vlookup(A96,Accounts!$A$1:$E$993,5,false)</f>
        <v>Unknown</v>
      </c>
      <c r="D96" s="8" t="s">
        <v>1233</v>
      </c>
      <c r="E96" s="8" t="s">
        <v>1140</v>
      </c>
      <c r="F96" s="8" t="s">
        <v>1140</v>
      </c>
      <c r="G96" s="8" t="str">
        <f>vlookup(A96,Accounts!$A$1:$F$451,6,false)</f>
        <v>5b - Churned</v>
      </c>
      <c r="H96" s="8" t="s">
        <v>1137</v>
      </c>
      <c r="I96" s="8" t="s">
        <v>1130</v>
      </c>
      <c r="J96" s="9">
        <f>vlookup(A96,Accounts!$A$1:$P$451,11,false)</f>
        <v>45282</v>
      </c>
      <c r="K96" s="9">
        <f>vlookup($A96,Accounts!$A$1:$P$451,12,false)</f>
        <v>45311</v>
      </c>
      <c r="L96" s="9">
        <f>vlookup($A96,Accounts!$A$1:$P$451,13,false)</f>
        <v>45322</v>
      </c>
      <c r="M96" s="9">
        <f>vlookup($A96,Accounts!$A$1:$P$451,14,false)</f>
        <v>45337</v>
      </c>
      <c r="N96" s="9" t="str">
        <f>vlookup($A96,Accounts!$A$1:$P$451,16,false)</f>
        <v/>
      </c>
    </row>
    <row r="97" ht="15.75" customHeight="1">
      <c r="A97" s="8" t="s">
        <v>161</v>
      </c>
      <c r="B97" s="8" t="s">
        <v>162</v>
      </c>
      <c r="C97" s="8" t="str">
        <f>vlookup(A97,Accounts!$A$1:$E$993,5,false)</f>
        <v>Unknown</v>
      </c>
      <c r="D97" s="8" t="s">
        <v>1234</v>
      </c>
      <c r="E97" s="8" t="s">
        <v>1133</v>
      </c>
      <c r="F97" s="8" t="s">
        <v>1140</v>
      </c>
      <c r="G97" s="8" t="str">
        <f>vlookup(A97,Accounts!$A$1:$F$451,6,false)</f>
        <v>5b - Churned</v>
      </c>
      <c r="H97" s="8" t="s">
        <v>1129</v>
      </c>
      <c r="I97" s="8" t="s">
        <v>1148</v>
      </c>
      <c r="J97" s="9">
        <f>vlookup(A97,Accounts!$A$1:$P$451,11,false)</f>
        <v>45282</v>
      </c>
      <c r="K97" s="9">
        <f>vlookup($A97,Accounts!$A$1:$P$451,12,false)</f>
        <v>45311</v>
      </c>
      <c r="L97" s="9">
        <f>vlookup($A97,Accounts!$A$1:$P$451,13,false)</f>
        <v>45322</v>
      </c>
      <c r="M97" s="9">
        <f>vlookup($A97,Accounts!$A$1:$P$451,14,false)</f>
        <v>45337</v>
      </c>
      <c r="N97" s="9" t="str">
        <f>vlookup($A97,Accounts!$A$1:$P$451,16,false)</f>
        <v/>
      </c>
    </row>
    <row r="98" ht="15.75" customHeight="1">
      <c r="A98" s="8" t="s">
        <v>170</v>
      </c>
      <c r="B98" s="8" t="s">
        <v>171</v>
      </c>
      <c r="C98" s="8" t="str">
        <f>vlookup(A98,Accounts!$A$1:$E$993,5,false)</f>
        <v>Profile1</v>
      </c>
      <c r="D98" s="8" t="s">
        <v>1235</v>
      </c>
      <c r="E98" s="8" t="s">
        <v>1132</v>
      </c>
      <c r="F98" s="8" t="s">
        <v>1127</v>
      </c>
      <c r="G98" s="8" t="str">
        <f>vlookup(A98,Accounts!$A$1:$F$451,6,false)</f>
        <v>5a - Closed Lost</v>
      </c>
      <c r="H98" s="8" t="s">
        <v>1137</v>
      </c>
      <c r="I98" s="8" t="s">
        <v>1138</v>
      </c>
      <c r="J98" s="9">
        <f>vlookup(A98,Accounts!$A$1:$P$451,11,false)</f>
        <v>45280</v>
      </c>
      <c r="K98" s="9">
        <f>vlookup($A98,Accounts!$A$1:$P$451,12,false)</f>
        <v>45283</v>
      </c>
      <c r="L98" s="9">
        <f>vlookup($A98,Accounts!$A$1:$P$451,13,false)</f>
        <v>45296</v>
      </c>
      <c r="M98" s="9">
        <f>vlookup($A98,Accounts!$A$1:$P$451,14,false)</f>
        <v>45306</v>
      </c>
      <c r="N98" s="9" t="str">
        <f>vlookup($A98,Accounts!$A$1:$P$451,16,false)</f>
        <v/>
      </c>
    </row>
    <row r="99" ht="15.75" customHeight="1">
      <c r="A99" s="8" t="s">
        <v>200</v>
      </c>
      <c r="B99" s="8" t="s">
        <v>201</v>
      </c>
      <c r="C99" s="8" t="str">
        <f>vlookup(A99,Accounts!$A$1:$E$993,5,false)</f>
        <v>Profile1</v>
      </c>
      <c r="D99" s="8" t="s">
        <v>1236</v>
      </c>
      <c r="E99" s="8" t="s">
        <v>1133</v>
      </c>
      <c r="F99" s="8" t="s">
        <v>1127</v>
      </c>
      <c r="G99" s="8" t="str">
        <f>vlookup(A99,Accounts!$A$1:$F$451,6,false)</f>
        <v>5a - Closed Lost</v>
      </c>
      <c r="H99" s="8" t="s">
        <v>1134</v>
      </c>
      <c r="I99" s="8" t="s">
        <v>1130</v>
      </c>
      <c r="J99" s="9">
        <f>vlookup(A99,Accounts!$A$1:$P$451,11,false)</f>
        <v>45303</v>
      </c>
      <c r="K99" s="9">
        <f>vlookup($A99,Accounts!$A$1:$P$451,12,false)</f>
        <v>45308</v>
      </c>
      <c r="L99" s="9">
        <f>vlookup($A99,Accounts!$A$1:$P$451,13,false)</f>
        <v>45323</v>
      </c>
      <c r="M99" s="9">
        <f>vlookup($A99,Accounts!$A$1:$P$451,14,false)</f>
        <v>45348</v>
      </c>
      <c r="N99" s="9" t="str">
        <f>vlookup($A99,Accounts!$A$1:$P$451,16,false)</f>
        <v/>
      </c>
    </row>
    <row r="100" ht="15.75" customHeight="1">
      <c r="A100" s="8" t="s">
        <v>200</v>
      </c>
      <c r="B100" s="8" t="s">
        <v>201</v>
      </c>
      <c r="C100" s="8" t="str">
        <f>vlookup(A100,Accounts!$A$1:$E$993,5,false)</f>
        <v>Profile1</v>
      </c>
      <c r="D100" s="8" t="s">
        <v>1237</v>
      </c>
      <c r="E100" s="8" t="s">
        <v>1133</v>
      </c>
      <c r="F100" s="8" t="s">
        <v>1140</v>
      </c>
      <c r="G100" s="8" t="str">
        <f>vlookup(A100,Accounts!$A$1:$F$451,6,false)</f>
        <v>5a - Closed Lost</v>
      </c>
      <c r="H100" s="8" t="s">
        <v>1134</v>
      </c>
      <c r="I100" s="8" t="s">
        <v>1138</v>
      </c>
      <c r="J100" s="9">
        <f>vlookup(A100,Accounts!$A$1:$P$451,11,false)</f>
        <v>45303</v>
      </c>
      <c r="K100" s="9">
        <f>vlookup($A100,Accounts!$A$1:$P$451,12,false)</f>
        <v>45308</v>
      </c>
      <c r="L100" s="9">
        <f>vlookup($A100,Accounts!$A$1:$P$451,13,false)</f>
        <v>45323</v>
      </c>
      <c r="M100" s="9">
        <f>vlookup($A100,Accounts!$A$1:$P$451,14,false)</f>
        <v>45348</v>
      </c>
      <c r="N100" s="9" t="str">
        <f>vlookup($A100,Accounts!$A$1:$P$451,16,false)</f>
        <v/>
      </c>
    </row>
    <row r="101" ht="15.75" customHeight="1">
      <c r="A101" s="8" t="s">
        <v>200</v>
      </c>
      <c r="B101" s="8" t="s">
        <v>201</v>
      </c>
      <c r="C101" s="8" t="str">
        <f>vlookup(A101,Accounts!$A$1:$E$993,5,false)</f>
        <v>Profile1</v>
      </c>
      <c r="D101" s="8" t="s">
        <v>1238</v>
      </c>
      <c r="E101" s="8" t="s">
        <v>1140</v>
      </c>
      <c r="F101" s="8" t="s">
        <v>1128</v>
      </c>
      <c r="G101" s="8" t="str">
        <f>vlookup(A101,Accounts!$A$1:$F$451,6,false)</f>
        <v>5a - Closed Lost</v>
      </c>
      <c r="H101" s="8" t="s">
        <v>1134</v>
      </c>
      <c r="I101" s="8" t="s">
        <v>1135</v>
      </c>
      <c r="J101" s="9">
        <f>vlookup(A101,Accounts!$A$1:$P$451,11,false)</f>
        <v>45303</v>
      </c>
      <c r="K101" s="9">
        <f>vlookup($A101,Accounts!$A$1:$P$451,12,false)</f>
        <v>45308</v>
      </c>
      <c r="L101" s="9">
        <f>vlookup($A101,Accounts!$A$1:$P$451,13,false)</f>
        <v>45323</v>
      </c>
      <c r="M101" s="9">
        <f>vlookup($A101,Accounts!$A$1:$P$451,14,false)</f>
        <v>45348</v>
      </c>
      <c r="N101" s="9" t="str">
        <f>vlookup($A101,Accounts!$A$1:$P$451,16,false)</f>
        <v/>
      </c>
    </row>
    <row r="102" ht="15.75" customHeight="1">
      <c r="A102" s="8" t="s">
        <v>547</v>
      </c>
      <c r="B102" s="8" t="s">
        <v>548</v>
      </c>
      <c r="C102" s="8" t="str">
        <f>vlookup(A102,Accounts!$A$1:$E$993,5,false)</f>
        <v>No</v>
      </c>
      <c r="D102" s="8" t="s">
        <v>1239</v>
      </c>
      <c r="E102" s="8" t="s">
        <v>1127</v>
      </c>
      <c r="F102" s="8" t="s">
        <v>1133</v>
      </c>
      <c r="G102" s="8" t="str">
        <f>vlookup(A102,Accounts!$A$1:$F$451,6,false)</f>
        <v>1 - Prospecting</v>
      </c>
      <c r="H102" s="8" t="s">
        <v>1137</v>
      </c>
      <c r="I102" s="8" t="s">
        <v>1148</v>
      </c>
      <c r="J102" s="9">
        <f>vlookup(A102,Accounts!$A$1:$P$451,11,false)</f>
        <v>45737</v>
      </c>
      <c r="K102" s="9" t="str">
        <f>vlookup($A102,Accounts!$A$1:$P$451,12,false)</f>
        <v/>
      </c>
      <c r="L102" s="9" t="str">
        <f>vlookup($A102,Accounts!$A$1:$P$451,13,false)</f>
        <v/>
      </c>
      <c r="M102" s="9" t="str">
        <f>vlookup($A102,Accounts!$A$1:$P$451,14,false)</f>
        <v/>
      </c>
      <c r="N102" s="9" t="str">
        <f>vlookup($A102,Accounts!$A$1:$P$451,16,false)</f>
        <v/>
      </c>
    </row>
    <row r="103" ht="15.75" customHeight="1">
      <c r="A103" s="8" t="s">
        <v>200</v>
      </c>
      <c r="B103" s="8" t="s">
        <v>201</v>
      </c>
      <c r="C103" s="8" t="str">
        <f>vlookup(A103,Accounts!$A$1:$E$993,5,false)</f>
        <v>Profile1</v>
      </c>
      <c r="D103" s="8" t="s">
        <v>1240</v>
      </c>
      <c r="E103" s="8" t="s">
        <v>1127</v>
      </c>
      <c r="F103" s="8" t="s">
        <v>1140</v>
      </c>
      <c r="G103" s="8" t="str">
        <f>vlookup(A103,Accounts!$A$1:$F$451,6,false)</f>
        <v>5a - Closed Lost</v>
      </c>
      <c r="H103" s="8" t="s">
        <v>1129</v>
      </c>
      <c r="I103" s="8" t="s">
        <v>1130</v>
      </c>
      <c r="J103" s="9">
        <f>vlookup(A103,Accounts!$A$1:$P$451,11,false)</f>
        <v>45303</v>
      </c>
      <c r="K103" s="9">
        <f>vlookup($A103,Accounts!$A$1:$P$451,12,false)</f>
        <v>45308</v>
      </c>
      <c r="L103" s="9">
        <f>vlookup($A103,Accounts!$A$1:$P$451,13,false)</f>
        <v>45323</v>
      </c>
      <c r="M103" s="9">
        <f>vlookup($A103,Accounts!$A$1:$P$451,14,false)</f>
        <v>45348</v>
      </c>
      <c r="N103" s="9" t="str">
        <f>vlookup($A103,Accounts!$A$1:$P$451,16,false)</f>
        <v/>
      </c>
    </row>
    <row r="104" ht="15.75" customHeight="1">
      <c r="A104" s="8" t="s">
        <v>149</v>
      </c>
      <c r="B104" s="8" t="s">
        <v>150</v>
      </c>
      <c r="C104" s="8" t="str">
        <f>vlookup(A104,Accounts!$A$1:$E$993,5,false)</f>
        <v>Profile1</v>
      </c>
      <c r="D104" s="8" t="s">
        <v>1241</v>
      </c>
      <c r="E104" s="8" t="s">
        <v>1133</v>
      </c>
      <c r="F104" s="8" t="s">
        <v>1127</v>
      </c>
      <c r="G104" s="8" t="str">
        <f>vlookup(A104,Accounts!$A$1:$F$451,6,false)</f>
        <v>5a - Closed Lost</v>
      </c>
      <c r="H104" s="8" t="s">
        <v>1134</v>
      </c>
      <c r="I104" s="8" t="s">
        <v>1138</v>
      </c>
      <c r="J104" s="9">
        <f>vlookup(A104,Accounts!$A$1:$P$451,11,false)</f>
        <v>45276</v>
      </c>
      <c r="K104" s="9">
        <f>vlookup($A104,Accounts!$A$1:$P$451,12,false)</f>
        <v>45282</v>
      </c>
      <c r="L104" s="9">
        <f>vlookup($A104,Accounts!$A$1:$P$451,13,false)</f>
        <v>45286</v>
      </c>
      <c r="M104" s="9">
        <f>vlookup($A104,Accounts!$A$1:$P$451,14,false)</f>
        <v>45338</v>
      </c>
      <c r="N104" s="9" t="str">
        <f>vlookup($A104,Accounts!$A$1:$P$451,16,false)</f>
        <v/>
      </c>
    </row>
    <row r="105" ht="15.75" customHeight="1">
      <c r="A105" s="8" t="s">
        <v>149</v>
      </c>
      <c r="B105" s="8" t="s">
        <v>150</v>
      </c>
      <c r="C105" s="8" t="str">
        <f>vlookup(A105,Accounts!$A$1:$E$993,5,false)</f>
        <v>Profile1</v>
      </c>
      <c r="D105" s="8" t="s">
        <v>1242</v>
      </c>
      <c r="E105" s="8" t="s">
        <v>1140</v>
      </c>
      <c r="F105" s="8" t="s">
        <v>1132</v>
      </c>
      <c r="G105" s="8" t="str">
        <f>vlookup(A105,Accounts!$A$1:$F$451,6,false)</f>
        <v>5a - Closed Lost</v>
      </c>
      <c r="H105" s="8" t="s">
        <v>1129</v>
      </c>
      <c r="I105" s="8" t="s">
        <v>1135</v>
      </c>
      <c r="J105" s="9">
        <f>vlookup(A105,Accounts!$A$1:$P$451,11,false)</f>
        <v>45276</v>
      </c>
      <c r="K105" s="9">
        <f>vlookup($A105,Accounts!$A$1:$P$451,12,false)</f>
        <v>45282</v>
      </c>
      <c r="L105" s="9">
        <f>vlookup($A105,Accounts!$A$1:$P$451,13,false)</f>
        <v>45286</v>
      </c>
      <c r="M105" s="9">
        <f>vlookup($A105,Accounts!$A$1:$P$451,14,false)</f>
        <v>45338</v>
      </c>
      <c r="N105" s="9" t="str">
        <f>vlookup($A105,Accounts!$A$1:$P$451,16,false)</f>
        <v/>
      </c>
    </row>
    <row r="106" ht="15.75" customHeight="1">
      <c r="A106" s="8" t="s">
        <v>149</v>
      </c>
      <c r="B106" s="8" t="s">
        <v>150</v>
      </c>
      <c r="C106" s="8" t="str">
        <f>vlookup(A106,Accounts!$A$1:$E$993,5,false)</f>
        <v>Profile1</v>
      </c>
      <c r="D106" s="8" t="s">
        <v>1243</v>
      </c>
      <c r="E106" s="8" t="s">
        <v>1133</v>
      </c>
      <c r="F106" s="8" t="s">
        <v>1140</v>
      </c>
      <c r="G106" s="8" t="str">
        <f>vlookup(A106,Accounts!$A$1:$F$451,6,false)</f>
        <v>5a - Closed Lost</v>
      </c>
      <c r="H106" s="8" t="s">
        <v>1143</v>
      </c>
      <c r="I106" s="8" t="s">
        <v>1130</v>
      </c>
      <c r="J106" s="9">
        <f>vlookup(A106,Accounts!$A$1:$P$451,11,false)</f>
        <v>45276</v>
      </c>
      <c r="K106" s="9">
        <f>vlookup($A106,Accounts!$A$1:$P$451,12,false)</f>
        <v>45282</v>
      </c>
      <c r="L106" s="9">
        <f>vlookup($A106,Accounts!$A$1:$P$451,13,false)</f>
        <v>45286</v>
      </c>
      <c r="M106" s="9">
        <f>vlookup($A106,Accounts!$A$1:$P$451,14,false)</f>
        <v>45338</v>
      </c>
      <c r="N106" s="9" t="str">
        <f>vlookup($A106,Accounts!$A$1:$P$451,16,false)</f>
        <v/>
      </c>
    </row>
    <row r="107" ht="15.75" customHeight="1">
      <c r="A107" s="8" t="s">
        <v>939</v>
      </c>
      <c r="B107" s="8" t="s">
        <v>940</v>
      </c>
      <c r="C107" s="8" t="str">
        <f>vlookup(A107,Accounts!$A$1:$E$993,5,false)</f>
        <v>Profile2</v>
      </c>
      <c r="D107" s="8" t="s">
        <v>1244</v>
      </c>
      <c r="E107" s="8" t="s">
        <v>1128</v>
      </c>
      <c r="F107" s="8" t="s">
        <v>1132</v>
      </c>
      <c r="G107" s="8" t="str">
        <f>vlookup(A107,Accounts!$A$1:$F$451,6,false)</f>
        <v>4 - Customer</v>
      </c>
      <c r="H107" s="8" t="s">
        <v>1143</v>
      </c>
      <c r="I107" s="8" t="s">
        <v>1135</v>
      </c>
      <c r="J107" s="9">
        <f>vlookup(A107,Accounts!$A$1:$P$451,11,false)</f>
        <v>45298</v>
      </c>
      <c r="K107" s="9">
        <f>vlookup($A107,Accounts!$A$1:$P$451,12,false)</f>
        <v>45304</v>
      </c>
      <c r="L107" s="9">
        <f>vlookup($A107,Accounts!$A$1:$P$451,13,false)</f>
        <v>45314</v>
      </c>
      <c r="M107" s="9">
        <f>vlookup($A107,Accounts!$A$1:$P$451,14,false)</f>
        <v>45338</v>
      </c>
      <c r="N107" s="9" t="str">
        <f>vlookup($A107,Accounts!$A$1:$P$451,16,false)</f>
        <v/>
      </c>
    </row>
    <row r="108" ht="15.75" customHeight="1">
      <c r="A108" s="8" t="s">
        <v>939</v>
      </c>
      <c r="B108" s="8" t="s">
        <v>940</v>
      </c>
      <c r="C108" s="8" t="str">
        <f>vlookup(A108,Accounts!$A$1:$E$993,5,false)</f>
        <v>Profile2</v>
      </c>
      <c r="D108" s="8" t="s">
        <v>1245</v>
      </c>
      <c r="E108" s="8" t="s">
        <v>1127</v>
      </c>
      <c r="F108" s="8" t="s">
        <v>1132</v>
      </c>
      <c r="G108" s="8" t="str">
        <f>vlookup(A108,Accounts!$A$1:$F$451,6,false)</f>
        <v>4 - Customer</v>
      </c>
      <c r="H108" s="8" t="s">
        <v>1129</v>
      </c>
      <c r="I108" s="8" t="s">
        <v>1148</v>
      </c>
      <c r="J108" s="9">
        <f>vlookup(A108,Accounts!$A$1:$P$451,11,false)</f>
        <v>45298</v>
      </c>
      <c r="K108" s="9">
        <f>vlookup($A108,Accounts!$A$1:$P$451,12,false)</f>
        <v>45304</v>
      </c>
      <c r="L108" s="9">
        <f>vlookup($A108,Accounts!$A$1:$P$451,13,false)</f>
        <v>45314</v>
      </c>
      <c r="M108" s="9">
        <f>vlookup($A108,Accounts!$A$1:$P$451,14,false)</f>
        <v>45338</v>
      </c>
      <c r="N108" s="9" t="str">
        <f>vlookup($A108,Accounts!$A$1:$P$451,16,false)</f>
        <v/>
      </c>
    </row>
    <row r="109" ht="15.75" customHeight="1">
      <c r="A109" s="8" t="s">
        <v>939</v>
      </c>
      <c r="B109" s="8" t="s">
        <v>940</v>
      </c>
      <c r="C109" s="8" t="str">
        <f>vlookup(A109,Accounts!$A$1:$E$993,5,false)</f>
        <v>Profile2</v>
      </c>
      <c r="D109" s="8" t="s">
        <v>1246</v>
      </c>
      <c r="E109" s="8" t="s">
        <v>1127</v>
      </c>
      <c r="F109" s="8" t="s">
        <v>1127</v>
      </c>
      <c r="G109" s="8" t="str">
        <f>vlookup(A109,Accounts!$A$1:$F$451,6,false)</f>
        <v>4 - Customer</v>
      </c>
      <c r="H109" s="8" t="s">
        <v>1143</v>
      </c>
      <c r="I109" s="8" t="s">
        <v>1148</v>
      </c>
      <c r="J109" s="9">
        <f>vlookup(A109,Accounts!$A$1:$P$451,11,false)</f>
        <v>45298</v>
      </c>
      <c r="K109" s="9">
        <f>vlookup($A109,Accounts!$A$1:$P$451,12,false)</f>
        <v>45304</v>
      </c>
      <c r="L109" s="9">
        <f>vlookup($A109,Accounts!$A$1:$P$451,13,false)</f>
        <v>45314</v>
      </c>
      <c r="M109" s="9">
        <f>vlookup($A109,Accounts!$A$1:$P$451,14,false)</f>
        <v>45338</v>
      </c>
      <c r="N109" s="9" t="str">
        <f>vlookup($A109,Accounts!$A$1:$P$451,16,false)</f>
        <v/>
      </c>
    </row>
    <row r="110" ht="15.75" customHeight="1">
      <c r="A110" s="8" t="s">
        <v>939</v>
      </c>
      <c r="B110" s="8" t="s">
        <v>940</v>
      </c>
      <c r="C110" s="8" t="str">
        <f>vlookup(A110,Accounts!$A$1:$E$993,5,false)</f>
        <v>Profile2</v>
      </c>
      <c r="D110" s="8" t="s">
        <v>1247</v>
      </c>
      <c r="E110" s="8" t="s">
        <v>1133</v>
      </c>
      <c r="F110" s="8" t="s">
        <v>1133</v>
      </c>
      <c r="G110" s="8" t="str">
        <f>vlookup(A110,Accounts!$A$1:$F$451,6,false)</f>
        <v>4 - Customer</v>
      </c>
      <c r="H110" s="8" t="s">
        <v>1143</v>
      </c>
      <c r="I110" s="8" t="s">
        <v>1148</v>
      </c>
      <c r="J110" s="9">
        <f>vlookup(A110,Accounts!$A$1:$P$451,11,false)</f>
        <v>45298</v>
      </c>
      <c r="K110" s="9">
        <f>vlookup($A110,Accounts!$A$1:$P$451,12,false)</f>
        <v>45304</v>
      </c>
      <c r="L110" s="9">
        <f>vlookup($A110,Accounts!$A$1:$P$451,13,false)</f>
        <v>45314</v>
      </c>
      <c r="M110" s="9">
        <f>vlookup($A110,Accounts!$A$1:$P$451,14,false)</f>
        <v>45338</v>
      </c>
      <c r="N110" s="9" t="str">
        <f>vlookup($A110,Accounts!$A$1:$P$451,16,false)</f>
        <v/>
      </c>
    </row>
    <row r="111" ht="15.75" customHeight="1">
      <c r="A111" s="8" t="s">
        <v>939</v>
      </c>
      <c r="B111" s="8" t="s">
        <v>940</v>
      </c>
      <c r="C111" s="8" t="str">
        <f>vlookup(A111,Accounts!$A$1:$E$993,5,false)</f>
        <v>Profile2</v>
      </c>
      <c r="D111" s="8" t="s">
        <v>1248</v>
      </c>
      <c r="E111" s="8" t="s">
        <v>1133</v>
      </c>
      <c r="F111" s="8" t="s">
        <v>1132</v>
      </c>
      <c r="G111" s="8" t="str">
        <f>vlookup(A111,Accounts!$A$1:$F$451,6,false)</f>
        <v>4 - Customer</v>
      </c>
      <c r="H111" s="8" t="s">
        <v>1137</v>
      </c>
      <c r="I111" s="8" t="s">
        <v>1135</v>
      </c>
      <c r="J111" s="9">
        <f>vlookup(A111,Accounts!$A$1:$P$451,11,false)</f>
        <v>45298</v>
      </c>
      <c r="K111" s="9">
        <f>vlookup($A111,Accounts!$A$1:$P$451,12,false)</f>
        <v>45304</v>
      </c>
      <c r="L111" s="9">
        <f>vlookup($A111,Accounts!$A$1:$P$451,13,false)</f>
        <v>45314</v>
      </c>
      <c r="M111" s="9">
        <f>vlookup($A111,Accounts!$A$1:$P$451,14,false)</f>
        <v>45338</v>
      </c>
      <c r="N111" s="9" t="str">
        <f>vlookup($A111,Accounts!$A$1:$P$451,16,false)</f>
        <v/>
      </c>
    </row>
    <row r="112" ht="15.75" customHeight="1">
      <c r="A112" s="8" t="s">
        <v>935</v>
      </c>
      <c r="B112" s="8" t="s">
        <v>936</v>
      </c>
      <c r="C112" s="8" t="str">
        <f>vlookup(A112,Accounts!$A$1:$E$993,5,false)</f>
        <v>Profile1</v>
      </c>
      <c r="D112" s="8" t="s">
        <v>1249</v>
      </c>
      <c r="E112" s="8" t="s">
        <v>1140</v>
      </c>
      <c r="F112" s="8" t="s">
        <v>1140</v>
      </c>
      <c r="G112" s="8" t="str">
        <f>vlookup(A112,Accounts!$A$1:$F$451,6,false)</f>
        <v>4 - Customer</v>
      </c>
      <c r="H112" s="8" t="s">
        <v>1129</v>
      </c>
      <c r="I112" s="8" t="s">
        <v>1138</v>
      </c>
      <c r="J112" s="9">
        <f>vlookup(A112,Accounts!$A$1:$P$451,11,false)</f>
        <v>45279</v>
      </c>
      <c r="K112" s="9">
        <f>vlookup($A112,Accounts!$A$1:$P$451,12,false)</f>
        <v>45296</v>
      </c>
      <c r="L112" s="9">
        <f>vlookup($A112,Accounts!$A$1:$P$451,13,false)</f>
        <v>45315</v>
      </c>
      <c r="M112" s="9">
        <f>vlookup($A112,Accounts!$A$1:$P$451,14,false)</f>
        <v>45346</v>
      </c>
      <c r="N112" s="9" t="str">
        <f>vlookup($A112,Accounts!$A$1:$P$451,16,false)</f>
        <v/>
      </c>
    </row>
    <row r="113" ht="15.75" customHeight="1">
      <c r="A113" s="8" t="s">
        <v>184</v>
      </c>
      <c r="B113" s="8" t="s">
        <v>185</v>
      </c>
      <c r="C113" s="8" t="str">
        <f>vlookup(A113,Accounts!$A$1:$E$993,5,false)</f>
        <v>Profile1</v>
      </c>
      <c r="D113" s="8" t="s">
        <v>1250</v>
      </c>
      <c r="E113" s="8" t="s">
        <v>1127</v>
      </c>
      <c r="F113" s="8" t="s">
        <v>1133</v>
      </c>
      <c r="G113" s="8" t="str">
        <f>vlookup(A113,Accounts!$A$1:$F$451,6,false)</f>
        <v>5a - Closed Lost</v>
      </c>
      <c r="H113" s="8" t="s">
        <v>1137</v>
      </c>
      <c r="I113" s="8" t="s">
        <v>1135</v>
      </c>
      <c r="J113" s="9">
        <f>vlookup(A113,Accounts!$A$1:$P$451,11,false)</f>
        <v>45303</v>
      </c>
      <c r="K113" s="9">
        <f>vlookup($A113,Accounts!$A$1:$P$451,12,false)</f>
        <v>45309</v>
      </c>
      <c r="L113" s="9">
        <f>vlookup($A113,Accounts!$A$1:$P$451,13,false)</f>
        <v>45316</v>
      </c>
      <c r="M113" s="9">
        <f>vlookup($A113,Accounts!$A$1:$P$451,14,false)</f>
        <v>45389</v>
      </c>
      <c r="N113" s="9" t="str">
        <f>vlookup($A113,Accounts!$A$1:$P$451,16,false)</f>
        <v/>
      </c>
    </row>
    <row r="114" ht="15.75" customHeight="1">
      <c r="A114" s="8" t="s">
        <v>184</v>
      </c>
      <c r="B114" s="8" t="s">
        <v>185</v>
      </c>
      <c r="C114" s="8" t="str">
        <f>vlookup(A114,Accounts!$A$1:$E$993,5,false)</f>
        <v>Profile1</v>
      </c>
      <c r="D114" s="8" t="s">
        <v>1251</v>
      </c>
      <c r="E114" s="8" t="s">
        <v>1132</v>
      </c>
      <c r="F114" s="8" t="s">
        <v>1132</v>
      </c>
      <c r="G114" s="8" t="str">
        <f>vlookup(A114,Accounts!$A$1:$F$451,6,false)</f>
        <v>5a - Closed Lost</v>
      </c>
      <c r="H114" s="8" t="s">
        <v>1134</v>
      </c>
      <c r="I114" s="8" t="s">
        <v>1135</v>
      </c>
      <c r="J114" s="9">
        <f>vlookup(A114,Accounts!$A$1:$P$451,11,false)</f>
        <v>45303</v>
      </c>
      <c r="K114" s="9">
        <f>vlookup($A114,Accounts!$A$1:$P$451,12,false)</f>
        <v>45309</v>
      </c>
      <c r="L114" s="9">
        <f>vlookup($A114,Accounts!$A$1:$P$451,13,false)</f>
        <v>45316</v>
      </c>
      <c r="M114" s="9">
        <f>vlookup($A114,Accounts!$A$1:$P$451,14,false)</f>
        <v>45389</v>
      </c>
      <c r="N114" s="9" t="str">
        <f>vlookup($A114,Accounts!$A$1:$P$451,16,false)</f>
        <v/>
      </c>
    </row>
    <row r="115" ht="15.75" customHeight="1">
      <c r="A115" s="8" t="s">
        <v>184</v>
      </c>
      <c r="B115" s="8" t="s">
        <v>185</v>
      </c>
      <c r="C115" s="8" t="str">
        <f>vlookup(A115,Accounts!$A$1:$E$993,5,false)</f>
        <v>Profile1</v>
      </c>
      <c r="D115" s="8" t="s">
        <v>1252</v>
      </c>
      <c r="E115" s="8" t="s">
        <v>1127</v>
      </c>
      <c r="F115" s="8" t="s">
        <v>1132</v>
      </c>
      <c r="G115" s="8" t="str">
        <f>vlookup(A115,Accounts!$A$1:$F$451,6,false)</f>
        <v>5a - Closed Lost</v>
      </c>
      <c r="H115" s="8" t="s">
        <v>1137</v>
      </c>
      <c r="I115" s="8" t="s">
        <v>1148</v>
      </c>
      <c r="J115" s="9">
        <f>vlookup(A115,Accounts!$A$1:$P$451,11,false)</f>
        <v>45303</v>
      </c>
      <c r="K115" s="9">
        <f>vlookup($A115,Accounts!$A$1:$P$451,12,false)</f>
        <v>45309</v>
      </c>
      <c r="L115" s="9">
        <f>vlookup($A115,Accounts!$A$1:$P$451,13,false)</f>
        <v>45316</v>
      </c>
      <c r="M115" s="9">
        <f>vlookup($A115,Accounts!$A$1:$P$451,14,false)</f>
        <v>45389</v>
      </c>
      <c r="N115" s="9" t="str">
        <f>vlookup($A115,Accounts!$A$1:$P$451,16,false)</f>
        <v/>
      </c>
    </row>
    <row r="116" ht="15.75" customHeight="1">
      <c r="A116" s="8" t="s">
        <v>184</v>
      </c>
      <c r="B116" s="8" t="s">
        <v>185</v>
      </c>
      <c r="C116" s="8" t="str">
        <f>vlookup(A116,Accounts!$A$1:$E$993,5,false)</f>
        <v>Profile1</v>
      </c>
      <c r="D116" s="8" t="s">
        <v>1253</v>
      </c>
      <c r="E116" s="8" t="s">
        <v>1128</v>
      </c>
      <c r="F116" s="8" t="s">
        <v>1128</v>
      </c>
      <c r="G116" s="8" t="str">
        <f>vlookup(A116,Accounts!$A$1:$F$451,6,false)</f>
        <v>5a - Closed Lost</v>
      </c>
      <c r="H116" s="8" t="s">
        <v>1129</v>
      </c>
      <c r="I116" s="8" t="s">
        <v>1135</v>
      </c>
      <c r="J116" s="9">
        <f>vlookup(A116,Accounts!$A$1:$P$451,11,false)</f>
        <v>45303</v>
      </c>
      <c r="K116" s="9">
        <f>vlookup($A116,Accounts!$A$1:$P$451,12,false)</f>
        <v>45309</v>
      </c>
      <c r="L116" s="9">
        <f>vlookup($A116,Accounts!$A$1:$P$451,13,false)</f>
        <v>45316</v>
      </c>
      <c r="M116" s="9">
        <f>vlookup($A116,Accounts!$A$1:$P$451,14,false)</f>
        <v>45389</v>
      </c>
      <c r="N116" s="9" t="str">
        <f>vlookup($A116,Accounts!$A$1:$P$451,16,false)</f>
        <v/>
      </c>
    </row>
    <row r="117" ht="15.75" customHeight="1">
      <c r="A117" s="8" t="s">
        <v>312</v>
      </c>
      <c r="B117" s="8" t="s">
        <v>313</v>
      </c>
      <c r="C117" s="8" t="str">
        <f>vlookup(A117,Accounts!$A$1:$E$993,5,false)</f>
        <v>Profile1</v>
      </c>
      <c r="D117" s="8" t="s">
        <v>1254</v>
      </c>
      <c r="E117" s="8" t="s">
        <v>1132</v>
      </c>
      <c r="F117" s="8" t="s">
        <v>1128</v>
      </c>
      <c r="G117" s="8" t="str">
        <f>vlookup(A117,Accounts!$A$1:$F$451,6,false)</f>
        <v>5a - Closed Lost</v>
      </c>
      <c r="H117" s="8" t="s">
        <v>1143</v>
      </c>
      <c r="I117" s="8" t="s">
        <v>1130</v>
      </c>
      <c r="J117" s="9">
        <f>vlookup(A117,Accounts!$A$1:$P$451,11,false)</f>
        <v>45387</v>
      </c>
      <c r="K117" s="9" t="str">
        <f>vlookup($A117,Accounts!$A$1:$P$451,12,false)</f>
        <v/>
      </c>
      <c r="L117" s="9" t="str">
        <f>vlookup($A117,Accounts!$A$1:$P$451,13,false)</f>
        <v/>
      </c>
      <c r="M117" s="9">
        <f>vlookup($A117,Accounts!$A$1:$P$451,14,false)</f>
        <v>45409</v>
      </c>
      <c r="N117" s="9">
        <f>vlookup($A117,Accounts!$A$1:$P$451,16,false)</f>
        <v>45409</v>
      </c>
    </row>
    <row r="118" ht="15.75" customHeight="1">
      <c r="A118" s="8" t="s">
        <v>312</v>
      </c>
      <c r="B118" s="8" t="s">
        <v>313</v>
      </c>
      <c r="C118" s="8" t="str">
        <f>vlookup(A118,Accounts!$A$1:$E$993,5,false)</f>
        <v>Profile1</v>
      </c>
      <c r="D118" s="8" t="s">
        <v>1255</v>
      </c>
      <c r="E118" s="8" t="s">
        <v>1140</v>
      </c>
      <c r="F118" s="8" t="s">
        <v>1132</v>
      </c>
      <c r="G118" s="8" t="str">
        <f>vlookup(A118,Accounts!$A$1:$F$451,6,false)</f>
        <v>5a - Closed Lost</v>
      </c>
      <c r="H118" s="8" t="s">
        <v>1137</v>
      </c>
      <c r="I118" s="8" t="s">
        <v>1130</v>
      </c>
      <c r="J118" s="9">
        <f>vlookup(A118,Accounts!$A$1:$P$451,11,false)</f>
        <v>45387</v>
      </c>
      <c r="K118" s="9" t="str">
        <f>vlookup($A118,Accounts!$A$1:$P$451,12,false)</f>
        <v/>
      </c>
      <c r="L118" s="9" t="str">
        <f>vlookup($A118,Accounts!$A$1:$P$451,13,false)</f>
        <v/>
      </c>
      <c r="M118" s="9">
        <f>vlookup($A118,Accounts!$A$1:$P$451,14,false)</f>
        <v>45409</v>
      </c>
      <c r="N118" s="9">
        <f>vlookup($A118,Accounts!$A$1:$P$451,16,false)</f>
        <v>45409</v>
      </c>
    </row>
    <row r="119" ht="15.75" customHeight="1">
      <c r="A119" s="8" t="s">
        <v>204</v>
      </c>
      <c r="B119" s="8" t="s">
        <v>205</v>
      </c>
      <c r="C119" s="8" t="str">
        <f>vlookup(A119,Accounts!$A$1:$E$993,5,false)</f>
        <v>Profile1</v>
      </c>
      <c r="D119" s="8" t="s">
        <v>1256</v>
      </c>
      <c r="E119" s="8" t="s">
        <v>1132</v>
      </c>
      <c r="F119" s="8" t="s">
        <v>1128</v>
      </c>
      <c r="G119" s="8" t="str">
        <f>vlookup(A119,Accounts!$A$1:$F$451,6,false)</f>
        <v>5a - Closed Lost</v>
      </c>
      <c r="H119" s="8" t="s">
        <v>1129</v>
      </c>
      <c r="I119" s="8" t="s">
        <v>1130</v>
      </c>
      <c r="J119" s="9">
        <f>vlookup(A119,Accounts!$A$1:$P$451,11,false)</f>
        <v>45305</v>
      </c>
      <c r="K119" s="9">
        <f>vlookup($A119,Accounts!$A$1:$P$451,12,false)</f>
        <v>45313</v>
      </c>
      <c r="L119" s="9">
        <f>vlookup($A119,Accounts!$A$1:$P$451,13,false)</f>
        <v>45325</v>
      </c>
      <c r="M119" s="9">
        <f>vlookup($A119,Accounts!$A$1:$P$451,14,false)</f>
        <v>45367</v>
      </c>
      <c r="N119" s="9" t="str">
        <f>vlookup($A119,Accounts!$A$1:$P$451,16,false)</f>
        <v/>
      </c>
    </row>
    <row r="120" ht="15.75" customHeight="1">
      <c r="A120" s="8" t="s">
        <v>204</v>
      </c>
      <c r="B120" s="8" t="s">
        <v>205</v>
      </c>
      <c r="C120" s="8" t="str">
        <f>vlookup(A120,Accounts!$A$1:$E$993,5,false)</f>
        <v>Profile1</v>
      </c>
      <c r="D120" s="8" t="s">
        <v>1257</v>
      </c>
      <c r="E120" s="8" t="s">
        <v>1133</v>
      </c>
      <c r="F120" s="8" t="s">
        <v>1127</v>
      </c>
      <c r="G120" s="8" t="str">
        <f>vlookup(A120,Accounts!$A$1:$F$451,6,false)</f>
        <v>5a - Closed Lost</v>
      </c>
      <c r="H120" s="8" t="s">
        <v>1137</v>
      </c>
      <c r="I120" s="8" t="s">
        <v>1148</v>
      </c>
      <c r="J120" s="9">
        <f>vlookup(A120,Accounts!$A$1:$P$451,11,false)</f>
        <v>45305</v>
      </c>
      <c r="K120" s="9">
        <f>vlookup($A120,Accounts!$A$1:$P$451,12,false)</f>
        <v>45313</v>
      </c>
      <c r="L120" s="9">
        <f>vlookup($A120,Accounts!$A$1:$P$451,13,false)</f>
        <v>45325</v>
      </c>
      <c r="M120" s="9">
        <f>vlookup($A120,Accounts!$A$1:$P$451,14,false)</f>
        <v>45367</v>
      </c>
      <c r="N120" s="9" t="str">
        <f>vlookup($A120,Accounts!$A$1:$P$451,16,false)</f>
        <v/>
      </c>
    </row>
    <row r="121" ht="15.75" customHeight="1">
      <c r="A121" s="8" t="s">
        <v>272</v>
      </c>
      <c r="B121" s="8" t="s">
        <v>273</v>
      </c>
      <c r="C121" s="8" t="str">
        <f>vlookup(A121,Accounts!$A$1:$E$993,5,false)</f>
        <v>Unknown</v>
      </c>
      <c r="D121" s="8" t="s">
        <v>1258</v>
      </c>
      <c r="E121" s="8" t="s">
        <v>1128</v>
      </c>
      <c r="F121" s="8" t="s">
        <v>1132</v>
      </c>
      <c r="G121" s="8" t="str">
        <f>vlookup(A121,Accounts!$A$1:$F$451,6,false)</f>
        <v>5a - Closed Lost</v>
      </c>
      <c r="H121" s="8" t="s">
        <v>1143</v>
      </c>
      <c r="I121" s="8" t="s">
        <v>1135</v>
      </c>
      <c r="J121" s="9">
        <f>vlookup(A121,Accounts!$A$1:$P$451,11,false)</f>
        <v>45354</v>
      </c>
      <c r="K121" s="9" t="str">
        <f>vlookup($A121,Accounts!$A$1:$P$451,12,false)</f>
        <v/>
      </c>
      <c r="L121" s="9" t="str">
        <f>vlookup($A121,Accounts!$A$1:$P$451,13,false)</f>
        <v/>
      </c>
      <c r="M121" s="9">
        <f>vlookup($A121,Accounts!$A$1:$P$451,14,false)</f>
        <v>45373</v>
      </c>
      <c r="N121" s="9">
        <f>vlookup($A121,Accounts!$A$1:$P$451,16,false)</f>
        <v>45373</v>
      </c>
    </row>
    <row r="122" ht="15.75" customHeight="1">
      <c r="A122" s="8" t="s">
        <v>272</v>
      </c>
      <c r="B122" s="8" t="s">
        <v>273</v>
      </c>
      <c r="C122" s="8" t="str">
        <f>vlookup(A122,Accounts!$A$1:$E$993,5,false)</f>
        <v>Unknown</v>
      </c>
      <c r="D122" s="8" t="s">
        <v>1259</v>
      </c>
      <c r="E122" s="8" t="s">
        <v>1128</v>
      </c>
      <c r="F122" s="8" t="s">
        <v>1140</v>
      </c>
      <c r="G122" s="8" t="str">
        <f>vlookup(A122,Accounts!$A$1:$F$451,6,false)</f>
        <v>5a - Closed Lost</v>
      </c>
      <c r="H122" s="8" t="s">
        <v>1143</v>
      </c>
      <c r="I122" s="8" t="s">
        <v>1135</v>
      </c>
      <c r="J122" s="9">
        <f>vlookup(A122,Accounts!$A$1:$P$451,11,false)</f>
        <v>45354</v>
      </c>
      <c r="K122" s="9" t="str">
        <f>vlookup($A122,Accounts!$A$1:$P$451,12,false)</f>
        <v/>
      </c>
      <c r="L122" s="9" t="str">
        <f>vlookup($A122,Accounts!$A$1:$P$451,13,false)</f>
        <v/>
      </c>
      <c r="M122" s="9">
        <f>vlookup($A122,Accounts!$A$1:$P$451,14,false)</f>
        <v>45373</v>
      </c>
      <c r="N122" s="9">
        <f>vlookup($A122,Accounts!$A$1:$P$451,16,false)</f>
        <v>45373</v>
      </c>
    </row>
    <row r="123" ht="15.75" customHeight="1">
      <c r="A123" s="8" t="s">
        <v>272</v>
      </c>
      <c r="B123" s="8" t="s">
        <v>273</v>
      </c>
      <c r="C123" s="8" t="str">
        <f>vlookup(A123,Accounts!$A$1:$E$993,5,false)</f>
        <v>Unknown</v>
      </c>
      <c r="D123" s="8" t="s">
        <v>1260</v>
      </c>
      <c r="E123" s="8" t="s">
        <v>1140</v>
      </c>
      <c r="F123" s="8" t="s">
        <v>1128</v>
      </c>
      <c r="G123" s="8" t="str">
        <f>vlookup(A123,Accounts!$A$1:$F$451,6,false)</f>
        <v>5a - Closed Lost</v>
      </c>
      <c r="H123" s="8" t="s">
        <v>1143</v>
      </c>
      <c r="I123" s="8" t="s">
        <v>1138</v>
      </c>
      <c r="J123" s="9">
        <f>vlookup(A123,Accounts!$A$1:$P$451,11,false)</f>
        <v>45354</v>
      </c>
      <c r="K123" s="9" t="str">
        <f>vlookup($A123,Accounts!$A$1:$P$451,12,false)</f>
        <v/>
      </c>
      <c r="L123" s="9" t="str">
        <f>vlookup($A123,Accounts!$A$1:$P$451,13,false)</f>
        <v/>
      </c>
      <c r="M123" s="9">
        <f>vlookup($A123,Accounts!$A$1:$P$451,14,false)</f>
        <v>45373</v>
      </c>
      <c r="N123" s="9">
        <f>vlookup($A123,Accounts!$A$1:$P$451,16,false)</f>
        <v>45373</v>
      </c>
    </row>
    <row r="124" ht="15.75" customHeight="1">
      <c r="A124" s="8" t="s">
        <v>204</v>
      </c>
      <c r="B124" s="8" t="s">
        <v>205</v>
      </c>
      <c r="C124" s="8" t="str">
        <f>vlookup(A124,Accounts!$A$1:$E$993,5,false)</f>
        <v>Profile1</v>
      </c>
      <c r="D124" s="8" t="s">
        <v>1261</v>
      </c>
      <c r="E124" s="8" t="s">
        <v>1132</v>
      </c>
      <c r="F124" s="8" t="s">
        <v>1140</v>
      </c>
      <c r="G124" s="8" t="str">
        <f>vlookup(A124,Accounts!$A$1:$F$451,6,false)</f>
        <v>5a - Closed Lost</v>
      </c>
      <c r="H124" s="8" t="s">
        <v>1143</v>
      </c>
      <c r="I124" s="8" t="s">
        <v>1130</v>
      </c>
      <c r="J124" s="9">
        <f>vlookup(A124,Accounts!$A$1:$P$451,11,false)</f>
        <v>45305</v>
      </c>
      <c r="K124" s="9">
        <f>vlookup($A124,Accounts!$A$1:$P$451,12,false)</f>
        <v>45313</v>
      </c>
      <c r="L124" s="9">
        <f>vlookup($A124,Accounts!$A$1:$P$451,13,false)</f>
        <v>45325</v>
      </c>
      <c r="M124" s="9">
        <f>vlookup($A124,Accounts!$A$1:$P$451,14,false)</f>
        <v>45367</v>
      </c>
      <c r="N124" s="9" t="str">
        <f>vlookup($A124,Accounts!$A$1:$P$451,16,false)</f>
        <v/>
      </c>
    </row>
    <row r="125" ht="15.75" customHeight="1">
      <c r="A125" s="8" t="s">
        <v>204</v>
      </c>
      <c r="B125" s="8" t="s">
        <v>205</v>
      </c>
      <c r="C125" s="8" t="str">
        <f>vlookup(A125,Accounts!$A$1:$E$993,5,false)</f>
        <v>Profile1</v>
      </c>
      <c r="D125" s="8" t="s">
        <v>1262</v>
      </c>
      <c r="E125" s="8" t="s">
        <v>1133</v>
      </c>
      <c r="F125" s="8" t="s">
        <v>1133</v>
      </c>
      <c r="G125" s="8" t="str">
        <f>vlookup(A125,Accounts!$A$1:$F$451,6,false)</f>
        <v>5a - Closed Lost</v>
      </c>
      <c r="H125" s="8" t="s">
        <v>1137</v>
      </c>
      <c r="I125" s="8" t="s">
        <v>1138</v>
      </c>
      <c r="J125" s="9">
        <f>vlookup(A125,Accounts!$A$1:$P$451,11,false)</f>
        <v>45305</v>
      </c>
      <c r="K125" s="9">
        <f>vlookup($A125,Accounts!$A$1:$P$451,12,false)</f>
        <v>45313</v>
      </c>
      <c r="L125" s="9">
        <f>vlookup($A125,Accounts!$A$1:$P$451,13,false)</f>
        <v>45325</v>
      </c>
      <c r="M125" s="9">
        <f>vlookup($A125,Accounts!$A$1:$P$451,14,false)</f>
        <v>45367</v>
      </c>
      <c r="N125" s="9" t="str">
        <f>vlookup($A125,Accounts!$A$1:$P$451,16,false)</f>
        <v/>
      </c>
    </row>
    <row r="126" ht="15.75" customHeight="1">
      <c r="A126" s="8" t="s">
        <v>937</v>
      </c>
      <c r="B126" s="8" t="s">
        <v>938</v>
      </c>
      <c r="C126" s="8" t="str">
        <f>vlookup(A126,Accounts!$A$1:$E$993,5,false)</f>
        <v>No</v>
      </c>
      <c r="D126" s="8" t="s">
        <v>1263</v>
      </c>
      <c r="E126" s="8" t="s">
        <v>1127</v>
      </c>
      <c r="F126" s="8" t="s">
        <v>1128</v>
      </c>
      <c r="G126" s="8" t="str">
        <f>vlookup(A126,Accounts!$A$1:$F$451,6,false)</f>
        <v>4 - Customer</v>
      </c>
      <c r="H126" s="8" t="s">
        <v>1143</v>
      </c>
      <c r="I126" s="8" t="s">
        <v>1138</v>
      </c>
      <c r="J126" s="9">
        <f>vlookup(A126,Accounts!$A$1:$P$451,11,false)</f>
        <v>45293</v>
      </c>
      <c r="K126" s="9">
        <f>vlookup($A126,Accounts!$A$1:$P$451,12,false)</f>
        <v>45311</v>
      </c>
      <c r="L126" s="9">
        <f>vlookup($A126,Accounts!$A$1:$P$451,13,false)</f>
        <v>45329</v>
      </c>
      <c r="M126" s="9">
        <f>vlookup($A126,Accounts!$A$1:$P$451,14,false)</f>
        <v>45338</v>
      </c>
      <c r="N126" s="9" t="str">
        <f>vlookup($A126,Accounts!$A$1:$P$451,16,false)</f>
        <v/>
      </c>
    </row>
    <row r="127" ht="15.75" customHeight="1">
      <c r="A127" s="8" t="s">
        <v>937</v>
      </c>
      <c r="B127" s="8" t="s">
        <v>938</v>
      </c>
      <c r="C127" s="8" t="str">
        <f>vlookup(A127,Accounts!$A$1:$E$993,5,false)</f>
        <v>No</v>
      </c>
      <c r="D127" s="8" t="s">
        <v>1264</v>
      </c>
      <c r="E127" s="8" t="s">
        <v>1133</v>
      </c>
      <c r="F127" s="8" t="s">
        <v>1127</v>
      </c>
      <c r="G127" s="8" t="str">
        <f>vlookup(A127,Accounts!$A$1:$F$451,6,false)</f>
        <v>4 - Customer</v>
      </c>
      <c r="H127" s="8" t="s">
        <v>1137</v>
      </c>
      <c r="I127" s="8" t="s">
        <v>1138</v>
      </c>
      <c r="J127" s="9">
        <f>vlookup(A127,Accounts!$A$1:$P$451,11,false)</f>
        <v>45293</v>
      </c>
      <c r="K127" s="9">
        <f>vlookup($A127,Accounts!$A$1:$P$451,12,false)</f>
        <v>45311</v>
      </c>
      <c r="L127" s="9">
        <f>vlookup($A127,Accounts!$A$1:$P$451,13,false)</f>
        <v>45329</v>
      </c>
      <c r="M127" s="9">
        <f>vlookup($A127,Accounts!$A$1:$P$451,14,false)</f>
        <v>45338</v>
      </c>
      <c r="N127" s="9" t="str">
        <f>vlookup($A127,Accounts!$A$1:$P$451,16,false)</f>
        <v/>
      </c>
    </row>
    <row r="128" ht="15.75" customHeight="1">
      <c r="A128" s="8" t="s">
        <v>937</v>
      </c>
      <c r="B128" s="8" t="s">
        <v>938</v>
      </c>
      <c r="C128" s="8" t="str">
        <f>vlookup(A128,Accounts!$A$1:$E$993,5,false)</f>
        <v>No</v>
      </c>
      <c r="D128" s="8" t="s">
        <v>1265</v>
      </c>
      <c r="E128" s="8" t="s">
        <v>1140</v>
      </c>
      <c r="F128" s="8" t="s">
        <v>1127</v>
      </c>
      <c r="G128" s="8" t="str">
        <f>vlookup(A128,Accounts!$A$1:$F$451,6,false)</f>
        <v>4 - Customer</v>
      </c>
      <c r="H128" s="8" t="s">
        <v>1129</v>
      </c>
      <c r="I128" s="8" t="s">
        <v>1135</v>
      </c>
      <c r="J128" s="9">
        <f>vlookup(A128,Accounts!$A$1:$P$451,11,false)</f>
        <v>45293</v>
      </c>
      <c r="K128" s="9">
        <f>vlookup($A128,Accounts!$A$1:$P$451,12,false)</f>
        <v>45311</v>
      </c>
      <c r="L128" s="9">
        <f>vlookup($A128,Accounts!$A$1:$P$451,13,false)</f>
        <v>45329</v>
      </c>
      <c r="M128" s="9">
        <f>vlookup($A128,Accounts!$A$1:$P$451,14,false)</f>
        <v>45338</v>
      </c>
      <c r="N128" s="9" t="str">
        <f>vlookup($A128,Accounts!$A$1:$P$451,16,false)</f>
        <v/>
      </c>
    </row>
    <row r="129" ht="15.75" customHeight="1">
      <c r="A129" s="8" t="s">
        <v>937</v>
      </c>
      <c r="B129" s="8" t="s">
        <v>938</v>
      </c>
      <c r="C129" s="8" t="str">
        <f>vlookup(A129,Accounts!$A$1:$E$993,5,false)</f>
        <v>No</v>
      </c>
      <c r="D129" s="8" t="s">
        <v>1266</v>
      </c>
      <c r="E129" s="8" t="s">
        <v>1127</v>
      </c>
      <c r="F129" s="8" t="s">
        <v>1133</v>
      </c>
      <c r="G129" s="8" t="str">
        <f>vlookup(A129,Accounts!$A$1:$F$451,6,false)</f>
        <v>4 - Customer</v>
      </c>
      <c r="H129" s="8" t="s">
        <v>1143</v>
      </c>
      <c r="I129" s="8" t="s">
        <v>1130</v>
      </c>
      <c r="J129" s="9">
        <f>vlookup(A129,Accounts!$A$1:$P$451,11,false)</f>
        <v>45293</v>
      </c>
      <c r="K129" s="9">
        <f>vlookup($A129,Accounts!$A$1:$P$451,12,false)</f>
        <v>45311</v>
      </c>
      <c r="L129" s="9">
        <f>vlookup($A129,Accounts!$A$1:$P$451,13,false)</f>
        <v>45329</v>
      </c>
      <c r="M129" s="9">
        <f>vlookup($A129,Accounts!$A$1:$P$451,14,false)</f>
        <v>45338</v>
      </c>
      <c r="N129" s="9" t="str">
        <f>vlookup($A129,Accounts!$A$1:$P$451,16,false)</f>
        <v/>
      </c>
    </row>
    <row r="130" ht="15.75" customHeight="1">
      <c r="A130" s="8" t="s">
        <v>843</v>
      </c>
      <c r="B130" s="8" t="s">
        <v>844</v>
      </c>
      <c r="C130" s="8" t="str">
        <f>vlookup(A130,Accounts!$A$1:$E$993,5,false)</f>
        <v>No</v>
      </c>
      <c r="D130" s="8" t="s">
        <v>1267</v>
      </c>
      <c r="E130" s="8" t="s">
        <v>1127</v>
      </c>
      <c r="F130" s="8" t="s">
        <v>1132</v>
      </c>
      <c r="G130" s="8" t="str">
        <f>vlookup(A130,Accounts!$A$1:$F$451,6,false)</f>
        <v>5a - Closed Lost</v>
      </c>
      <c r="H130" s="8" t="s">
        <v>1129</v>
      </c>
      <c r="I130" s="8" t="s">
        <v>1135</v>
      </c>
      <c r="J130" s="9">
        <f>vlookup(A130,Accounts!$A$1:$P$451,11,false)</f>
        <v>45705</v>
      </c>
      <c r="K130" s="9" t="str">
        <f>vlookup($A130,Accounts!$A$1:$P$451,12,false)</f>
        <v/>
      </c>
      <c r="L130" s="9" t="str">
        <f>vlookup($A130,Accounts!$A$1:$P$451,13,false)</f>
        <v/>
      </c>
      <c r="M130" s="9">
        <f>vlookup($A130,Accounts!$A$1:$P$451,14,false)</f>
        <v>45709</v>
      </c>
      <c r="N130" s="9">
        <f>vlookup($A130,Accounts!$A$1:$P$451,16,false)</f>
        <v>45709</v>
      </c>
    </row>
    <row r="131" ht="15.75" customHeight="1">
      <c r="A131" s="8" t="s">
        <v>843</v>
      </c>
      <c r="B131" s="8" t="s">
        <v>844</v>
      </c>
      <c r="C131" s="8" t="str">
        <f>vlookup(A131,Accounts!$A$1:$E$993,5,false)</f>
        <v>No</v>
      </c>
      <c r="D131" s="8" t="s">
        <v>1268</v>
      </c>
      <c r="E131" s="8" t="s">
        <v>1140</v>
      </c>
      <c r="F131" s="8" t="s">
        <v>1140</v>
      </c>
      <c r="G131" s="8" t="str">
        <f>vlookup(A131,Accounts!$A$1:$F$451,6,false)</f>
        <v>5a - Closed Lost</v>
      </c>
      <c r="H131" s="8" t="s">
        <v>1129</v>
      </c>
      <c r="I131" s="8" t="s">
        <v>1130</v>
      </c>
      <c r="J131" s="9">
        <f>vlookup(A131,Accounts!$A$1:$P$451,11,false)</f>
        <v>45705</v>
      </c>
      <c r="K131" s="9" t="str">
        <f>vlookup($A131,Accounts!$A$1:$P$451,12,false)</f>
        <v/>
      </c>
      <c r="L131" s="9" t="str">
        <f>vlookup($A131,Accounts!$A$1:$P$451,13,false)</f>
        <v/>
      </c>
      <c r="M131" s="9">
        <f>vlookup($A131,Accounts!$A$1:$P$451,14,false)</f>
        <v>45709</v>
      </c>
      <c r="N131" s="9">
        <f>vlookup($A131,Accounts!$A$1:$P$451,16,false)</f>
        <v>45709</v>
      </c>
    </row>
    <row r="132" ht="15.75" customHeight="1">
      <c r="A132" s="8" t="s">
        <v>843</v>
      </c>
      <c r="B132" s="8" t="s">
        <v>844</v>
      </c>
      <c r="C132" s="8" t="str">
        <f>vlookup(A132,Accounts!$A$1:$E$993,5,false)</f>
        <v>No</v>
      </c>
      <c r="D132" s="8" t="s">
        <v>1269</v>
      </c>
      <c r="E132" s="8" t="s">
        <v>1133</v>
      </c>
      <c r="F132" s="8" t="s">
        <v>1140</v>
      </c>
      <c r="G132" s="8" t="str">
        <f>vlookup(A132,Accounts!$A$1:$F$451,6,false)</f>
        <v>5a - Closed Lost</v>
      </c>
      <c r="H132" s="8" t="s">
        <v>1143</v>
      </c>
      <c r="I132" s="8" t="s">
        <v>1135</v>
      </c>
      <c r="J132" s="9">
        <f>vlookup(A132,Accounts!$A$1:$P$451,11,false)</f>
        <v>45705</v>
      </c>
      <c r="K132" s="9" t="str">
        <f>vlookup($A132,Accounts!$A$1:$P$451,12,false)</f>
        <v/>
      </c>
      <c r="L132" s="9" t="str">
        <f>vlookup($A132,Accounts!$A$1:$P$451,13,false)</f>
        <v/>
      </c>
      <c r="M132" s="9">
        <f>vlookup($A132,Accounts!$A$1:$P$451,14,false)</f>
        <v>45709</v>
      </c>
      <c r="N132" s="9">
        <f>vlookup($A132,Accounts!$A$1:$P$451,16,false)</f>
        <v>45709</v>
      </c>
    </row>
    <row r="133" ht="15.75" customHeight="1">
      <c r="A133" s="8" t="s">
        <v>843</v>
      </c>
      <c r="B133" s="8" t="s">
        <v>844</v>
      </c>
      <c r="C133" s="8" t="str">
        <f>vlookup(A133,Accounts!$A$1:$E$993,5,false)</f>
        <v>No</v>
      </c>
      <c r="D133" s="8" t="s">
        <v>1270</v>
      </c>
      <c r="E133" s="8" t="s">
        <v>1132</v>
      </c>
      <c r="F133" s="8" t="s">
        <v>1133</v>
      </c>
      <c r="G133" s="8" t="str">
        <f>vlookup(A133,Accounts!$A$1:$F$451,6,false)</f>
        <v>5a - Closed Lost</v>
      </c>
      <c r="H133" s="8" t="s">
        <v>1137</v>
      </c>
      <c r="I133" s="8" t="s">
        <v>1148</v>
      </c>
      <c r="J133" s="9">
        <f>vlookup(A133,Accounts!$A$1:$P$451,11,false)</f>
        <v>45705</v>
      </c>
      <c r="K133" s="9" t="str">
        <f>vlookup($A133,Accounts!$A$1:$P$451,12,false)</f>
        <v/>
      </c>
      <c r="L133" s="9" t="str">
        <f>vlookup($A133,Accounts!$A$1:$P$451,13,false)</f>
        <v/>
      </c>
      <c r="M133" s="9">
        <f>vlookup($A133,Accounts!$A$1:$P$451,14,false)</f>
        <v>45709</v>
      </c>
      <c r="N133" s="9">
        <f>vlookup($A133,Accounts!$A$1:$P$451,16,false)</f>
        <v>45709</v>
      </c>
    </row>
    <row r="134" ht="15.75" customHeight="1">
      <c r="A134" s="8" t="s">
        <v>843</v>
      </c>
      <c r="B134" s="8" t="s">
        <v>844</v>
      </c>
      <c r="C134" s="8" t="str">
        <f>vlookup(A134,Accounts!$A$1:$E$993,5,false)</f>
        <v>No</v>
      </c>
      <c r="D134" s="8" t="s">
        <v>1271</v>
      </c>
      <c r="E134" s="8" t="s">
        <v>1133</v>
      </c>
      <c r="F134" s="8" t="s">
        <v>1140</v>
      </c>
      <c r="G134" s="8" t="str">
        <f>vlookup(A134,Accounts!$A$1:$F$451,6,false)</f>
        <v>5a - Closed Lost</v>
      </c>
      <c r="H134" s="8" t="s">
        <v>1134</v>
      </c>
      <c r="I134" s="8" t="s">
        <v>1138</v>
      </c>
      <c r="J134" s="9">
        <f>vlookup(A134,Accounts!$A$1:$P$451,11,false)</f>
        <v>45705</v>
      </c>
      <c r="K134" s="9" t="str">
        <f>vlookup($A134,Accounts!$A$1:$P$451,12,false)</f>
        <v/>
      </c>
      <c r="L134" s="9" t="str">
        <f>vlookup($A134,Accounts!$A$1:$P$451,13,false)</f>
        <v/>
      </c>
      <c r="M134" s="9">
        <f>vlookup($A134,Accounts!$A$1:$P$451,14,false)</f>
        <v>45709</v>
      </c>
      <c r="N134" s="9">
        <f>vlookup($A134,Accounts!$A$1:$P$451,16,false)</f>
        <v>45709</v>
      </c>
    </row>
    <row r="135" ht="15.75" customHeight="1">
      <c r="A135" s="8" t="s">
        <v>843</v>
      </c>
      <c r="B135" s="8" t="s">
        <v>844</v>
      </c>
      <c r="C135" s="8" t="str">
        <f>vlookup(A135,Accounts!$A$1:$E$993,5,false)</f>
        <v>No</v>
      </c>
      <c r="D135" s="8" t="s">
        <v>1272</v>
      </c>
      <c r="E135" s="8" t="s">
        <v>1133</v>
      </c>
      <c r="F135" s="8" t="s">
        <v>1132</v>
      </c>
      <c r="G135" s="8" t="str">
        <f>vlookup(A135,Accounts!$A$1:$F$451,6,false)</f>
        <v>5a - Closed Lost</v>
      </c>
      <c r="H135" s="8" t="s">
        <v>1134</v>
      </c>
      <c r="I135" s="8" t="s">
        <v>1130</v>
      </c>
      <c r="J135" s="9">
        <f>vlookup(A135,Accounts!$A$1:$P$451,11,false)</f>
        <v>45705</v>
      </c>
      <c r="K135" s="9" t="str">
        <f>vlookup($A135,Accounts!$A$1:$P$451,12,false)</f>
        <v/>
      </c>
      <c r="L135" s="9" t="str">
        <f>vlookup($A135,Accounts!$A$1:$P$451,13,false)</f>
        <v/>
      </c>
      <c r="M135" s="9">
        <f>vlookup($A135,Accounts!$A$1:$P$451,14,false)</f>
        <v>45709</v>
      </c>
      <c r="N135" s="9">
        <f>vlookup($A135,Accounts!$A$1:$P$451,16,false)</f>
        <v>45709</v>
      </c>
    </row>
    <row r="136" ht="15.75" customHeight="1">
      <c r="A136" s="8" t="s">
        <v>931</v>
      </c>
      <c r="B136" s="8" t="s">
        <v>932</v>
      </c>
      <c r="C136" s="8" t="str">
        <f>vlookup(A136,Accounts!$A$1:$E$993,5,false)</f>
        <v>Profile3</v>
      </c>
      <c r="D136" s="8" t="s">
        <v>1273</v>
      </c>
      <c r="E136" s="8" t="s">
        <v>1132</v>
      </c>
      <c r="F136" s="8" t="s">
        <v>1133</v>
      </c>
      <c r="G136" s="8" t="str">
        <f>vlookup(A136,Accounts!$A$1:$F$451,6,false)</f>
        <v>4 - Customer</v>
      </c>
      <c r="H136" s="8" t="s">
        <v>1134</v>
      </c>
      <c r="I136" s="8" t="s">
        <v>1130</v>
      </c>
      <c r="J136" s="9">
        <f>vlookup(A136,Accounts!$A$1:$P$451,11,false)</f>
        <v>45317</v>
      </c>
      <c r="K136" s="9">
        <f>vlookup($A136,Accounts!$A$1:$P$451,12,false)</f>
        <v>45321</v>
      </c>
      <c r="L136" s="9">
        <f>vlookup($A136,Accounts!$A$1:$P$451,13,false)</f>
        <v>45330</v>
      </c>
      <c r="M136" s="9">
        <f>vlookup($A136,Accounts!$A$1:$P$451,14,false)</f>
        <v>45388</v>
      </c>
      <c r="N136" s="9" t="str">
        <f>vlookup($A136,Accounts!$A$1:$P$451,16,false)</f>
        <v/>
      </c>
    </row>
    <row r="137" ht="15.75" customHeight="1">
      <c r="A137" s="8" t="s">
        <v>931</v>
      </c>
      <c r="B137" s="8" t="s">
        <v>932</v>
      </c>
      <c r="C137" s="8" t="str">
        <f>vlookup(A137,Accounts!$A$1:$E$993,5,false)</f>
        <v>Profile3</v>
      </c>
      <c r="D137" s="8" t="s">
        <v>1274</v>
      </c>
      <c r="E137" s="8" t="s">
        <v>1133</v>
      </c>
      <c r="F137" s="8" t="s">
        <v>1127</v>
      </c>
      <c r="G137" s="8" t="str">
        <f>vlookup(A137,Accounts!$A$1:$F$451,6,false)</f>
        <v>4 - Customer</v>
      </c>
      <c r="H137" s="8" t="s">
        <v>1137</v>
      </c>
      <c r="I137" s="8" t="s">
        <v>1148</v>
      </c>
      <c r="J137" s="9">
        <f>vlookup(A137,Accounts!$A$1:$P$451,11,false)</f>
        <v>45317</v>
      </c>
      <c r="K137" s="9">
        <f>vlookup($A137,Accounts!$A$1:$P$451,12,false)</f>
        <v>45321</v>
      </c>
      <c r="L137" s="9">
        <f>vlookup($A137,Accounts!$A$1:$P$451,13,false)</f>
        <v>45330</v>
      </c>
      <c r="M137" s="9">
        <f>vlookup($A137,Accounts!$A$1:$P$451,14,false)</f>
        <v>45388</v>
      </c>
      <c r="N137" s="9" t="str">
        <f>vlookup($A137,Accounts!$A$1:$P$451,16,false)</f>
        <v/>
      </c>
    </row>
    <row r="138" ht="15.75" customHeight="1">
      <c r="A138" s="8" t="s">
        <v>194</v>
      </c>
      <c r="B138" s="8" t="s">
        <v>195</v>
      </c>
      <c r="C138" s="8" t="str">
        <f>vlookup(A138,Accounts!$A$1:$E$993,5,false)</f>
        <v>No</v>
      </c>
      <c r="D138" s="8" t="s">
        <v>1275</v>
      </c>
      <c r="E138" s="8" t="s">
        <v>1133</v>
      </c>
      <c r="F138" s="8" t="s">
        <v>1132</v>
      </c>
      <c r="G138" s="8" t="str">
        <f>vlookup(A138,Accounts!$A$1:$F$451,6,false)</f>
        <v>5a - Closed Lost</v>
      </c>
      <c r="H138" s="8" t="s">
        <v>1143</v>
      </c>
      <c r="I138" s="8" t="s">
        <v>1130</v>
      </c>
      <c r="J138" s="9">
        <f>vlookup(A138,Accounts!$A$1:$P$451,11,false)</f>
        <v>45320</v>
      </c>
      <c r="K138" s="9">
        <f>vlookup($A138,Accounts!$A$1:$P$451,12,false)</f>
        <v>45320</v>
      </c>
      <c r="L138" s="9">
        <f>vlookup($A138,Accounts!$A$1:$P$451,13,false)</f>
        <v>45332</v>
      </c>
      <c r="M138" s="9">
        <f>vlookup($A138,Accounts!$A$1:$P$451,14,false)</f>
        <v>45408</v>
      </c>
      <c r="N138" s="9" t="str">
        <f>vlookup($A138,Accounts!$A$1:$P$451,16,false)</f>
        <v/>
      </c>
    </row>
    <row r="139" ht="15.75" customHeight="1">
      <c r="A139" s="8" t="s">
        <v>194</v>
      </c>
      <c r="B139" s="8" t="s">
        <v>195</v>
      </c>
      <c r="C139" s="8" t="str">
        <f>vlookup(A139,Accounts!$A$1:$E$993,5,false)</f>
        <v>No</v>
      </c>
      <c r="D139" s="8" t="s">
        <v>1276</v>
      </c>
      <c r="E139" s="8" t="s">
        <v>1132</v>
      </c>
      <c r="F139" s="8" t="s">
        <v>1128</v>
      </c>
      <c r="G139" s="8" t="str">
        <f>vlookup(A139,Accounts!$A$1:$F$451,6,false)</f>
        <v>5a - Closed Lost</v>
      </c>
      <c r="H139" s="8" t="s">
        <v>1129</v>
      </c>
      <c r="I139" s="8" t="s">
        <v>1138</v>
      </c>
      <c r="J139" s="9">
        <f>vlookup(A139,Accounts!$A$1:$P$451,11,false)</f>
        <v>45320</v>
      </c>
      <c r="K139" s="9">
        <f>vlookup($A139,Accounts!$A$1:$P$451,12,false)</f>
        <v>45320</v>
      </c>
      <c r="L139" s="9">
        <f>vlookup($A139,Accounts!$A$1:$P$451,13,false)</f>
        <v>45332</v>
      </c>
      <c r="M139" s="9">
        <f>vlookup($A139,Accounts!$A$1:$P$451,14,false)</f>
        <v>45408</v>
      </c>
      <c r="N139" s="9" t="str">
        <f>vlookup($A139,Accounts!$A$1:$P$451,16,false)</f>
        <v/>
      </c>
    </row>
    <row r="140" ht="15.75" customHeight="1">
      <c r="A140" s="8" t="s">
        <v>194</v>
      </c>
      <c r="B140" s="8" t="s">
        <v>195</v>
      </c>
      <c r="C140" s="8" t="str">
        <f>vlookup(A140,Accounts!$A$1:$E$993,5,false)</f>
        <v>No</v>
      </c>
      <c r="D140" s="8" t="s">
        <v>1277</v>
      </c>
      <c r="E140" s="8" t="s">
        <v>1132</v>
      </c>
      <c r="F140" s="8" t="s">
        <v>1128</v>
      </c>
      <c r="G140" s="8" t="str">
        <f>vlookup(A140,Accounts!$A$1:$F$451,6,false)</f>
        <v>5a - Closed Lost</v>
      </c>
      <c r="H140" s="8" t="s">
        <v>1129</v>
      </c>
      <c r="I140" s="8" t="s">
        <v>1130</v>
      </c>
      <c r="J140" s="9">
        <f>vlookup(A140,Accounts!$A$1:$P$451,11,false)</f>
        <v>45320</v>
      </c>
      <c r="K140" s="9">
        <f>vlookup($A140,Accounts!$A$1:$P$451,12,false)</f>
        <v>45320</v>
      </c>
      <c r="L140" s="9">
        <f>vlookup($A140,Accounts!$A$1:$P$451,13,false)</f>
        <v>45332</v>
      </c>
      <c r="M140" s="9">
        <f>vlookup($A140,Accounts!$A$1:$P$451,14,false)</f>
        <v>45408</v>
      </c>
      <c r="N140" s="9" t="str">
        <f>vlookup($A140,Accounts!$A$1:$P$451,16,false)</f>
        <v/>
      </c>
    </row>
    <row r="141" ht="15.75" customHeight="1">
      <c r="A141" s="8" t="s">
        <v>194</v>
      </c>
      <c r="B141" s="8" t="s">
        <v>195</v>
      </c>
      <c r="C141" s="8" t="str">
        <f>vlookup(A141,Accounts!$A$1:$E$993,5,false)</f>
        <v>No</v>
      </c>
      <c r="D141" s="8" t="s">
        <v>1278</v>
      </c>
      <c r="E141" s="8" t="s">
        <v>1133</v>
      </c>
      <c r="F141" s="8" t="s">
        <v>1127</v>
      </c>
      <c r="G141" s="8" t="str">
        <f>vlookup(A141,Accounts!$A$1:$F$451,6,false)</f>
        <v>5a - Closed Lost</v>
      </c>
      <c r="H141" s="8" t="s">
        <v>1129</v>
      </c>
      <c r="I141" s="8" t="s">
        <v>1135</v>
      </c>
      <c r="J141" s="9">
        <f>vlookup(A141,Accounts!$A$1:$P$451,11,false)</f>
        <v>45320</v>
      </c>
      <c r="K141" s="9">
        <f>vlookup($A141,Accounts!$A$1:$P$451,12,false)</f>
        <v>45320</v>
      </c>
      <c r="L141" s="9">
        <f>vlookup($A141,Accounts!$A$1:$P$451,13,false)</f>
        <v>45332</v>
      </c>
      <c r="M141" s="9">
        <f>vlookup($A141,Accounts!$A$1:$P$451,14,false)</f>
        <v>45408</v>
      </c>
      <c r="N141" s="9" t="str">
        <f>vlookup($A141,Accounts!$A$1:$P$451,16,false)</f>
        <v/>
      </c>
    </row>
    <row r="142" ht="15.75" customHeight="1">
      <c r="A142" s="8" t="s">
        <v>198</v>
      </c>
      <c r="B142" s="8" t="s">
        <v>199</v>
      </c>
      <c r="C142" s="8" t="str">
        <f>vlookup(A142,Accounts!$A$1:$E$993,5,false)</f>
        <v>Profile1</v>
      </c>
      <c r="D142" s="8" t="s">
        <v>1279</v>
      </c>
      <c r="E142" s="8" t="s">
        <v>1132</v>
      </c>
      <c r="F142" s="8" t="s">
        <v>1127</v>
      </c>
      <c r="G142" s="8" t="str">
        <f>vlookup(A142,Accounts!$A$1:$F$451,6,false)</f>
        <v>5b - Churned</v>
      </c>
      <c r="H142" s="8" t="s">
        <v>1134</v>
      </c>
      <c r="I142" s="8" t="s">
        <v>1138</v>
      </c>
      <c r="J142" s="9">
        <f>vlookup(A142,Accounts!$A$1:$P$451,11,false)</f>
        <v>45308</v>
      </c>
      <c r="K142" s="9">
        <f>vlookup($A142,Accounts!$A$1:$P$451,12,false)</f>
        <v>45308</v>
      </c>
      <c r="L142" s="9">
        <f>vlookup($A142,Accounts!$A$1:$P$451,13,false)</f>
        <v>45329</v>
      </c>
      <c r="M142" s="9">
        <f>vlookup($A142,Accounts!$A$1:$P$451,14,false)</f>
        <v>45415</v>
      </c>
      <c r="N142" s="9" t="str">
        <f>vlookup($A142,Accounts!$A$1:$P$451,16,false)</f>
        <v/>
      </c>
    </row>
    <row r="143" ht="15.75" customHeight="1">
      <c r="A143" s="8" t="s">
        <v>198</v>
      </c>
      <c r="B143" s="8" t="s">
        <v>199</v>
      </c>
      <c r="C143" s="8" t="str">
        <f>vlookup(A143,Accounts!$A$1:$E$993,5,false)</f>
        <v>Profile1</v>
      </c>
      <c r="D143" s="8" t="s">
        <v>1280</v>
      </c>
      <c r="E143" s="8" t="s">
        <v>1128</v>
      </c>
      <c r="F143" s="8" t="s">
        <v>1132</v>
      </c>
      <c r="G143" s="8" t="str">
        <f>vlookup(A143,Accounts!$A$1:$F$451,6,false)</f>
        <v>5b - Churned</v>
      </c>
      <c r="H143" s="8" t="s">
        <v>1137</v>
      </c>
      <c r="I143" s="8" t="s">
        <v>1135</v>
      </c>
      <c r="J143" s="9">
        <f>vlookup(A143,Accounts!$A$1:$P$451,11,false)</f>
        <v>45308</v>
      </c>
      <c r="K143" s="9">
        <f>vlookup($A143,Accounts!$A$1:$P$451,12,false)</f>
        <v>45308</v>
      </c>
      <c r="L143" s="9">
        <f>vlookup($A143,Accounts!$A$1:$P$451,13,false)</f>
        <v>45329</v>
      </c>
      <c r="M143" s="9">
        <f>vlookup($A143,Accounts!$A$1:$P$451,14,false)</f>
        <v>45415</v>
      </c>
      <c r="N143" s="9" t="str">
        <f>vlookup($A143,Accounts!$A$1:$P$451,16,false)</f>
        <v/>
      </c>
    </row>
    <row r="144" ht="15.75" customHeight="1">
      <c r="A144" s="8" t="s">
        <v>198</v>
      </c>
      <c r="B144" s="8" t="s">
        <v>199</v>
      </c>
      <c r="C144" s="8" t="str">
        <f>vlookup(A144,Accounts!$A$1:$E$993,5,false)</f>
        <v>Profile1</v>
      </c>
      <c r="D144" s="8" t="s">
        <v>1281</v>
      </c>
      <c r="E144" s="8" t="s">
        <v>1132</v>
      </c>
      <c r="F144" s="8" t="s">
        <v>1140</v>
      </c>
      <c r="G144" s="8" t="str">
        <f>vlookup(A144,Accounts!$A$1:$F$451,6,false)</f>
        <v>5b - Churned</v>
      </c>
      <c r="H144" s="8" t="s">
        <v>1134</v>
      </c>
      <c r="I144" s="8" t="s">
        <v>1148</v>
      </c>
      <c r="J144" s="9">
        <f>vlookup(A144,Accounts!$A$1:$P$451,11,false)</f>
        <v>45308</v>
      </c>
      <c r="K144" s="9">
        <f>vlookup($A144,Accounts!$A$1:$P$451,12,false)</f>
        <v>45308</v>
      </c>
      <c r="L144" s="9">
        <f>vlookup($A144,Accounts!$A$1:$P$451,13,false)</f>
        <v>45329</v>
      </c>
      <c r="M144" s="9">
        <f>vlookup($A144,Accounts!$A$1:$P$451,14,false)</f>
        <v>45415</v>
      </c>
      <c r="N144" s="9" t="str">
        <f>vlookup($A144,Accounts!$A$1:$P$451,16,false)</f>
        <v/>
      </c>
    </row>
    <row r="145" ht="15.75" customHeight="1">
      <c r="A145" s="8" t="s">
        <v>803</v>
      </c>
      <c r="B145" s="8" t="s">
        <v>804</v>
      </c>
      <c r="C145" s="8" t="str">
        <f>vlookup(A145,Accounts!$A$1:$E$993,5,false)</f>
        <v>Profile1</v>
      </c>
      <c r="D145" s="8" t="s">
        <v>1282</v>
      </c>
      <c r="E145" s="8" t="s">
        <v>1132</v>
      </c>
      <c r="F145" s="8" t="s">
        <v>1128</v>
      </c>
      <c r="G145" s="8" t="str">
        <f>vlookup(A145,Accounts!$A$1:$F$451,6,false)</f>
        <v>4 - Customer</v>
      </c>
      <c r="H145" s="8" t="s">
        <v>1134</v>
      </c>
      <c r="I145" s="8" t="s">
        <v>1135</v>
      </c>
      <c r="J145" s="9">
        <f>vlookup(A145,Accounts!$A$1:$P$451,11,false)</f>
        <v>45587</v>
      </c>
      <c r="K145" s="9">
        <f>vlookup($A145,Accounts!$A$1:$P$451,12,false)</f>
        <v>45615</v>
      </c>
      <c r="L145" s="9">
        <f>vlookup($A145,Accounts!$A$1:$P$451,13,false)</f>
        <v>45632</v>
      </c>
      <c r="M145" s="9">
        <f>vlookup($A145,Accounts!$A$1:$P$451,14,false)</f>
        <v>45648</v>
      </c>
      <c r="N145" s="9" t="str">
        <f>vlookup($A145,Accounts!$A$1:$P$451,16,false)</f>
        <v/>
      </c>
    </row>
    <row r="146" ht="15.75" customHeight="1">
      <c r="A146" s="8" t="s">
        <v>803</v>
      </c>
      <c r="B146" s="8" t="s">
        <v>804</v>
      </c>
      <c r="C146" s="8" t="str">
        <f>vlookup(A146,Accounts!$A$1:$E$993,5,false)</f>
        <v>Profile1</v>
      </c>
      <c r="D146" s="8" t="s">
        <v>1283</v>
      </c>
      <c r="E146" s="8" t="s">
        <v>1128</v>
      </c>
      <c r="F146" s="8" t="s">
        <v>1132</v>
      </c>
      <c r="G146" s="8" t="str">
        <f>vlookup(A146,Accounts!$A$1:$F$451,6,false)</f>
        <v>4 - Customer</v>
      </c>
      <c r="H146" s="8" t="s">
        <v>1134</v>
      </c>
      <c r="I146" s="8" t="s">
        <v>1130</v>
      </c>
      <c r="J146" s="9">
        <f>vlookup(A146,Accounts!$A$1:$P$451,11,false)</f>
        <v>45587</v>
      </c>
      <c r="K146" s="9">
        <f>vlookup($A146,Accounts!$A$1:$P$451,12,false)</f>
        <v>45615</v>
      </c>
      <c r="L146" s="9">
        <f>vlookup($A146,Accounts!$A$1:$P$451,13,false)</f>
        <v>45632</v>
      </c>
      <c r="M146" s="9">
        <f>vlookup($A146,Accounts!$A$1:$P$451,14,false)</f>
        <v>45648</v>
      </c>
      <c r="N146" s="9" t="str">
        <f>vlookup($A146,Accounts!$A$1:$P$451,16,false)</f>
        <v/>
      </c>
    </row>
    <row r="147" ht="15.75" customHeight="1">
      <c r="A147" s="8" t="s">
        <v>803</v>
      </c>
      <c r="B147" s="8" t="s">
        <v>804</v>
      </c>
      <c r="C147" s="8" t="str">
        <f>vlookup(A147,Accounts!$A$1:$E$993,5,false)</f>
        <v>Profile1</v>
      </c>
      <c r="D147" s="8" t="s">
        <v>1284</v>
      </c>
      <c r="E147" s="8" t="s">
        <v>1132</v>
      </c>
      <c r="F147" s="8" t="s">
        <v>1133</v>
      </c>
      <c r="G147" s="8" t="str">
        <f>vlookup(A147,Accounts!$A$1:$F$451,6,false)</f>
        <v>4 - Customer</v>
      </c>
      <c r="H147" s="8" t="s">
        <v>1129</v>
      </c>
      <c r="I147" s="8" t="s">
        <v>1138</v>
      </c>
      <c r="J147" s="9">
        <f>vlookup(A147,Accounts!$A$1:$P$451,11,false)</f>
        <v>45587</v>
      </c>
      <c r="K147" s="9">
        <f>vlookup($A147,Accounts!$A$1:$P$451,12,false)</f>
        <v>45615</v>
      </c>
      <c r="L147" s="9">
        <f>vlookup($A147,Accounts!$A$1:$P$451,13,false)</f>
        <v>45632</v>
      </c>
      <c r="M147" s="9">
        <f>vlookup($A147,Accounts!$A$1:$P$451,14,false)</f>
        <v>45648</v>
      </c>
      <c r="N147" s="9" t="str">
        <f>vlookup($A147,Accounts!$A$1:$P$451,16,false)</f>
        <v/>
      </c>
    </row>
    <row r="148" ht="15.75" customHeight="1">
      <c r="A148" s="8" t="s">
        <v>212</v>
      </c>
      <c r="B148" s="8" t="s">
        <v>213</v>
      </c>
      <c r="C148" s="8" t="str">
        <f>vlookup(A148,Accounts!$A$1:$E$993,5,false)</f>
        <v>Profile3</v>
      </c>
      <c r="D148" s="8" t="s">
        <v>1285</v>
      </c>
      <c r="E148" s="8" t="s">
        <v>1127</v>
      </c>
      <c r="F148" s="8" t="s">
        <v>1132</v>
      </c>
      <c r="G148" s="8" t="str">
        <f>vlookup(A148,Accounts!$A$1:$F$451,6,false)</f>
        <v>5a - Closed Lost</v>
      </c>
      <c r="H148" s="8" t="s">
        <v>1143</v>
      </c>
      <c r="I148" s="8" t="s">
        <v>1135</v>
      </c>
      <c r="J148" s="9">
        <f>vlookup(A148,Accounts!$A$1:$P$451,11,false)</f>
        <v>45303</v>
      </c>
      <c r="K148" s="9">
        <f>vlookup($A148,Accounts!$A$1:$P$451,12,false)</f>
        <v>45322</v>
      </c>
      <c r="L148" s="9">
        <f>vlookup($A148,Accounts!$A$1:$P$451,13,false)</f>
        <v>45325</v>
      </c>
      <c r="M148" s="9">
        <f>vlookup($A148,Accounts!$A$1:$P$451,14,false)</f>
        <v>45343</v>
      </c>
      <c r="N148" s="9" t="str">
        <f>vlookup($A148,Accounts!$A$1:$P$451,16,false)</f>
        <v/>
      </c>
    </row>
    <row r="149" ht="15.75" customHeight="1">
      <c r="A149" s="8" t="s">
        <v>212</v>
      </c>
      <c r="B149" s="8" t="s">
        <v>213</v>
      </c>
      <c r="C149" s="8" t="str">
        <f>vlookup(A149,Accounts!$A$1:$E$993,5,false)</f>
        <v>Profile3</v>
      </c>
      <c r="D149" s="8" t="s">
        <v>1286</v>
      </c>
      <c r="E149" s="8" t="s">
        <v>1127</v>
      </c>
      <c r="F149" s="8" t="s">
        <v>1127</v>
      </c>
      <c r="G149" s="8" t="str">
        <f>vlookup(A149,Accounts!$A$1:$F$451,6,false)</f>
        <v>5a - Closed Lost</v>
      </c>
      <c r="H149" s="8" t="s">
        <v>1137</v>
      </c>
      <c r="I149" s="8" t="s">
        <v>1138</v>
      </c>
      <c r="J149" s="9">
        <f>vlookup(A149,Accounts!$A$1:$P$451,11,false)</f>
        <v>45303</v>
      </c>
      <c r="K149" s="9">
        <f>vlookup($A149,Accounts!$A$1:$P$451,12,false)</f>
        <v>45322</v>
      </c>
      <c r="L149" s="9">
        <f>vlookup($A149,Accounts!$A$1:$P$451,13,false)</f>
        <v>45325</v>
      </c>
      <c r="M149" s="9">
        <f>vlookup($A149,Accounts!$A$1:$P$451,14,false)</f>
        <v>45343</v>
      </c>
      <c r="N149" s="9" t="str">
        <f>vlookup($A149,Accounts!$A$1:$P$451,16,false)</f>
        <v/>
      </c>
    </row>
    <row r="150" ht="15.75" customHeight="1">
      <c r="A150" s="8" t="s">
        <v>212</v>
      </c>
      <c r="B150" s="8" t="s">
        <v>213</v>
      </c>
      <c r="C150" s="8" t="str">
        <f>vlookup(A150,Accounts!$A$1:$E$993,5,false)</f>
        <v>Profile3</v>
      </c>
      <c r="D150" s="8" t="s">
        <v>1287</v>
      </c>
      <c r="E150" s="8" t="s">
        <v>1140</v>
      </c>
      <c r="F150" s="8" t="s">
        <v>1133</v>
      </c>
      <c r="G150" s="8" t="str">
        <f>vlookup(A150,Accounts!$A$1:$F$451,6,false)</f>
        <v>5a - Closed Lost</v>
      </c>
      <c r="H150" s="8" t="s">
        <v>1134</v>
      </c>
      <c r="I150" s="8" t="s">
        <v>1138</v>
      </c>
      <c r="J150" s="9">
        <f>vlookup(A150,Accounts!$A$1:$P$451,11,false)</f>
        <v>45303</v>
      </c>
      <c r="K150" s="9">
        <f>vlookup($A150,Accounts!$A$1:$P$451,12,false)</f>
        <v>45322</v>
      </c>
      <c r="L150" s="9">
        <f>vlookup($A150,Accounts!$A$1:$P$451,13,false)</f>
        <v>45325</v>
      </c>
      <c r="M150" s="9">
        <f>vlookup($A150,Accounts!$A$1:$P$451,14,false)</f>
        <v>45343</v>
      </c>
      <c r="N150" s="9" t="str">
        <f>vlookup($A150,Accounts!$A$1:$P$451,16,false)</f>
        <v/>
      </c>
    </row>
    <row r="151" ht="15.75" customHeight="1">
      <c r="A151" s="8" t="s">
        <v>212</v>
      </c>
      <c r="B151" s="8" t="s">
        <v>213</v>
      </c>
      <c r="C151" s="8" t="str">
        <f>vlookup(A151,Accounts!$A$1:$E$993,5,false)</f>
        <v>Profile3</v>
      </c>
      <c r="D151" s="8" t="s">
        <v>1288</v>
      </c>
      <c r="E151" s="8" t="s">
        <v>1128</v>
      </c>
      <c r="F151" s="8" t="s">
        <v>1127</v>
      </c>
      <c r="G151" s="8" t="str">
        <f>vlookup(A151,Accounts!$A$1:$F$451,6,false)</f>
        <v>5a - Closed Lost</v>
      </c>
      <c r="H151" s="8" t="s">
        <v>1134</v>
      </c>
      <c r="I151" s="8" t="s">
        <v>1130</v>
      </c>
      <c r="J151" s="9">
        <f>vlookup(A151,Accounts!$A$1:$P$451,11,false)</f>
        <v>45303</v>
      </c>
      <c r="K151" s="9">
        <f>vlookup($A151,Accounts!$A$1:$P$451,12,false)</f>
        <v>45322</v>
      </c>
      <c r="L151" s="9">
        <f>vlookup($A151,Accounts!$A$1:$P$451,13,false)</f>
        <v>45325</v>
      </c>
      <c r="M151" s="9">
        <f>vlookup($A151,Accounts!$A$1:$P$451,14,false)</f>
        <v>45343</v>
      </c>
      <c r="N151" s="9" t="str">
        <f>vlookup($A151,Accounts!$A$1:$P$451,16,false)</f>
        <v/>
      </c>
    </row>
    <row r="152" ht="15.75" customHeight="1">
      <c r="A152" s="8" t="s">
        <v>212</v>
      </c>
      <c r="B152" s="8" t="s">
        <v>213</v>
      </c>
      <c r="C152" s="8" t="str">
        <f>vlookup(A152,Accounts!$A$1:$E$993,5,false)</f>
        <v>Profile3</v>
      </c>
      <c r="D152" s="8" t="s">
        <v>1289</v>
      </c>
      <c r="E152" s="8" t="s">
        <v>1128</v>
      </c>
      <c r="F152" s="8" t="s">
        <v>1128</v>
      </c>
      <c r="G152" s="8" t="str">
        <f>vlookup(A152,Accounts!$A$1:$F$451,6,false)</f>
        <v>5a - Closed Lost</v>
      </c>
      <c r="H152" s="8" t="s">
        <v>1129</v>
      </c>
      <c r="I152" s="8" t="s">
        <v>1148</v>
      </c>
      <c r="J152" s="9">
        <f>vlookup(A152,Accounts!$A$1:$P$451,11,false)</f>
        <v>45303</v>
      </c>
      <c r="K152" s="9">
        <f>vlookup($A152,Accounts!$A$1:$P$451,12,false)</f>
        <v>45322</v>
      </c>
      <c r="L152" s="9">
        <f>vlookup($A152,Accounts!$A$1:$P$451,13,false)</f>
        <v>45325</v>
      </c>
      <c r="M152" s="9">
        <f>vlookup($A152,Accounts!$A$1:$P$451,14,false)</f>
        <v>45343</v>
      </c>
      <c r="N152" s="9" t="str">
        <f>vlookup($A152,Accounts!$A$1:$P$451,16,false)</f>
        <v/>
      </c>
    </row>
    <row r="153" ht="15.75" customHeight="1">
      <c r="A153" s="8" t="s">
        <v>212</v>
      </c>
      <c r="B153" s="8" t="s">
        <v>213</v>
      </c>
      <c r="C153" s="8" t="str">
        <f>vlookup(A153,Accounts!$A$1:$E$993,5,false)</f>
        <v>Profile3</v>
      </c>
      <c r="D153" s="8" t="s">
        <v>1290</v>
      </c>
      <c r="E153" s="8" t="s">
        <v>1132</v>
      </c>
      <c r="F153" s="8" t="s">
        <v>1128</v>
      </c>
      <c r="G153" s="8" t="str">
        <f>vlookup(A153,Accounts!$A$1:$F$451,6,false)</f>
        <v>5a - Closed Lost</v>
      </c>
      <c r="H153" s="8" t="s">
        <v>1134</v>
      </c>
      <c r="I153" s="8" t="s">
        <v>1148</v>
      </c>
      <c r="J153" s="9">
        <f>vlookup(A153,Accounts!$A$1:$P$451,11,false)</f>
        <v>45303</v>
      </c>
      <c r="K153" s="9">
        <f>vlookup($A153,Accounts!$A$1:$P$451,12,false)</f>
        <v>45322</v>
      </c>
      <c r="L153" s="9">
        <f>vlookup($A153,Accounts!$A$1:$P$451,13,false)</f>
        <v>45325</v>
      </c>
      <c r="M153" s="9">
        <f>vlookup($A153,Accounts!$A$1:$P$451,14,false)</f>
        <v>45343</v>
      </c>
      <c r="N153" s="9" t="str">
        <f>vlookup($A153,Accounts!$A$1:$P$451,16,false)</f>
        <v/>
      </c>
    </row>
    <row r="154" ht="15.75" customHeight="1">
      <c r="A154" s="8" t="s">
        <v>559</v>
      </c>
      <c r="B154" s="8" t="s">
        <v>560</v>
      </c>
      <c r="C154" s="8" t="str">
        <f>vlookup(A154,Accounts!$A$1:$E$993,5,false)</f>
        <v>No</v>
      </c>
      <c r="D154" s="8" t="s">
        <v>1291</v>
      </c>
      <c r="E154" s="8" t="s">
        <v>1133</v>
      </c>
      <c r="F154" s="8" t="s">
        <v>1127</v>
      </c>
      <c r="G154" s="8" t="str">
        <f>vlookup(A154,Accounts!$A$1:$F$451,6,false)</f>
        <v>1 - Prospecting</v>
      </c>
      <c r="H154" s="8" t="s">
        <v>1134</v>
      </c>
      <c r="I154" s="8" t="s">
        <v>1138</v>
      </c>
      <c r="J154" s="9">
        <f>vlookup(A154,Accounts!$A$1:$P$451,11,false)</f>
        <v>45742</v>
      </c>
      <c r="K154" s="9" t="str">
        <f>vlookup($A154,Accounts!$A$1:$P$451,12,false)</f>
        <v/>
      </c>
      <c r="L154" s="9" t="str">
        <f>vlookup($A154,Accounts!$A$1:$P$451,13,false)</f>
        <v/>
      </c>
      <c r="M154" s="9" t="str">
        <f>vlookup($A154,Accounts!$A$1:$P$451,14,false)</f>
        <v/>
      </c>
      <c r="N154" s="9" t="str">
        <f>vlookup($A154,Accounts!$A$1:$P$451,16,false)</f>
        <v/>
      </c>
    </row>
    <row r="155" ht="15.75" customHeight="1">
      <c r="A155" s="8" t="s">
        <v>559</v>
      </c>
      <c r="B155" s="8" t="s">
        <v>560</v>
      </c>
      <c r="C155" s="8" t="str">
        <f>vlookup(A155,Accounts!$A$1:$E$993,5,false)</f>
        <v>No</v>
      </c>
      <c r="D155" s="8" t="s">
        <v>1292</v>
      </c>
      <c r="E155" s="8" t="s">
        <v>1132</v>
      </c>
      <c r="F155" s="8" t="s">
        <v>1127</v>
      </c>
      <c r="G155" s="8" t="str">
        <f>vlookup(A155,Accounts!$A$1:$F$451,6,false)</f>
        <v>1 - Prospecting</v>
      </c>
      <c r="H155" s="8" t="s">
        <v>1137</v>
      </c>
      <c r="I155" s="8" t="s">
        <v>1138</v>
      </c>
      <c r="J155" s="9">
        <f>vlookup(A155,Accounts!$A$1:$P$451,11,false)</f>
        <v>45742</v>
      </c>
      <c r="K155" s="9" t="str">
        <f>vlookup($A155,Accounts!$A$1:$P$451,12,false)</f>
        <v/>
      </c>
      <c r="L155" s="9" t="str">
        <f>vlookup($A155,Accounts!$A$1:$P$451,13,false)</f>
        <v/>
      </c>
      <c r="M155" s="9" t="str">
        <f>vlookup($A155,Accounts!$A$1:$P$451,14,false)</f>
        <v/>
      </c>
      <c r="N155" s="9" t="str">
        <f>vlookup($A155,Accounts!$A$1:$P$451,16,false)</f>
        <v/>
      </c>
    </row>
    <row r="156" ht="15.75" customHeight="1">
      <c r="A156" s="8" t="s">
        <v>477</v>
      </c>
      <c r="B156" s="8" t="s">
        <v>478</v>
      </c>
      <c r="C156" s="8" t="str">
        <f>vlookup(A156,Accounts!$A$1:$E$993,5,false)</f>
        <v>Profile2</v>
      </c>
      <c r="D156" s="8" t="s">
        <v>1293</v>
      </c>
      <c r="E156" s="8" t="s">
        <v>1140</v>
      </c>
      <c r="F156" s="8" t="s">
        <v>1133</v>
      </c>
      <c r="G156" s="8" t="str">
        <f>vlookup(A156,Accounts!$A$1:$F$451,6,false)</f>
        <v>5a - Closed Lost</v>
      </c>
      <c r="H156" s="8" t="s">
        <v>1137</v>
      </c>
      <c r="I156" s="8" t="s">
        <v>1138</v>
      </c>
      <c r="J156" s="9">
        <f>vlookup(A156,Accounts!$A$1:$P$451,11,false)</f>
        <v>45474</v>
      </c>
      <c r="K156" s="9" t="str">
        <f>vlookup($A156,Accounts!$A$1:$P$451,12,false)</f>
        <v/>
      </c>
      <c r="L156" s="9" t="str">
        <f>vlookup($A156,Accounts!$A$1:$P$451,13,false)</f>
        <v/>
      </c>
      <c r="M156" s="9">
        <f>vlookup($A156,Accounts!$A$1:$P$451,14,false)</f>
        <v>45486</v>
      </c>
      <c r="N156" s="9">
        <f>vlookup($A156,Accounts!$A$1:$P$451,16,false)</f>
        <v>45486</v>
      </c>
    </row>
    <row r="157" ht="15.75" customHeight="1">
      <c r="A157" s="8" t="s">
        <v>202</v>
      </c>
      <c r="B157" s="8" t="s">
        <v>203</v>
      </c>
      <c r="C157" s="8" t="str">
        <f>vlookup(A157,Accounts!$A$1:$E$993,5,false)</f>
        <v>Profile3</v>
      </c>
      <c r="D157" s="8" t="s">
        <v>1294</v>
      </c>
      <c r="E157" s="8" t="s">
        <v>1128</v>
      </c>
      <c r="F157" s="8" t="s">
        <v>1133</v>
      </c>
      <c r="G157" s="8" t="str">
        <f>vlookup(A157,Accounts!$A$1:$F$451,6,false)</f>
        <v>5a - Closed Lost</v>
      </c>
      <c r="H157" s="8" t="s">
        <v>1137</v>
      </c>
      <c r="I157" s="8" t="s">
        <v>1138</v>
      </c>
      <c r="J157" s="9">
        <f>vlookup(A157,Accounts!$A$1:$P$451,11,false)</f>
        <v>45312</v>
      </c>
      <c r="K157" s="9">
        <f>vlookup($A157,Accounts!$A$1:$P$451,12,false)</f>
        <v>45334</v>
      </c>
      <c r="L157" s="9">
        <f>vlookup($A157,Accounts!$A$1:$P$451,13,false)</f>
        <v>45345</v>
      </c>
      <c r="M157" s="9">
        <f>vlookup($A157,Accounts!$A$1:$P$451,14,false)</f>
        <v>45367</v>
      </c>
      <c r="N157" s="9" t="str">
        <f>vlookup($A157,Accounts!$A$1:$P$451,16,false)</f>
        <v/>
      </c>
    </row>
    <row r="158" ht="15.75" customHeight="1">
      <c r="A158" s="8" t="s">
        <v>202</v>
      </c>
      <c r="B158" s="8" t="s">
        <v>203</v>
      </c>
      <c r="C158" s="8" t="str">
        <f>vlookup(A158,Accounts!$A$1:$E$993,5,false)</f>
        <v>Profile3</v>
      </c>
      <c r="D158" s="8" t="s">
        <v>1295</v>
      </c>
      <c r="E158" s="8" t="s">
        <v>1140</v>
      </c>
      <c r="F158" s="8" t="s">
        <v>1140</v>
      </c>
      <c r="G158" s="8" t="str">
        <f>vlookup(A158,Accounts!$A$1:$F$451,6,false)</f>
        <v>5a - Closed Lost</v>
      </c>
      <c r="H158" s="8" t="s">
        <v>1143</v>
      </c>
      <c r="I158" s="8" t="s">
        <v>1138</v>
      </c>
      <c r="J158" s="9">
        <f>vlookup(A158,Accounts!$A$1:$P$451,11,false)</f>
        <v>45312</v>
      </c>
      <c r="K158" s="9">
        <f>vlookup($A158,Accounts!$A$1:$P$451,12,false)</f>
        <v>45334</v>
      </c>
      <c r="L158" s="9">
        <f>vlookup($A158,Accounts!$A$1:$P$451,13,false)</f>
        <v>45345</v>
      </c>
      <c r="M158" s="9">
        <f>vlookup($A158,Accounts!$A$1:$P$451,14,false)</f>
        <v>45367</v>
      </c>
      <c r="N158" s="9" t="str">
        <f>vlookup($A158,Accounts!$A$1:$P$451,16,false)</f>
        <v/>
      </c>
    </row>
    <row r="159" ht="15.75" customHeight="1">
      <c r="A159" s="8" t="s">
        <v>186</v>
      </c>
      <c r="B159" s="8" t="s">
        <v>187</v>
      </c>
      <c r="C159" s="8" t="str">
        <f>vlookup(A159,Accounts!$A$1:$E$993,5,false)</f>
        <v>Profile2</v>
      </c>
      <c r="D159" s="8" t="s">
        <v>1296</v>
      </c>
      <c r="E159" s="8" t="s">
        <v>1132</v>
      </c>
      <c r="F159" s="8" t="s">
        <v>1132</v>
      </c>
      <c r="G159" s="8" t="str">
        <f>vlookup(A159,Accounts!$A$1:$F$451,6,false)</f>
        <v>5a - Closed Lost</v>
      </c>
      <c r="H159" s="8" t="s">
        <v>1137</v>
      </c>
      <c r="I159" s="8" t="s">
        <v>1130</v>
      </c>
      <c r="J159" s="9">
        <f>vlookup(A159,Accounts!$A$1:$P$451,11,false)</f>
        <v>45319</v>
      </c>
      <c r="K159" s="9">
        <f>vlookup($A159,Accounts!$A$1:$P$451,12,false)</f>
        <v>45327</v>
      </c>
      <c r="L159" s="9" t="str">
        <f>vlookup($A159,Accounts!$A$1:$P$451,13,false)</f>
        <v/>
      </c>
      <c r="M159" s="9">
        <f>vlookup($A159,Accounts!$A$1:$P$451,14,false)</f>
        <v>45336</v>
      </c>
      <c r="N159" s="9">
        <f>vlookup($A159,Accounts!$A$1:$P$451,16,false)</f>
        <v>45336</v>
      </c>
    </row>
    <row r="160" ht="15.75" customHeight="1">
      <c r="A160" s="8" t="s">
        <v>202</v>
      </c>
      <c r="B160" s="8" t="s">
        <v>203</v>
      </c>
      <c r="C160" s="8" t="str">
        <f>vlookup(A160,Accounts!$A$1:$E$993,5,false)</f>
        <v>Profile3</v>
      </c>
      <c r="D160" s="8" t="s">
        <v>1297</v>
      </c>
      <c r="E160" s="8" t="s">
        <v>1128</v>
      </c>
      <c r="F160" s="8" t="s">
        <v>1140</v>
      </c>
      <c r="G160" s="8" t="str">
        <f>vlookup(A160,Accounts!$A$1:$F$451,6,false)</f>
        <v>5a - Closed Lost</v>
      </c>
      <c r="H160" s="8" t="s">
        <v>1143</v>
      </c>
      <c r="I160" s="8" t="s">
        <v>1130</v>
      </c>
      <c r="J160" s="9">
        <f>vlookup(A160,Accounts!$A$1:$P$451,11,false)</f>
        <v>45312</v>
      </c>
      <c r="K160" s="9">
        <f>vlookup($A160,Accounts!$A$1:$P$451,12,false)</f>
        <v>45334</v>
      </c>
      <c r="L160" s="9">
        <f>vlookup($A160,Accounts!$A$1:$P$451,13,false)</f>
        <v>45345</v>
      </c>
      <c r="M160" s="9">
        <f>vlookup($A160,Accounts!$A$1:$P$451,14,false)</f>
        <v>45367</v>
      </c>
      <c r="N160" s="9" t="str">
        <f>vlookup($A160,Accounts!$A$1:$P$451,16,false)</f>
        <v/>
      </c>
    </row>
    <row r="161" ht="15.75" customHeight="1">
      <c r="A161" s="8" t="s">
        <v>224</v>
      </c>
      <c r="B161" s="8" t="s">
        <v>225</v>
      </c>
      <c r="C161" s="8" t="str">
        <f>vlookup(A161,Accounts!$A$1:$E$993,5,false)</f>
        <v>Unknown</v>
      </c>
      <c r="D161" s="8" t="s">
        <v>1298</v>
      </c>
      <c r="E161" s="8" t="s">
        <v>1128</v>
      </c>
      <c r="F161" s="8" t="s">
        <v>1127</v>
      </c>
      <c r="G161" s="8" t="str">
        <f>vlookup(A161,Accounts!$A$1:$F$451,6,false)</f>
        <v>5a - Closed Lost</v>
      </c>
      <c r="H161" s="8" t="s">
        <v>1134</v>
      </c>
      <c r="I161" s="8" t="s">
        <v>1148</v>
      </c>
      <c r="J161" s="9">
        <f>vlookup(A161,Accounts!$A$1:$P$451,11,false)</f>
        <v>45348</v>
      </c>
      <c r="K161" s="9">
        <f>vlookup($A161,Accounts!$A$1:$P$451,12,false)</f>
        <v>45364</v>
      </c>
      <c r="L161" s="9">
        <f>vlookup($A161,Accounts!$A$1:$P$451,13,false)</f>
        <v>45375</v>
      </c>
      <c r="M161" s="9">
        <f>vlookup($A161,Accounts!$A$1:$P$451,14,false)</f>
        <v>45456</v>
      </c>
      <c r="N161" s="9" t="str">
        <f>vlookup($A161,Accounts!$A$1:$P$451,16,false)</f>
        <v/>
      </c>
    </row>
    <row r="162" ht="15.75" customHeight="1">
      <c r="A162" s="8" t="s">
        <v>224</v>
      </c>
      <c r="B162" s="8" t="s">
        <v>225</v>
      </c>
      <c r="C162" s="8" t="str">
        <f>vlookup(A162,Accounts!$A$1:$E$993,5,false)</f>
        <v>Unknown</v>
      </c>
      <c r="D162" s="8" t="s">
        <v>1299</v>
      </c>
      <c r="E162" s="8" t="s">
        <v>1132</v>
      </c>
      <c r="F162" s="8" t="s">
        <v>1128</v>
      </c>
      <c r="G162" s="8" t="str">
        <f>vlookup(A162,Accounts!$A$1:$F$451,6,false)</f>
        <v>5a - Closed Lost</v>
      </c>
      <c r="H162" s="8" t="s">
        <v>1134</v>
      </c>
      <c r="I162" s="8" t="s">
        <v>1138</v>
      </c>
      <c r="J162" s="9">
        <f>vlookup(A162,Accounts!$A$1:$P$451,11,false)</f>
        <v>45348</v>
      </c>
      <c r="K162" s="9">
        <f>vlookup($A162,Accounts!$A$1:$P$451,12,false)</f>
        <v>45364</v>
      </c>
      <c r="L162" s="9">
        <f>vlookup($A162,Accounts!$A$1:$P$451,13,false)</f>
        <v>45375</v>
      </c>
      <c r="M162" s="9">
        <f>vlookup($A162,Accounts!$A$1:$P$451,14,false)</f>
        <v>45456</v>
      </c>
      <c r="N162" s="9" t="str">
        <f>vlookup($A162,Accounts!$A$1:$P$451,16,false)</f>
        <v/>
      </c>
    </row>
    <row r="163" ht="15.75" customHeight="1">
      <c r="A163" s="8" t="s">
        <v>224</v>
      </c>
      <c r="B163" s="8" t="s">
        <v>225</v>
      </c>
      <c r="C163" s="8" t="str">
        <f>vlookup(A163,Accounts!$A$1:$E$993,5,false)</f>
        <v>Unknown</v>
      </c>
      <c r="D163" s="8" t="s">
        <v>1300</v>
      </c>
      <c r="E163" s="8" t="s">
        <v>1128</v>
      </c>
      <c r="F163" s="8" t="s">
        <v>1133</v>
      </c>
      <c r="G163" s="8" t="str">
        <f>vlookup(A163,Accounts!$A$1:$F$451,6,false)</f>
        <v>5a - Closed Lost</v>
      </c>
      <c r="H163" s="8" t="s">
        <v>1129</v>
      </c>
      <c r="I163" s="8" t="s">
        <v>1135</v>
      </c>
      <c r="J163" s="9">
        <f>vlookup(A163,Accounts!$A$1:$P$451,11,false)</f>
        <v>45348</v>
      </c>
      <c r="K163" s="9">
        <f>vlookup($A163,Accounts!$A$1:$P$451,12,false)</f>
        <v>45364</v>
      </c>
      <c r="L163" s="9">
        <f>vlookup($A163,Accounts!$A$1:$P$451,13,false)</f>
        <v>45375</v>
      </c>
      <c r="M163" s="9">
        <f>vlookup($A163,Accounts!$A$1:$P$451,14,false)</f>
        <v>45456</v>
      </c>
      <c r="N163" s="9" t="str">
        <f>vlookup($A163,Accounts!$A$1:$P$451,16,false)</f>
        <v/>
      </c>
    </row>
    <row r="164" ht="15.75" customHeight="1">
      <c r="A164" s="8" t="s">
        <v>224</v>
      </c>
      <c r="B164" s="8" t="s">
        <v>225</v>
      </c>
      <c r="C164" s="8" t="str">
        <f>vlookup(A164,Accounts!$A$1:$E$993,5,false)</f>
        <v>Unknown</v>
      </c>
      <c r="D164" s="8" t="s">
        <v>1301</v>
      </c>
      <c r="E164" s="8" t="s">
        <v>1140</v>
      </c>
      <c r="F164" s="8" t="s">
        <v>1127</v>
      </c>
      <c r="G164" s="8" t="str">
        <f>vlookup(A164,Accounts!$A$1:$F$451,6,false)</f>
        <v>5a - Closed Lost</v>
      </c>
      <c r="H164" s="8" t="s">
        <v>1129</v>
      </c>
      <c r="I164" s="8" t="s">
        <v>1130</v>
      </c>
      <c r="J164" s="9">
        <f>vlookup(A164,Accounts!$A$1:$P$451,11,false)</f>
        <v>45348</v>
      </c>
      <c r="K164" s="9">
        <f>vlookup($A164,Accounts!$A$1:$P$451,12,false)</f>
        <v>45364</v>
      </c>
      <c r="L164" s="9">
        <f>vlookup($A164,Accounts!$A$1:$P$451,13,false)</f>
        <v>45375</v>
      </c>
      <c r="M164" s="9">
        <f>vlookup($A164,Accounts!$A$1:$P$451,14,false)</f>
        <v>45456</v>
      </c>
      <c r="N164" s="9" t="str">
        <f>vlookup($A164,Accounts!$A$1:$P$451,16,false)</f>
        <v/>
      </c>
    </row>
    <row r="165" ht="15.75" customHeight="1">
      <c r="A165" s="8" t="s">
        <v>685</v>
      </c>
      <c r="B165" s="8" t="s">
        <v>686</v>
      </c>
      <c r="C165" s="8" t="str">
        <f>vlookup(A165,Accounts!$A$1:$E$993,5,false)</f>
        <v>Unknown</v>
      </c>
      <c r="D165" s="8" t="s">
        <v>1302</v>
      </c>
      <c r="E165" s="8" t="s">
        <v>1133</v>
      </c>
      <c r="F165" s="8" t="s">
        <v>1127</v>
      </c>
      <c r="G165" s="8" t="str">
        <f>vlookup(A165,Accounts!$A$1:$F$451,6,false)</f>
        <v>5a - Closed Lost</v>
      </c>
      <c r="H165" s="8" t="s">
        <v>1129</v>
      </c>
      <c r="I165" s="8" t="s">
        <v>1148</v>
      </c>
      <c r="J165" s="9">
        <f>vlookup(A165,Accounts!$A$1:$P$451,11,false)</f>
        <v>45599</v>
      </c>
      <c r="K165" s="9" t="str">
        <f>vlookup($A165,Accounts!$A$1:$P$451,12,false)</f>
        <v/>
      </c>
      <c r="L165" s="9" t="str">
        <f>vlookup($A165,Accounts!$A$1:$P$451,13,false)</f>
        <v/>
      </c>
      <c r="M165" s="9">
        <f>vlookup($A165,Accounts!$A$1:$P$451,14,false)</f>
        <v>45619</v>
      </c>
      <c r="N165" s="9">
        <f>vlookup($A165,Accounts!$A$1:$P$451,16,false)</f>
        <v>45619</v>
      </c>
    </row>
    <row r="166" ht="15.75" customHeight="1">
      <c r="A166" s="8" t="s">
        <v>685</v>
      </c>
      <c r="B166" s="8" t="s">
        <v>686</v>
      </c>
      <c r="C166" s="8" t="str">
        <f>vlookup(A166,Accounts!$A$1:$E$993,5,false)</f>
        <v>Unknown</v>
      </c>
      <c r="D166" s="8" t="s">
        <v>1303</v>
      </c>
      <c r="E166" s="8" t="s">
        <v>1133</v>
      </c>
      <c r="F166" s="8" t="s">
        <v>1133</v>
      </c>
      <c r="G166" s="8" t="str">
        <f>vlookup(A166,Accounts!$A$1:$F$451,6,false)</f>
        <v>5a - Closed Lost</v>
      </c>
      <c r="H166" s="8" t="s">
        <v>1129</v>
      </c>
      <c r="I166" s="8" t="s">
        <v>1135</v>
      </c>
      <c r="J166" s="9">
        <f>vlookup(A166,Accounts!$A$1:$P$451,11,false)</f>
        <v>45599</v>
      </c>
      <c r="K166" s="9" t="str">
        <f>vlookup($A166,Accounts!$A$1:$P$451,12,false)</f>
        <v/>
      </c>
      <c r="L166" s="9" t="str">
        <f>vlookup($A166,Accounts!$A$1:$P$451,13,false)</f>
        <v/>
      </c>
      <c r="M166" s="9">
        <f>vlookup($A166,Accounts!$A$1:$P$451,14,false)</f>
        <v>45619</v>
      </c>
      <c r="N166" s="9">
        <f>vlookup($A166,Accounts!$A$1:$P$451,16,false)</f>
        <v>45619</v>
      </c>
    </row>
    <row r="167" ht="15.75" customHeight="1">
      <c r="A167" s="8" t="s">
        <v>685</v>
      </c>
      <c r="B167" s="8" t="s">
        <v>686</v>
      </c>
      <c r="C167" s="8" t="str">
        <f>vlookup(A167,Accounts!$A$1:$E$993,5,false)</f>
        <v>Unknown</v>
      </c>
      <c r="D167" s="8" t="s">
        <v>1304</v>
      </c>
      <c r="E167" s="8" t="s">
        <v>1127</v>
      </c>
      <c r="F167" s="8" t="s">
        <v>1127</v>
      </c>
      <c r="G167" s="8" t="str">
        <f>vlookup(A167,Accounts!$A$1:$F$451,6,false)</f>
        <v>5a - Closed Lost</v>
      </c>
      <c r="H167" s="8" t="s">
        <v>1129</v>
      </c>
      <c r="I167" s="8" t="s">
        <v>1148</v>
      </c>
      <c r="J167" s="9">
        <f>vlookup(A167,Accounts!$A$1:$P$451,11,false)</f>
        <v>45599</v>
      </c>
      <c r="K167" s="9" t="str">
        <f>vlookup($A167,Accounts!$A$1:$P$451,12,false)</f>
        <v/>
      </c>
      <c r="L167" s="9" t="str">
        <f>vlookup($A167,Accounts!$A$1:$P$451,13,false)</f>
        <v/>
      </c>
      <c r="M167" s="9">
        <f>vlookup($A167,Accounts!$A$1:$P$451,14,false)</f>
        <v>45619</v>
      </c>
      <c r="N167" s="9">
        <f>vlookup($A167,Accounts!$A$1:$P$451,16,false)</f>
        <v>45619</v>
      </c>
    </row>
    <row r="168" ht="15.75" customHeight="1">
      <c r="A168" s="8" t="s">
        <v>276</v>
      </c>
      <c r="B168" s="8" t="s">
        <v>277</v>
      </c>
      <c r="C168" s="8" t="str">
        <f>vlookup(A168,Accounts!$A$1:$E$993,5,false)</f>
        <v>Profile1</v>
      </c>
      <c r="D168" s="8" t="s">
        <v>1305</v>
      </c>
      <c r="E168" s="8" t="s">
        <v>1128</v>
      </c>
      <c r="F168" s="8" t="s">
        <v>1140</v>
      </c>
      <c r="G168" s="8" t="str">
        <f>vlookup(A168,Accounts!$A$1:$F$451,6,false)</f>
        <v>5a - Closed Lost</v>
      </c>
      <c r="H168" s="8" t="s">
        <v>1134</v>
      </c>
      <c r="I168" s="8" t="s">
        <v>1135</v>
      </c>
      <c r="J168" s="9">
        <f>vlookup(A168,Accounts!$A$1:$P$451,11,false)</f>
        <v>45382</v>
      </c>
      <c r="K168" s="9" t="str">
        <f>vlookup($A168,Accounts!$A$1:$P$451,12,false)</f>
        <v/>
      </c>
      <c r="L168" s="9" t="str">
        <f>vlookup($A168,Accounts!$A$1:$P$451,13,false)</f>
        <v/>
      </c>
      <c r="M168" s="9">
        <f>vlookup($A168,Accounts!$A$1:$P$451,14,false)</f>
        <v>45384</v>
      </c>
      <c r="N168" s="9">
        <f>vlookup($A168,Accounts!$A$1:$P$451,16,false)</f>
        <v>45384</v>
      </c>
    </row>
    <row r="169" ht="15.75" customHeight="1">
      <c r="A169" s="8" t="s">
        <v>276</v>
      </c>
      <c r="B169" s="8" t="s">
        <v>277</v>
      </c>
      <c r="C169" s="8" t="str">
        <f>vlookup(A169,Accounts!$A$1:$E$993,5,false)</f>
        <v>Profile1</v>
      </c>
      <c r="D169" s="8" t="s">
        <v>1306</v>
      </c>
      <c r="E169" s="8" t="s">
        <v>1132</v>
      </c>
      <c r="F169" s="8" t="s">
        <v>1127</v>
      </c>
      <c r="G169" s="8" t="str">
        <f>vlookup(A169,Accounts!$A$1:$F$451,6,false)</f>
        <v>5a - Closed Lost</v>
      </c>
      <c r="H169" s="8" t="s">
        <v>1143</v>
      </c>
      <c r="I169" s="8" t="s">
        <v>1148</v>
      </c>
      <c r="J169" s="9">
        <f>vlookup(A169,Accounts!$A$1:$P$451,11,false)</f>
        <v>45382</v>
      </c>
      <c r="K169" s="9" t="str">
        <f>vlookup($A169,Accounts!$A$1:$P$451,12,false)</f>
        <v/>
      </c>
      <c r="L169" s="9" t="str">
        <f>vlookup($A169,Accounts!$A$1:$P$451,13,false)</f>
        <v/>
      </c>
      <c r="M169" s="9">
        <f>vlookup($A169,Accounts!$A$1:$P$451,14,false)</f>
        <v>45384</v>
      </c>
      <c r="N169" s="9">
        <f>vlookup($A169,Accounts!$A$1:$P$451,16,false)</f>
        <v>45384</v>
      </c>
    </row>
    <row r="170" ht="15.75" customHeight="1">
      <c r="A170" s="8" t="s">
        <v>276</v>
      </c>
      <c r="B170" s="8" t="s">
        <v>277</v>
      </c>
      <c r="C170" s="8" t="str">
        <f>vlookup(A170,Accounts!$A$1:$E$993,5,false)</f>
        <v>Profile1</v>
      </c>
      <c r="D170" s="8" t="s">
        <v>1307</v>
      </c>
      <c r="E170" s="8" t="s">
        <v>1132</v>
      </c>
      <c r="F170" s="8" t="s">
        <v>1127</v>
      </c>
      <c r="G170" s="8" t="str">
        <f>vlookup(A170,Accounts!$A$1:$F$451,6,false)</f>
        <v>5a - Closed Lost</v>
      </c>
      <c r="H170" s="8" t="s">
        <v>1143</v>
      </c>
      <c r="I170" s="8" t="s">
        <v>1148</v>
      </c>
      <c r="J170" s="9">
        <f>vlookup(A170,Accounts!$A$1:$P$451,11,false)</f>
        <v>45382</v>
      </c>
      <c r="K170" s="9" t="str">
        <f>vlookup($A170,Accounts!$A$1:$P$451,12,false)</f>
        <v/>
      </c>
      <c r="L170" s="9" t="str">
        <f>vlookup($A170,Accounts!$A$1:$P$451,13,false)</f>
        <v/>
      </c>
      <c r="M170" s="9">
        <f>vlookup($A170,Accounts!$A$1:$P$451,14,false)</f>
        <v>45384</v>
      </c>
      <c r="N170" s="9">
        <f>vlookup($A170,Accounts!$A$1:$P$451,16,false)</f>
        <v>45384</v>
      </c>
    </row>
    <row r="171" ht="15.75" customHeight="1">
      <c r="A171" s="8" t="s">
        <v>276</v>
      </c>
      <c r="B171" s="8" t="s">
        <v>277</v>
      </c>
      <c r="C171" s="8" t="str">
        <f>vlookup(A171,Accounts!$A$1:$E$993,5,false)</f>
        <v>Profile1</v>
      </c>
      <c r="D171" s="8" t="s">
        <v>1308</v>
      </c>
      <c r="E171" s="8" t="s">
        <v>1128</v>
      </c>
      <c r="F171" s="8" t="s">
        <v>1128</v>
      </c>
      <c r="G171" s="8" t="str">
        <f>vlookup(A171,Accounts!$A$1:$F$451,6,false)</f>
        <v>5a - Closed Lost</v>
      </c>
      <c r="H171" s="8" t="s">
        <v>1137</v>
      </c>
      <c r="I171" s="8" t="s">
        <v>1148</v>
      </c>
      <c r="J171" s="9">
        <f>vlookup(A171,Accounts!$A$1:$P$451,11,false)</f>
        <v>45382</v>
      </c>
      <c r="K171" s="9" t="str">
        <f>vlookup($A171,Accounts!$A$1:$P$451,12,false)</f>
        <v/>
      </c>
      <c r="L171" s="9" t="str">
        <f>vlookup($A171,Accounts!$A$1:$P$451,13,false)</f>
        <v/>
      </c>
      <c r="M171" s="9">
        <f>vlookup($A171,Accounts!$A$1:$P$451,14,false)</f>
        <v>45384</v>
      </c>
      <c r="N171" s="9">
        <f>vlookup($A171,Accounts!$A$1:$P$451,16,false)</f>
        <v>45384</v>
      </c>
    </row>
    <row r="172" ht="15.75" customHeight="1">
      <c r="A172" s="8" t="s">
        <v>238</v>
      </c>
      <c r="B172" s="8" t="s">
        <v>239</v>
      </c>
      <c r="C172" s="8" t="str">
        <f>vlookup(A172,Accounts!$A$1:$E$993,5,false)</f>
        <v>Profile3</v>
      </c>
      <c r="D172" s="8" t="s">
        <v>1309</v>
      </c>
      <c r="E172" s="8" t="s">
        <v>1140</v>
      </c>
      <c r="F172" s="8" t="s">
        <v>1128</v>
      </c>
      <c r="G172" s="8" t="str">
        <f>vlookup(A172,Accounts!$A$1:$F$451,6,false)</f>
        <v>5a - Closed Lost</v>
      </c>
      <c r="H172" s="8" t="s">
        <v>1137</v>
      </c>
      <c r="I172" s="8" t="s">
        <v>1135</v>
      </c>
      <c r="J172" s="9">
        <f>vlookup(A172,Accounts!$A$1:$P$451,11,false)</f>
        <v>45334</v>
      </c>
      <c r="K172" s="9">
        <f>vlookup($A172,Accounts!$A$1:$P$451,12,false)</f>
        <v>45364</v>
      </c>
      <c r="L172" s="9">
        <f>vlookup($A172,Accounts!$A$1:$P$451,13,false)</f>
        <v>45383</v>
      </c>
      <c r="M172" s="9">
        <f>vlookup($A172,Accounts!$A$1:$P$451,14,false)</f>
        <v>45424</v>
      </c>
      <c r="N172" s="9" t="str">
        <f>vlookup($A172,Accounts!$A$1:$P$451,16,false)</f>
        <v/>
      </c>
    </row>
    <row r="173" ht="15.75" customHeight="1">
      <c r="A173" s="8" t="s">
        <v>569</v>
      </c>
      <c r="B173" s="8" t="s">
        <v>570</v>
      </c>
      <c r="C173" s="8" t="str">
        <f>vlookup(A173,Accounts!$A$1:$E$993,5,false)</f>
        <v>No</v>
      </c>
      <c r="D173" s="8" t="s">
        <v>1310</v>
      </c>
      <c r="E173" s="8" t="s">
        <v>1132</v>
      </c>
      <c r="F173" s="8" t="s">
        <v>1140</v>
      </c>
      <c r="G173" s="8" t="str">
        <f>vlookup(A173,Accounts!$A$1:$F$451,6,false)</f>
        <v>0 - Identified</v>
      </c>
      <c r="H173" s="8" t="s">
        <v>1129</v>
      </c>
      <c r="I173" s="8" t="s">
        <v>1148</v>
      </c>
      <c r="J173" s="9">
        <f>vlookup(A173,Accounts!$A$1:$P$451,11,false)</f>
        <v>45732</v>
      </c>
      <c r="K173" s="9" t="str">
        <f>vlookup($A173,Accounts!$A$1:$P$451,12,false)</f>
        <v/>
      </c>
      <c r="L173" s="9" t="str">
        <f>vlookup($A173,Accounts!$A$1:$P$451,13,false)</f>
        <v/>
      </c>
      <c r="M173" s="9" t="str">
        <f>vlookup($A173,Accounts!$A$1:$P$451,14,false)</f>
        <v/>
      </c>
      <c r="N173" s="9" t="str">
        <f>vlookup($A173,Accounts!$A$1:$P$451,16,false)</f>
        <v/>
      </c>
    </row>
    <row r="174" ht="15.75" customHeight="1">
      <c r="A174" s="8" t="s">
        <v>569</v>
      </c>
      <c r="B174" s="8" t="s">
        <v>570</v>
      </c>
      <c r="C174" s="8" t="str">
        <f>vlookup(A174,Accounts!$A$1:$E$993,5,false)</f>
        <v>No</v>
      </c>
      <c r="D174" s="8" t="s">
        <v>1311</v>
      </c>
      <c r="E174" s="8" t="s">
        <v>1132</v>
      </c>
      <c r="F174" s="8" t="s">
        <v>1127</v>
      </c>
      <c r="G174" s="8" t="str">
        <f>vlookup(A174,Accounts!$A$1:$F$451,6,false)</f>
        <v>0 - Identified</v>
      </c>
      <c r="H174" s="8" t="s">
        <v>1129</v>
      </c>
      <c r="I174" s="8" t="s">
        <v>1148</v>
      </c>
      <c r="J174" s="9">
        <f>vlookup(A174,Accounts!$A$1:$P$451,11,false)</f>
        <v>45732</v>
      </c>
      <c r="K174" s="9" t="str">
        <f>vlookup($A174,Accounts!$A$1:$P$451,12,false)</f>
        <v/>
      </c>
      <c r="L174" s="9" t="str">
        <f>vlookup($A174,Accounts!$A$1:$P$451,13,false)</f>
        <v/>
      </c>
      <c r="M174" s="9" t="str">
        <f>vlookup($A174,Accounts!$A$1:$P$451,14,false)</f>
        <v/>
      </c>
      <c r="N174" s="9" t="str">
        <f>vlookup($A174,Accounts!$A$1:$P$451,16,false)</f>
        <v/>
      </c>
    </row>
    <row r="175" ht="15.75" customHeight="1">
      <c r="A175" s="8" t="s">
        <v>569</v>
      </c>
      <c r="B175" s="8" t="s">
        <v>570</v>
      </c>
      <c r="C175" s="8" t="str">
        <f>vlookup(A175,Accounts!$A$1:$E$993,5,false)</f>
        <v>No</v>
      </c>
      <c r="D175" s="8" t="s">
        <v>1312</v>
      </c>
      <c r="E175" s="8" t="s">
        <v>1133</v>
      </c>
      <c r="F175" s="8" t="s">
        <v>1132</v>
      </c>
      <c r="G175" s="8" t="str">
        <f>vlookup(A175,Accounts!$A$1:$F$451,6,false)</f>
        <v>0 - Identified</v>
      </c>
      <c r="H175" s="8" t="s">
        <v>1129</v>
      </c>
      <c r="I175" s="8" t="s">
        <v>1138</v>
      </c>
      <c r="J175" s="9">
        <f>vlookup(A175,Accounts!$A$1:$P$451,11,false)</f>
        <v>45732</v>
      </c>
      <c r="K175" s="9" t="str">
        <f>vlookup($A175,Accounts!$A$1:$P$451,12,false)</f>
        <v/>
      </c>
      <c r="L175" s="9" t="str">
        <f>vlookup($A175,Accounts!$A$1:$P$451,13,false)</f>
        <v/>
      </c>
      <c r="M175" s="9" t="str">
        <f>vlookup($A175,Accounts!$A$1:$P$451,14,false)</f>
        <v/>
      </c>
      <c r="N175" s="9" t="str">
        <f>vlookup($A175,Accounts!$A$1:$P$451,16,false)</f>
        <v/>
      </c>
    </row>
    <row r="176" ht="15.75" customHeight="1">
      <c r="A176" s="8" t="s">
        <v>220</v>
      </c>
      <c r="B176" s="8" t="s">
        <v>221</v>
      </c>
      <c r="C176" s="8" t="str">
        <f>vlookup(A176,Accounts!$A$1:$E$993,5,false)</f>
        <v>Profile2</v>
      </c>
      <c r="D176" s="8" t="s">
        <v>1313</v>
      </c>
      <c r="E176" s="8" t="s">
        <v>1128</v>
      </c>
      <c r="F176" s="8" t="s">
        <v>1132</v>
      </c>
      <c r="G176" s="8" t="str">
        <f>vlookup(A176,Accounts!$A$1:$F$451,6,false)</f>
        <v>5a - Closed Lost</v>
      </c>
      <c r="H176" s="8" t="s">
        <v>1129</v>
      </c>
      <c r="I176" s="8" t="s">
        <v>1148</v>
      </c>
      <c r="J176" s="9">
        <f>vlookup(A176,Accounts!$A$1:$P$451,11,false)</f>
        <v>45347</v>
      </c>
      <c r="K176" s="9">
        <f>vlookup($A176,Accounts!$A$1:$P$451,12,false)</f>
        <v>45349</v>
      </c>
      <c r="L176" s="9">
        <f>vlookup($A176,Accounts!$A$1:$P$451,13,false)</f>
        <v>45358</v>
      </c>
      <c r="M176" s="9">
        <f>vlookup($A176,Accounts!$A$1:$P$451,14,false)</f>
        <v>45429</v>
      </c>
      <c r="N176" s="9" t="str">
        <f>vlookup($A176,Accounts!$A$1:$P$451,16,false)</f>
        <v/>
      </c>
    </row>
    <row r="177" ht="15.75" customHeight="1">
      <c r="A177" s="8" t="s">
        <v>220</v>
      </c>
      <c r="B177" s="8" t="s">
        <v>221</v>
      </c>
      <c r="C177" s="8" t="str">
        <f>vlookup(A177,Accounts!$A$1:$E$993,5,false)</f>
        <v>Profile2</v>
      </c>
      <c r="D177" s="8" t="s">
        <v>1314</v>
      </c>
      <c r="E177" s="8" t="s">
        <v>1132</v>
      </c>
      <c r="F177" s="8" t="s">
        <v>1128</v>
      </c>
      <c r="G177" s="8" t="str">
        <f>vlookup(A177,Accounts!$A$1:$F$451,6,false)</f>
        <v>5a - Closed Lost</v>
      </c>
      <c r="H177" s="8" t="s">
        <v>1137</v>
      </c>
      <c r="I177" s="8" t="s">
        <v>1130</v>
      </c>
      <c r="J177" s="9">
        <f>vlookup(A177,Accounts!$A$1:$P$451,11,false)</f>
        <v>45347</v>
      </c>
      <c r="K177" s="9">
        <f>vlookup($A177,Accounts!$A$1:$P$451,12,false)</f>
        <v>45349</v>
      </c>
      <c r="L177" s="9">
        <f>vlookup($A177,Accounts!$A$1:$P$451,13,false)</f>
        <v>45358</v>
      </c>
      <c r="M177" s="9">
        <f>vlookup($A177,Accounts!$A$1:$P$451,14,false)</f>
        <v>45429</v>
      </c>
      <c r="N177" s="9" t="str">
        <f>vlookup($A177,Accounts!$A$1:$P$451,16,false)</f>
        <v/>
      </c>
    </row>
    <row r="178" ht="15.75" customHeight="1">
      <c r="A178" s="8" t="s">
        <v>220</v>
      </c>
      <c r="B178" s="8" t="s">
        <v>221</v>
      </c>
      <c r="C178" s="8" t="str">
        <f>vlookup(A178,Accounts!$A$1:$E$993,5,false)</f>
        <v>Profile2</v>
      </c>
      <c r="D178" s="8" t="s">
        <v>1315</v>
      </c>
      <c r="E178" s="8" t="s">
        <v>1128</v>
      </c>
      <c r="F178" s="8" t="s">
        <v>1127</v>
      </c>
      <c r="G178" s="8" t="str">
        <f>vlookup(A178,Accounts!$A$1:$F$451,6,false)</f>
        <v>5a - Closed Lost</v>
      </c>
      <c r="H178" s="8" t="s">
        <v>1129</v>
      </c>
      <c r="I178" s="8" t="s">
        <v>1130</v>
      </c>
      <c r="J178" s="9">
        <f>vlookup(A178,Accounts!$A$1:$P$451,11,false)</f>
        <v>45347</v>
      </c>
      <c r="K178" s="9">
        <f>vlookup($A178,Accounts!$A$1:$P$451,12,false)</f>
        <v>45349</v>
      </c>
      <c r="L178" s="9">
        <f>vlookup($A178,Accounts!$A$1:$P$451,13,false)</f>
        <v>45358</v>
      </c>
      <c r="M178" s="9">
        <f>vlookup($A178,Accounts!$A$1:$P$451,14,false)</f>
        <v>45429</v>
      </c>
      <c r="N178" s="9" t="str">
        <f>vlookup($A178,Accounts!$A$1:$P$451,16,false)</f>
        <v/>
      </c>
    </row>
    <row r="179" ht="15.75" customHeight="1">
      <c r="A179" s="8" t="s">
        <v>220</v>
      </c>
      <c r="B179" s="8" t="s">
        <v>221</v>
      </c>
      <c r="C179" s="8" t="str">
        <f>vlookup(A179,Accounts!$A$1:$E$993,5,false)</f>
        <v>Profile2</v>
      </c>
      <c r="D179" s="8" t="s">
        <v>1316</v>
      </c>
      <c r="E179" s="8" t="s">
        <v>1132</v>
      </c>
      <c r="F179" s="8" t="s">
        <v>1127</v>
      </c>
      <c r="G179" s="8" t="str">
        <f>vlookup(A179,Accounts!$A$1:$F$451,6,false)</f>
        <v>5a - Closed Lost</v>
      </c>
      <c r="H179" s="8" t="s">
        <v>1134</v>
      </c>
      <c r="I179" s="8" t="s">
        <v>1135</v>
      </c>
      <c r="J179" s="9">
        <f>vlookup(A179,Accounts!$A$1:$P$451,11,false)</f>
        <v>45347</v>
      </c>
      <c r="K179" s="9">
        <f>vlookup($A179,Accounts!$A$1:$P$451,12,false)</f>
        <v>45349</v>
      </c>
      <c r="L179" s="9">
        <f>vlookup($A179,Accounts!$A$1:$P$451,13,false)</f>
        <v>45358</v>
      </c>
      <c r="M179" s="9">
        <f>vlookup($A179,Accounts!$A$1:$P$451,14,false)</f>
        <v>45429</v>
      </c>
      <c r="N179" s="9" t="str">
        <f>vlookup($A179,Accounts!$A$1:$P$451,16,false)</f>
        <v/>
      </c>
    </row>
    <row r="180" ht="15.75" customHeight="1">
      <c r="A180" s="8" t="s">
        <v>220</v>
      </c>
      <c r="B180" s="8" t="s">
        <v>221</v>
      </c>
      <c r="C180" s="8" t="str">
        <f>vlookup(A180,Accounts!$A$1:$E$993,5,false)</f>
        <v>Profile2</v>
      </c>
      <c r="D180" s="8" t="s">
        <v>1317</v>
      </c>
      <c r="E180" s="8" t="s">
        <v>1140</v>
      </c>
      <c r="F180" s="8" t="s">
        <v>1140</v>
      </c>
      <c r="G180" s="8" t="str">
        <f>vlookup(A180,Accounts!$A$1:$F$451,6,false)</f>
        <v>5a - Closed Lost</v>
      </c>
      <c r="H180" s="8" t="s">
        <v>1134</v>
      </c>
      <c r="I180" s="8" t="s">
        <v>1148</v>
      </c>
      <c r="J180" s="9">
        <f>vlookup(A180,Accounts!$A$1:$P$451,11,false)</f>
        <v>45347</v>
      </c>
      <c r="K180" s="9">
        <f>vlookup($A180,Accounts!$A$1:$P$451,12,false)</f>
        <v>45349</v>
      </c>
      <c r="L180" s="9">
        <f>vlookup($A180,Accounts!$A$1:$P$451,13,false)</f>
        <v>45358</v>
      </c>
      <c r="M180" s="9">
        <f>vlookup($A180,Accounts!$A$1:$P$451,14,false)</f>
        <v>45429</v>
      </c>
      <c r="N180" s="9" t="str">
        <f>vlookup($A180,Accounts!$A$1:$P$451,16,false)</f>
        <v/>
      </c>
    </row>
    <row r="181" ht="15.75" customHeight="1">
      <c r="A181" s="8" t="s">
        <v>111</v>
      </c>
      <c r="B181" s="8" t="s">
        <v>112</v>
      </c>
      <c r="C181" s="8" t="str">
        <f>vlookup(A181,Accounts!$A$1:$E$993,5,false)</f>
        <v>Profile1</v>
      </c>
      <c r="D181" s="8" t="s">
        <v>1318</v>
      </c>
      <c r="E181" s="8" t="s">
        <v>1128</v>
      </c>
      <c r="F181" s="8" t="s">
        <v>1140</v>
      </c>
      <c r="G181" s="8" t="str">
        <f>vlookup(A181,Accounts!$A$1:$F$451,6,false)</f>
        <v>5a - Closed Lost</v>
      </c>
      <c r="H181" s="8" t="s">
        <v>1137</v>
      </c>
      <c r="I181" s="8" t="s">
        <v>1138</v>
      </c>
      <c r="J181" s="9">
        <f>vlookup(A181,Accounts!$A$1:$P$451,11,false)</f>
        <v>45244</v>
      </c>
      <c r="K181" s="9">
        <f>vlookup($A181,Accounts!$A$1:$P$451,12,false)</f>
        <v>45256</v>
      </c>
      <c r="L181" s="9" t="str">
        <f>vlookup($A181,Accounts!$A$1:$P$451,13,false)</f>
        <v/>
      </c>
      <c r="M181" s="9">
        <f>vlookup($A181,Accounts!$A$1:$P$451,14,false)</f>
        <v>45266</v>
      </c>
      <c r="N181" s="9">
        <f>vlookup($A181,Accounts!$A$1:$P$451,16,false)</f>
        <v>45266</v>
      </c>
    </row>
    <row r="182" ht="15.75" customHeight="1">
      <c r="A182" s="8" t="s">
        <v>111</v>
      </c>
      <c r="B182" s="8" t="s">
        <v>112</v>
      </c>
      <c r="C182" s="8" t="str">
        <f>vlookup(A182,Accounts!$A$1:$E$993,5,false)</f>
        <v>Profile1</v>
      </c>
      <c r="D182" s="8" t="s">
        <v>1319</v>
      </c>
      <c r="E182" s="8" t="s">
        <v>1140</v>
      </c>
      <c r="F182" s="8" t="s">
        <v>1128</v>
      </c>
      <c r="G182" s="8" t="str">
        <f>vlookup(A182,Accounts!$A$1:$F$451,6,false)</f>
        <v>5a - Closed Lost</v>
      </c>
      <c r="H182" s="8" t="s">
        <v>1129</v>
      </c>
      <c r="I182" s="8" t="s">
        <v>1135</v>
      </c>
      <c r="J182" s="9">
        <f>vlookup(A182,Accounts!$A$1:$P$451,11,false)</f>
        <v>45244</v>
      </c>
      <c r="K182" s="9">
        <f>vlookup($A182,Accounts!$A$1:$P$451,12,false)</f>
        <v>45256</v>
      </c>
      <c r="L182" s="9" t="str">
        <f>vlookup($A182,Accounts!$A$1:$P$451,13,false)</f>
        <v/>
      </c>
      <c r="M182" s="9">
        <f>vlookup($A182,Accounts!$A$1:$P$451,14,false)</f>
        <v>45266</v>
      </c>
      <c r="N182" s="9">
        <f>vlookup($A182,Accounts!$A$1:$P$451,16,false)</f>
        <v>45266</v>
      </c>
    </row>
    <row r="183" ht="15.75" customHeight="1">
      <c r="A183" s="8" t="s">
        <v>111</v>
      </c>
      <c r="B183" s="8" t="s">
        <v>112</v>
      </c>
      <c r="C183" s="8" t="str">
        <f>vlookup(A183,Accounts!$A$1:$E$993,5,false)</f>
        <v>Profile1</v>
      </c>
      <c r="D183" s="8" t="s">
        <v>1320</v>
      </c>
      <c r="E183" s="8" t="s">
        <v>1140</v>
      </c>
      <c r="F183" s="8" t="s">
        <v>1127</v>
      </c>
      <c r="G183" s="8" t="str">
        <f>vlookup(A183,Accounts!$A$1:$F$451,6,false)</f>
        <v>5a - Closed Lost</v>
      </c>
      <c r="H183" s="8" t="s">
        <v>1129</v>
      </c>
      <c r="I183" s="8" t="s">
        <v>1135</v>
      </c>
      <c r="J183" s="9">
        <f>vlookup(A183,Accounts!$A$1:$P$451,11,false)</f>
        <v>45244</v>
      </c>
      <c r="K183" s="9">
        <f>vlookup($A183,Accounts!$A$1:$P$451,12,false)</f>
        <v>45256</v>
      </c>
      <c r="L183" s="9" t="str">
        <f>vlookup($A183,Accounts!$A$1:$P$451,13,false)</f>
        <v/>
      </c>
      <c r="M183" s="9">
        <f>vlookup($A183,Accounts!$A$1:$P$451,14,false)</f>
        <v>45266</v>
      </c>
      <c r="N183" s="9">
        <f>vlookup($A183,Accounts!$A$1:$P$451,16,false)</f>
        <v>45266</v>
      </c>
    </row>
    <row r="184" ht="15.75" customHeight="1">
      <c r="A184" s="8" t="s">
        <v>220</v>
      </c>
      <c r="B184" s="8" t="s">
        <v>221</v>
      </c>
      <c r="C184" s="8" t="str">
        <f>vlookup(A184,Accounts!$A$1:$E$993,5,false)</f>
        <v>Profile2</v>
      </c>
      <c r="D184" s="8" t="s">
        <v>1321</v>
      </c>
      <c r="E184" s="8" t="s">
        <v>1133</v>
      </c>
      <c r="F184" s="8" t="s">
        <v>1128</v>
      </c>
      <c r="G184" s="8" t="str">
        <f>vlookup(A184,Accounts!$A$1:$F$451,6,false)</f>
        <v>5a - Closed Lost</v>
      </c>
      <c r="H184" s="8" t="s">
        <v>1134</v>
      </c>
      <c r="I184" s="8" t="s">
        <v>1135</v>
      </c>
      <c r="J184" s="9">
        <f>vlookup(A184,Accounts!$A$1:$P$451,11,false)</f>
        <v>45347</v>
      </c>
      <c r="K184" s="9">
        <f>vlookup($A184,Accounts!$A$1:$P$451,12,false)</f>
        <v>45349</v>
      </c>
      <c r="L184" s="9">
        <f>vlookup($A184,Accounts!$A$1:$P$451,13,false)</f>
        <v>45358</v>
      </c>
      <c r="M184" s="9">
        <f>vlookup($A184,Accounts!$A$1:$P$451,14,false)</f>
        <v>45429</v>
      </c>
      <c r="N184" s="9" t="str">
        <f>vlookup($A184,Accounts!$A$1:$P$451,16,false)</f>
        <v/>
      </c>
    </row>
    <row r="185" ht="15.75" customHeight="1">
      <c r="A185" s="8" t="s">
        <v>254</v>
      </c>
      <c r="B185" s="8" t="s">
        <v>255</v>
      </c>
      <c r="C185" s="8" t="str">
        <f>vlookup(A185,Accounts!$A$1:$E$993,5,false)</f>
        <v>Profile3</v>
      </c>
      <c r="D185" s="8" t="s">
        <v>1322</v>
      </c>
      <c r="E185" s="8" t="s">
        <v>1127</v>
      </c>
      <c r="F185" s="8" t="s">
        <v>1140</v>
      </c>
      <c r="G185" s="8" t="str">
        <f>vlookup(A185,Accounts!$A$1:$F$451,6,false)</f>
        <v>5a - Closed Lost</v>
      </c>
      <c r="H185" s="8" t="s">
        <v>1143</v>
      </c>
      <c r="I185" s="8" t="s">
        <v>1130</v>
      </c>
      <c r="J185" s="9">
        <f>vlookup(A185,Accounts!$A$1:$P$451,11,false)</f>
        <v>45336</v>
      </c>
      <c r="K185" s="9">
        <f>vlookup($A185,Accounts!$A$1:$P$451,12,false)</f>
        <v>45340</v>
      </c>
      <c r="L185" s="9">
        <f>vlookup($A185,Accounts!$A$1:$P$451,13,false)</f>
        <v>45349</v>
      </c>
      <c r="M185" s="9">
        <f>vlookup($A185,Accounts!$A$1:$P$451,14,false)</f>
        <v>45417</v>
      </c>
      <c r="N185" s="9" t="str">
        <f>vlookup($A185,Accounts!$A$1:$P$451,16,false)</f>
        <v/>
      </c>
    </row>
    <row r="186" ht="15.75" customHeight="1">
      <c r="A186" s="8" t="s">
        <v>188</v>
      </c>
      <c r="B186" s="8" t="s">
        <v>189</v>
      </c>
      <c r="C186" s="8" t="str">
        <f>vlookup(A186,Accounts!$A$1:$E$993,5,false)</f>
        <v>No</v>
      </c>
      <c r="D186" s="8" t="s">
        <v>1323</v>
      </c>
      <c r="E186" s="8" t="s">
        <v>1128</v>
      </c>
      <c r="F186" s="8" t="s">
        <v>1127</v>
      </c>
      <c r="G186" s="8" t="str">
        <f>vlookup(A186,Accounts!$A$1:$F$451,6,false)</f>
        <v>5a - Closed Lost</v>
      </c>
      <c r="H186" s="8" t="s">
        <v>1129</v>
      </c>
      <c r="I186" s="8" t="s">
        <v>1135</v>
      </c>
      <c r="J186" s="9">
        <f>vlookup(A186,Accounts!$A$1:$P$451,11,false)</f>
        <v>45317</v>
      </c>
      <c r="K186" s="9" t="str">
        <f>vlookup($A186,Accounts!$A$1:$P$451,12,false)</f>
        <v/>
      </c>
      <c r="L186" s="9" t="str">
        <f>vlookup($A186,Accounts!$A$1:$P$451,13,false)</f>
        <v/>
      </c>
      <c r="M186" s="9">
        <f>vlookup($A186,Accounts!$A$1:$P$451,14,false)</f>
        <v>45332</v>
      </c>
      <c r="N186" s="9">
        <f>vlookup($A186,Accounts!$A$1:$P$451,16,false)</f>
        <v>45332</v>
      </c>
    </row>
    <row r="187" ht="15.75" customHeight="1">
      <c r="A187" s="8" t="s">
        <v>188</v>
      </c>
      <c r="B187" s="8" t="s">
        <v>189</v>
      </c>
      <c r="C187" s="8" t="str">
        <f>vlookup(A187,Accounts!$A$1:$E$993,5,false)</f>
        <v>No</v>
      </c>
      <c r="D187" s="8" t="s">
        <v>1324</v>
      </c>
      <c r="E187" s="8" t="s">
        <v>1128</v>
      </c>
      <c r="F187" s="8" t="s">
        <v>1140</v>
      </c>
      <c r="G187" s="8" t="str">
        <f>vlookup(A187,Accounts!$A$1:$F$451,6,false)</f>
        <v>5a - Closed Lost</v>
      </c>
      <c r="H187" s="8" t="s">
        <v>1134</v>
      </c>
      <c r="I187" s="8" t="s">
        <v>1148</v>
      </c>
      <c r="J187" s="9">
        <f>vlookup(A187,Accounts!$A$1:$P$451,11,false)</f>
        <v>45317</v>
      </c>
      <c r="K187" s="9" t="str">
        <f>vlookup($A187,Accounts!$A$1:$P$451,12,false)</f>
        <v/>
      </c>
      <c r="L187" s="9" t="str">
        <f>vlookup($A187,Accounts!$A$1:$P$451,13,false)</f>
        <v/>
      </c>
      <c r="M187" s="9">
        <f>vlookup($A187,Accounts!$A$1:$P$451,14,false)</f>
        <v>45332</v>
      </c>
      <c r="N187" s="9">
        <f>vlookup($A187,Accounts!$A$1:$P$451,16,false)</f>
        <v>45332</v>
      </c>
    </row>
    <row r="188" ht="15.75" customHeight="1">
      <c r="A188" s="8" t="s">
        <v>781</v>
      </c>
      <c r="B188" s="8" t="s">
        <v>782</v>
      </c>
      <c r="C188" s="8" t="str">
        <f>vlookup(A188,Accounts!$A$1:$E$993,5,false)</f>
        <v>Profile1</v>
      </c>
      <c r="D188" s="8" t="s">
        <v>1325</v>
      </c>
      <c r="E188" s="8" t="s">
        <v>1128</v>
      </c>
      <c r="F188" s="8" t="s">
        <v>1128</v>
      </c>
      <c r="G188" s="8" t="str">
        <f>vlookup(A188,Accounts!$A$1:$F$451,6,false)</f>
        <v>4 - Customer</v>
      </c>
      <c r="H188" s="8" t="s">
        <v>1137</v>
      </c>
      <c r="I188" s="8" t="s">
        <v>1130</v>
      </c>
      <c r="J188" s="9">
        <f>vlookup(A188,Accounts!$A$1:$P$451,11,false)</f>
        <v>45665</v>
      </c>
      <c r="K188" s="9">
        <f>vlookup($A188,Accounts!$A$1:$P$451,12,false)</f>
        <v>45673</v>
      </c>
      <c r="L188" s="9">
        <f>vlookup($A188,Accounts!$A$1:$P$451,13,false)</f>
        <v>45688</v>
      </c>
      <c r="M188" s="9">
        <f>vlookup($A188,Accounts!$A$1:$P$451,14,false)</f>
        <v>45704</v>
      </c>
      <c r="N188" s="9" t="str">
        <f>vlookup($A188,Accounts!$A$1:$P$451,16,false)</f>
        <v/>
      </c>
    </row>
    <row r="189" ht="15.75" customHeight="1">
      <c r="A189" s="8" t="s">
        <v>781</v>
      </c>
      <c r="B189" s="8" t="s">
        <v>782</v>
      </c>
      <c r="C189" s="8" t="str">
        <f>vlookup(A189,Accounts!$A$1:$E$993,5,false)</f>
        <v>Profile1</v>
      </c>
      <c r="D189" s="8" t="s">
        <v>1326</v>
      </c>
      <c r="E189" s="8" t="s">
        <v>1132</v>
      </c>
      <c r="F189" s="8" t="s">
        <v>1140</v>
      </c>
      <c r="G189" s="8" t="str">
        <f>vlookup(A189,Accounts!$A$1:$F$451,6,false)</f>
        <v>4 - Customer</v>
      </c>
      <c r="H189" s="8" t="s">
        <v>1129</v>
      </c>
      <c r="I189" s="8" t="s">
        <v>1135</v>
      </c>
      <c r="J189" s="9">
        <f>vlookup(A189,Accounts!$A$1:$P$451,11,false)</f>
        <v>45665</v>
      </c>
      <c r="K189" s="9">
        <f>vlookup($A189,Accounts!$A$1:$P$451,12,false)</f>
        <v>45673</v>
      </c>
      <c r="L189" s="9">
        <f>vlookup($A189,Accounts!$A$1:$P$451,13,false)</f>
        <v>45688</v>
      </c>
      <c r="M189" s="9">
        <f>vlookup($A189,Accounts!$A$1:$P$451,14,false)</f>
        <v>45704</v>
      </c>
      <c r="N189" s="9" t="str">
        <f>vlookup($A189,Accounts!$A$1:$P$451,16,false)</f>
        <v/>
      </c>
    </row>
    <row r="190" ht="15.75" customHeight="1">
      <c r="A190" s="8" t="s">
        <v>781</v>
      </c>
      <c r="B190" s="8" t="s">
        <v>782</v>
      </c>
      <c r="C190" s="8" t="str">
        <f>vlookup(A190,Accounts!$A$1:$E$993,5,false)</f>
        <v>Profile1</v>
      </c>
      <c r="D190" s="8" t="s">
        <v>1327</v>
      </c>
      <c r="E190" s="8" t="s">
        <v>1132</v>
      </c>
      <c r="F190" s="8" t="s">
        <v>1140</v>
      </c>
      <c r="G190" s="8" t="str">
        <f>vlookup(A190,Accounts!$A$1:$F$451,6,false)</f>
        <v>4 - Customer</v>
      </c>
      <c r="H190" s="8" t="s">
        <v>1143</v>
      </c>
      <c r="I190" s="8" t="s">
        <v>1148</v>
      </c>
      <c r="J190" s="9">
        <f>vlookup(A190,Accounts!$A$1:$P$451,11,false)</f>
        <v>45665</v>
      </c>
      <c r="K190" s="9">
        <f>vlookup($A190,Accounts!$A$1:$P$451,12,false)</f>
        <v>45673</v>
      </c>
      <c r="L190" s="9">
        <f>vlookup($A190,Accounts!$A$1:$P$451,13,false)</f>
        <v>45688</v>
      </c>
      <c r="M190" s="9">
        <f>vlookup($A190,Accounts!$A$1:$P$451,14,false)</f>
        <v>45704</v>
      </c>
      <c r="N190" s="9" t="str">
        <f>vlookup($A190,Accounts!$A$1:$P$451,16,false)</f>
        <v/>
      </c>
    </row>
    <row r="191" ht="15.75" customHeight="1">
      <c r="A191" s="8" t="s">
        <v>781</v>
      </c>
      <c r="B191" s="8" t="s">
        <v>782</v>
      </c>
      <c r="C191" s="8" t="str">
        <f>vlookup(A191,Accounts!$A$1:$E$993,5,false)</f>
        <v>Profile1</v>
      </c>
      <c r="D191" s="8" t="s">
        <v>1328</v>
      </c>
      <c r="E191" s="8" t="s">
        <v>1128</v>
      </c>
      <c r="F191" s="8" t="s">
        <v>1128</v>
      </c>
      <c r="G191" s="8" t="str">
        <f>vlookup(A191,Accounts!$A$1:$F$451,6,false)</f>
        <v>4 - Customer</v>
      </c>
      <c r="H191" s="8" t="s">
        <v>1137</v>
      </c>
      <c r="I191" s="8" t="s">
        <v>1130</v>
      </c>
      <c r="J191" s="9">
        <f>vlookup(A191,Accounts!$A$1:$P$451,11,false)</f>
        <v>45665</v>
      </c>
      <c r="K191" s="9">
        <f>vlookup($A191,Accounts!$A$1:$P$451,12,false)</f>
        <v>45673</v>
      </c>
      <c r="L191" s="9">
        <f>vlookup($A191,Accounts!$A$1:$P$451,13,false)</f>
        <v>45688</v>
      </c>
      <c r="M191" s="9">
        <f>vlookup($A191,Accounts!$A$1:$P$451,14,false)</f>
        <v>45704</v>
      </c>
      <c r="N191" s="9" t="str">
        <f>vlookup($A191,Accounts!$A$1:$P$451,16,false)</f>
        <v/>
      </c>
    </row>
    <row r="192" ht="15.75" customHeight="1">
      <c r="A192" s="8" t="s">
        <v>781</v>
      </c>
      <c r="B192" s="8" t="s">
        <v>782</v>
      </c>
      <c r="C192" s="8" t="str">
        <f>vlookup(A192,Accounts!$A$1:$E$993,5,false)</f>
        <v>Profile1</v>
      </c>
      <c r="D192" s="8" t="s">
        <v>1329</v>
      </c>
      <c r="E192" s="8" t="s">
        <v>1140</v>
      </c>
      <c r="F192" s="8" t="s">
        <v>1127</v>
      </c>
      <c r="G192" s="8" t="str">
        <f>vlookup(A192,Accounts!$A$1:$F$451,6,false)</f>
        <v>4 - Customer</v>
      </c>
      <c r="H192" s="8" t="s">
        <v>1143</v>
      </c>
      <c r="I192" s="8" t="s">
        <v>1148</v>
      </c>
      <c r="J192" s="9">
        <f>vlookup(A192,Accounts!$A$1:$P$451,11,false)</f>
        <v>45665</v>
      </c>
      <c r="K192" s="9">
        <f>vlookup($A192,Accounts!$A$1:$P$451,12,false)</f>
        <v>45673</v>
      </c>
      <c r="L192" s="9">
        <f>vlookup($A192,Accounts!$A$1:$P$451,13,false)</f>
        <v>45688</v>
      </c>
      <c r="M192" s="9">
        <f>vlookup($A192,Accounts!$A$1:$P$451,14,false)</f>
        <v>45704</v>
      </c>
      <c r="N192" s="9" t="str">
        <f>vlookup($A192,Accounts!$A$1:$P$451,16,false)</f>
        <v/>
      </c>
    </row>
    <row r="193" ht="15.75" customHeight="1">
      <c r="A193" s="8" t="s">
        <v>781</v>
      </c>
      <c r="B193" s="8" t="s">
        <v>782</v>
      </c>
      <c r="C193" s="8" t="str">
        <f>vlookup(A193,Accounts!$A$1:$E$993,5,false)</f>
        <v>Profile1</v>
      </c>
      <c r="D193" s="8" t="s">
        <v>1330</v>
      </c>
      <c r="E193" s="8" t="s">
        <v>1128</v>
      </c>
      <c r="F193" s="8" t="s">
        <v>1140</v>
      </c>
      <c r="G193" s="8" t="str">
        <f>vlookup(A193,Accounts!$A$1:$F$451,6,false)</f>
        <v>4 - Customer</v>
      </c>
      <c r="H193" s="8" t="s">
        <v>1134</v>
      </c>
      <c r="I193" s="8" t="s">
        <v>1138</v>
      </c>
      <c r="J193" s="9">
        <f>vlookup(A193,Accounts!$A$1:$P$451,11,false)</f>
        <v>45665</v>
      </c>
      <c r="K193" s="9">
        <f>vlookup($A193,Accounts!$A$1:$P$451,12,false)</f>
        <v>45673</v>
      </c>
      <c r="L193" s="9">
        <f>vlookup($A193,Accounts!$A$1:$P$451,13,false)</f>
        <v>45688</v>
      </c>
      <c r="M193" s="9">
        <f>vlookup($A193,Accounts!$A$1:$P$451,14,false)</f>
        <v>45704</v>
      </c>
      <c r="N193" s="9" t="str">
        <f>vlookup($A193,Accounts!$A$1:$P$451,16,false)</f>
        <v/>
      </c>
    </row>
    <row r="194" ht="15.75" customHeight="1">
      <c r="A194" s="8" t="s">
        <v>781</v>
      </c>
      <c r="B194" s="8" t="s">
        <v>782</v>
      </c>
      <c r="C194" s="8" t="str">
        <f>vlookup(A194,Accounts!$A$1:$E$993,5,false)</f>
        <v>Profile1</v>
      </c>
      <c r="D194" s="8" t="s">
        <v>1331</v>
      </c>
      <c r="E194" s="8" t="s">
        <v>1132</v>
      </c>
      <c r="F194" s="8" t="s">
        <v>1128</v>
      </c>
      <c r="G194" s="8" t="str">
        <f>vlookup(A194,Accounts!$A$1:$F$451,6,false)</f>
        <v>4 - Customer</v>
      </c>
      <c r="H194" s="8" t="s">
        <v>1129</v>
      </c>
      <c r="I194" s="8" t="s">
        <v>1130</v>
      </c>
      <c r="J194" s="9">
        <f>vlookup(A194,Accounts!$A$1:$P$451,11,false)</f>
        <v>45665</v>
      </c>
      <c r="K194" s="9">
        <f>vlookup($A194,Accounts!$A$1:$P$451,12,false)</f>
        <v>45673</v>
      </c>
      <c r="L194" s="9">
        <f>vlookup($A194,Accounts!$A$1:$P$451,13,false)</f>
        <v>45688</v>
      </c>
      <c r="M194" s="9">
        <f>vlookup($A194,Accounts!$A$1:$P$451,14,false)</f>
        <v>45704</v>
      </c>
      <c r="N194" s="9" t="str">
        <f>vlookup($A194,Accounts!$A$1:$P$451,16,false)</f>
        <v/>
      </c>
    </row>
    <row r="195" ht="15.75" customHeight="1">
      <c r="A195" s="8" t="s">
        <v>781</v>
      </c>
      <c r="B195" s="8" t="s">
        <v>782</v>
      </c>
      <c r="C195" s="8" t="str">
        <f>vlookup(A195,Accounts!$A$1:$E$993,5,false)</f>
        <v>Profile1</v>
      </c>
      <c r="D195" s="8" t="s">
        <v>1332</v>
      </c>
      <c r="E195" s="8" t="s">
        <v>1128</v>
      </c>
      <c r="F195" s="8" t="s">
        <v>1140</v>
      </c>
      <c r="G195" s="8" t="str">
        <f>vlookup(A195,Accounts!$A$1:$F$451,6,false)</f>
        <v>4 - Customer</v>
      </c>
      <c r="H195" s="8" t="s">
        <v>1134</v>
      </c>
      <c r="I195" s="8" t="s">
        <v>1148</v>
      </c>
      <c r="J195" s="9">
        <f>vlookup(A195,Accounts!$A$1:$P$451,11,false)</f>
        <v>45665</v>
      </c>
      <c r="K195" s="9">
        <f>vlookup($A195,Accounts!$A$1:$P$451,12,false)</f>
        <v>45673</v>
      </c>
      <c r="L195" s="9">
        <f>vlookup($A195,Accounts!$A$1:$P$451,13,false)</f>
        <v>45688</v>
      </c>
      <c r="M195" s="9">
        <f>vlookup($A195,Accounts!$A$1:$P$451,14,false)</f>
        <v>45704</v>
      </c>
      <c r="N195" s="9" t="str">
        <f>vlookup($A195,Accounts!$A$1:$P$451,16,false)</f>
        <v/>
      </c>
    </row>
    <row r="196" ht="15.75" customHeight="1">
      <c r="A196" s="8" t="s">
        <v>236</v>
      </c>
      <c r="B196" s="8" t="s">
        <v>237</v>
      </c>
      <c r="C196" s="8" t="str">
        <f>vlookup(A196,Accounts!$A$1:$E$993,5,false)</f>
        <v>Profile1</v>
      </c>
      <c r="D196" s="8" t="s">
        <v>1333</v>
      </c>
      <c r="E196" s="8" t="s">
        <v>1132</v>
      </c>
      <c r="F196" s="8" t="s">
        <v>1140</v>
      </c>
      <c r="G196" s="8" t="str">
        <f>vlookup(A196,Accounts!$A$1:$F$451,6,false)</f>
        <v>5a - Closed Lost</v>
      </c>
      <c r="H196" s="8" t="s">
        <v>1134</v>
      </c>
      <c r="I196" s="8" t="s">
        <v>1138</v>
      </c>
      <c r="J196" s="9">
        <f>vlookup(A196,Accounts!$A$1:$P$451,11,false)</f>
        <v>45331</v>
      </c>
      <c r="K196" s="9">
        <f>vlookup($A196,Accounts!$A$1:$P$451,12,false)</f>
        <v>45343</v>
      </c>
      <c r="L196" s="9">
        <f>vlookup($A196,Accounts!$A$1:$P$451,13,false)</f>
        <v>45349</v>
      </c>
      <c r="M196" s="9">
        <f>vlookup($A196,Accounts!$A$1:$P$451,14,false)</f>
        <v>45429</v>
      </c>
      <c r="N196" s="9" t="str">
        <f>vlookup($A196,Accounts!$A$1:$P$451,16,false)</f>
        <v/>
      </c>
    </row>
    <row r="197" ht="15.75" customHeight="1">
      <c r="A197" s="8" t="s">
        <v>236</v>
      </c>
      <c r="B197" s="8" t="s">
        <v>237</v>
      </c>
      <c r="C197" s="8" t="str">
        <f>vlookup(A197,Accounts!$A$1:$E$993,5,false)</f>
        <v>Profile1</v>
      </c>
      <c r="D197" s="8" t="s">
        <v>1334</v>
      </c>
      <c r="E197" s="8" t="s">
        <v>1128</v>
      </c>
      <c r="F197" s="8" t="s">
        <v>1133</v>
      </c>
      <c r="G197" s="8" t="str">
        <f>vlookup(A197,Accounts!$A$1:$F$451,6,false)</f>
        <v>5a - Closed Lost</v>
      </c>
      <c r="H197" s="8" t="s">
        <v>1134</v>
      </c>
      <c r="I197" s="8" t="s">
        <v>1138</v>
      </c>
      <c r="J197" s="9">
        <f>vlookup(A197,Accounts!$A$1:$P$451,11,false)</f>
        <v>45331</v>
      </c>
      <c r="K197" s="9">
        <f>vlookup($A197,Accounts!$A$1:$P$451,12,false)</f>
        <v>45343</v>
      </c>
      <c r="L197" s="9">
        <f>vlookup($A197,Accounts!$A$1:$P$451,13,false)</f>
        <v>45349</v>
      </c>
      <c r="M197" s="9">
        <f>vlookup($A197,Accounts!$A$1:$P$451,14,false)</f>
        <v>45429</v>
      </c>
      <c r="N197" s="9" t="str">
        <f>vlookup($A197,Accounts!$A$1:$P$451,16,false)</f>
        <v/>
      </c>
    </row>
    <row r="198" ht="15.75" customHeight="1">
      <c r="A198" s="8" t="s">
        <v>256</v>
      </c>
      <c r="B198" s="8" t="s">
        <v>257</v>
      </c>
      <c r="C198" s="8" t="str">
        <f>vlookup(A198,Accounts!$A$1:$E$993,5,false)</f>
        <v>Profile2</v>
      </c>
      <c r="D198" s="8" t="s">
        <v>1335</v>
      </c>
      <c r="E198" s="8" t="s">
        <v>1140</v>
      </c>
      <c r="F198" s="8" t="s">
        <v>1128</v>
      </c>
      <c r="G198" s="8" t="str">
        <f>vlookup(A198,Accounts!$A$1:$F$451,6,false)</f>
        <v>5a - Closed Lost</v>
      </c>
      <c r="H198" s="8" t="s">
        <v>1143</v>
      </c>
      <c r="I198" s="8" t="s">
        <v>1130</v>
      </c>
      <c r="J198" s="9">
        <f>vlookup(A198,Accounts!$A$1:$P$451,11,false)</f>
        <v>45334</v>
      </c>
      <c r="K198" s="9">
        <f>vlookup($A198,Accounts!$A$1:$P$451,12,false)</f>
        <v>45354</v>
      </c>
      <c r="L198" s="9">
        <f>vlookup($A198,Accounts!$A$1:$P$451,13,false)</f>
        <v>45367</v>
      </c>
      <c r="M198" s="9">
        <f>vlookup($A198,Accounts!$A$1:$P$451,14,false)</f>
        <v>45403</v>
      </c>
      <c r="N198" s="9" t="str">
        <f>vlookup($A198,Accounts!$A$1:$P$451,16,false)</f>
        <v/>
      </c>
    </row>
    <row r="199" ht="15.75" customHeight="1">
      <c r="A199" s="8" t="s">
        <v>256</v>
      </c>
      <c r="B199" s="8" t="s">
        <v>257</v>
      </c>
      <c r="C199" s="8" t="str">
        <f>vlookup(A199,Accounts!$A$1:$E$993,5,false)</f>
        <v>Profile2</v>
      </c>
      <c r="D199" s="8" t="s">
        <v>1336</v>
      </c>
      <c r="E199" s="8" t="s">
        <v>1133</v>
      </c>
      <c r="F199" s="8" t="s">
        <v>1128</v>
      </c>
      <c r="G199" s="8" t="str">
        <f>vlookup(A199,Accounts!$A$1:$F$451,6,false)</f>
        <v>5a - Closed Lost</v>
      </c>
      <c r="H199" s="8" t="s">
        <v>1137</v>
      </c>
      <c r="I199" s="8" t="s">
        <v>1130</v>
      </c>
      <c r="J199" s="9">
        <f>vlookup(A199,Accounts!$A$1:$P$451,11,false)</f>
        <v>45334</v>
      </c>
      <c r="K199" s="9">
        <f>vlookup($A199,Accounts!$A$1:$P$451,12,false)</f>
        <v>45354</v>
      </c>
      <c r="L199" s="9">
        <f>vlookup($A199,Accounts!$A$1:$P$451,13,false)</f>
        <v>45367</v>
      </c>
      <c r="M199" s="9">
        <f>vlookup($A199,Accounts!$A$1:$P$451,14,false)</f>
        <v>45403</v>
      </c>
      <c r="N199" s="9" t="str">
        <f>vlookup($A199,Accounts!$A$1:$P$451,16,false)</f>
        <v/>
      </c>
    </row>
    <row r="200" ht="15.75" customHeight="1">
      <c r="A200" s="8" t="s">
        <v>282</v>
      </c>
      <c r="B200" s="8" t="s">
        <v>283</v>
      </c>
      <c r="C200" s="8" t="str">
        <f>vlookup(A200,Accounts!$A$1:$E$993,5,false)</f>
        <v>Profile1</v>
      </c>
      <c r="D200" s="8" t="s">
        <v>1337</v>
      </c>
      <c r="E200" s="8" t="s">
        <v>1128</v>
      </c>
      <c r="F200" s="8" t="s">
        <v>1132</v>
      </c>
      <c r="G200" s="8" t="str">
        <f>vlookup(A200,Accounts!$A$1:$F$451,6,false)</f>
        <v>5a - Closed Lost</v>
      </c>
      <c r="H200" s="8" t="s">
        <v>1129</v>
      </c>
      <c r="I200" s="8" t="s">
        <v>1135</v>
      </c>
      <c r="J200" s="9">
        <f>vlookup(A200,Accounts!$A$1:$P$451,11,false)</f>
        <v>45362</v>
      </c>
      <c r="K200" s="9">
        <f>vlookup($A200,Accounts!$A$1:$P$451,12,false)</f>
        <v>45362</v>
      </c>
      <c r="L200" s="9">
        <f>vlookup($A200,Accounts!$A$1:$P$451,13,false)</f>
        <v>45363</v>
      </c>
      <c r="M200" s="9">
        <f>vlookup($A200,Accounts!$A$1:$P$451,14,false)</f>
        <v>45367</v>
      </c>
      <c r="N200" s="9" t="str">
        <f>vlookup($A200,Accounts!$A$1:$P$451,16,false)</f>
        <v/>
      </c>
    </row>
    <row r="201" ht="15.75" customHeight="1">
      <c r="A201" s="8" t="s">
        <v>282</v>
      </c>
      <c r="B201" s="8" t="s">
        <v>283</v>
      </c>
      <c r="C201" s="8" t="str">
        <f>vlookup(A201,Accounts!$A$1:$E$993,5,false)</f>
        <v>Profile1</v>
      </c>
      <c r="D201" s="8" t="s">
        <v>1338</v>
      </c>
      <c r="E201" s="8" t="s">
        <v>1132</v>
      </c>
      <c r="F201" s="8" t="s">
        <v>1127</v>
      </c>
      <c r="G201" s="8" t="str">
        <f>vlookup(A201,Accounts!$A$1:$F$451,6,false)</f>
        <v>5a - Closed Lost</v>
      </c>
      <c r="H201" s="8" t="s">
        <v>1129</v>
      </c>
      <c r="I201" s="8" t="s">
        <v>1138</v>
      </c>
      <c r="J201" s="9">
        <f>vlookup(A201,Accounts!$A$1:$P$451,11,false)</f>
        <v>45362</v>
      </c>
      <c r="K201" s="9">
        <f>vlookup($A201,Accounts!$A$1:$P$451,12,false)</f>
        <v>45362</v>
      </c>
      <c r="L201" s="9">
        <f>vlookup($A201,Accounts!$A$1:$P$451,13,false)</f>
        <v>45363</v>
      </c>
      <c r="M201" s="9">
        <f>vlookup($A201,Accounts!$A$1:$P$451,14,false)</f>
        <v>45367</v>
      </c>
      <c r="N201" s="9" t="str">
        <f>vlookup($A201,Accounts!$A$1:$P$451,16,false)</f>
        <v/>
      </c>
    </row>
    <row r="202" ht="15.75" customHeight="1">
      <c r="A202" s="8" t="s">
        <v>429</v>
      </c>
      <c r="B202" s="8" t="s">
        <v>430</v>
      </c>
      <c r="C202" s="8" t="str">
        <f>vlookup(A202,Accounts!$A$1:$E$993,5,false)</f>
        <v>Profile3</v>
      </c>
      <c r="D202" s="8" t="s">
        <v>1339</v>
      </c>
      <c r="E202" s="8" t="s">
        <v>1128</v>
      </c>
      <c r="F202" s="8" t="s">
        <v>1133</v>
      </c>
      <c r="G202" s="8" t="str">
        <f>vlookup(A202,Accounts!$A$1:$F$451,6,false)</f>
        <v>5a - Closed Lost</v>
      </c>
      <c r="H202" s="8" t="s">
        <v>1129</v>
      </c>
      <c r="I202" s="8" t="s">
        <v>1130</v>
      </c>
      <c r="J202" s="9">
        <f>vlookup(A202,Accounts!$A$1:$P$451,11,false)</f>
        <v>45462</v>
      </c>
      <c r="K202" s="9">
        <f>vlookup($A202,Accounts!$A$1:$P$451,12,false)</f>
        <v>45472</v>
      </c>
      <c r="L202" s="9" t="str">
        <f>vlookup($A202,Accounts!$A$1:$P$451,13,false)</f>
        <v/>
      </c>
      <c r="M202" s="9">
        <f>vlookup($A202,Accounts!$A$1:$P$451,14,false)</f>
        <v>45482</v>
      </c>
      <c r="N202" s="9">
        <f>vlookup($A202,Accounts!$A$1:$P$451,16,false)</f>
        <v>45482</v>
      </c>
    </row>
    <row r="203" ht="15.75" customHeight="1">
      <c r="A203" s="8" t="s">
        <v>429</v>
      </c>
      <c r="B203" s="8" t="s">
        <v>430</v>
      </c>
      <c r="C203" s="8" t="str">
        <f>vlookup(A203,Accounts!$A$1:$E$993,5,false)</f>
        <v>Profile3</v>
      </c>
      <c r="D203" s="8" t="s">
        <v>1340</v>
      </c>
      <c r="E203" s="8" t="s">
        <v>1127</v>
      </c>
      <c r="F203" s="8" t="s">
        <v>1132</v>
      </c>
      <c r="G203" s="8" t="str">
        <f>vlookup(A203,Accounts!$A$1:$F$451,6,false)</f>
        <v>5a - Closed Lost</v>
      </c>
      <c r="H203" s="8" t="s">
        <v>1134</v>
      </c>
      <c r="I203" s="8" t="s">
        <v>1130</v>
      </c>
      <c r="J203" s="9">
        <f>vlookup(A203,Accounts!$A$1:$P$451,11,false)</f>
        <v>45462</v>
      </c>
      <c r="K203" s="9">
        <f>vlookup($A203,Accounts!$A$1:$P$451,12,false)</f>
        <v>45472</v>
      </c>
      <c r="L203" s="9" t="str">
        <f>vlookup($A203,Accounts!$A$1:$P$451,13,false)</f>
        <v/>
      </c>
      <c r="M203" s="9">
        <f>vlookup($A203,Accounts!$A$1:$P$451,14,false)</f>
        <v>45482</v>
      </c>
      <c r="N203" s="9">
        <f>vlookup($A203,Accounts!$A$1:$P$451,16,false)</f>
        <v>45482</v>
      </c>
    </row>
    <row r="204" ht="15.75" customHeight="1">
      <c r="A204" s="8" t="s">
        <v>429</v>
      </c>
      <c r="B204" s="8" t="s">
        <v>430</v>
      </c>
      <c r="C204" s="8" t="str">
        <f>vlookup(A204,Accounts!$A$1:$E$993,5,false)</f>
        <v>Profile3</v>
      </c>
      <c r="D204" s="8" t="s">
        <v>1341</v>
      </c>
      <c r="E204" s="8" t="s">
        <v>1128</v>
      </c>
      <c r="F204" s="8" t="s">
        <v>1133</v>
      </c>
      <c r="G204" s="8" t="str">
        <f>vlookup(A204,Accounts!$A$1:$F$451,6,false)</f>
        <v>5a - Closed Lost</v>
      </c>
      <c r="H204" s="8" t="s">
        <v>1129</v>
      </c>
      <c r="I204" s="8" t="s">
        <v>1138</v>
      </c>
      <c r="J204" s="9">
        <f>vlookup(A204,Accounts!$A$1:$P$451,11,false)</f>
        <v>45462</v>
      </c>
      <c r="K204" s="9">
        <f>vlookup($A204,Accounts!$A$1:$P$451,12,false)</f>
        <v>45472</v>
      </c>
      <c r="L204" s="9" t="str">
        <f>vlookup($A204,Accounts!$A$1:$P$451,13,false)</f>
        <v/>
      </c>
      <c r="M204" s="9">
        <f>vlookup($A204,Accounts!$A$1:$P$451,14,false)</f>
        <v>45482</v>
      </c>
      <c r="N204" s="9">
        <f>vlookup($A204,Accounts!$A$1:$P$451,16,false)</f>
        <v>45482</v>
      </c>
    </row>
    <row r="205" ht="15.75" customHeight="1">
      <c r="A205" s="8" t="s">
        <v>429</v>
      </c>
      <c r="B205" s="8" t="s">
        <v>430</v>
      </c>
      <c r="C205" s="8" t="str">
        <f>vlookup(A205,Accounts!$A$1:$E$993,5,false)</f>
        <v>Profile3</v>
      </c>
      <c r="D205" s="8" t="s">
        <v>1342</v>
      </c>
      <c r="E205" s="8" t="s">
        <v>1133</v>
      </c>
      <c r="F205" s="8" t="s">
        <v>1133</v>
      </c>
      <c r="G205" s="8" t="str">
        <f>vlookup(A205,Accounts!$A$1:$F$451,6,false)</f>
        <v>5a - Closed Lost</v>
      </c>
      <c r="H205" s="8" t="s">
        <v>1143</v>
      </c>
      <c r="I205" s="8" t="s">
        <v>1138</v>
      </c>
      <c r="J205" s="9">
        <f>vlookup(A205,Accounts!$A$1:$P$451,11,false)</f>
        <v>45462</v>
      </c>
      <c r="K205" s="9">
        <f>vlookup($A205,Accounts!$A$1:$P$451,12,false)</f>
        <v>45472</v>
      </c>
      <c r="L205" s="9" t="str">
        <f>vlookup($A205,Accounts!$A$1:$P$451,13,false)</f>
        <v/>
      </c>
      <c r="M205" s="9">
        <f>vlookup($A205,Accounts!$A$1:$P$451,14,false)</f>
        <v>45482</v>
      </c>
      <c r="N205" s="9">
        <f>vlookup($A205,Accounts!$A$1:$P$451,16,false)</f>
        <v>45482</v>
      </c>
    </row>
    <row r="206" ht="15.75" customHeight="1">
      <c r="A206" s="8" t="s">
        <v>282</v>
      </c>
      <c r="B206" s="8" t="s">
        <v>283</v>
      </c>
      <c r="C206" s="8" t="str">
        <f>vlookup(A206,Accounts!$A$1:$E$993,5,false)</f>
        <v>Profile1</v>
      </c>
      <c r="D206" s="8" t="s">
        <v>1343</v>
      </c>
      <c r="E206" s="8" t="s">
        <v>1127</v>
      </c>
      <c r="F206" s="8" t="s">
        <v>1133</v>
      </c>
      <c r="G206" s="8" t="str">
        <f>vlookup(A206,Accounts!$A$1:$F$451,6,false)</f>
        <v>5a - Closed Lost</v>
      </c>
      <c r="H206" s="8" t="s">
        <v>1143</v>
      </c>
      <c r="I206" s="8" t="s">
        <v>1138</v>
      </c>
      <c r="J206" s="9">
        <f>vlookup(A206,Accounts!$A$1:$P$451,11,false)</f>
        <v>45362</v>
      </c>
      <c r="K206" s="9">
        <f>vlookup($A206,Accounts!$A$1:$P$451,12,false)</f>
        <v>45362</v>
      </c>
      <c r="L206" s="9">
        <f>vlookup($A206,Accounts!$A$1:$P$451,13,false)</f>
        <v>45363</v>
      </c>
      <c r="M206" s="9">
        <f>vlookup($A206,Accounts!$A$1:$P$451,14,false)</f>
        <v>45367</v>
      </c>
      <c r="N206" s="9" t="str">
        <f>vlookup($A206,Accounts!$A$1:$P$451,16,false)</f>
        <v/>
      </c>
    </row>
    <row r="207" ht="15.75" customHeight="1">
      <c r="A207" s="8" t="s">
        <v>282</v>
      </c>
      <c r="B207" s="8" t="s">
        <v>283</v>
      </c>
      <c r="C207" s="8" t="str">
        <f>vlookup(A207,Accounts!$A$1:$E$993,5,false)</f>
        <v>Profile1</v>
      </c>
      <c r="D207" s="8" t="s">
        <v>1344</v>
      </c>
      <c r="E207" s="8" t="s">
        <v>1128</v>
      </c>
      <c r="F207" s="8" t="s">
        <v>1133</v>
      </c>
      <c r="G207" s="8" t="str">
        <f>vlookup(A207,Accounts!$A$1:$F$451,6,false)</f>
        <v>5a - Closed Lost</v>
      </c>
      <c r="H207" s="8" t="s">
        <v>1129</v>
      </c>
      <c r="I207" s="8" t="s">
        <v>1135</v>
      </c>
      <c r="J207" s="9">
        <f>vlookup(A207,Accounts!$A$1:$P$451,11,false)</f>
        <v>45362</v>
      </c>
      <c r="K207" s="9">
        <f>vlookup($A207,Accounts!$A$1:$P$451,12,false)</f>
        <v>45362</v>
      </c>
      <c r="L207" s="9">
        <f>vlookup($A207,Accounts!$A$1:$P$451,13,false)</f>
        <v>45363</v>
      </c>
      <c r="M207" s="9">
        <f>vlookup($A207,Accounts!$A$1:$P$451,14,false)</f>
        <v>45367</v>
      </c>
      <c r="N207" s="9" t="str">
        <f>vlookup($A207,Accounts!$A$1:$P$451,16,false)</f>
        <v/>
      </c>
    </row>
    <row r="208" ht="15.75" customHeight="1">
      <c r="A208" s="8" t="s">
        <v>258</v>
      </c>
      <c r="B208" s="8" t="s">
        <v>259</v>
      </c>
      <c r="C208" s="8" t="str">
        <f>vlookup(A208,Accounts!$A$1:$E$993,5,false)</f>
        <v>No</v>
      </c>
      <c r="D208" s="8" t="s">
        <v>1345</v>
      </c>
      <c r="E208" s="8" t="s">
        <v>1133</v>
      </c>
      <c r="F208" s="8" t="s">
        <v>1132</v>
      </c>
      <c r="G208" s="8" t="str">
        <f>vlookup(A208,Accounts!$A$1:$F$451,6,false)</f>
        <v>5a - Closed Lost</v>
      </c>
      <c r="H208" s="8" t="s">
        <v>1137</v>
      </c>
      <c r="I208" s="8" t="s">
        <v>1148</v>
      </c>
      <c r="J208" s="9">
        <f>vlookup(A208,Accounts!$A$1:$P$451,11,false)</f>
        <v>45346</v>
      </c>
      <c r="K208" s="9">
        <f>vlookup($A208,Accounts!$A$1:$P$451,12,false)</f>
        <v>45355</v>
      </c>
      <c r="L208" s="9">
        <f>vlookup($A208,Accounts!$A$1:$P$451,13,false)</f>
        <v>45366</v>
      </c>
      <c r="M208" s="9">
        <f>vlookup($A208,Accounts!$A$1:$P$451,14,false)</f>
        <v>45370</v>
      </c>
      <c r="N208" s="9" t="str">
        <f>vlookup($A208,Accounts!$A$1:$P$451,16,false)</f>
        <v/>
      </c>
    </row>
    <row r="209" ht="15.75" customHeight="1">
      <c r="A209" s="8" t="s">
        <v>258</v>
      </c>
      <c r="B209" s="8" t="s">
        <v>259</v>
      </c>
      <c r="C209" s="8" t="str">
        <f>vlookup(A209,Accounts!$A$1:$E$993,5,false)</f>
        <v>No</v>
      </c>
      <c r="D209" s="8" t="s">
        <v>1346</v>
      </c>
      <c r="E209" s="8" t="s">
        <v>1133</v>
      </c>
      <c r="F209" s="8" t="s">
        <v>1132</v>
      </c>
      <c r="G209" s="8" t="str">
        <f>vlookup(A209,Accounts!$A$1:$F$451,6,false)</f>
        <v>5a - Closed Lost</v>
      </c>
      <c r="H209" s="8" t="s">
        <v>1137</v>
      </c>
      <c r="I209" s="8" t="s">
        <v>1130</v>
      </c>
      <c r="J209" s="9">
        <f>vlookup(A209,Accounts!$A$1:$P$451,11,false)</f>
        <v>45346</v>
      </c>
      <c r="K209" s="9">
        <f>vlookup($A209,Accounts!$A$1:$P$451,12,false)</f>
        <v>45355</v>
      </c>
      <c r="L209" s="9">
        <f>vlookup($A209,Accounts!$A$1:$P$451,13,false)</f>
        <v>45366</v>
      </c>
      <c r="M209" s="9">
        <f>vlookup($A209,Accounts!$A$1:$P$451,14,false)</f>
        <v>45370</v>
      </c>
      <c r="N209" s="9" t="str">
        <f>vlookup($A209,Accounts!$A$1:$P$451,16,false)</f>
        <v/>
      </c>
    </row>
    <row r="210" ht="15.75" customHeight="1">
      <c r="A210" s="8" t="s">
        <v>258</v>
      </c>
      <c r="B210" s="8" t="s">
        <v>259</v>
      </c>
      <c r="C210" s="8" t="str">
        <f>vlookup(A210,Accounts!$A$1:$E$993,5,false)</f>
        <v>No</v>
      </c>
      <c r="D210" s="8" t="s">
        <v>1347</v>
      </c>
      <c r="E210" s="8" t="s">
        <v>1132</v>
      </c>
      <c r="F210" s="8" t="s">
        <v>1140</v>
      </c>
      <c r="G210" s="8" t="str">
        <f>vlookup(A210,Accounts!$A$1:$F$451,6,false)</f>
        <v>5a - Closed Lost</v>
      </c>
      <c r="H210" s="8" t="s">
        <v>1137</v>
      </c>
      <c r="I210" s="8" t="s">
        <v>1138</v>
      </c>
      <c r="J210" s="9">
        <f>vlookup(A210,Accounts!$A$1:$P$451,11,false)</f>
        <v>45346</v>
      </c>
      <c r="K210" s="9">
        <f>vlookup($A210,Accounts!$A$1:$P$451,12,false)</f>
        <v>45355</v>
      </c>
      <c r="L210" s="9">
        <f>vlookup($A210,Accounts!$A$1:$P$451,13,false)</f>
        <v>45366</v>
      </c>
      <c r="M210" s="9">
        <f>vlookup($A210,Accounts!$A$1:$P$451,14,false)</f>
        <v>45370</v>
      </c>
      <c r="N210" s="9" t="str">
        <f>vlookup($A210,Accounts!$A$1:$P$451,16,false)</f>
        <v/>
      </c>
    </row>
    <row r="211" ht="15.75" customHeight="1">
      <c r="A211" s="8" t="s">
        <v>933</v>
      </c>
      <c r="B211" s="8" t="s">
        <v>934</v>
      </c>
      <c r="C211" s="8" t="str">
        <f>vlookup(A211,Accounts!$A$1:$E$993,5,false)</f>
        <v>Profile1</v>
      </c>
      <c r="D211" s="8" t="s">
        <v>1348</v>
      </c>
      <c r="E211" s="8" t="s">
        <v>1132</v>
      </c>
      <c r="F211" s="8" t="s">
        <v>1127</v>
      </c>
      <c r="G211" s="8" t="str">
        <f>vlookup(A211,Accounts!$A$1:$F$451,6,false)</f>
        <v>4 - Customer</v>
      </c>
      <c r="H211" s="8" t="s">
        <v>1129</v>
      </c>
      <c r="I211" s="8" t="s">
        <v>1138</v>
      </c>
      <c r="J211" s="9">
        <f>vlookup(A211,Accounts!$A$1:$P$451,11,false)</f>
        <v>45338</v>
      </c>
      <c r="K211" s="9">
        <f>vlookup($A211,Accounts!$A$1:$P$451,12,false)</f>
        <v>45354</v>
      </c>
      <c r="L211" s="9">
        <f>vlookup($A211,Accounts!$A$1:$P$451,13,false)</f>
        <v>45372</v>
      </c>
      <c r="M211" s="9">
        <f>vlookup($A211,Accounts!$A$1:$P$451,14,false)</f>
        <v>45401</v>
      </c>
      <c r="N211" s="9" t="str">
        <f>vlookup($A211,Accounts!$A$1:$P$451,16,false)</f>
        <v/>
      </c>
    </row>
    <row r="212" ht="15.75" customHeight="1">
      <c r="A212" s="8" t="s">
        <v>113</v>
      </c>
      <c r="B212" s="8" t="s">
        <v>114</v>
      </c>
      <c r="C212" s="8" t="str">
        <f>vlookup(A212,Accounts!$A$1:$E$993,5,false)</f>
        <v>Profile3</v>
      </c>
      <c r="D212" s="8" t="s">
        <v>1349</v>
      </c>
      <c r="E212" s="8" t="s">
        <v>1140</v>
      </c>
      <c r="F212" s="8" t="s">
        <v>1133</v>
      </c>
      <c r="G212" s="8" t="str">
        <f>vlookup(A212,Accounts!$A$1:$F$451,6,false)</f>
        <v>5a - Closed Lost</v>
      </c>
      <c r="H212" s="8" t="s">
        <v>1129</v>
      </c>
      <c r="I212" s="8" t="s">
        <v>1148</v>
      </c>
      <c r="J212" s="9">
        <f>vlookup(A212,Accounts!$A$1:$P$451,11,false)</f>
        <v>45253</v>
      </c>
      <c r="K212" s="9">
        <f>vlookup($A212,Accounts!$A$1:$P$451,12,false)</f>
        <v>45268</v>
      </c>
      <c r="L212" s="9">
        <f>vlookup($A212,Accounts!$A$1:$P$451,13,false)</f>
        <v>45288</v>
      </c>
      <c r="M212" s="9">
        <f>vlookup($A212,Accounts!$A$1:$P$451,14,false)</f>
        <v>45335</v>
      </c>
      <c r="N212" s="9" t="str">
        <f>vlookup($A212,Accounts!$A$1:$P$451,16,false)</f>
        <v/>
      </c>
    </row>
    <row r="213" ht="15.75" customHeight="1">
      <c r="A213" s="8" t="s">
        <v>113</v>
      </c>
      <c r="B213" s="8" t="s">
        <v>114</v>
      </c>
      <c r="C213" s="8" t="str">
        <f>vlookup(A213,Accounts!$A$1:$E$993,5,false)</f>
        <v>Profile3</v>
      </c>
      <c r="D213" s="8" t="s">
        <v>1350</v>
      </c>
      <c r="E213" s="8" t="s">
        <v>1128</v>
      </c>
      <c r="F213" s="8" t="s">
        <v>1127</v>
      </c>
      <c r="G213" s="8" t="str">
        <f>vlookup(A213,Accounts!$A$1:$F$451,6,false)</f>
        <v>5a - Closed Lost</v>
      </c>
      <c r="H213" s="8" t="s">
        <v>1137</v>
      </c>
      <c r="I213" s="8" t="s">
        <v>1138</v>
      </c>
      <c r="J213" s="9">
        <f>vlookup(A213,Accounts!$A$1:$P$451,11,false)</f>
        <v>45253</v>
      </c>
      <c r="K213" s="9">
        <f>vlookup($A213,Accounts!$A$1:$P$451,12,false)</f>
        <v>45268</v>
      </c>
      <c r="L213" s="9">
        <f>vlookup($A213,Accounts!$A$1:$P$451,13,false)</f>
        <v>45288</v>
      </c>
      <c r="M213" s="9">
        <f>vlookup($A213,Accounts!$A$1:$P$451,14,false)</f>
        <v>45335</v>
      </c>
      <c r="N213" s="9" t="str">
        <f>vlookup($A213,Accounts!$A$1:$P$451,16,false)</f>
        <v/>
      </c>
    </row>
    <row r="214" ht="15.75" customHeight="1">
      <c r="A214" s="8" t="s">
        <v>113</v>
      </c>
      <c r="B214" s="8" t="s">
        <v>114</v>
      </c>
      <c r="C214" s="8" t="str">
        <f>vlookup(A214,Accounts!$A$1:$E$993,5,false)</f>
        <v>Profile3</v>
      </c>
      <c r="D214" s="8" t="s">
        <v>1351</v>
      </c>
      <c r="E214" s="8" t="s">
        <v>1133</v>
      </c>
      <c r="F214" s="8" t="s">
        <v>1133</v>
      </c>
      <c r="G214" s="8" t="str">
        <f>vlookup(A214,Accounts!$A$1:$F$451,6,false)</f>
        <v>5a - Closed Lost</v>
      </c>
      <c r="H214" s="8" t="s">
        <v>1137</v>
      </c>
      <c r="I214" s="8" t="s">
        <v>1148</v>
      </c>
      <c r="J214" s="9">
        <f>vlookup(A214,Accounts!$A$1:$P$451,11,false)</f>
        <v>45253</v>
      </c>
      <c r="K214" s="9">
        <f>vlookup($A214,Accounts!$A$1:$P$451,12,false)</f>
        <v>45268</v>
      </c>
      <c r="L214" s="9">
        <f>vlookup($A214,Accounts!$A$1:$P$451,13,false)</f>
        <v>45288</v>
      </c>
      <c r="M214" s="9">
        <f>vlookup($A214,Accounts!$A$1:$P$451,14,false)</f>
        <v>45335</v>
      </c>
      <c r="N214" s="9" t="str">
        <f>vlookup($A214,Accounts!$A$1:$P$451,16,false)</f>
        <v/>
      </c>
    </row>
    <row r="215" ht="15.75" customHeight="1">
      <c r="A215" s="8" t="s">
        <v>113</v>
      </c>
      <c r="B215" s="8" t="s">
        <v>114</v>
      </c>
      <c r="C215" s="8" t="str">
        <f>vlookup(A215,Accounts!$A$1:$E$993,5,false)</f>
        <v>Profile3</v>
      </c>
      <c r="D215" s="8" t="s">
        <v>1352</v>
      </c>
      <c r="E215" s="8" t="s">
        <v>1127</v>
      </c>
      <c r="F215" s="8" t="s">
        <v>1128</v>
      </c>
      <c r="G215" s="8" t="str">
        <f>vlookup(A215,Accounts!$A$1:$F$451,6,false)</f>
        <v>5a - Closed Lost</v>
      </c>
      <c r="H215" s="8" t="s">
        <v>1137</v>
      </c>
      <c r="I215" s="8" t="s">
        <v>1135</v>
      </c>
      <c r="J215" s="9">
        <f>vlookup(A215,Accounts!$A$1:$P$451,11,false)</f>
        <v>45253</v>
      </c>
      <c r="K215" s="9">
        <f>vlookup($A215,Accounts!$A$1:$P$451,12,false)</f>
        <v>45268</v>
      </c>
      <c r="L215" s="9">
        <f>vlookup($A215,Accounts!$A$1:$P$451,13,false)</f>
        <v>45288</v>
      </c>
      <c r="M215" s="9">
        <f>vlookup($A215,Accounts!$A$1:$P$451,14,false)</f>
        <v>45335</v>
      </c>
      <c r="N215" s="9" t="str">
        <f>vlookup($A215,Accounts!$A$1:$P$451,16,false)</f>
        <v/>
      </c>
    </row>
    <row r="216" ht="15.75" customHeight="1">
      <c r="A216" s="8" t="s">
        <v>113</v>
      </c>
      <c r="B216" s="8" t="s">
        <v>114</v>
      </c>
      <c r="C216" s="8" t="str">
        <f>vlookup(A216,Accounts!$A$1:$E$993,5,false)</f>
        <v>Profile3</v>
      </c>
      <c r="D216" s="8" t="s">
        <v>1353</v>
      </c>
      <c r="E216" s="8" t="s">
        <v>1133</v>
      </c>
      <c r="F216" s="8" t="s">
        <v>1127</v>
      </c>
      <c r="G216" s="8" t="str">
        <f>vlookup(A216,Accounts!$A$1:$F$451,6,false)</f>
        <v>5a - Closed Lost</v>
      </c>
      <c r="H216" s="8" t="s">
        <v>1137</v>
      </c>
      <c r="I216" s="8" t="s">
        <v>1135</v>
      </c>
      <c r="J216" s="9">
        <f>vlookup(A216,Accounts!$A$1:$P$451,11,false)</f>
        <v>45253</v>
      </c>
      <c r="K216" s="9">
        <f>vlookup($A216,Accounts!$A$1:$P$451,12,false)</f>
        <v>45268</v>
      </c>
      <c r="L216" s="9">
        <f>vlookup($A216,Accounts!$A$1:$P$451,13,false)</f>
        <v>45288</v>
      </c>
      <c r="M216" s="9">
        <f>vlookup($A216,Accounts!$A$1:$P$451,14,false)</f>
        <v>45335</v>
      </c>
      <c r="N216" s="9" t="str">
        <f>vlookup($A216,Accounts!$A$1:$P$451,16,false)</f>
        <v/>
      </c>
    </row>
    <row r="217" ht="15.75" customHeight="1">
      <c r="A217" s="8" t="s">
        <v>933</v>
      </c>
      <c r="B217" s="8" t="s">
        <v>934</v>
      </c>
      <c r="C217" s="8" t="str">
        <f>vlookup(A217,Accounts!$A$1:$E$993,5,false)</f>
        <v>Profile1</v>
      </c>
      <c r="D217" s="8" t="s">
        <v>1354</v>
      </c>
      <c r="E217" s="8" t="s">
        <v>1132</v>
      </c>
      <c r="F217" s="8" t="s">
        <v>1140</v>
      </c>
      <c r="G217" s="8" t="str">
        <f>vlookup(A217,Accounts!$A$1:$F$451,6,false)</f>
        <v>4 - Customer</v>
      </c>
      <c r="H217" s="8" t="s">
        <v>1134</v>
      </c>
      <c r="I217" s="8" t="s">
        <v>1135</v>
      </c>
      <c r="J217" s="9">
        <f>vlookup(A217,Accounts!$A$1:$P$451,11,false)</f>
        <v>45338</v>
      </c>
      <c r="K217" s="9">
        <f>vlookup($A217,Accounts!$A$1:$P$451,12,false)</f>
        <v>45354</v>
      </c>
      <c r="L217" s="9">
        <f>vlookup($A217,Accounts!$A$1:$P$451,13,false)</f>
        <v>45372</v>
      </c>
      <c r="M217" s="9">
        <f>vlookup($A217,Accounts!$A$1:$P$451,14,false)</f>
        <v>45401</v>
      </c>
      <c r="N217" s="9" t="str">
        <f>vlookup($A217,Accounts!$A$1:$P$451,16,false)</f>
        <v/>
      </c>
    </row>
    <row r="218" ht="15.75" customHeight="1">
      <c r="A218" s="8" t="s">
        <v>933</v>
      </c>
      <c r="B218" s="8" t="s">
        <v>934</v>
      </c>
      <c r="C218" s="8" t="str">
        <f>vlookup(A218,Accounts!$A$1:$E$993,5,false)</f>
        <v>Profile1</v>
      </c>
      <c r="D218" s="8" t="s">
        <v>1355</v>
      </c>
      <c r="E218" s="8" t="s">
        <v>1127</v>
      </c>
      <c r="F218" s="8" t="s">
        <v>1132</v>
      </c>
      <c r="G218" s="8" t="str">
        <f>vlookup(A218,Accounts!$A$1:$F$451,6,false)</f>
        <v>4 - Customer</v>
      </c>
      <c r="H218" s="8" t="s">
        <v>1143</v>
      </c>
      <c r="I218" s="8" t="s">
        <v>1138</v>
      </c>
      <c r="J218" s="9">
        <f>vlookup(A218,Accounts!$A$1:$P$451,11,false)</f>
        <v>45338</v>
      </c>
      <c r="K218" s="9">
        <f>vlookup($A218,Accounts!$A$1:$P$451,12,false)</f>
        <v>45354</v>
      </c>
      <c r="L218" s="9">
        <f>vlookup($A218,Accounts!$A$1:$P$451,13,false)</f>
        <v>45372</v>
      </c>
      <c r="M218" s="9">
        <f>vlookup($A218,Accounts!$A$1:$P$451,14,false)</f>
        <v>45401</v>
      </c>
      <c r="N218" s="9" t="str">
        <f>vlookup($A218,Accounts!$A$1:$P$451,16,false)</f>
        <v/>
      </c>
    </row>
    <row r="219" ht="15.75" customHeight="1">
      <c r="A219" s="8" t="s">
        <v>234</v>
      </c>
      <c r="B219" s="8" t="s">
        <v>235</v>
      </c>
      <c r="C219" s="8" t="str">
        <f>vlookup(A219,Accounts!$A$1:$E$993,5,false)</f>
        <v>Profile2</v>
      </c>
      <c r="D219" s="8" t="s">
        <v>1356</v>
      </c>
      <c r="E219" s="8" t="s">
        <v>1128</v>
      </c>
      <c r="F219" s="8" t="s">
        <v>1132</v>
      </c>
      <c r="G219" s="8" t="str">
        <f>vlookup(A219,Accounts!$A$1:$F$451,6,false)</f>
        <v>5a - Closed Lost</v>
      </c>
      <c r="H219" s="8" t="s">
        <v>1134</v>
      </c>
      <c r="I219" s="8" t="s">
        <v>1130</v>
      </c>
      <c r="J219" s="9">
        <f>vlookup(A219,Accounts!$A$1:$P$451,11,false)</f>
        <v>45351</v>
      </c>
      <c r="K219" s="9">
        <f>vlookup($A219,Accounts!$A$1:$P$451,12,false)</f>
        <v>45366</v>
      </c>
      <c r="L219" s="9">
        <f>vlookup($A219,Accounts!$A$1:$P$451,13,false)</f>
        <v>45383</v>
      </c>
      <c r="M219" s="9">
        <f>vlookup($A219,Accounts!$A$1:$P$451,14,false)</f>
        <v>45398</v>
      </c>
      <c r="N219" s="9" t="str">
        <f>vlookup($A219,Accounts!$A$1:$P$451,16,false)</f>
        <v/>
      </c>
    </row>
    <row r="220" ht="15.75" customHeight="1">
      <c r="A220" s="8" t="s">
        <v>234</v>
      </c>
      <c r="B220" s="8" t="s">
        <v>235</v>
      </c>
      <c r="C220" s="8" t="str">
        <f>vlookup(A220,Accounts!$A$1:$E$993,5,false)</f>
        <v>Profile2</v>
      </c>
      <c r="D220" s="8" t="s">
        <v>1357</v>
      </c>
      <c r="E220" s="8" t="s">
        <v>1140</v>
      </c>
      <c r="F220" s="8" t="s">
        <v>1140</v>
      </c>
      <c r="G220" s="8" t="str">
        <f>vlookup(A220,Accounts!$A$1:$F$451,6,false)</f>
        <v>5a - Closed Lost</v>
      </c>
      <c r="H220" s="8" t="s">
        <v>1129</v>
      </c>
      <c r="I220" s="8" t="s">
        <v>1130</v>
      </c>
      <c r="J220" s="9">
        <f>vlookup(A220,Accounts!$A$1:$P$451,11,false)</f>
        <v>45351</v>
      </c>
      <c r="K220" s="9">
        <f>vlookup($A220,Accounts!$A$1:$P$451,12,false)</f>
        <v>45366</v>
      </c>
      <c r="L220" s="9">
        <f>vlookup($A220,Accounts!$A$1:$P$451,13,false)</f>
        <v>45383</v>
      </c>
      <c r="M220" s="9">
        <f>vlookup($A220,Accounts!$A$1:$P$451,14,false)</f>
        <v>45398</v>
      </c>
      <c r="N220" s="9" t="str">
        <f>vlookup($A220,Accounts!$A$1:$P$451,16,false)</f>
        <v/>
      </c>
    </row>
    <row r="221" ht="15.75" customHeight="1">
      <c r="A221" s="8" t="s">
        <v>234</v>
      </c>
      <c r="B221" s="8" t="s">
        <v>235</v>
      </c>
      <c r="C221" s="8" t="str">
        <f>vlookup(A221,Accounts!$A$1:$E$993,5,false)</f>
        <v>Profile2</v>
      </c>
      <c r="D221" s="8" t="s">
        <v>1358</v>
      </c>
      <c r="E221" s="8" t="s">
        <v>1140</v>
      </c>
      <c r="F221" s="8" t="s">
        <v>1132</v>
      </c>
      <c r="G221" s="8" t="str">
        <f>vlookup(A221,Accounts!$A$1:$F$451,6,false)</f>
        <v>5a - Closed Lost</v>
      </c>
      <c r="H221" s="8" t="s">
        <v>1129</v>
      </c>
      <c r="I221" s="8" t="s">
        <v>1138</v>
      </c>
      <c r="J221" s="9">
        <f>vlookup(A221,Accounts!$A$1:$P$451,11,false)</f>
        <v>45351</v>
      </c>
      <c r="K221" s="9">
        <f>vlookup($A221,Accounts!$A$1:$P$451,12,false)</f>
        <v>45366</v>
      </c>
      <c r="L221" s="9">
        <f>vlookup($A221,Accounts!$A$1:$P$451,13,false)</f>
        <v>45383</v>
      </c>
      <c r="M221" s="9">
        <f>vlookup($A221,Accounts!$A$1:$P$451,14,false)</f>
        <v>45398</v>
      </c>
      <c r="N221" s="9" t="str">
        <f>vlookup($A221,Accounts!$A$1:$P$451,16,false)</f>
        <v/>
      </c>
    </row>
    <row r="222" ht="15.75" customHeight="1">
      <c r="A222" s="8" t="s">
        <v>923</v>
      </c>
      <c r="B222" s="8" t="s">
        <v>924</v>
      </c>
      <c r="C222" s="8" t="str">
        <f>vlookup(A222,Accounts!$A$1:$E$993,5,false)</f>
        <v>Unknown</v>
      </c>
      <c r="D222" s="8" t="s">
        <v>1359</v>
      </c>
      <c r="E222" s="8" t="s">
        <v>1132</v>
      </c>
      <c r="F222" s="8" t="s">
        <v>1133</v>
      </c>
      <c r="G222" s="8" t="str">
        <f>vlookup(A222,Accounts!$A$1:$F$451,6,false)</f>
        <v>4 - Customer</v>
      </c>
      <c r="H222" s="8" t="s">
        <v>1129</v>
      </c>
      <c r="I222" s="8" t="s">
        <v>1135</v>
      </c>
      <c r="J222" s="9">
        <f>vlookup(A222,Accounts!$A$1:$P$451,11,false)</f>
        <v>45344</v>
      </c>
      <c r="K222" s="9">
        <f>vlookup($A222,Accounts!$A$1:$P$451,12,false)</f>
        <v>45369</v>
      </c>
      <c r="L222" s="9">
        <f>vlookup($A222,Accounts!$A$1:$P$451,13,false)</f>
        <v>45387</v>
      </c>
      <c r="M222" s="9">
        <f>vlookup($A222,Accounts!$A$1:$P$451,14,false)</f>
        <v>45441</v>
      </c>
      <c r="N222" s="9" t="str">
        <f>vlookup($A222,Accounts!$A$1:$P$451,16,false)</f>
        <v/>
      </c>
    </row>
    <row r="223" ht="15.75" customHeight="1">
      <c r="A223" s="8" t="s">
        <v>914</v>
      </c>
      <c r="B223" s="8" t="s">
        <v>915</v>
      </c>
      <c r="C223" s="8" t="str">
        <f>vlookup(A223,Accounts!$A$1:$E$993,5,false)</f>
        <v>Profile3</v>
      </c>
      <c r="D223" s="8" t="s">
        <v>1360</v>
      </c>
      <c r="E223" s="8" t="s">
        <v>1127</v>
      </c>
      <c r="F223" s="8" t="s">
        <v>1128</v>
      </c>
      <c r="G223" s="8" t="str">
        <f>vlookup(A223,Accounts!$A$1:$F$451,6,false)</f>
        <v>4 - Customer</v>
      </c>
      <c r="H223" s="8" t="s">
        <v>1134</v>
      </c>
      <c r="I223" s="8" t="s">
        <v>1138</v>
      </c>
      <c r="J223" s="9">
        <f>vlookup(A223,Accounts!$A$1:$P$451,11,false)</f>
        <v>45338</v>
      </c>
      <c r="K223" s="9">
        <f>vlookup($A223,Accounts!$A$1:$P$451,12,false)</f>
        <v>45347</v>
      </c>
      <c r="L223" s="9">
        <f>vlookup($A223,Accounts!$A$1:$P$451,13,false)</f>
        <v>45357</v>
      </c>
      <c r="M223" s="9">
        <f>vlookup($A223,Accounts!$A$1:$P$451,14,false)</f>
        <v>45444</v>
      </c>
      <c r="N223" s="9" t="str">
        <f>vlookup($A223,Accounts!$A$1:$P$451,16,false)</f>
        <v/>
      </c>
    </row>
    <row r="224" ht="15.75" customHeight="1">
      <c r="A224" s="8" t="s">
        <v>252</v>
      </c>
      <c r="B224" s="8" t="s">
        <v>253</v>
      </c>
      <c r="C224" s="8" t="str">
        <f>vlookup(A224,Accounts!$A$1:$E$993,5,false)</f>
        <v>Profile3</v>
      </c>
      <c r="D224" s="8" t="s">
        <v>1361</v>
      </c>
      <c r="E224" s="8" t="s">
        <v>1140</v>
      </c>
      <c r="F224" s="8" t="s">
        <v>1140</v>
      </c>
      <c r="G224" s="8" t="str">
        <f>vlookup(A224,Accounts!$A$1:$F$451,6,false)</f>
        <v>5a - Closed Lost</v>
      </c>
      <c r="H224" s="8" t="s">
        <v>1143</v>
      </c>
      <c r="I224" s="8" t="s">
        <v>1135</v>
      </c>
      <c r="J224" s="9">
        <f>vlookup(A224,Accounts!$A$1:$P$451,11,false)</f>
        <v>45350</v>
      </c>
      <c r="K224" s="9">
        <f>vlookup($A224,Accounts!$A$1:$P$451,12,false)</f>
        <v>45368</v>
      </c>
      <c r="L224" s="9">
        <f>vlookup($A224,Accounts!$A$1:$P$451,13,false)</f>
        <v>45381</v>
      </c>
      <c r="M224" s="9">
        <f>vlookup($A224,Accounts!$A$1:$P$451,14,false)</f>
        <v>45404</v>
      </c>
      <c r="N224" s="9" t="str">
        <f>vlookup($A224,Accounts!$A$1:$P$451,16,false)</f>
        <v/>
      </c>
    </row>
    <row r="225" ht="15.75" customHeight="1">
      <c r="A225" s="8" t="s">
        <v>252</v>
      </c>
      <c r="B225" s="8" t="s">
        <v>253</v>
      </c>
      <c r="C225" s="8" t="str">
        <f>vlookup(A225,Accounts!$A$1:$E$993,5,false)</f>
        <v>Profile3</v>
      </c>
      <c r="D225" s="8" t="s">
        <v>1362</v>
      </c>
      <c r="E225" s="8" t="s">
        <v>1140</v>
      </c>
      <c r="F225" s="8" t="s">
        <v>1140</v>
      </c>
      <c r="G225" s="8" t="str">
        <f>vlookup(A225,Accounts!$A$1:$F$451,6,false)</f>
        <v>5a - Closed Lost</v>
      </c>
      <c r="H225" s="8" t="s">
        <v>1129</v>
      </c>
      <c r="I225" s="8" t="s">
        <v>1148</v>
      </c>
      <c r="J225" s="9">
        <f>vlookup(A225,Accounts!$A$1:$P$451,11,false)</f>
        <v>45350</v>
      </c>
      <c r="K225" s="9">
        <f>vlookup($A225,Accounts!$A$1:$P$451,12,false)</f>
        <v>45368</v>
      </c>
      <c r="L225" s="9">
        <f>vlookup($A225,Accounts!$A$1:$P$451,13,false)</f>
        <v>45381</v>
      </c>
      <c r="M225" s="9">
        <f>vlookup($A225,Accounts!$A$1:$P$451,14,false)</f>
        <v>45404</v>
      </c>
      <c r="N225" s="9" t="str">
        <f>vlookup($A225,Accounts!$A$1:$P$451,16,false)</f>
        <v/>
      </c>
    </row>
    <row r="226" ht="15.75" customHeight="1">
      <c r="A226" s="8" t="s">
        <v>252</v>
      </c>
      <c r="B226" s="8" t="s">
        <v>253</v>
      </c>
      <c r="C226" s="8" t="str">
        <f>vlookup(A226,Accounts!$A$1:$E$993,5,false)</f>
        <v>Profile3</v>
      </c>
      <c r="D226" s="8" t="s">
        <v>1363</v>
      </c>
      <c r="E226" s="8" t="s">
        <v>1140</v>
      </c>
      <c r="F226" s="8" t="s">
        <v>1140</v>
      </c>
      <c r="G226" s="8" t="str">
        <f>vlookup(A226,Accounts!$A$1:$F$451,6,false)</f>
        <v>5a - Closed Lost</v>
      </c>
      <c r="H226" s="8" t="s">
        <v>1134</v>
      </c>
      <c r="I226" s="8" t="s">
        <v>1138</v>
      </c>
      <c r="J226" s="9">
        <f>vlookup(A226,Accounts!$A$1:$P$451,11,false)</f>
        <v>45350</v>
      </c>
      <c r="K226" s="9">
        <f>vlookup($A226,Accounts!$A$1:$P$451,12,false)</f>
        <v>45368</v>
      </c>
      <c r="L226" s="9">
        <f>vlookup($A226,Accounts!$A$1:$P$451,13,false)</f>
        <v>45381</v>
      </c>
      <c r="M226" s="9">
        <f>vlookup($A226,Accounts!$A$1:$P$451,14,false)</f>
        <v>45404</v>
      </c>
      <c r="N226" s="9" t="str">
        <f>vlookup($A226,Accounts!$A$1:$P$451,16,false)</f>
        <v/>
      </c>
    </row>
    <row r="227" ht="15.75" customHeight="1">
      <c r="A227" s="8" t="s">
        <v>927</v>
      </c>
      <c r="B227" s="8" t="s">
        <v>928</v>
      </c>
      <c r="C227" s="8" t="str">
        <f>vlookup(A227,Accounts!$A$1:$E$993,5,false)</f>
        <v>Profile2</v>
      </c>
      <c r="D227" s="8" t="s">
        <v>1364</v>
      </c>
      <c r="E227" s="8" t="s">
        <v>1133</v>
      </c>
      <c r="F227" s="8" t="s">
        <v>1128</v>
      </c>
      <c r="G227" s="8" t="str">
        <f>vlookup(A227,Accounts!$A$1:$F$451,6,false)</f>
        <v>4 - Customer</v>
      </c>
      <c r="H227" s="8" t="s">
        <v>1129</v>
      </c>
      <c r="I227" s="8" t="s">
        <v>1130</v>
      </c>
      <c r="J227" s="9">
        <f>vlookup(A227,Accounts!$A$1:$P$451,11,false)</f>
        <v>45364</v>
      </c>
      <c r="K227" s="9">
        <f>vlookup($A227,Accounts!$A$1:$P$451,12,false)</f>
        <v>45381</v>
      </c>
      <c r="L227" s="9">
        <f>vlookup($A227,Accounts!$A$1:$P$451,13,false)</f>
        <v>45384</v>
      </c>
      <c r="M227" s="9">
        <f>vlookup($A227,Accounts!$A$1:$P$451,14,false)</f>
        <v>45417</v>
      </c>
      <c r="N227" s="9" t="str">
        <f>vlookup($A227,Accounts!$A$1:$P$451,16,false)</f>
        <v/>
      </c>
    </row>
    <row r="228" ht="15.75" customHeight="1">
      <c r="A228" s="8" t="s">
        <v>927</v>
      </c>
      <c r="B228" s="8" t="s">
        <v>928</v>
      </c>
      <c r="C228" s="8" t="str">
        <f>vlookup(A228,Accounts!$A$1:$E$993,5,false)</f>
        <v>Profile2</v>
      </c>
      <c r="D228" s="8" t="s">
        <v>1365</v>
      </c>
      <c r="E228" s="8" t="s">
        <v>1133</v>
      </c>
      <c r="F228" s="8" t="s">
        <v>1128</v>
      </c>
      <c r="G228" s="8" t="str">
        <f>vlookup(A228,Accounts!$A$1:$F$451,6,false)</f>
        <v>4 - Customer</v>
      </c>
      <c r="H228" s="8" t="s">
        <v>1137</v>
      </c>
      <c r="I228" s="8" t="s">
        <v>1138</v>
      </c>
      <c r="J228" s="9">
        <f>vlookup(A228,Accounts!$A$1:$P$451,11,false)</f>
        <v>45364</v>
      </c>
      <c r="K228" s="9">
        <f>vlookup($A228,Accounts!$A$1:$P$451,12,false)</f>
        <v>45381</v>
      </c>
      <c r="L228" s="9">
        <f>vlookup($A228,Accounts!$A$1:$P$451,13,false)</f>
        <v>45384</v>
      </c>
      <c r="M228" s="9">
        <f>vlookup($A228,Accounts!$A$1:$P$451,14,false)</f>
        <v>45417</v>
      </c>
      <c r="N228" s="9" t="str">
        <f>vlookup($A228,Accounts!$A$1:$P$451,16,false)</f>
        <v/>
      </c>
    </row>
    <row r="229" ht="15.75" customHeight="1">
      <c r="A229" s="8" t="s">
        <v>927</v>
      </c>
      <c r="B229" s="8" t="s">
        <v>928</v>
      </c>
      <c r="C229" s="8" t="str">
        <f>vlookup(A229,Accounts!$A$1:$E$993,5,false)</f>
        <v>Profile2</v>
      </c>
      <c r="D229" s="8" t="s">
        <v>1366</v>
      </c>
      <c r="E229" s="8" t="s">
        <v>1128</v>
      </c>
      <c r="F229" s="8" t="s">
        <v>1140</v>
      </c>
      <c r="G229" s="8" t="str">
        <f>vlookup(A229,Accounts!$A$1:$F$451,6,false)</f>
        <v>4 - Customer</v>
      </c>
      <c r="H229" s="8" t="s">
        <v>1143</v>
      </c>
      <c r="I229" s="8" t="s">
        <v>1148</v>
      </c>
      <c r="J229" s="9">
        <f>vlookup(A229,Accounts!$A$1:$P$451,11,false)</f>
        <v>45364</v>
      </c>
      <c r="K229" s="9">
        <f>vlookup($A229,Accounts!$A$1:$P$451,12,false)</f>
        <v>45381</v>
      </c>
      <c r="L229" s="9">
        <f>vlookup($A229,Accounts!$A$1:$P$451,13,false)</f>
        <v>45384</v>
      </c>
      <c r="M229" s="9">
        <f>vlookup($A229,Accounts!$A$1:$P$451,14,false)</f>
        <v>45417</v>
      </c>
      <c r="N229" s="9" t="str">
        <f>vlookup($A229,Accounts!$A$1:$P$451,16,false)</f>
        <v/>
      </c>
    </row>
    <row r="230" ht="15.75" customHeight="1">
      <c r="A230" s="8" t="s">
        <v>927</v>
      </c>
      <c r="B230" s="8" t="s">
        <v>928</v>
      </c>
      <c r="C230" s="8" t="str">
        <f>vlookup(A230,Accounts!$A$1:$E$993,5,false)</f>
        <v>Profile2</v>
      </c>
      <c r="D230" s="8" t="s">
        <v>1367</v>
      </c>
      <c r="E230" s="8" t="s">
        <v>1127</v>
      </c>
      <c r="F230" s="8" t="s">
        <v>1133</v>
      </c>
      <c r="G230" s="8" t="str">
        <f>vlookup(A230,Accounts!$A$1:$F$451,6,false)</f>
        <v>4 - Customer</v>
      </c>
      <c r="H230" s="8" t="s">
        <v>1134</v>
      </c>
      <c r="I230" s="8" t="s">
        <v>1138</v>
      </c>
      <c r="J230" s="9">
        <f>vlookup(A230,Accounts!$A$1:$P$451,11,false)</f>
        <v>45364</v>
      </c>
      <c r="K230" s="9">
        <f>vlookup($A230,Accounts!$A$1:$P$451,12,false)</f>
        <v>45381</v>
      </c>
      <c r="L230" s="9">
        <f>vlookup($A230,Accounts!$A$1:$P$451,13,false)</f>
        <v>45384</v>
      </c>
      <c r="M230" s="9">
        <f>vlookup($A230,Accounts!$A$1:$P$451,14,false)</f>
        <v>45417</v>
      </c>
      <c r="N230" s="9" t="str">
        <f>vlookup($A230,Accounts!$A$1:$P$451,16,false)</f>
        <v/>
      </c>
    </row>
    <row r="231" ht="15.75" customHeight="1">
      <c r="A231" s="8" t="s">
        <v>278</v>
      </c>
      <c r="B231" s="8" t="s">
        <v>279</v>
      </c>
      <c r="C231" s="8" t="str">
        <f>vlookup(A231,Accounts!$A$1:$E$993,5,false)</f>
        <v>Profile3</v>
      </c>
      <c r="D231" s="8" t="s">
        <v>1368</v>
      </c>
      <c r="E231" s="8" t="s">
        <v>1127</v>
      </c>
      <c r="F231" s="8" t="s">
        <v>1133</v>
      </c>
      <c r="G231" s="8" t="str">
        <f>vlookup(A231,Accounts!$A$1:$F$451,6,false)</f>
        <v>5a - Closed Lost</v>
      </c>
      <c r="H231" s="8" t="s">
        <v>1129</v>
      </c>
      <c r="I231" s="8" t="s">
        <v>1130</v>
      </c>
      <c r="J231" s="9">
        <f>vlookup(A231,Accounts!$A$1:$P$451,11,false)</f>
        <v>45362</v>
      </c>
      <c r="K231" s="9">
        <f>vlookup($A231,Accounts!$A$1:$P$451,12,false)</f>
        <v>45386</v>
      </c>
      <c r="L231" s="9">
        <f>vlookup($A231,Accounts!$A$1:$P$451,13,false)</f>
        <v>45404</v>
      </c>
      <c r="M231" s="9">
        <f>vlookup($A231,Accounts!$A$1:$P$451,14,false)</f>
        <v>45494</v>
      </c>
      <c r="N231" s="9" t="str">
        <f>vlookup($A231,Accounts!$A$1:$P$451,16,false)</f>
        <v/>
      </c>
    </row>
    <row r="232" ht="15.75" customHeight="1">
      <c r="A232" s="8" t="s">
        <v>278</v>
      </c>
      <c r="B232" s="8" t="s">
        <v>279</v>
      </c>
      <c r="C232" s="8" t="str">
        <f>vlookup(A232,Accounts!$A$1:$E$993,5,false)</f>
        <v>Profile3</v>
      </c>
      <c r="D232" s="8" t="s">
        <v>1369</v>
      </c>
      <c r="E232" s="8" t="s">
        <v>1128</v>
      </c>
      <c r="F232" s="8" t="s">
        <v>1127</v>
      </c>
      <c r="G232" s="8" t="str">
        <f>vlookup(A232,Accounts!$A$1:$F$451,6,false)</f>
        <v>5a - Closed Lost</v>
      </c>
      <c r="H232" s="8" t="s">
        <v>1134</v>
      </c>
      <c r="I232" s="8" t="s">
        <v>1148</v>
      </c>
      <c r="J232" s="9">
        <f>vlookup(A232,Accounts!$A$1:$P$451,11,false)</f>
        <v>45362</v>
      </c>
      <c r="K232" s="9">
        <f>vlookup($A232,Accounts!$A$1:$P$451,12,false)</f>
        <v>45386</v>
      </c>
      <c r="L232" s="9">
        <f>vlookup($A232,Accounts!$A$1:$P$451,13,false)</f>
        <v>45404</v>
      </c>
      <c r="M232" s="9">
        <f>vlookup($A232,Accounts!$A$1:$P$451,14,false)</f>
        <v>45494</v>
      </c>
      <c r="N232" s="9" t="str">
        <f>vlookup($A232,Accounts!$A$1:$P$451,16,false)</f>
        <v/>
      </c>
    </row>
    <row r="233" ht="15.75" customHeight="1">
      <c r="A233" s="8" t="s">
        <v>288</v>
      </c>
      <c r="B233" s="8" t="s">
        <v>289</v>
      </c>
      <c r="C233" s="8" t="str">
        <f>vlookup(A233,Accounts!$A$1:$E$993,5,false)</f>
        <v>Profile1</v>
      </c>
      <c r="D233" s="8" t="s">
        <v>1370</v>
      </c>
      <c r="E233" s="8" t="s">
        <v>1132</v>
      </c>
      <c r="F233" s="8" t="s">
        <v>1133</v>
      </c>
      <c r="G233" s="8" t="str">
        <f>vlookup(A233,Accounts!$A$1:$F$451,6,false)</f>
        <v>5a - Closed Lost</v>
      </c>
      <c r="H233" s="8" t="s">
        <v>1134</v>
      </c>
      <c r="I233" s="8" t="s">
        <v>1148</v>
      </c>
      <c r="J233" s="9">
        <f>vlookup(A233,Accounts!$A$1:$P$451,11,false)</f>
        <v>45377</v>
      </c>
      <c r="K233" s="9">
        <f>vlookup($A233,Accounts!$A$1:$P$451,12,false)</f>
        <v>45386</v>
      </c>
      <c r="L233" s="9">
        <f>vlookup($A233,Accounts!$A$1:$P$451,13,false)</f>
        <v>45392</v>
      </c>
      <c r="M233" s="9">
        <f>vlookup($A233,Accounts!$A$1:$P$451,14,false)</f>
        <v>45475</v>
      </c>
      <c r="N233" s="9" t="str">
        <f>vlookup($A233,Accounts!$A$1:$P$451,16,false)</f>
        <v/>
      </c>
    </row>
    <row r="234" ht="15.75" customHeight="1">
      <c r="A234" s="8" t="s">
        <v>288</v>
      </c>
      <c r="B234" s="8" t="s">
        <v>289</v>
      </c>
      <c r="C234" s="8" t="str">
        <f>vlookup(A234,Accounts!$A$1:$E$993,5,false)</f>
        <v>Profile1</v>
      </c>
      <c r="D234" s="8" t="s">
        <v>1371</v>
      </c>
      <c r="E234" s="8" t="s">
        <v>1132</v>
      </c>
      <c r="F234" s="8" t="s">
        <v>1133</v>
      </c>
      <c r="G234" s="8" t="str">
        <f>vlookup(A234,Accounts!$A$1:$F$451,6,false)</f>
        <v>5a - Closed Lost</v>
      </c>
      <c r="H234" s="8" t="s">
        <v>1143</v>
      </c>
      <c r="I234" s="8" t="s">
        <v>1135</v>
      </c>
      <c r="J234" s="9">
        <f>vlookup(A234,Accounts!$A$1:$P$451,11,false)</f>
        <v>45377</v>
      </c>
      <c r="K234" s="9">
        <f>vlookup($A234,Accounts!$A$1:$P$451,12,false)</f>
        <v>45386</v>
      </c>
      <c r="L234" s="9">
        <f>vlookup($A234,Accounts!$A$1:$P$451,13,false)</f>
        <v>45392</v>
      </c>
      <c r="M234" s="9">
        <f>vlookup($A234,Accounts!$A$1:$P$451,14,false)</f>
        <v>45475</v>
      </c>
      <c r="N234" s="9" t="str">
        <f>vlookup($A234,Accounts!$A$1:$P$451,16,false)</f>
        <v/>
      </c>
    </row>
    <row r="235" ht="15.75" customHeight="1">
      <c r="A235" s="8" t="s">
        <v>288</v>
      </c>
      <c r="B235" s="8" t="s">
        <v>289</v>
      </c>
      <c r="C235" s="8" t="str">
        <f>vlookup(A235,Accounts!$A$1:$E$993,5,false)</f>
        <v>Profile1</v>
      </c>
      <c r="D235" s="8" t="s">
        <v>1372</v>
      </c>
      <c r="E235" s="8" t="s">
        <v>1140</v>
      </c>
      <c r="F235" s="8" t="s">
        <v>1127</v>
      </c>
      <c r="G235" s="8" t="str">
        <f>vlookup(A235,Accounts!$A$1:$F$451,6,false)</f>
        <v>5a - Closed Lost</v>
      </c>
      <c r="H235" s="8" t="s">
        <v>1134</v>
      </c>
      <c r="I235" s="8" t="s">
        <v>1130</v>
      </c>
      <c r="J235" s="9">
        <f>vlookup(A235,Accounts!$A$1:$P$451,11,false)</f>
        <v>45377</v>
      </c>
      <c r="K235" s="9">
        <f>vlookup($A235,Accounts!$A$1:$P$451,12,false)</f>
        <v>45386</v>
      </c>
      <c r="L235" s="9">
        <f>vlookup($A235,Accounts!$A$1:$P$451,13,false)</f>
        <v>45392</v>
      </c>
      <c r="M235" s="9">
        <f>vlookup($A235,Accounts!$A$1:$P$451,14,false)</f>
        <v>45475</v>
      </c>
      <c r="N235" s="9" t="str">
        <f>vlookup($A235,Accounts!$A$1:$P$451,16,false)</f>
        <v/>
      </c>
    </row>
    <row r="236" ht="15.75" customHeight="1">
      <c r="A236" s="8" t="s">
        <v>288</v>
      </c>
      <c r="B236" s="8" t="s">
        <v>289</v>
      </c>
      <c r="C236" s="8" t="str">
        <f>vlookup(A236,Accounts!$A$1:$E$993,5,false)</f>
        <v>Profile1</v>
      </c>
      <c r="D236" s="8" t="s">
        <v>1373</v>
      </c>
      <c r="E236" s="8" t="s">
        <v>1133</v>
      </c>
      <c r="F236" s="8" t="s">
        <v>1128</v>
      </c>
      <c r="G236" s="8" t="str">
        <f>vlookup(A236,Accounts!$A$1:$F$451,6,false)</f>
        <v>5a - Closed Lost</v>
      </c>
      <c r="H236" s="8" t="s">
        <v>1143</v>
      </c>
      <c r="I236" s="8" t="s">
        <v>1138</v>
      </c>
      <c r="J236" s="9">
        <f>vlookup(A236,Accounts!$A$1:$P$451,11,false)</f>
        <v>45377</v>
      </c>
      <c r="K236" s="9">
        <f>vlookup($A236,Accounts!$A$1:$P$451,12,false)</f>
        <v>45386</v>
      </c>
      <c r="L236" s="9">
        <f>vlookup($A236,Accounts!$A$1:$P$451,13,false)</f>
        <v>45392</v>
      </c>
      <c r="M236" s="9">
        <f>vlookup($A236,Accounts!$A$1:$P$451,14,false)</f>
        <v>45475</v>
      </c>
      <c r="N236" s="9" t="str">
        <f>vlookup($A236,Accounts!$A$1:$P$451,16,false)</f>
        <v/>
      </c>
    </row>
    <row r="237" ht="15.75" customHeight="1">
      <c r="A237" s="8" t="s">
        <v>288</v>
      </c>
      <c r="B237" s="8" t="s">
        <v>289</v>
      </c>
      <c r="C237" s="8" t="str">
        <f>vlookup(A237,Accounts!$A$1:$E$993,5,false)</f>
        <v>Profile1</v>
      </c>
      <c r="D237" s="8" t="s">
        <v>1374</v>
      </c>
      <c r="E237" s="8" t="s">
        <v>1140</v>
      </c>
      <c r="F237" s="8" t="s">
        <v>1128</v>
      </c>
      <c r="G237" s="8" t="str">
        <f>vlookup(A237,Accounts!$A$1:$F$451,6,false)</f>
        <v>5a - Closed Lost</v>
      </c>
      <c r="H237" s="8" t="s">
        <v>1134</v>
      </c>
      <c r="I237" s="8" t="s">
        <v>1135</v>
      </c>
      <c r="J237" s="9">
        <f>vlookup(A237,Accounts!$A$1:$P$451,11,false)</f>
        <v>45377</v>
      </c>
      <c r="K237" s="9">
        <f>vlookup($A237,Accounts!$A$1:$P$451,12,false)</f>
        <v>45386</v>
      </c>
      <c r="L237" s="9">
        <f>vlookup($A237,Accounts!$A$1:$P$451,13,false)</f>
        <v>45392</v>
      </c>
      <c r="M237" s="9">
        <f>vlookup($A237,Accounts!$A$1:$P$451,14,false)</f>
        <v>45475</v>
      </c>
      <c r="N237" s="9" t="str">
        <f>vlookup($A237,Accounts!$A$1:$P$451,16,false)</f>
        <v/>
      </c>
    </row>
    <row r="238" ht="15.75" customHeight="1">
      <c r="A238" s="8" t="s">
        <v>925</v>
      </c>
      <c r="B238" s="8" t="s">
        <v>926</v>
      </c>
      <c r="C238" s="8" t="str">
        <f>vlookup(A238,Accounts!$A$1:$E$993,5,false)</f>
        <v>Profile2</v>
      </c>
      <c r="D238" s="8" t="s">
        <v>1375</v>
      </c>
      <c r="E238" s="8" t="s">
        <v>1128</v>
      </c>
      <c r="F238" s="8" t="s">
        <v>1133</v>
      </c>
      <c r="G238" s="8" t="str">
        <f>vlookup(A238,Accounts!$A$1:$F$451,6,false)</f>
        <v>4 - Customer</v>
      </c>
      <c r="H238" s="8" t="s">
        <v>1137</v>
      </c>
      <c r="I238" s="8" t="s">
        <v>1148</v>
      </c>
      <c r="J238" s="9">
        <f>vlookup(A238,Accounts!$A$1:$P$451,11,false)</f>
        <v>45377</v>
      </c>
      <c r="K238" s="9">
        <f>vlookup($A238,Accounts!$A$1:$P$451,12,false)</f>
        <v>45404</v>
      </c>
      <c r="L238" s="9">
        <f>vlookup($A238,Accounts!$A$1:$P$451,13,false)</f>
        <v>45409</v>
      </c>
      <c r="M238" s="9">
        <f>vlookup($A238,Accounts!$A$1:$P$451,14,false)</f>
        <v>45418</v>
      </c>
      <c r="N238" s="9" t="str">
        <f>vlookup($A238,Accounts!$A$1:$P$451,16,false)</f>
        <v/>
      </c>
    </row>
    <row r="239" ht="15.75" customHeight="1">
      <c r="A239" s="8" t="s">
        <v>925</v>
      </c>
      <c r="B239" s="8" t="s">
        <v>926</v>
      </c>
      <c r="C239" s="8" t="str">
        <f>vlookup(A239,Accounts!$A$1:$E$993,5,false)</f>
        <v>Profile2</v>
      </c>
      <c r="D239" s="8" t="s">
        <v>1376</v>
      </c>
      <c r="E239" s="8" t="s">
        <v>1132</v>
      </c>
      <c r="F239" s="8" t="s">
        <v>1128</v>
      </c>
      <c r="G239" s="8" t="str">
        <f>vlookup(A239,Accounts!$A$1:$F$451,6,false)</f>
        <v>4 - Customer</v>
      </c>
      <c r="H239" s="8" t="s">
        <v>1137</v>
      </c>
      <c r="I239" s="8" t="s">
        <v>1138</v>
      </c>
      <c r="J239" s="9">
        <f>vlookup(A239,Accounts!$A$1:$P$451,11,false)</f>
        <v>45377</v>
      </c>
      <c r="K239" s="9">
        <f>vlookup($A239,Accounts!$A$1:$P$451,12,false)</f>
        <v>45404</v>
      </c>
      <c r="L239" s="9">
        <f>vlookup($A239,Accounts!$A$1:$P$451,13,false)</f>
        <v>45409</v>
      </c>
      <c r="M239" s="9">
        <f>vlookup($A239,Accounts!$A$1:$P$451,14,false)</f>
        <v>45418</v>
      </c>
      <c r="N239" s="9" t="str">
        <f>vlookup($A239,Accounts!$A$1:$P$451,16,false)</f>
        <v/>
      </c>
    </row>
    <row r="240" ht="15.75" customHeight="1">
      <c r="A240" s="8" t="s">
        <v>916</v>
      </c>
      <c r="B240" s="8" t="s">
        <v>917</v>
      </c>
      <c r="C240" s="8" t="str">
        <f>vlookup(A240,Accounts!$A$1:$E$993,5,false)</f>
        <v>Unknown</v>
      </c>
      <c r="D240" s="8" t="s">
        <v>1377</v>
      </c>
      <c r="E240" s="8" t="s">
        <v>1128</v>
      </c>
      <c r="F240" s="8" t="s">
        <v>1132</v>
      </c>
      <c r="G240" s="8" t="str">
        <f>vlookup(A240,Accounts!$A$1:$F$451,6,false)</f>
        <v>4 - Customer</v>
      </c>
      <c r="H240" s="8" t="s">
        <v>1137</v>
      </c>
      <c r="I240" s="8" t="s">
        <v>1135</v>
      </c>
      <c r="J240" s="9">
        <f>vlookup(A240,Accounts!$A$1:$P$451,11,false)</f>
        <v>45379</v>
      </c>
      <c r="K240" s="9">
        <f>vlookup($A240,Accounts!$A$1:$P$451,12,false)</f>
        <v>45397</v>
      </c>
      <c r="L240" s="9">
        <f>vlookup($A240,Accounts!$A$1:$P$451,13,false)</f>
        <v>45417</v>
      </c>
      <c r="M240" s="9">
        <f>vlookup($A240,Accounts!$A$1:$P$451,14,false)</f>
        <v>45450</v>
      </c>
      <c r="N240" s="9" t="str">
        <f>vlookup($A240,Accounts!$A$1:$P$451,16,false)</f>
        <v/>
      </c>
    </row>
    <row r="241" ht="15.75" customHeight="1">
      <c r="A241" s="8" t="s">
        <v>916</v>
      </c>
      <c r="B241" s="8" t="s">
        <v>917</v>
      </c>
      <c r="C241" s="8" t="str">
        <f>vlookup(A241,Accounts!$A$1:$E$993,5,false)</f>
        <v>Unknown</v>
      </c>
      <c r="D241" s="8" t="s">
        <v>1378</v>
      </c>
      <c r="E241" s="8" t="s">
        <v>1133</v>
      </c>
      <c r="F241" s="8" t="s">
        <v>1133</v>
      </c>
      <c r="G241" s="8" t="str">
        <f>vlookup(A241,Accounts!$A$1:$F$451,6,false)</f>
        <v>4 - Customer</v>
      </c>
      <c r="H241" s="8" t="s">
        <v>1134</v>
      </c>
      <c r="I241" s="8" t="s">
        <v>1138</v>
      </c>
      <c r="J241" s="9">
        <f>vlookup(A241,Accounts!$A$1:$P$451,11,false)</f>
        <v>45379</v>
      </c>
      <c r="K241" s="9">
        <f>vlookup($A241,Accounts!$A$1:$P$451,12,false)</f>
        <v>45397</v>
      </c>
      <c r="L241" s="9">
        <f>vlookup($A241,Accounts!$A$1:$P$451,13,false)</f>
        <v>45417</v>
      </c>
      <c r="M241" s="9">
        <f>vlookup($A241,Accounts!$A$1:$P$451,14,false)</f>
        <v>45450</v>
      </c>
      <c r="N241" s="9" t="str">
        <f>vlookup($A241,Accounts!$A$1:$P$451,16,false)</f>
        <v/>
      </c>
    </row>
    <row r="242" ht="15.75" customHeight="1">
      <c r="A242" s="8" t="s">
        <v>916</v>
      </c>
      <c r="B242" s="8" t="s">
        <v>917</v>
      </c>
      <c r="C242" s="8" t="str">
        <f>vlookup(A242,Accounts!$A$1:$E$993,5,false)</f>
        <v>Unknown</v>
      </c>
      <c r="D242" s="8" t="s">
        <v>1379</v>
      </c>
      <c r="E242" s="8" t="s">
        <v>1132</v>
      </c>
      <c r="F242" s="8" t="s">
        <v>1140</v>
      </c>
      <c r="G242" s="8" t="str">
        <f>vlookup(A242,Accounts!$A$1:$F$451,6,false)</f>
        <v>4 - Customer</v>
      </c>
      <c r="H242" s="8" t="s">
        <v>1129</v>
      </c>
      <c r="I242" s="8" t="s">
        <v>1135</v>
      </c>
      <c r="J242" s="9">
        <f>vlookup(A242,Accounts!$A$1:$P$451,11,false)</f>
        <v>45379</v>
      </c>
      <c r="K242" s="9">
        <f>vlookup($A242,Accounts!$A$1:$P$451,12,false)</f>
        <v>45397</v>
      </c>
      <c r="L242" s="9">
        <f>vlookup($A242,Accounts!$A$1:$P$451,13,false)</f>
        <v>45417</v>
      </c>
      <c r="M242" s="9">
        <f>vlookup($A242,Accounts!$A$1:$P$451,14,false)</f>
        <v>45450</v>
      </c>
      <c r="N242" s="9" t="str">
        <f>vlookup($A242,Accounts!$A$1:$P$451,16,false)</f>
        <v/>
      </c>
    </row>
    <row r="243" ht="15.75" customHeight="1">
      <c r="A243" s="8" t="s">
        <v>308</v>
      </c>
      <c r="B243" s="8" t="s">
        <v>309</v>
      </c>
      <c r="C243" s="8" t="str">
        <f>vlookup(A243,Accounts!$A$1:$E$993,5,false)</f>
        <v>No</v>
      </c>
      <c r="D243" s="8" t="s">
        <v>1380</v>
      </c>
      <c r="E243" s="8" t="s">
        <v>1127</v>
      </c>
      <c r="F243" s="8" t="s">
        <v>1133</v>
      </c>
      <c r="G243" s="8" t="str">
        <f>vlookup(A243,Accounts!$A$1:$F$451,6,false)</f>
        <v>5a - Closed Lost</v>
      </c>
      <c r="H243" s="8" t="s">
        <v>1137</v>
      </c>
      <c r="I243" s="8" t="s">
        <v>1130</v>
      </c>
      <c r="J243" s="9">
        <f>vlookup(A243,Accounts!$A$1:$P$451,11,false)</f>
        <v>45368</v>
      </c>
      <c r="K243" s="9">
        <f>vlookup($A243,Accounts!$A$1:$P$451,12,false)</f>
        <v>45379</v>
      </c>
      <c r="L243" s="9">
        <f>vlookup($A243,Accounts!$A$1:$P$451,13,false)</f>
        <v>45389</v>
      </c>
      <c r="M243" s="9">
        <f>vlookup($A243,Accounts!$A$1:$P$451,14,false)</f>
        <v>45456</v>
      </c>
      <c r="N243" s="9" t="str">
        <f>vlookup($A243,Accounts!$A$1:$P$451,16,false)</f>
        <v/>
      </c>
    </row>
    <row r="244" ht="15.75" customHeight="1">
      <c r="A244" s="8" t="s">
        <v>308</v>
      </c>
      <c r="B244" s="8" t="s">
        <v>309</v>
      </c>
      <c r="C244" s="8" t="str">
        <f>vlookup(A244,Accounts!$A$1:$E$993,5,false)</f>
        <v>No</v>
      </c>
      <c r="D244" s="8" t="s">
        <v>1381</v>
      </c>
      <c r="E244" s="8" t="s">
        <v>1132</v>
      </c>
      <c r="F244" s="8" t="s">
        <v>1127</v>
      </c>
      <c r="G244" s="8" t="str">
        <f>vlookup(A244,Accounts!$A$1:$F$451,6,false)</f>
        <v>5a - Closed Lost</v>
      </c>
      <c r="H244" s="8" t="s">
        <v>1143</v>
      </c>
      <c r="I244" s="8" t="s">
        <v>1148</v>
      </c>
      <c r="J244" s="9">
        <f>vlookup(A244,Accounts!$A$1:$P$451,11,false)</f>
        <v>45368</v>
      </c>
      <c r="K244" s="9">
        <f>vlookup($A244,Accounts!$A$1:$P$451,12,false)</f>
        <v>45379</v>
      </c>
      <c r="L244" s="9">
        <f>vlookup($A244,Accounts!$A$1:$P$451,13,false)</f>
        <v>45389</v>
      </c>
      <c r="M244" s="9">
        <f>vlookup($A244,Accounts!$A$1:$P$451,14,false)</f>
        <v>45456</v>
      </c>
      <c r="N244" s="9" t="str">
        <f>vlookup($A244,Accounts!$A$1:$P$451,16,false)</f>
        <v/>
      </c>
    </row>
    <row r="245" ht="15.75" customHeight="1">
      <c r="A245" s="8" t="s">
        <v>308</v>
      </c>
      <c r="B245" s="8" t="s">
        <v>309</v>
      </c>
      <c r="C245" s="8" t="str">
        <f>vlookup(A245,Accounts!$A$1:$E$993,5,false)</f>
        <v>No</v>
      </c>
      <c r="D245" s="8" t="s">
        <v>1382</v>
      </c>
      <c r="E245" s="8" t="s">
        <v>1132</v>
      </c>
      <c r="F245" s="8" t="s">
        <v>1128</v>
      </c>
      <c r="G245" s="8" t="str">
        <f>vlookup(A245,Accounts!$A$1:$F$451,6,false)</f>
        <v>5a - Closed Lost</v>
      </c>
      <c r="H245" s="8" t="s">
        <v>1137</v>
      </c>
      <c r="I245" s="8" t="s">
        <v>1138</v>
      </c>
      <c r="J245" s="9">
        <f>vlookup(A245,Accounts!$A$1:$P$451,11,false)</f>
        <v>45368</v>
      </c>
      <c r="K245" s="9">
        <f>vlookup($A245,Accounts!$A$1:$P$451,12,false)</f>
        <v>45379</v>
      </c>
      <c r="L245" s="9">
        <f>vlookup($A245,Accounts!$A$1:$P$451,13,false)</f>
        <v>45389</v>
      </c>
      <c r="M245" s="9">
        <f>vlookup($A245,Accounts!$A$1:$P$451,14,false)</f>
        <v>45456</v>
      </c>
      <c r="N245" s="9" t="str">
        <f>vlookup($A245,Accounts!$A$1:$P$451,16,false)</f>
        <v/>
      </c>
    </row>
    <row r="246" ht="15.75" customHeight="1">
      <c r="A246" s="8" t="s">
        <v>308</v>
      </c>
      <c r="B246" s="8" t="s">
        <v>309</v>
      </c>
      <c r="C246" s="8" t="str">
        <f>vlookup(A246,Accounts!$A$1:$E$993,5,false)</f>
        <v>No</v>
      </c>
      <c r="D246" s="8" t="s">
        <v>1383</v>
      </c>
      <c r="E246" s="8" t="s">
        <v>1132</v>
      </c>
      <c r="F246" s="8" t="s">
        <v>1140</v>
      </c>
      <c r="G246" s="8" t="str">
        <f>vlookup(A246,Accounts!$A$1:$F$451,6,false)</f>
        <v>5a - Closed Lost</v>
      </c>
      <c r="H246" s="8" t="s">
        <v>1129</v>
      </c>
      <c r="I246" s="8" t="s">
        <v>1130</v>
      </c>
      <c r="J246" s="9">
        <f>vlookup(A246,Accounts!$A$1:$P$451,11,false)</f>
        <v>45368</v>
      </c>
      <c r="K246" s="9">
        <f>vlookup($A246,Accounts!$A$1:$P$451,12,false)</f>
        <v>45379</v>
      </c>
      <c r="L246" s="9">
        <f>vlookup($A246,Accounts!$A$1:$P$451,13,false)</f>
        <v>45389</v>
      </c>
      <c r="M246" s="9">
        <f>vlookup($A246,Accounts!$A$1:$P$451,14,false)</f>
        <v>45456</v>
      </c>
      <c r="N246" s="9" t="str">
        <f>vlookup($A246,Accounts!$A$1:$P$451,16,false)</f>
        <v/>
      </c>
    </row>
    <row r="247" ht="15.75" customHeight="1">
      <c r="A247" s="8" t="s">
        <v>314</v>
      </c>
      <c r="B247" s="8" t="s">
        <v>315</v>
      </c>
      <c r="C247" s="8" t="str">
        <f>vlookup(A247,Accounts!$A$1:$E$993,5,false)</f>
        <v>Profile3</v>
      </c>
      <c r="D247" s="8" t="s">
        <v>1384</v>
      </c>
      <c r="E247" s="8" t="s">
        <v>1133</v>
      </c>
      <c r="F247" s="8" t="s">
        <v>1132</v>
      </c>
      <c r="G247" s="8" t="str">
        <f>vlookup(A247,Accounts!$A$1:$F$451,6,false)</f>
        <v>5a - Closed Lost</v>
      </c>
      <c r="H247" s="8" t="s">
        <v>1134</v>
      </c>
      <c r="I247" s="8" t="s">
        <v>1138</v>
      </c>
      <c r="J247" s="9">
        <f>vlookup(A247,Accounts!$A$1:$P$451,11,false)</f>
        <v>45386</v>
      </c>
      <c r="K247" s="9">
        <f>vlookup($A247,Accounts!$A$1:$P$451,12,false)</f>
        <v>45402</v>
      </c>
      <c r="L247" s="9">
        <f>vlookup($A247,Accounts!$A$1:$P$451,13,false)</f>
        <v>45414</v>
      </c>
      <c r="M247" s="9">
        <f>vlookup($A247,Accounts!$A$1:$P$451,14,false)</f>
        <v>45501</v>
      </c>
      <c r="N247" s="9" t="str">
        <f>vlookup($A247,Accounts!$A$1:$P$451,16,false)</f>
        <v/>
      </c>
    </row>
    <row r="248" ht="15.75" customHeight="1">
      <c r="A248" s="8" t="s">
        <v>151</v>
      </c>
      <c r="B248" s="8" t="s">
        <v>152</v>
      </c>
      <c r="C248" s="8" t="str">
        <f>vlookup(A248,Accounts!$A$1:$E$993,5,false)</f>
        <v>Profile1</v>
      </c>
      <c r="D248" s="8" t="s">
        <v>1385</v>
      </c>
      <c r="E248" s="8" t="s">
        <v>1127</v>
      </c>
      <c r="F248" s="8" t="s">
        <v>1132</v>
      </c>
      <c r="G248" s="8" t="str">
        <f>vlookup(A248,Accounts!$A$1:$F$451,6,false)</f>
        <v>5a - Closed Lost</v>
      </c>
      <c r="H248" s="8" t="s">
        <v>1137</v>
      </c>
      <c r="I248" s="8" t="s">
        <v>1148</v>
      </c>
      <c r="J248" s="9">
        <f>vlookup(A248,Accounts!$A$1:$P$451,11,false)</f>
        <v>45287</v>
      </c>
      <c r="K248" s="9" t="str">
        <f>vlookup($A248,Accounts!$A$1:$P$451,12,false)</f>
        <v/>
      </c>
      <c r="L248" s="9" t="str">
        <f>vlookup($A248,Accounts!$A$1:$P$451,13,false)</f>
        <v/>
      </c>
      <c r="M248" s="9">
        <f>vlookup($A248,Accounts!$A$1:$P$451,14,false)</f>
        <v>45311</v>
      </c>
      <c r="N248" s="9">
        <f>vlookup($A248,Accounts!$A$1:$P$451,16,false)</f>
        <v>45311</v>
      </c>
    </row>
    <row r="249" ht="15.75" customHeight="1">
      <c r="A249" s="8" t="s">
        <v>151</v>
      </c>
      <c r="B249" s="8" t="s">
        <v>152</v>
      </c>
      <c r="C249" s="8" t="str">
        <f>vlookup(A249,Accounts!$A$1:$E$993,5,false)</f>
        <v>Profile1</v>
      </c>
      <c r="D249" s="8" t="s">
        <v>1386</v>
      </c>
      <c r="E249" s="8" t="s">
        <v>1127</v>
      </c>
      <c r="F249" s="8" t="s">
        <v>1127</v>
      </c>
      <c r="G249" s="8" t="str">
        <f>vlookup(A249,Accounts!$A$1:$F$451,6,false)</f>
        <v>5a - Closed Lost</v>
      </c>
      <c r="H249" s="8" t="s">
        <v>1143</v>
      </c>
      <c r="I249" s="8" t="s">
        <v>1130</v>
      </c>
      <c r="J249" s="9">
        <f>vlookup(A249,Accounts!$A$1:$P$451,11,false)</f>
        <v>45287</v>
      </c>
      <c r="K249" s="9" t="str">
        <f>vlookup($A249,Accounts!$A$1:$P$451,12,false)</f>
        <v/>
      </c>
      <c r="L249" s="9" t="str">
        <f>vlookup($A249,Accounts!$A$1:$P$451,13,false)</f>
        <v/>
      </c>
      <c r="M249" s="9">
        <f>vlookup($A249,Accounts!$A$1:$P$451,14,false)</f>
        <v>45311</v>
      </c>
      <c r="N249" s="9">
        <f>vlookup($A249,Accounts!$A$1:$P$451,16,false)</f>
        <v>45311</v>
      </c>
    </row>
    <row r="250" ht="15.75" customHeight="1">
      <c r="A250" s="8" t="s">
        <v>151</v>
      </c>
      <c r="B250" s="8" t="s">
        <v>152</v>
      </c>
      <c r="C250" s="8" t="str">
        <f>vlookup(A250,Accounts!$A$1:$E$993,5,false)</f>
        <v>Profile1</v>
      </c>
      <c r="D250" s="8" t="s">
        <v>1387</v>
      </c>
      <c r="E250" s="8" t="s">
        <v>1128</v>
      </c>
      <c r="F250" s="8" t="s">
        <v>1133</v>
      </c>
      <c r="G250" s="8" t="str">
        <f>vlookup(A250,Accounts!$A$1:$F$451,6,false)</f>
        <v>5a - Closed Lost</v>
      </c>
      <c r="H250" s="8" t="s">
        <v>1137</v>
      </c>
      <c r="I250" s="8" t="s">
        <v>1135</v>
      </c>
      <c r="J250" s="9">
        <f>vlookup(A250,Accounts!$A$1:$P$451,11,false)</f>
        <v>45287</v>
      </c>
      <c r="K250" s="9" t="str">
        <f>vlookup($A250,Accounts!$A$1:$P$451,12,false)</f>
        <v/>
      </c>
      <c r="L250" s="9" t="str">
        <f>vlookup($A250,Accounts!$A$1:$P$451,13,false)</f>
        <v/>
      </c>
      <c r="M250" s="9">
        <f>vlookup($A250,Accounts!$A$1:$P$451,14,false)</f>
        <v>45311</v>
      </c>
      <c r="N250" s="9">
        <f>vlookup($A250,Accounts!$A$1:$P$451,16,false)</f>
        <v>45311</v>
      </c>
    </row>
    <row r="251" ht="15.75" customHeight="1">
      <c r="A251" s="8" t="s">
        <v>117</v>
      </c>
      <c r="B251" s="8" t="s">
        <v>118</v>
      </c>
      <c r="C251" s="8" t="str">
        <f>vlookup(A251,Accounts!$A$1:$E$993,5,false)</f>
        <v>Profile1</v>
      </c>
      <c r="D251" s="8" t="s">
        <v>1388</v>
      </c>
      <c r="E251" s="8" t="s">
        <v>1132</v>
      </c>
      <c r="F251" s="8" t="s">
        <v>1127</v>
      </c>
      <c r="G251" s="8" t="str">
        <f>vlookup(A251,Accounts!$A$1:$F$451,6,false)</f>
        <v>5a - Closed Lost</v>
      </c>
      <c r="H251" s="8" t="s">
        <v>1129</v>
      </c>
      <c r="I251" s="8" t="s">
        <v>1138</v>
      </c>
      <c r="J251" s="9">
        <f>vlookup(A251,Accounts!$A$1:$P$451,11,false)</f>
        <v>45246</v>
      </c>
      <c r="K251" s="9">
        <f>vlookup($A251,Accounts!$A$1:$P$451,12,false)</f>
        <v>45273</v>
      </c>
      <c r="L251" s="9" t="str">
        <f>vlookup($A251,Accounts!$A$1:$P$451,13,false)</f>
        <v/>
      </c>
      <c r="M251" s="9">
        <f>vlookup($A251,Accounts!$A$1:$P$451,14,false)</f>
        <v>45283</v>
      </c>
      <c r="N251" s="9">
        <f>vlookup($A251,Accounts!$A$1:$P$451,16,false)</f>
        <v>45283</v>
      </c>
    </row>
    <row r="252" ht="15.75" customHeight="1">
      <c r="A252" s="8" t="s">
        <v>117</v>
      </c>
      <c r="B252" s="8" t="s">
        <v>118</v>
      </c>
      <c r="C252" s="8" t="str">
        <f>vlookup(A252,Accounts!$A$1:$E$993,5,false)</f>
        <v>Profile1</v>
      </c>
      <c r="D252" s="8" t="s">
        <v>1389</v>
      </c>
      <c r="E252" s="8" t="s">
        <v>1127</v>
      </c>
      <c r="F252" s="8" t="s">
        <v>1132</v>
      </c>
      <c r="G252" s="8" t="str">
        <f>vlookup(A252,Accounts!$A$1:$F$451,6,false)</f>
        <v>5a - Closed Lost</v>
      </c>
      <c r="H252" s="8" t="s">
        <v>1137</v>
      </c>
      <c r="I252" s="8" t="s">
        <v>1148</v>
      </c>
      <c r="J252" s="9">
        <f>vlookup(A252,Accounts!$A$1:$P$451,11,false)</f>
        <v>45246</v>
      </c>
      <c r="K252" s="9">
        <f>vlookup($A252,Accounts!$A$1:$P$451,12,false)</f>
        <v>45273</v>
      </c>
      <c r="L252" s="9" t="str">
        <f>vlookup($A252,Accounts!$A$1:$P$451,13,false)</f>
        <v/>
      </c>
      <c r="M252" s="9">
        <f>vlookup($A252,Accounts!$A$1:$P$451,14,false)</f>
        <v>45283</v>
      </c>
      <c r="N252" s="9">
        <f>vlookup($A252,Accounts!$A$1:$P$451,16,false)</f>
        <v>45283</v>
      </c>
    </row>
    <row r="253" ht="15.75" customHeight="1">
      <c r="A253" s="8" t="s">
        <v>117</v>
      </c>
      <c r="B253" s="8" t="s">
        <v>118</v>
      </c>
      <c r="C253" s="8" t="str">
        <f>vlookup(A253,Accounts!$A$1:$E$993,5,false)</f>
        <v>Profile1</v>
      </c>
      <c r="D253" s="8" t="s">
        <v>1390</v>
      </c>
      <c r="E253" s="8" t="s">
        <v>1132</v>
      </c>
      <c r="F253" s="8" t="s">
        <v>1140</v>
      </c>
      <c r="G253" s="8" t="str">
        <f>vlookup(A253,Accounts!$A$1:$F$451,6,false)</f>
        <v>5a - Closed Lost</v>
      </c>
      <c r="H253" s="8" t="s">
        <v>1129</v>
      </c>
      <c r="I253" s="8" t="s">
        <v>1138</v>
      </c>
      <c r="J253" s="9">
        <f>vlookup(A253,Accounts!$A$1:$P$451,11,false)</f>
        <v>45246</v>
      </c>
      <c r="K253" s="9">
        <f>vlookup($A253,Accounts!$A$1:$P$451,12,false)</f>
        <v>45273</v>
      </c>
      <c r="L253" s="9" t="str">
        <f>vlookup($A253,Accounts!$A$1:$P$451,13,false)</f>
        <v/>
      </c>
      <c r="M253" s="9">
        <f>vlookup($A253,Accounts!$A$1:$P$451,14,false)</f>
        <v>45283</v>
      </c>
      <c r="N253" s="9">
        <f>vlookup($A253,Accounts!$A$1:$P$451,16,false)</f>
        <v>45283</v>
      </c>
    </row>
    <row r="254" ht="15.75" customHeight="1">
      <c r="A254" s="8" t="s">
        <v>117</v>
      </c>
      <c r="B254" s="8" t="s">
        <v>118</v>
      </c>
      <c r="C254" s="8" t="str">
        <f>vlookup(A254,Accounts!$A$1:$E$993,5,false)</f>
        <v>Profile1</v>
      </c>
      <c r="D254" s="8" t="s">
        <v>1391</v>
      </c>
      <c r="E254" s="8" t="s">
        <v>1133</v>
      </c>
      <c r="F254" s="8" t="s">
        <v>1132</v>
      </c>
      <c r="G254" s="8" t="str">
        <f>vlookup(A254,Accounts!$A$1:$F$451,6,false)</f>
        <v>5a - Closed Lost</v>
      </c>
      <c r="H254" s="8" t="s">
        <v>1137</v>
      </c>
      <c r="I254" s="8" t="s">
        <v>1138</v>
      </c>
      <c r="J254" s="9">
        <f>vlookup(A254,Accounts!$A$1:$P$451,11,false)</f>
        <v>45246</v>
      </c>
      <c r="K254" s="9">
        <f>vlookup($A254,Accounts!$A$1:$P$451,12,false)</f>
        <v>45273</v>
      </c>
      <c r="L254" s="9" t="str">
        <f>vlookup($A254,Accounts!$A$1:$P$451,13,false)</f>
        <v/>
      </c>
      <c r="M254" s="9">
        <f>vlookup($A254,Accounts!$A$1:$P$451,14,false)</f>
        <v>45283</v>
      </c>
      <c r="N254" s="9">
        <f>vlookup($A254,Accounts!$A$1:$P$451,16,false)</f>
        <v>45283</v>
      </c>
    </row>
    <row r="255" ht="15.75" customHeight="1">
      <c r="A255" s="8" t="s">
        <v>849</v>
      </c>
      <c r="B255" s="8" t="s">
        <v>850</v>
      </c>
      <c r="C255" s="8" t="str">
        <f>vlookup(A255,Accounts!$A$1:$E$993,5,false)</f>
        <v>No</v>
      </c>
      <c r="D255" s="8" t="s">
        <v>1392</v>
      </c>
      <c r="E255" s="8" t="s">
        <v>1132</v>
      </c>
      <c r="F255" s="8" t="s">
        <v>1128</v>
      </c>
      <c r="G255" s="8" t="str">
        <f>vlookup(A255,Accounts!$A$1:$F$451,6,false)</f>
        <v>5a - Closed Lost</v>
      </c>
      <c r="H255" s="8" t="s">
        <v>1143</v>
      </c>
      <c r="I255" s="8" t="s">
        <v>1148</v>
      </c>
      <c r="J255" s="9">
        <f>vlookup(A255,Accounts!$A$1:$P$451,11,false)</f>
        <v>45693</v>
      </c>
      <c r="K255" s="9">
        <f>vlookup($A255,Accounts!$A$1:$P$451,12,false)</f>
        <v>45694</v>
      </c>
      <c r="L255" s="9" t="str">
        <f>vlookup($A255,Accounts!$A$1:$P$451,13,false)</f>
        <v/>
      </c>
      <c r="M255" s="9">
        <f>vlookup($A255,Accounts!$A$1:$P$451,14,false)</f>
        <v>45718</v>
      </c>
      <c r="N255" s="9">
        <f>vlookup($A255,Accounts!$A$1:$P$451,16,false)</f>
        <v>45718</v>
      </c>
    </row>
    <row r="256" ht="15.75" customHeight="1">
      <c r="A256" s="8" t="s">
        <v>849</v>
      </c>
      <c r="B256" s="8" t="s">
        <v>850</v>
      </c>
      <c r="C256" s="8" t="str">
        <f>vlookup(A256,Accounts!$A$1:$E$993,5,false)</f>
        <v>No</v>
      </c>
      <c r="D256" s="8" t="s">
        <v>1393</v>
      </c>
      <c r="E256" s="8" t="s">
        <v>1133</v>
      </c>
      <c r="F256" s="8" t="s">
        <v>1128</v>
      </c>
      <c r="G256" s="8" t="str">
        <f>vlookup(A256,Accounts!$A$1:$F$451,6,false)</f>
        <v>5a - Closed Lost</v>
      </c>
      <c r="H256" s="8" t="s">
        <v>1129</v>
      </c>
      <c r="I256" s="8" t="s">
        <v>1138</v>
      </c>
      <c r="J256" s="9">
        <f>vlookup(A256,Accounts!$A$1:$P$451,11,false)</f>
        <v>45693</v>
      </c>
      <c r="K256" s="9">
        <f>vlookup($A256,Accounts!$A$1:$P$451,12,false)</f>
        <v>45694</v>
      </c>
      <c r="L256" s="9" t="str">
        <f>vlookup($A256,Accounts!$A$1:$P$451,13,false)</f>
        <v/>
      </c>
      <c r="M256" s="9">
        <f>vlookup($A256,Accounts!$A$1:$P$451,14,false)</f>
        <v>45718</v>
      </c>
      <c r="N256" s="9">
        <f>vlookup($A256,Accounts!$A$1:$P$451,16,false)</f>
        <v>45718</v>
      </c>
    </row>
    <row r="257" ht="15.75" customHeight="1">
      <c r="A257" s="8" t="s">
        <v>849</v>
      </c>
      <c r="B257" s="8" t="s">
        <v>850</v>
      </c>
      <c r="C257" s="8" t="str">
        <f>vlookup(A257,Accounts!$A$1:$E$993,5,false)</f>
        <v>No</v>
      </c>
      <c r="D257" s="8" t="s">
        <v>1394</v>
      </c>
      <c r="E257" s="8" t="s">
        <v>1140</v>
      </c>
      <c r="F257" s="8" t="s">
        <v>1132</v>
      </c>
      <c r="G257" s="8" t="str">
        <f>vlookup(A257,Accounts!$A$1:$F$451,6,false)</f>
        <v>5a - Closed Lost</v>
      </c>
      <c r="H257" s="8" t="s">
        <v>1129</v>
      </c>
      <c r="I257" s="8" t="s">
        <v>1138</v>
      </c>
      <c r="J257" s="9">
        <f>vlookup(A257,Accounts!$A$1:$P$451,11,false)</f>
        <v>45693</v>
      </c>
      <c r="K257" s="9">
        <f>vlookup($A257,Accounts!$A$1:$P$451,12,false)</f>
        <v>45694</v>
      </c>
      <c r="L257" s="9" t="str">
        <f>vlookup($A257,Accounts!$A$1:$P$451,13,false)</f>
        <v/>
      </c>
      <c r="M257" s="9">
        <f>vlookup($A257,Accounts!$A$1:$P$451,14,false)</f>
        <v>45718</v>
      </c>
      <c r="N257" s="9">
        <f>vlookup($A257,Accounts!$A$1:$P$451,16,false)</f>
        <v>45718</v>
      </c>
    </row>
    <row r="258" ht="15.75" customHeight="1">
      <c r="A258" s="8" t="s">
        <v>849</v>
      </c>
      <c r="B258" s="8" t="s">
        <v>850</v>
      </c>
      <c r="C258" s="8" t="str">
        <f>vlookup(A258,Accounts!$A$1:$E$993,5,false)</f>
        <v>No</v>
      </c>
      <c r="D258" s="8" t="s">
        <v>1395</v>
      </c>
      <c r="E258" s="8" t="s">
        <v>1133</v>
      </c>
      <c r="F258" s="8" t="s">
        <v>1127</v>
      </c>
      <c r="G258" s="8" t="str">
        <f>vlookup(A258,Accounts!$A$1:$F$451,6,false)</f>
        <v>5a - Closed Lost</v>
      </c>
      <c r="H258" s="8" t="s">
        <v>1134</v>
      </c>
      <c r="I258" s="8" t="s">
        <v>1130</v>
      </c>
      <c r="J258" s="9">
        <f>vlookup(A258,Accounts!$A$1:$P$451,11,false)</f>
        <v>45693</v>
      </c>
      <c r="K258" s="9">
        <f>vlookup($A258,Accounts!$A$1:$P$451,12,false)</f>
        <v>45694</v>
      </c>
      <c r="L258" s="9" t="str">
        <f>vlookup($A258,Accounts!$A$1:$P$451,13,false)</f>
        <v/>
      </c>
      <c r="M258" s="9">
        <f>vlookup($A258,Accounts!$A$1:$P$451,14,false)</f>
        <v>45718</v>
      </c>
      <c r="N258" s="9">
        <f>vlookup($A258,Accounts!$A$1:$P$451,16,false)</f>
        <v>45718</v>
      </c>
    </row>
    <row r="259" ht="15.75" customHeight="1">
      <c r="A259" s="8" t="s">
        <v>689</v>
      </c>
      <c r="B259" s="8" t="s">
        <v>690</v>
      </c>
      <c r="C259" s="8" t="str">
        <f>vlookup(A259,Accounts!$A$1:$E$993,5,false)</f>
        <v>Profile2</v>
      </c>
      <c r="D259" s="8" t="s">
        <v>1396</v>
      </c>
      <c r="E259" s="8" t="s">
        <v>1127</v>
      </c>
      <c r="F259" s="8" t="s">
        <v>1133</v>
      </c>
      <c r="G259" s="8" t="str">
        <f>vlookup(A259,Accounts!$A$1:$F$451,6,false)</f>
        <v>5a - Closed Lost</v>
      </c>
      <c r="H259" s="8" t="s">
        <v>1129</v>
      </c>
      <c r="I259" s="8" t="s">
        <v>1130</v>
      </c>
      <c r="J259" s="9">
        <f>vlookup(A259,Accounts!$A$1:$P$451,11,false)</f>
        <v>45620</v>
      </c>
      <c r="K259" s="9">
        <f>vlookup($A259,Accounts!$A$1:$P$451,12,false)</f>
        <v>45650</v>
      </c>
      <c r="L259" s="9" t="str">
        <f>vlookup($A259,Accounts!$A$1:$P$451,13,false)</f>
        <v/>
      </c>
      <c r="M259" s="9">
        <f>vlookup($A259,Accounts!$A$1:$P$451,14,false)</f>
        <v>45662</v>
      </c>
      <c r="N259" s="9">
        <f>vlookup($A259,Accounts!$A$1:$P$451,16,false)</f>
        <v>45662</v>
      </c>
    </row>
    <row r="260" ht="15.75" customHeight="1">
      <c r="A260" s="8" t="s">
        <v>689</v>
      </c>
      <c r="B260" s="8" t="s">
        <v>690</v>
      </c>
      <c r="C260" s="8" t="str">
        <f>vlookup(A260,Accounts!$A$1:$E$993,5,false)</f>
        <v>Profile2</v>
      </c>
      <c r="D260" s="8" t="s">
        <v>1397</v>
      </c>
      <c r="E260" s="8" t="s">
        <v>1133</v>
      </c>
      <c r="F260" s="8" t="s">
        <v>1132</v>
      </c>
      <c r="G260" s="8" t="str">
        <f>vlookup(A260,Accounts!$A$1:$F$451,6,false)</f>
        <v>5a - Closed Lost</v>
      </c>
      <c r="H260" s="8" t="s">
        <v>1129</v>
      </c>
      <c r="I260" s="8" t="s">
        <v>1138</v>
      </c>
      <c r="J260" s="9">
        <f>vlookup(A260,Accounts!$A$1:$P$451,11,false)</f>
        <v>45620</v>
      </c>
      <c r="K260" s="9">
        <f>vlookup($A260,Accounts!$A$1:$P$451,12,false)</f>
        <v>45650</v>
      </c>
      <c r="L260" s="9" t="str">
        <f>vlookup($A260,Accounts!$A$1:$P$451,13,false)</f>
        <v/>
      </c>
      <c r="M260" s="9">
        <f>vlookup($A260,Accounts!$A$1:$P$451,14,false)</f>
        <v>45662</v>
      </c>
      <c r="N260" s="9">
        <f>vlookup($A260,Accounts!$A$1:$P$451,16,false)</f>
        <v>45662</v>
      </c>
    </row>
    <row r="261" ht="15.75" customHeight="1">
      <c r="A261" s="8" t="s">
        <v>689</v>
      </c>
      <c r="B261" s="8" t="s">
        <v>690</v>
      </c>
      <c r="C261" s="8" t="str">
        <f>vlookup(A261,Accounts!$A$1:$E$993,5,false)</f>
        <v>Profile2</v>
      </c>
      <c r="D261" s="8" t="s">
        <v>1398</v>
      </c>
      <c r="E261" s="8" t="s">
        <v>1133</v>
      </c>
      <c r="F261" s="8" t="s">
        <v>1128</v>
      </c>
      <c r="G261" s="8" t="str">
        <f>vlookup(A261,Accounts!$A$1:$F$451,6,false)</f>
        <v>5a - Closed Lost</v>
      </c>
      <c r="H261" s="8" t="s">
        <v>1137</v>
      </c>
      <c r="I261" s="8" t="s">
        <v>1130</v>
      </c>
      <c r="J261" s="9">
        <f>vlookup(A261,Accounts!$A$1:$P$451,11,false)</f>
        <v>45620</v>
      </c>
      <c r="K261" s="9">
        <f>vlookup($A261,Accounts!$A$1:$P$451,12,false)</f>
        <v>45650</v>
      </c>
      <c r="L261" s="9" t="str">
        <f>vlookup($A261,Accounts!$A$1:$P$451,13,false)</f>
        <v/>
      </c>
      <c r="M261" s="9">
        <f>vlookup($A261,Accounts!$A$1:$P$451,14,false)</f>
        <v>45662</v>
      </c>
      <c r="N261" s="9">
        <f>vlookup($A261,Accounts!$A$1:$P$451,16,false)</f>
        <v>45662</v>
      </c>
    </row>
    <row r="262" ht="15.75" customHeight="1">
      <c r="A262" s="8" t="s">
        <v>689</v>
      </c>
      <c r="B262" s="8" t="s">
        <v>690</v>
      </c>
      <c r="C262" s="8" t="str">
        <f>vlookup(A262,Accounts!$A$1:$E$993,5,false)</f>
        <v>Profile2</v>
      </c>
      <c r="D262" s="8" t="s">
        <v>1399</v>
      </c>
      <c r="E262" s="8" t="s">
        <v>1133</v>
      </c>
      <c r="F262" s="8" t="s">
        <v>1133</v>
      </c>
      <c r="G262" s="8" t="str">
        <f>vlookup(A262,Accounts!$A$1:$F$451,6,false)</f>
        <v>5a - Closed Lost</v>
      </c>
      <c r="H262" s="8" t="s">
        <v>1137</v>
      </c>
      <c r="I262" s="8" t="s">
        <v>1135</v>
      </c>
      <c r="J262" s="9">
        <f>vlookup(A262,Accounts!$A$1:$P$451,11,false)</f>
        <v>45620</v>
      </c>
      <c r="K262" s="9">
        <f>vlookup($A262,Accounts!$A$1:$P$451,12,false)</f>
        <v>45650</v>
      </c>
      <c r="L262" s="9" t="str">
        <f>vlookup($A262,Accounts!$A$1:$P$451,13,false)</f>
        <v/>
      </c>
      <c r="M262" s="9">
        <f>vlookup($A262,Accounts!$A$1:$P$451,14,false)</f>
        <v>45662</v>
      </c>
      <c r="N262" s="9">
        <f>vlookup($A262,Accounts!$A$1:$P$451,16,false)</f>
        <v>45662</v>
      </c>
    </row>
    <row r="263" ht="15.75" customHeight="1">
      <c r="A263" s="8" t="s">
        <v>859</v>
      </c>
      <c r="B263" s="8" t="s">
        <v>860</v>
      </c>
      <c r="C263" s="8" t="str">
        <f>vlookup(A263,Accounts!$A$1:$E$993,5,false)</f>
        <v>Unknown</v>
      </c>
      <c r="D263" s="8" t="s">
        <v>1400</v>
      </c>
      <c r="E263" s="8" t="s">
        <v>1127</v>
      </c>
      <c r="F263" s="8" t="s">
        <v>1140</v>
      </c>
      <c r="G263" s="8" t="str">
        <f>vlookup(A263,Accounts!$A$1:$F$451,6,false)</f>
        <v>4 - Customer</v>
      </c>
      <c r="H263" s="8" t="s">
        <v>1137</v>
      </c>
      <c r="I263" s="8" t="s">
        <v>1138</v>
      </c>
      <c r="J263" s="9">
        <f>vlookup(A263,Accounts!$A$1:$P$451,11,false)</f>
        <v>45567</v>
      </c>
      <c r="K263" s="9">
        <f>vlookup($A263,Accounts!$A$1:$P$451,12,false)</f>
        <v>45578</v>
      </c>
      <c r="L263" s="9">
        <f>vlookup($A263,Accounts!$A$1:$P$451,13,false)</f>
        <v>45590</v>
      </c>
      <c r="M263" s="9">
        <f>vlookup($A263,Accounts!$A$1:$P$451,14,false)</f>
        <v>45601</v>
      </c>
      <c r="N263" s="9" t="str">
        <f>vlookup($A263,Accounts!$A$1:$P$451,16,false)</f>
        <v/>
      </c>
    </row>
    <row r="264" ht="15.75" customHeight="1">
      <c r="A264" s="8" t="s">
        <v>859</v>
      </c>
      <c r="B264" s="8" t="s">
        <v>860</v>
      </c>
      <c r="C264" s="8" t="str">
        <f>vlookup(A264,Accounts!$A$1:$E$993,5,false)</f>
        <v>Unknown</v>
      </c>
      <c r="D264" s="8" t="s">
        <v>1401</v>
      </c>
      <c r="E264" s="8" t="s">
        <v>1133</v>
      </c>
      <c r="F264" s="8" t="s">
        <v>1140</v>
      </c>
      <c r="G264" s="8" t="str">
        <f>vlookup(A264,Accounts!$A$1:$F$451,6,false)</f>
        <v>4 - Customer</v>
      </c>
      <c r="H264" s="8" t="s">
        <v>1143</v>
      </c>
      <c r="I264" s="8" t="s">
        <v>1130</v>
      </c>
      <c r="J264" s="9">
        <f>vlookup(A264,Accounts!$A$1:$P$451,11,false)</f>
        <v>45567</v>
      </c>
      <c r="K264" s="9">
        <f>vlookup($A264,Accounts!$A$1:$P$451,12,false)</f>
        <v>45578</v>
      </c>
      <c r="L264" s="9">
        <f>vlookup($A264,Accounts!$A$1:$P$451,13,false)</f>
        <v>45590</v>
      </c>
      <c r="M264" s="9">
        <f>vlookup($A264,Accounts!$A$1:$P$451,14,false)</f>
        <v>45601</v>
      </c>
      <c r="N264" s="9" t="str">
        <f>vlookup($A264,Accounts!$A$1:$P$451,16,false)</f>
        <v/>
      </c>
    </row>
    <row r="265" ht="15.75" customHeight="1">
      <c r="A265" s="8" t="s">
        <v>859</v>
      </c>
      <c r="B265" s="8" t="s">
        <v>860</v>
      </c>
      <c r="C265" s="8" t="str">
        <f>vlookup(A265,Accounts!$A$1:$E$993,5,false)</f>
        <v>Unknown</v>
      </c>
      <c r="D265" s="8" t="s">
        <v>1402</v>
      </c>
      <c r="E265" s="8" t="s">
        <v>1132</v>
      </c>
      <c r="F265" s="8" t="s">
        <v>1127</v>
      </c>
      <c r="G265" s="8" t="str">
        <f>vlookup(A265,Accounts!$A$1:$F$451,6,false)</f>
        <v>4 - Customer</v>
      </c>
      <c r="H265" s="8" t="s">
        <v>1134</v>
      </c>
      <c r="I265" s="8" t="s">
        <v>1148</v>
      </c>
      <c r="J265" s="9">
        <f>vlookup(A265,Accounts!$A$1:$P$451,11,false)</f>
        <v>45567</v>
      </c>
      <c r="K265" s="9">
        <f>vlookup($A265,Accounts!$A$1:$P$451,12,false)</f>
        <v>45578</v>
      </c>
      <c r="L265" s="9">
        <f>vlookup($A265,Accounts!$A$1:$P$451,13,false)</f>
        <v>45590</v>
      </c>
      <c r="M265" s="9">
        <f>vlookup($A265,Accounts!$A$1:$P$451,14,false)</f>
        <v>45601</v>
      </c>
      <c r="N265" s="9" t="str">
        <f>vlookup($A265,Accounts!$A$1:$P$451,16,false)</f>
        <v/>
      </c>
    </row>
    <row r="266" ht="15.75" customHeight="1">
      <c r="A266" s="8" t="s">
        <v>859</v>
      </c>
      <c r="B266" s="8" t="s">
        <v>860</v>
      </c>
      <c r="C266" s="8" t="str">
        <f>vlookup(A266,Accounts!$A$1:$E$993,5,false)</f>
        <v>Unknown</v>
      </c>
      <c r="D266" s="8" t="s">
        <v>1403</v>
      </c>
      <c r="E266" s="8" t="s">
        <v>1128</v>
      </c>
      <c r="F266" s="8" t="s">
        <v>1133</v>
      </c>
      <c r="G266" s="8" t="str">
        <f>vlookup(A266,Accounts!$A$1:$F$451,6,false)</f>
        <v>4 - Customer</v>
      </c>
      <c r="H266" s="8" t="s">
        <v>1134</v>
      </c>
      <c r="I266" s="8" t="s">
        <v>1138</v>
      </c>
      <c r="J266" s="9">
        <f>vlookup(A266,Accounts!$A$1:$P$451,11,false)</f>
        <v>45567</v>
      </c>
      <c r="K266" s="9">
        <f>vlookup($A266,Accounts!$A$1:$P$451,12,false)</f>
        <v>45578</v>
      </c>
      <c r="L266" s="9">
        <f>vlookup($A266,Accounts!$A$1:$P$451,13,false)</f>
        <v>45590</v>
      </c>
      <c r="M266" s="9">
        <f>vlookup($A266,Accounts!$A$1:$P$451,14,false)</f>
        <v>45601</v>
      </c>
      <c r="N266" s="9" t="str">
        <f>vlookup($A266,Accounts!$A$1:$P$451,16,false)</f>
        <v/>
      </c>
    </row>
    <row r="267" ht="15.75" customHeight="1">
      <c r="A267" s="8" t="s">
        <v>314</v>
      </c>
      <c r="B267" s="8" t="s">
        <v>315</v>
      </c>
      <c r="C267" s="8" t="str">
        <f>vlookup(A267,Accounts!$A$1:$E$993,5,false)</f>
        <v>Profile3</v>
      </c>
      <c r="D267" s="8" t="s">
        <v>1404</v>
      </c>
      <c r="E267" s="8" t="s">
        <v>1127</v>
      </c>
      <c r="F267" s="8" t="s">
        <v>1133</v>
      </c>
      <c r="G267" s="8" t="str">
        <f>vlookup(A267,Accounts!$A$1:$F$451,6,false)</f>
        <v>5a - Closed Lost</v>
      </c>
      <c r="H267" s="8" t="s">
        <v>1129</v>
      </c>
      <c r="I267" s="8" t="s">
        <v>1148</v>
      </c>
      <c r="J267" s="9">
        <f>vlookup(A267,Accounts!$A$1:$P$451,11,false)</f>
        <v>45386</v>
      </c>
      <c r="K267" s="9">
        <f>vlookup($A267,Accounts!$A$1:$P$451,12,false)</f>
        <v>45402</v>
      </c>
      <c r="L267" s="9">
        <f>vlookup($A267,Accounts!$A$1:$P$451,13,false)</f>
        <v>45414</v>
      </c>
      <c r="M267" s="9">
        <f>vlookup($A267,Accounts!$A$1:$P$451,14,false)</f>
        <v>45501</v>
      </c>
      <c r="N267" s="9" t="str">
        <f>vlookup($A267,Accounts!$A$1:$P$451,16,false)</f>
        <v/>
      </c>
    </row>
    <row r="268" ht="15.75" customHeight="1">
      <c r="A268" s="8" t="s">
        <v>314</v>
      </c>
      <c r="B268" s="8" t="s">
        <v>315</v>
      </c>
      <c r="C268" s="8" t="str">
        <f>vlookup(A268,Accounts!$A$1:$E$993,5,false)</f>
        <v>Profile3</v>
      </c>
      <c r="D268" s="8" t="s">
        <v>1405</v>
      </c>
      <c r="E268" s="8" t="s">
        <v>1128</v>
      </c>
      <c r="F268" s="8" t="s">
        <v>1128</v>
      </c>
      <c r="G268" s="8" t="str">
        <f>vlookup(A268,Accounts!$A$1:$F$451,6,false)</f>
        <v>5a - Closed Lost</v>
      </c>
      <c r="H268" s="8" t="s">
        <v>1137</v>
      </c>
      <c r="I268" s="8" t="s">
        <v>1130</v>
      </c>
      <c r="J268" s="9">
        <f>vlookup(A268,Accounts!$A$1:$P$451,11,false)</f>
        <v>45386</v>
      </c>
      <c r="K268" s="9">
        <f>vlookup($A268,Accounts!$A$1:$P$451,12,false)</f>
        <v>45402</v>
      </c>
      <c r="L268" s="9">
        <f>vlookup($A268,Accounts!$A$1:$P$451,13,false)</f>
        <v>45414</v>
      </c>
      <c r="M268" s="9">
        <f>vlookup($A268,Accounts!$A$1:$P$451,14,false)</f>
        <v>45501</v>
      </c>
      <c r="N268" s="9" t="str">
        <f>vlookup($A268,Accounts!$A$1:$P$451,16,false)</f>
        <v/>
      </c>
    </row>
    <row r="269" ht="15.75" customHeight="1">
      <c r="A269" s="8" t="s">
        <v>326</v>
      </c>
      <c r="B269" s="8" t="s">
        <v>327</v>
      </c>
      <c r="C269" s="8" t="str">
        <f>vlookup(A269,Accounts!$A$1:$E$993,5,false)</f>
        <v>Profile1</v>
      </c>
      <c r="D269" s="8" t="s">
        <v>1406</v>
      </c>
      <c r="E269" s="8" t="s">
        <v>1133</v>
      </c>
      <c r="F269" s="8" t="s">
        <v>1128</v>
      </c>
      <c r="G269" s="8" t="str">
        <f>vlookup(A269,Accounts!$A$1:$F$451,6,false)</f>
        <v>5a - Closed Lost</v>
      </c>
      <c r="H269" s="8" t="s">
        <v>1134</v>
      </c>
      <c r="I269" s="8" t="s">
        <v>1135</v>
      </c>
      <c r="J269" s="9">
        <f>vlookup(A269,Accounts!$A$1:$P$451,11,false)</f>
        <v>45383</v>
      </c>
      <c r="K269" s="9">
        <f>vlookup($A269,Accounts!$A$1:$P$451,12,false)</f>
        <v>45408</v>
      </c>
      <c r="L269" s="9">
        <f>vlookup($A269,Accounts!$A$1:$P$451,13,false)</f>
        <v>45418</v>
      </c>
      <c r="M269" s="9">
        <f>vlookup($A269,Accounts!$A$1:$P$451,14,false)</f>
        <v>45423</v>
      </c>
      <c r="N269" s="9" t="str">
        <f>vlookup($A269,Accounts!$A$1:$P$451,16,false)</f>
        <v/>
      </c>
    </row>
    <row r="270" ht="15.75" customHeight="1">
      <c r="A270" s="8" t="s">
        <v>326</v>
      </c>
      <c r="B270" s="8" t="s">
        <v>327</v>
      </c>
      <c r="C270" s="8" t="str">
        <f>vlookup(A270,Accounts!$A$1:$E$993,5,false)</f>
        <v>Profile1</v>
      </c>
      <c r="D270" s="8" t="s">
        <v>1407</v>
      </c>
      <c r="E270" s="8" t="s">
        <v>1133</v>
      </c>
      <c r="F270" s="8" t="s">
        <v>1132</v>
      </c>
      <c r="G270" s="8" t="str">
        <f>vlookup(A270,Accounts!$A$1:$F$451,6,false)</f>
        <v>5a - Closed Lost</v>
      </c>
      <c r="H270" s="8" t="s">
        <v>1129</v>
      </c>
      <c r="I270" s="8" t="s">
        <v>1135</v>
      </c>
      <c r="J270" s="9">
        <f>vlookup(A270,Accounts!$A$1:$P$451,11,false)</f>
        <v>45383</v>
      </c>
      <c r="K270" s="9">
        <f>vlookup($A270,Accounts!$A$1:$P$451,12,false)</f>
        <v>45408</v>
      </c>
      <c r="L270" s="9">
        <f>vlookup($A270,Accounts!$A$1:$P$451,13,false)</f>
        <v>45418</v>
      </c>
      <c r="M270" s="9">
        <f>vlookup($A270,Accounts!$A$1:$P$451,14,false)</f>
        <v>45423</v>
      </c>
      <c r="N270" s="9" t="str">
        <f>vlookup($A270,Accounts!$A$1:$P$451,16,false)</f>
        <v/>
      </c>
    </row>
    <row r="271" ht="15.75" customHeight="1">
      <c r="A271" s="8" t="s">
        <v>326</v>
      </c>
      <c r="B271" s="8" t="s">
        <v>327</v>
      </c>
      <c r="C271" s="8" t="str">
        <f>vlookup(A271,Accounts!$A$1:$E$993,5,false)</f>
        <v>Profile1</v>
      </c>
      <c r="D271" s="8" t="s">
        <v>1408</v>
      </c>
      <c r="E271" s="8" t="s">
        <v>1132</v>
      </c>
      <c r="F271" s="8" t="s">
        <v>1132</v>
      </c>
      <c r="G271" s="8" t="str">
        <f>vlookup(A271,Accounts!$A$1:$F$451,6,false)</f>
        <v>5a - Closed Lost</v>
      </c>
      <c r="H271" s="8" t="s">
        <v>1134</v>
      </c>
      <c r="I271" s="8" t="s">
        <v>1138</v>
      </c>
      <c r="J271" s="9">
        <f>vlookup(A271,Accounts!$A$1:$P$451,11,false)</f>
        <v>45383</v>
      </c>
      <c r="K271" s="9">
        <f>vlookup($A271,Accounts!$A$1:$P$451,12,false)</f>
        <v>45408</v>
      </c>
      <c r="L271" s="9">
        <f>vlookup($A271,Accounts!$A$1:$P$451,13,false)</f>
        <v>45418</v>
      </c>
      <c r="M271" s="9">
        <f>vlookup($A271,Accounts!$A$1:$P$451,14,false)</f>
        <v>45423</v>
      </c>
      <c r="N271" s="9" t="str">
        <f>vlookup($A271,Accounts!$A$1:$P$451,16,false)</f>
        <v/>
      </c>
    </row>
    <row r="272" ht="15.75" customHeight="1">
      <c r="A272" s="8" t="s">
        <v>871</v>
      </c>
      <c r="B272" s="8" t="s">
        <v>872</v>
      </c>
      <c r="C272" s="8" t="str">
        <f>vlookup(A272,Accounts!$A$1:$E$993,5,false)</f>
        <v>Unknown</v>
      </c>
      <c r="D272" s="8" t="s">
        <v>1409</v>
      </c>
      <c r="E272" s="8" t="s">
        <v>1128</v>
      </c>
      <c r="F272" s="8" t="s">
        <v>1127</v>
      </c>
      <c r="G272" s="8" t="str">
        <f>vlookup(A272,Accounts!$A$1:$F$451,6,false)</f>
        <v>4 - Customer</v>
      </c>
      <c r="H272" s="8" t="s">
        <v>1143</v>
      </c>
      <c r="I272" s="8" t="s">
        <v>1135</v>
      </c>
      <c r="J272" s="9">
        <f>vlookup(A272,Accounts!$A$1:$P$451,11,false)</f>
        <v>45514</v>
      </c>
      <c r="K272" s="9">
        <f>vlookup($A272,Accounts!$A$1:$P$451,12,false)</f>
        <v>45520</v>
      </c>
      <c r="L272" s="9">
        <f>vlookup($A272,Accounts!$A$1:$P$451,13,false)</f>
        <v>45524</v>
      </c>
      <c r="M272" s="9">
        <f>vlookup($A272,Accounts!$A$1:$P$451,14,false)</f>
        <v>45594</v>
      </c>
      <c r="N272" s="9" t="str">
        <f>vlookup($A272,Accounts!$A$1:$P$451,16,false)</f>
        <v/>
      </c>
    </row>
    <row r="273" ht="15.75" customHeight="1">
      <c r="A273" s="8" t="s">
        <v>153</v>
      </c>
      <c r="B273" s="8" t="s">
        <v>154</v>
      </c>
      <c r="C273" s="8" t="str">
        <f>vlookup(A273,Accounts!$A$1:$E$993,5,false)</f>
        <v>Profile1</v>
      </c>
      <c r="D273" s="8" t="s">
        <v>1410</v>
      </c>
      <c r="E273" s="8" t="s">
        <v>1133</v>
      </c>
      <c r="F273" s="8" t="s">
        <v>1133</v>
      </c>
      <c r="G273" s="8" t="str">
        <f>vlookup(A273,Accounts!$A$1:$F$451,6,false)</f>
        <v>5a - Closed Lost</v>
      </c>
      <c r="H273" s="8" t="s">
        <v>1134</v>
      </c>
      <c r="I273" s="8" t="s">
        <v>1138</v>
      </c>
      <c r="J273" s="9">
        <f>vlookup(A273,Accounts!$A$1:$P$451,11,false)</f>
        <v>45270</v>
      </c>
      <c r="K273" s="9">
        <f>vlookup($A273,Accounts!$A$1:$P$451,12,false)</f>
        <v>45276</v>
      </c>
      <c r="L273" s="9" t="str">
        <f>vlookup($A273,Accounts!$A$1:$P$451,13,false)</f>
        <v/>
      </c>
      <c r="M273" s="9">
        <f>vlookup($A273,Accounts!$A$1:$P$451,14,false)</f>
        <v>45290</v>
      </c>
      <c r="N273" s="9">
        <f>vlookup($A273,Accounts!$A$1:$P$451,16,false)</f>
        <v>45290</v>
      </c>
    </row>
    <row r="274" ht="15.75" customHeight="1">
      <c r="A274" s="8" t="s">
        <v>153</v>
      </c>
      <c r="B274" s="8" t="s">
        <v>154</v>
      </c>
      <c r="C274" s="8" t="str">
        <f>vlookup(A274,Accounts!$A$1:$E$993,5,false)</f>
        <v>Profile1</v>
      </c>
      <c r="D274" s="8" t="s">
        <v>1411</v>
      </c>
      <c r="E274" s="8" t="s">
        <v>1128</v>
      </c>
      <c r="F274" s="8" t="s">
        <v>1128</v>
      </c>
      <c r="G274" s="8" t="str">
        <f>vlookup(A274,Accounts!$A$1:$F$451,6,false)</f>
        <v>5a - Closed Lost</v>
      </c>
      <c r="H274" s="8" t="s">
        <v>1137</v>
      </c>
      <c r="I274" s="8" t="s">
        <v>1138</v>
      </c>
      <c r="J274" s="9">
        <f>vlookup(A274,Accounts!$A$1:$P$451,11,false)</f>
        <v>45270</v>
      </c>
      <c r="K274" s="9">
        <f>vlookup($A274,Accounts!$A$1:$P$451,12,false)</f>
        <v>45276</v>
      </c>
      <c r="L274" s="9" t="str">
        <f>vlookup($A274,Accounts!$A$1:$P$451,13,false)</f>
        <v/>
      </c>
      <c r="M274" s="9">
        <f>vlookup($A274,Accounts!$A$1:$P$451,14,false)</f>
        <v>45290</v>
      </c>
      <c r="N274" s="9">
        <f>vlookup($A274,Accounts!$A$1:$P$451,16,false)</f>
        <v>45290</v>
      </c>
    </row>
    <row r="275" ht="15.75" customHeight="1">
      <c r="A275" s="8" t="s">
        <v>153</v>
      </c>
      <c r="B275" s="8" t="s">
        <v>154</v>
      </c>
      <c r="C275" s="8" t="str">
        <f>vlookup(A275,Accounts!$A$1:$E$993,5,false)</f>
        <v>Profile1</v>
      </c>
      <c r="D275" s="8" t="s">
        <v>1412</v>
      </c>
      <c r="E275" s="8" t="s">
        <v>1133</v>
      </c>
      <c r="F275" s="8" t="s">
        <v>1132</v>
      </c>
      <c r="G275" s="8" t="str">
        <f>vlookup(A275,Accounts!$A$1:$F$451,6,false)</f>
        <v>5a - Closed Lost</v>
      </c>
      <c r="H275" s="8" t="s">
        <v>1143</v>
      </c>
      <c r="I275" s="8" t="s">
        <v>1148</v>
      </c>
      <c r="J275" s="9">
        <f>vlookup(A275,Accounts!$A$1:$P$451,11,false)</f>
        <v>45270</v>
      </c>
      <c r="K275" s="9">
        <f>vlookup($A275,Accounts!$A$1:$P$451,12,false)</f>
        <v>45276</v>
      </c>
      <c r="L275" s="9" t="str">
        <f>vlookup($A275,Accounts!$A$1:$P$451,13,false)</f>
        <v/>
      </c>
      <c r="M275" s="9">
        <f>vlookup($A275,Accounts!$A$1:$P$451,14,false)</f>
        <v>45290</v>
      </c>
      <c r="N275" s="9">
        <f>vlookup($A275,Accounts!$A$1:$P$451,16,false)</f>
        <v>45290</v>
      </c>
    </row>
    <row r="276" ht="15.75" customHeight="1">
      <c r="A276" s="8" t="s">
        <v>153</v>
      </c>
      <c r="B276" s="8" t="s">
        <v>154</v>
      </c>
      <c r="C276" s="8" t="str">
        <f>vlookup(A276,Accounts!$A$1:$E$993,5,false)</f>
        <v>Profile1</v>
      </c>
      <c r="D276" s="8" t="s">
        <v>1413</v>
      </c>
      <c r="E276" s="8" t="s">
        <v>1127</v>
      </c>
      <c r="F276" s="8" t="s">
        <v>1140</v>
      </c>
      <c r="G276" s="8" t="str">
        <f>vlookup(A276,Accounts!$A$1:$F$451,6,false)</f>
        <v>5a - Closed Lost</v>
      </c>
      <c r="H276" s="8" t="s">
        <v>1143</v>
      </c>
      <c r="I276" s="8" t="s">
        <v>1130</v>
      </c>
      <c r="J276" s="9">
        <f>vlookup(A276,Accounts!$A$1:$P$451,11,false)</f>
        <v>45270</v>
      </c>
      <c r="K276" s="9">
        <f>vlookup($A276,Accounts!$A$1:$P$451,12,false)</f>
        <v>45276</v>
      </c>
      <c r="L276" s="9" t="str">
        <f>vlookup($A276,Accounts!$A$1:$P$451,13,false)</f>
        <v/>
      </c>
      <c r="M276" s="9">
        <f>vlookup($A276,Accounts!$A$1:$P$451,14,false)</f>
        <v>45290</v>
      </c>
      <c r="N276" s="9">
        <f>vlookup($A276,Accounts!$A$1:$P$451,16,false)</f>
        <v>45290</v>
      </c>
    </row>
    <row r="277" ht="15.75" customHeight="1">
      <c r="A277" s="8" t="s">
        <v>153</v>
      </c>
      <c r="B277" s="8" t="s">
        <v>154</v>
      </c>
      <c r="C277" s="8" t="str">
        <f>vlookup(A277,Accounts!$A$1:$E$993,5,false)</f>
        <v>Profile1</v>
      </c>
      <c r="D277" s="8" t="s">
        <v>1414</v>
      </c>
      <c r="E277" s="8" t="s">
        <v>1128</v>
      </c>
      <c r="F277" s="8" t="s">
        <v>1132</v>
      </c>
      <c r="G277" s="8" t="str">
        <f>vlookup(A277,Accounts!$A$1:$F$451,6,false)</f>
        <v>5a - Closed Lost</v>
      </c>
      <c r="H277" s="8" t="s">
        <v>1143</v>
      </c>
      <c r="I277" s="8" t="s">
        <v>1148</v>
      </c>
      <c r="J277" s="9">
        <f>vlookup(A277,Accounts!$A$1:$P$451,11,false)</f>
        <v>45270</v>
      </c>
      <c r="K277" s="9">
        <f>vlookup($A277,Accounts!$A$1:$P$451,12,false)</f>
        <v>45276</v>
      </c>
      <c r="L277" s="9" t="str">
        <f>vlookup($A277,Accounts!$A$1:$P$451,13,false)</f>
        <v/>
      </c>
      <c r="M277" s="9">
        <f>vlookup($A277,Accounts!$A$1:$P$451,14,false)</f>
        <v>45290</v>
      </c>
      <c r="N277" s="9">
        <f>vlookup($A277,Accounts!$A$1:$P$451,16,false)</f>
        <v>45290</v>
      </c>
    </row>
    <row r="278" ht="15.75" customHeight="1">
      <c r="A278" s="8" t="s">
        <v>153</v>
      </c>
      <c r="B278" s="8" t="s">
        <v>154</v>
      </c>
      <c r="C278" s="8" t="str">
        <f>vlookup(A278,Accounts!$A$1:$E$993,5,false)</f>
        <v>Profile1</v>
      </c>
      <c r="D278" s="8" t="s">
        <v>1415</v>
      </c>
      <c r="E278" s="8" t="s">
        <v>1128</v>
      </c>
      <c r="F278" s="8" t="s">
        <v>1140</v>
      </c>
      <c r="G278" s="8" t="str">
        <f>vlookup(A278,Accounts!$A$1:$F$451,6,false)</f>
        <v>5a - Closed Lost</v>
      </c>
      <c r="H278" s="8" t="s">
        <v>1134</v>
      </c>
      <c r="I278" s="8" t="s">
        <v>1138</v>
      </c>
      <c r="J278" s="9">
        <f>vlookup(A278,Accounts!$A$1:$P$451,11,false)</f>
        <v>45270</v>
      </c>
      <c r="K278" s="9">
        <f>vlookup($A278,Accounts!$A$1:$P$451,12,false)</f>
        <v>45276</v>
      </c>
      <c r="L278" s="9" t="str">
        <f>vlookup($A278,Accounts!$A$1:$P$451,13,false)</f>
        <v/>
      </c>
      <c r="M278" s="9">
        <f>vlookup($A278,Accounts!$A$1:$P$451,14,false)</f>
        <v>45290</v>
      </c>
      <c r="N278" s="9">
        <f>vlookup($A278,Accounts!$A$1:$P$451,16,false)</f>
        <v>45290</v>
      </c>
    </row>
    <row r="279" ht="15.75" customHeight="1">
      <c r="A279" s="8" t="s">
        <v>582</v>
      </c>
      <c r="B279" s="8" t="s">
        <v>583</v>
      </c>
      <c r="C279" s="8" t="str">
        <f>vlookup(A279,Accounts!$A$1:$E$993,5,false)</f>
        <v>Profile3</v>
      </c>
      <c r="D279" s="8" t="s">
        <v>1416</v>
      </c>
      <c r="E279" s="8" t="s">
        <v>1128</v>
      </c>
      <c r="F279" s="8" t="s">
        <v>1128</v>
      </c>
      <c r="G279" s="8" t="str">
        <f>vlookup(A279,Accounts!$A$1:$F$451,6,false)</f>
        <v>2 - Warm</v>
      </c>
      <c r="H279" s="8" t="s">
        <v>1129</v>
      </c>
      <c r="I279" s="8" t="s">
        <v>1135</v>
      </c>
      <c r="J279" s="9">
        <f>vlookup(A279,Accounts!$A$1:$P$451,11,false)</f>
        <v>45731</v>
      </c>
      <c r="K279" s="9">
        <f>vlookup($A279,Accounts!$A$1:$P$451,12,false)</f>
        <v>45736</v>
      </c>
      <c r="L279" s="9" t="str">
        <f>vlookup($A279,Accounts!$A$1:$P$451,13,false)</f>
        <v/>
      </c>
      <c r="M279" s="9" t="str">
        <f>vlookup($A279,Accounts!$A$1:$P$451,14,false)</f>
        <v/>
      </c>
      <c r="N279" s="9" t="str">
        <f>vlookup($A279,Accounts!$A$1:$P$451,16,false)</f>
        <v/>
      </c>
    </row>
    <row r="280" ht="15.75" customHeight="1">
      <c r="A280" s="8" t="s">
        <v>582</v>
      </c>
      <c r="B280" s="8" t="s">
        <v>583</v>
      </c>
      <c r="C280" s="8" t="str">
        <f>vlookup(A280,Accounts!$A$1:$E$993,5,false)</f>
        <v>Profile3</v>
      </c>
      <c r="D280" s="8" t="s">
        <v>1417</v>
      </c>
      <c r="E280" s="8" t="s">
        <v>1128</v>
      </c>
      <c r="F280" s="8" t="s">
        <v>1128</v>
      </c>
      <c r="G280" s="8" t="str">
        <f>vlookup(A280,Accounts!$A$1:$F$451,6,false)</f>
        <v>2 - Warm</v>
      </c>
      <c r="H280" s="8" t="s">
        <v>1137</v>
      </c>
      <c r="I280" s="8" t="s">
        <v>1135</v>
      </c>
      <c r="J280" s="9">
        <f>vlookup(A280,Accounts!$A$1:$P$451,11,false)</f>
        <v>45731</v>
      </c>
      <c r="K280" s="9">
        <f>vlookup($A280,Accounts!$A$1:$P$451,12,false)</f>
        <v>45736</v>
      </c>
      <c r="L280" s="9" t="str">
        <f>vlookup($A280,Accounts!$A$1:$P$451,13,false)</f>
        <v/>
      </c>
      <c r="M280" s="9" t="str">
        <f>vlookup($A280,Accounts!$A$1:$P$451,14,false)</f>
        <v/>
      </c>
      <c r="N280" s="9" t="str">
        <f>vlookup($A280,Accounts!$A$1:$P$451,16,false)</f>
        <v/>
      </c>
    </row>
    <row r="281" ht="15.75" customHeight="1">
      <c r="A281" s="8" t="s">
        <v>582</v>
      </c>
      <c r="B281" s="8" t="s">
        <v>583</v>
      </c>
      <c r="C281" s="8" t="str">
        <f>vlookup(A281,Accounts!$A$1:$E$993,5,false)</f>
        <v>Profile3</v>
      </c>
      <c r="D281" s="8" t="s">
        <v>1418</v>
      </c>
      <c r="E281" s="8" t="s">
        <v>1128</v>
      </c>
      <c r="F281" s="8" t="s">
        <v>1132</v>
      </c>
      <c r="G281" s="8" t="str">
        <f>vlookup(A281,Accounts!$A$1:$F$451,6,false)</f>
        <v>2 - Warm</v>
      </c>
      <c r="H281" s="8" t="s">
        <v>1134</v>
      </c>
      <c r="I281" s="8" t="s">
        <v>1148</v>
      </c>
      <c r="J281" s="9">
        <f>vlookup(A281,Accounts!$A$1:$P$451,11,false)</f>
        <v>45731</v>
      </c>
      <c r="K281" s="9">
        <f>vlookup($A281,Accounts!$A$1:$P$451,12,false)</f>
        <v>45736</v>
      </c>
      <c r="L281" s="9" t="str">
        <f>vlookup($A281,Accounts!$A$1:$P$451,13,false)</f>
        <v/>
      </c>
      <c r="M281" s="9" t="str">
        <f>vlookup($A281,Accounts!$A$1:$P$451,14,false)</f>
        <v/>
      </c>
      <c r="N281" s="9" t="str">
        <f>vlookup($A281,Accounts!$A$1:$P$451,16,false)</f>
        <v/>
      </c>
    </row>
    <row r="282" ht="15.75" customHeight="1">
      <c r="A282" s="8" t="s">
        <v>433</v>
      </c>
      <c r="B282" s="8" t="s">
        <v>434</v>
      </c>
      <c r="C282" s="8" t="str">
        <f>vlookup(A282,Accounts!$A$1:$E$993,5,false)</f>
        <v>Profile1</v>
      </c>
      <c r="D282" s="8" t="s">
        <v>1419</v>
      </c>
      <c r="E282" s="8" t="s">
        <v>1128</v>
      </c>
      <c r="F282" s="8" t="s">
        <v>1140</v>
      </c>
      <c r="G282" s="8" t="str">
        <f>vlookup(A282,Accounts!$A$1:$F$451,6,false)</f>
        <v>5a - Closed Lost</v>
      </c>
      <c r="H282" s="8" t="s">
        <v>1143</v>
      </c>
      <c r="I282" s="8" t="s">
        <v>1135</v>
      </c>
      <c r="J282" s="9">
        <f>vlookup(A282,Accounts!$A$1:$P$451,11,false)</f>
        <v>45444</v>
      </c>
      <c r="K282" s="9">
        <f>vlookup($A282,Accounts!$A$1:$P$451,12,false)</f>
        <v>45447</v>
      </c>
      <c r="L282" s="9" t="str">
        <f>vlookup($A282,Accounts!$A$1:$P$451,13,false)</f>
        <v/>
      </c>
      <c r="M282" s="9">
        <f>vlookup($A282,Accounts!$A$1:$P$451,14,false)</f>
        <v>45461</v>
      </c>
      <c r="N282" s="9">
        <f>vlookup($A282,Accounts!$A$1:$P$451,16,false)</f>
        <v>45461</v>
      </c>
    </row>
    <row r="283" ht="15.75" customHeight="1">
      <c r="A283" s="8" t="s">
        <v>433</v>
      </c>
      <c r="B283" s="8" t="s">
        <v>434</v>
      </c>
      <c r="C283" s="8" t="str">
        <f>vlookup(A283,Accounts!$A$1:$E$993,5,false)</f>
        <v>Profile1</v>
      </c>
      <c r="D283" s="8" t="s">
        <v>1420</v>
      </c>
      <c r="E283" s="8" t="s">
        <v>1127</v>
      </c>
      <c r="F283" s="8" t="s">
        <v>1132</v>
      </c>
      <c r="G283" s="8" t="str">
        <f>vlookup(A283,Accounts!$A$1:$F$451,6,false)</f>
        <v>5a - Closed Lost</v>
      </c>
      <c r="H283" s="8" t="s">
        <v>1143</v>
      </c>
      <c r="I283" s="8" t="s">
        <v>1130</v>
      </c>
      <c r="J283" s="9">
        <f>vlookup(A283,Accounts!$A$1:$P$451,11,false)</f>
        <v>45444</v>
      </c>
      <c r="K283" s="9">
        <f>vlookup($A283,Accounts!$A$1:$P$451,12,false)</f>
        <v>45447</v>
      </c>
      <c r="L283" s="9" t="str">
        <f>vlookup($A283,Accounts!$A$1:$P$451,13,false)</f>
        <v/>
      </c>
      <c r="M283" s="9">
        <f>vlookup($A283,Accounts!$A$1:$P$451,14,false)</f>
        <v>45461</v>
      </c>
      <c r="N283" s="9">
        <f>vlookup($A283,Accounts!$A$1:$P$451,16,false)</f>
        <v>45461</v>
      </c>
    </row>
    <row r="284" ht="15.75" customHeight="1">
      <c r="A284" s="8" t="s">
        <v>433</v>
      </c>
      <c r="B284" s="8" t="s">
        <v>434</v>
      </c>
      <c r="C284" s="8" t="str">
        <f>vlookup(A284,Accounts!$A$1:$E$993,5,false)</f>
        <v>Profile1</v>
      </c>
      <c r="D284" s="8" t="s">
        <v>1421</v>
      </c>
      <c r="E284" s="8" t="s">
        <v>1132</v>
      </c>
      <c r="F284" s="8" t="s">
        <v>1127</v>
      </c>
      <c r="G284" s="8" t="str">
        <f>vlookup(A284,Accounts!$A$1:$F$451,6,false)</f>
        <v>5a - Closed Lost</v>
      </c>
      <c r="H284" s="8" t="s">
        <v>1137</v>
      </c>
      <c r="I284" s="8" t="s">
        <v>1138</v>
      </c>
      <c r="J284" s="9">
        <f>vlookup(A284,Accounts!$A$1:$P$451,11,false)</f>
        <v>45444</v>
      </c>
      <c r="K284" s="9">
        <f>vlookup($A284,Accounts!$A$1:$P$451,12,false)</f>
        <v>45447</v>
      </c>
      <c r="L284" s="9" t="str">
        <f>vlookup($A284,Accounts!$A$1:$P$451,13,false)</f>
        <v/>
      </c>
      <c r="M284" s="9">
        <f>vlookup($A284,Accounts!$A$1:$P$451,14,false)</f>
        <v>45461</v>
      </c>
      <c r="N284" s="9">
        <f>vlookup($A284,Accounts!$A$1:$P$451,16,false)</f>
        <v>45461</v>
      </c>
    </row>
    <row r="285" ht="15.75" customHeight="1">
      <c r="A285" s="8" t="s">
        <v>433</v>
      </c>
      <c r="B285" s="8" t="s">
        <v>434</v>
      </c>
      <c r="C285" s="8" t="str">
        <f>vlookup(A285,Accounts!$A$1:$E$993,5,false)</f>
        <v>Profile1</v>
      </c>
      <c r="D285" s="8" t="s">
        <v>1422</v>
      </c>
      <c r="E285" s="8" t="s">
        <v>1128</v>
      </c>
      <c r="F285" s="8" t="s">
        <v>1127</v>
      </c>
      <c r="G285" s="8" t="str">
        <f>vlookup(A285,Accounts!$A$1:$F$451,6,false)</f>
        <v>5a - Closed Lost</v>
      </c>
      <c r="H285" s="8" t="s">
        <v>1137</v>
      </c>
      <c r="I285" s="8" t="s">
        <v>1148</v>
      </c>
      <c r="J285" s="9">
        <f>vlookup(A285,Accounts!$A$1:$P$451,11,false)</f>
        <v>45444</v>
      </c>
      <c r="K285" s="9">
        <f>vlookup($A285,Accounts!$A$1:$P$451,12,false)</f>
        <v>45447</v>
      </c>
      <c r="L285" s="9" t="str">
        <f>vlookup($A285,Accounts!$A$1:$P$451,13,false)</f>
        <v/>
      </c>
      <c r="M285" s="9">
        <f>vlookup($A285,Accounts!$A$1:$P$451,14,false)</f>
        <v>45461</v>
      </c>
      <c r="N285" s="9">
        <f>vlookup($A285,Accounts!$A$1:$P$451,16,false)</f>
        <v>45461</v>
      </c>
    </row>
    <row r="286" ht="15.75" customHeight="1">
      <c r="A286" s="8" t="s">
        <v>433</v>
      </c>
      <c r="B286" s="8" t="s">
        <v>434</v>
      </c>
      <c r="C286" s="8" t="str">
        <f>vlookup(A286,Accounts!$A$1:$E$993,5,false)</f>
        <v>Profile1</v>
      </c>
      <c r="D286" s="8" t="s">
        <v>1423</v>
      </c>
      <c r="E286" s="8" t="s">
        <v>1132</v>
      </c>
      <c r="F286" s="8" t="s">
        <v>1127</v>
      </c>
      <c r="G286" s="8" t="str">
        <f>vlookup(A286,Accounts!$A$1:$F$451,6,false)</f>
        <v>5a - Closed Lost</v>
      </c>
      <c r="H286" s="8" t="s">
        <v>1129</v>
      </c>
      <c r="I286" s="8" t="s">
        <v>1148</v>
      </c>
      <c r="J286" s="9">
        <f>vlookup(A286,Accounts!$A$1:$P$451,11,false)</f>
        <v>45444</v>
      </c>
      <c r="K286" s="9">
        <f>vlookup($A286,Accounts!$A$1:$P$451,12,false)</f>
        <v>45447</v>
      </c>
      <c r="L286" s="9" t="str">
        <f>vlookup($A286,Accounts!$A$1:$P$451,13,false)</f>
        <v/>
      </c>
      <c r="M286" s="9">
        <f>vlookup($A286,Accounts!$A$1:$P$451,14,false)</f>
        <v>45461</v>
      </c>
      <c r="N286" s="9">
        <f>vlookup($A286,Accounts!$A$1:$P$451,16,false)</f>
        <v>45461</v>
      </c>
    </row>
    <row r="287" ht="15.75" customHeight="1">
      <c r="A287" s="8" t="s">
        <v>433</v>
      </c>
      <c r="B287" s="8" t="s">
        <v>434</v>
      </c>
      <c r="C287" s="8" t="str">
        <f>vlookup(A287,Accounts!$A$1:$E$993,5,false)</f>
        <v>Profile1</v>
      </c>
      <c r="D287" s="8" t="s">
        <v>1424</v>
      </c>
      <c r="E287" s="8" t="s">
        <v>1132</v>
      </c>
      <c r="F287" s="8" t="s">
        <v>1127</v>
      </c>
      <c r="G287" s="8" t="str">
        <f>vlookup(A287,Accounts!$A$1:$F$451,6,false)</f>
        <v>5a - Closed Lost</v>
      </c>
      <c r="H287" s="8" t="s">
        <v>1129</v>
      </c>
      <c r="I287" s="8" t="s">
        <v>1135</v>
      </c>
      <c r="J287" s="9">
        <f>vlookup(A287,Accounts!$A$1:$P$451,11,false)</f>
        <v>45444</v>
      </c>
      <c r="K287" s="9">
        <f>vlookup($A287,Accounts!$A$1:$P$451,12,false)</f>
        <v>45447</v>
      </c>
      <c r="L287" s="9" t="str">
        <f>vlookup($A287,Accounts!$A$1:$P$451,13,false)</f>
        <v/>
      </c>
      <c r="M287" s="9">
        <f>vlookup($A287,Accounts!$A$1:$P$451,14,false)</f>
        <v>45461</v>
      </c>
      <c r="N287" s="9">
        <f>vlookup($A287,Accounts!$A$1:$P$451,16,false)</f>
        <v>45461</v>
      </c>
    </row>
    <row r="288" ht="15.75" customHeight="1">
      <c r="A288" s="8" t="s">
        <v>326</v>
      </c>
      <c r="B288" s="8" t="s">
        <v>327</v>
      </c>
      <c r="C288" s="8" t="str">
        <f>vlookup(A288,Accounts!$A$1:$E$993,5,false)</f>
        <v>Profile1</v>
      </c>
      <c r="D288" s="8" t="s">
        <v>1425</v>
      </c>
      <c r="E288" s="8" t="s">
        <v>1140</v>
      </c>
      <c r="F288" s="8" t="s">
        <v>1133</v>
      </c>
      <c r="G288" s="8" t="str">
        <f>vlookup(A288,Accounts!$A$1:$F$451,6,false)</f>
        <v>5a - Closed Lost</v>
      </c>
      <c r="H288" s="8" t="s">
        <v>1134</v>
      </c>
      <c r="I288" s="8" t="s">
        <v>1135</v>
      </c>
      <c r="J288" s="9">
        <f>vlookup(A288,Accounts!$A$1:$P$451,11,false)</f>
        <v>45383</v>
      </c>
      <c r="K288" s="9">
        <f>vlookup($A288,Accounts!$A$1:$P$451,12,false)</f>
        <v>45408</v>
      </c>
      <c r="L288" s="9">
        <f>vlookup($A288,Accounts!$A$1:$P$451,13,false)</f>
        <v>45418</v>
      </c>
      <c r="M288" s="9">
        <f>vlookup($A288,Accounts!$A$1:$P$451,14,false)</f>
        <v>45423</v>
      </c>
      <c r="N288" s="9" t="str">
        <f>vlookup($A288,Accounts!$A$1:$P$451,16,false)</f>
        <v/>
      </c>
    </row>
    <row r="289" ht="15.75" customHeight="1">
      <c r="A289" s="8" t="s">
        <v>921</v>
      </c>
      <c r="B289" s="8" t="s">
        <v>922</v>
      </c>
      <c r="C289" s="8" t="str">
        <f>vlookup(A289,Accounts!$A$1:$E$993,5,false)</f>
        <v>Unknown</v>
      </c>
      <c r="D289" s="8" t="s">
        <v>1426</v>
      </c>
      <c r="E289" s="8" t="s">
        <v>1133</v>
      </c>
      <c r="F289" s="8" t="s">
        <v>1132</v>
      </c>
      <c r="G289" s="8" t="str">
        <f>vlookup(A289,Accounts!$A$1:$F$451,6,false)</f>
        <v>4 - Customer</v>
      </c>
      <c r="H289" s="8" t="s">
        <v>1143</v>
      </c>
      <c r="I289" s="8" t="s">
        <v>1130</v>
      </c>
      <c r="J289" s="9">
        <f>vlookup(A289,Accounts!$A$1:$P$451,11,false)</f>
        <v>45418</v>
      </c>
      <c r="K289" s="9">
        <f>vlookup($A289,Accounts!$A$1:$P$451,12,false)</f>
        <v>45428</v>
      </c>
      <c r="L289" s="9">
        <f>vlookup($A289,Accounts!$A$1:$P$451,13,false)</f>
        <v>45429</v>
      </c>
      <c r="M289" s="9">
        <f>vlookup($A289,Accounts!$A$1:$P$451,14,false)</f>
        <v>45468</v>
      </c>
      <c r="N289" s="9" t="str">
        <f>vlookup($A289,Accounts!$A$1:$P$451,16,false)</f>
        <v/>
      </c>
    </row>
    <row r="290" ht="15.75" customHeight="1">
      <c r="A290" s="8" t="s">
        <v>921</v>
      </c>
      <c r="B290" s="8" t="s">
        <v>922</v>
      </c>
      <c r="C290" s="8" t="str">
        <f>vlookup(A290,Accounts!$A$1:$E$993,5,false)</f>
        <v>Unknown</v>
      </c>
      <c r="D290" s="8" t="s">
        <v>1427</v>
      </c>
      <c r="E290" s="8" t="s">
        <v>1128</v>
      </c>
      <c r="F290" s="8" t="s">
        <v>1133</v>
      </c>
      <c r="G290" s="8" t="str">
        <f>vlookup(A290,Accounts!$A$1:$F$451,6,false)</f>
        <v>4 - Customer</v>
      </c>
      <c r="H290" s="8" t="s">
        <v>1129</v>
      </c>
      <c r="I290" s="8" t="s">
        <v>1135</v>
      </c>
      <c r="J290" s="9">
        <f>vlookup(A290,Accounts!$A$1:$P$451,11,false)</f>
        <v>45418</v>
      </c>
      <c r="K290" s="9">
        <f>vlookup($A290,Accounts!$A$1:$P$451,12,false)</f>
        <v>45428</v>
      </c>
      <c r="L290" s="9">
        <f>vlookup($A290,Accounts!$A$1:$P$451,13,false)</f>
        <v>45429</v>
      </c>
      <c r="M290" s="9">
        <f>vlookup($A290,Accounts!$A$1:$P$451,14,false)</f>
        <v>45468</v>
      </c>
      <c r="N290" s="9" t="str">
        <f>vlookup($A290,Accounts!$A$1:$P$451,16,false)</f>
        <v/>
      </c>
    </row>
    <row r="291" ht="15.75" customHeight="1">
      <c r="A291" s="8" t="s">
        <v>921</v>
      </c>
      <c r="B291" s="8" t="s">
        <v>922</v>
      </c>
      <c r="C291" s="8" t="str">
        <f>vlookup(A291,Accounts!$A$1:$E$993,5,false)</f>
        <v>Unknown</v>
      </c>
      <c r="D291" s="8" t="s">
        <v>1428</v>
      </c>
      <c r="E291" s="8" t="s">
        <v>1127</v>
      </c>
      <c r="F291" s="8" t="s">
        <v>1128</v>
      </c>
      <c r="G291" s="8" t="str">
        <f>vlookup(A291,Accounts!$A$1:$F$451,6,false)</f>
        <v>4 - Customer</v>
      </c>
      <c r="H291" s="8" t="s">
        <v>1143</v>
      </c>
      <c r="I291" s="8" t="s">
        <v>1148</v>
      </c>
      <c r="J291" s="9">
        <f>vlookup(A291,Accounts!$A$1:$P$451,11,false)</f>
        <v>45418</v>
      </c>
      <c r="K291" s="9">
        <f>vlookup($A291,Accounts!$A$1:$P$451,12,false)</f>
        <v>45428</v>
      </c>
      <c r="L291" s="9">
        <f>vlookup($A291,Accounts!$A$1:$P$451,13,false)</f>
        <v>45429</v>
      </c>
      <c r="M291" s="9">
        <f>vlookup($A291,Accounts!$A$1:$P$451,14,false)</f>
        <v>45468</v>
      </c>
      <c r="N291" s="9" t="str">
        <f>vlookup($A291,Accounts!$A$1:$P$451,16,false)</f>
        <v/>
      </c>
    </row>
    <row r="292" ht="15.75" customHeight="1">
      <c r="A292" s="8" t="s">
        <v>537</v>
      </c>
      <c r="B292" s="8" t="s">
        <v>538</v>
      </c>
      <c r="C292" s="8" t="str">
        <f>vlookup(A292,Accounts!$A$1:$E$993,5,false)</f>
        <v>Profile3</v>
      </c>
      <c r="D292" s="8" t="s">
        <v>1429</v>
      </c>
      <c r="E292" s="8" t="s">
        <v>1128</v>
      </c>
      <c r="F292" s="8" t="s">
        <v>1140</v>
      </c>
      <c r="G292" s="8" t="str">
        <f>vlookup(A292,Accounts!$A$1:$F$451,6,false)</f>
        <v>5a - Closed Lost</v>
      </c>
      <c r="H292" s="8" t="s">
        <v>1143</v>
      </c>
      <c r="I292" s="8" t="s">
        <v>1148</v>
      </c>
      <c r="J292" s="9">
        <f>vlookup(A292,Accounts!$A$1:$P$451,11,false)</f>
        <v>45514</v>
      </c>
      <c r="K292" s="9">
        <f>vlookup($A292,Accounts!$A$1:$P$451,12,false)</f>
        <v>45540</v>
      </c>
      <c r="L292" s="9" t="str">
        <f>vlookup($A292,Accounts!$A$1:$P$451,13,false)</f>
        <v/>
      </c>
      <c r="M292" s="9">
        <f>vlookup($A292,Accounts!$A$1:$P$451,14,false)</f>
        <v>45548</v>
      </c>
      <c r="N292" s="9">
        <f>vlookup($A292,Accounts!$A$1:$P$451,16,false)</f>
        <v>45548</v>
      </c>
    </row>
    <row r="293" ht="15.75" customHeight="1">
      <c r="A293" s="8" t="s">
        <v>537</v>
      </c>
      <c r="B293" s="8" t="s">
        <v>538</v>
      </c>
      <c r="C293" s="8" t="str">
        <f>vlookup(A293,Accounts!$A$1:$E$993,5,false)</f>
        <v>Profile3</v>
      </c>
      <c r="D293" s="8" t="s">
        <v>1430</v>
      </c>
      <c r="E293" s="8" t="s">
        <v>1132</v>
      </c>
      <c r="F293" s="8" t="s">
        <v>1127</v>
      </c>
      <c r="G293" s="8" t="str">
        <f>vlookup(A293,Accounts!$A$1:$F$451,6,false)</f>
        <v>5a - Closed Lost</v>
      </c>
      <c r="H293" s="8" t="s">
        <v>1143</v>
      </c>
      <c r="I293" s="8" t="s">
        <v>1138</v>
      </c>
      <c r="J293" s="9">
        <f>vlookup(A293,Accounts!$A$1:$P$451,11,false)</f>
        <v>45514</v>
      </c>
      <c r="K293" s="9">
        <f>vlookup($A293,Accounts!$A$1:$P$451,12,false)</f>
        <v>45540</v>
      </c>
      <c r="L293" s="9" t="str">
        <f>vlookup($A293,Accounts!$A$1:$P$451,13,false)</f>
        <v/>
      </c>
      <c r="M293" s="9">
        <f>vlookup($A293,Accounts!$A$1:$P$451,14,false)</f>
        <v>45548</v>
      </c>
      <c r="N293" s="9">
        <f>vlookup($A293,Accounts!$A$1:$P$451,16,false)</f>
        <v>45548</v>
      </c>
    </row>
    <row r="294" ht="15.75" customHeight="1">
      <c r="A294" s="8" t="s">
        <v>74</v>
      </c>
      <c r="B294" s="8" t="s">
        <v>75</v>
      </c>
      <c r="C294" s="8" t="str">
        <f>vlookup(A294,Accounts!$A$1:$E$993,5,false)</f>
        <v>Profile3</v>
      </c>
      <c r="D294" s="8" t="s">
        <v>1431</v>
      </c>
      <c r="E294" s="8" t="s">
        <v>1132</v>
      </c>
      <c r="F294" s="8" t="s">
        <v>1140</v>
      </c>
      <c r="G294" s="8" t="str">
        <f>vlookup(A294,Accounts!$A$1:$F$451,6,false)</f>
        <v>5a - Closed Lost</v>
      </c>
      <c r="H294" s="8" t="s">
        <v>1129</v>
      </c>
      <c r="I294" s="8" t="s">
        <v>1148</v>
      </c>
      <c r="J294" s="9">
        <f>vlookup(A294,Accounts!$A$1:$P$451,11,false)</f>
        <v>45213</v>
      </c>
      <c r="K294" s="9" t="str">
        <f>vlookup($A294,Accounts!$A$1:$P$451,12,false)</f>
        <v/>
      </c>
      <c r="L294" s="9" t="str">
        <f>vlookup($A294,Accounts!$A$1:$P$451,13,false)</f>
        <v/>
      </c>
      <c r="M294" s="9">
        <f>vlookup($A294,Accounts!$A$1:$P$451,14,false)</f>
        <v>45234</v>
      </c>
      <c r="N294" s="9">
        <f>vlookup($A294,Accounts!$A$1:$P$451,16,false)</f>
        <v>45234</v>
      </c>
    </row>
    <row r="295" ht="15.75" customHeight="1">
      <c r="A295" s="8" t="s">
        <v>74</v>
      </c>
      <c r="B295" s="8" t="s">
        <v>75</v>
      </c>
      <c r="C295" s="8" t="str">
        <f>vlookup(A295,Accounts!$A$1:$E$993,5,false)</f>
        <v>Profile3</v>
      </c>
      <c r="D295" s="8" t="s">
        <v>1432</v>
      </c>
      <c r="E295" s="8" t="s">
        <v>1133</v>
      </c>
      <c r="F295" s="8" t="s">
        <v>1132</v>
      </c>
      <c r="G295" s="8" t="str">
        <f>vlookup(A295,Accounts!$A$1:$F$451,6,false)</f>
        <v>5a - Closed Lost</v>
      </c>
      <c r="H295" s="8" t="s">
        <v>1134</v>
      </c>
      <c r="I295" s="8" t="s">
        <v>1135</v>
      </c>
      <c r="J295" s="9">
        <f>vlookup(A295,Accounts!$A$1:$P$451,11,false)</f>
        <v>45213</v>
      </c>
      <c r="K295" s="9" t="str">
        <f>vlookup($A295,Accounts!$A$1:$P$451,12,false)</f>
        <v/>
      </c>
      <c r="L295" s="9" t="str">
        <f>vlookup($A295,Accounts!$A$1:$P$451,13,false)</f>
        <v/>
      </c>
      <c r="M295" s="9">
        <f>vlookup($A295,Accounts!$A$1:$P$451,14,false)</f>
        <v>45234</v>
      </c>
      <c r="N295" s="9">
        <f>vlookup($A295,Accounts!$A$1:$P$451,16,false)</f>
        <v>45234</v>
      </c>
    </row>
    <row r="296" ht="15.75" customHeight="1">
      <c r="A296" s="8" t="s">
        <v>292</v>
      </c>
      <c r="B296" s="8" t="s">
        <v>293</v>
      </c>
      <c r="C296" s="8" t="str">
        <f>vlookup(A296,Accounts!$A$1:$E$993,5,false)</f>
        <v>Profile3</v>
      </c>
      <c r="D296" s="8" t="s">
        <v>1433</v>
      </c>
      <c r="E296" s="8" t="s">
        <v>1133</v>
      </c>
      <c r="F296" s="8" t="s">
        <v>1133</v>
      </c>
      <c r="G296" s="8" t="str">
        <f>vlookup(A296,Accounts!$A$1:$F$451,6,false)</f>
        <v>5a - Closed Lost</v>
      </c>
      <c r="H296" s="8" t="s">
        <v>1143</v>
      </c>
      <c r="I296" s="8" t="s">
        <v>1135</v>
      </c>
      <c r="J296" s="9">
        <f>vlookup(A296,Accounts!$A$1:$P$451,11,false)</f>
        <v>45379</v>
      </c>
      <c r="K296" s="9">
        <f>vlookup($A296,Accounts!$A$1:$P$451,12,false)</f>
        <v>45409</v>
      </c>
      <c r="L296" s="9">
        <f>vlookup($A296,Accounts!$A$1:$P$451,13,false)</f>
        <v>45418</v>
      </c>
      <c r="M296" s="9">
        <f>vlookup($A296,Accounts!$A$1:$P$451,14,false)</f>
        <v>45478</v>
      </c>
      <c r="N296" s="9" t="str">
        <f>vlookup($A296,Accounts!$A$1:$P$451,16,false)</f>
        <v/>
      </c>
    </row>
    <row r="297" ht="15.75" customHeight="1">
      <c r="A297" s="8" t="s">
        <v>292</v>
      </c>
      <c r="B297" s="8" t="s">
        <v>293</v>
      </c>
      <c r="C297" s="8" t="str">
        <f>vlookup(A297,Accounts!$A$1:$E$993,5,false)</f>
        <v>Profile3</v>
      </c>
      <c r="D297" s="8" t="s">
        <v>1434</v>
      </c>
      <c r="E297" s="8" t="s">
        <v>1128</v>
      </c>
      <c r="F297" s="8" t="s">
        <v>1132</v>
      </c>
      <c r="G297" s="8" t="str">
        <f>vlookup(A297,Accounts!$A$1:$F$451,6,false)</f>
        <v>5a - Closed Lost</v>
      </c>
      <c r="H297" s="8" t="s">
        <v>1134</v>
      </c>
      <c r="I297" s="8" t="s">
        <v>1135</v>
      </c>
      <c r="J297" s="9">
        <f>vlookup(A297,Accounts!$A$1:$P$451,11,false)</f>
        <v>45379</v>
      </c>
      <c r="K297" s="9">
        <f>vlookup($A297,Accounts!$A$1:$P$451,12,false)</f>
        <v>45409</v>
      </c>
      <c r="L297" s="9">
        <f>vlookup($A297,Accounts!$A$1:$P$451,13,false)</f>
        <v>45418</v>
      </c>
      <c r="M297" s="9">
        <f>vlookup($A297,Accounts!$A$1:$P$451,14,false)</f>
        <v>45478</v>
      </c>
      <c r="N297" s="9" t="str">
        <f>vlookup($A297,Accounts!$A$1:$P$451,16,false)</f>
        <v/>
      </c>
    </row>
    <row r="298" ht="15.75" customHeight="1">
      <c r="A298" s="8" t="s">
        <v>598</v>
      </c>
      <c r="B298" s="8" t="s">
        <v>599</v>
      </c>
      <c r="C298" s="8" t="str">
        <f>vlookup(A298,Accounts!$A$1:$E$993,5,false)</f>
        <v>No</v>
      </c>
      <c r="D298" s="8" t="s">
        <v>1435</v>
      </c>
      <c r="E298" s="8" t="s">
        <v>1132</v>
      </c>
      <c r="F298" s="8" t="s">
        <v>1140</v>
      </c>
      <c r="G298" s="8" t="str">
        <f>vlookup(A298,Accounts!$A$1:$F$451,6,false)</f>
        <v>5a - Closed Lost</v>
      </c>
      <c r="H298" s="8" t="s">
        <v>1137</v>
      </c>
      <c r="I298" s="8" t="s">
        <v>1130</v>
      </c>
      <c r="J298" s="9">
        <f>vlookup(A298,Accounts!$A$1:$P$451,11,false)</f>
        <v>45565</v>
      </c>
      <c r="K298" s="9">
        <f>vlookup($A298,Accounts!$A$1:$P$451,12,false)</f>
        <v>45590</v>
      </c>
      <c r="L298" s="9" t="str">
        <f>vlookup($A298,Accounts!$A$1:$P$451,13,false)</f>
        <v/>
      </c>
      <c r="M298" s="9">
        <f>vlookup($A298,Accounts!$A$1:$P$451,14,false)</f>
        <v>45598</v>
      </c>
      <c r="N298" s="9">
        <f>vlookup($A298,Accounts!$A$1:$P$451,16,false)</f>
        <v>45598</v>
      </c>
    </row>
    <row r="299" ht="15.75" customHeight="1">
      <c r="A299" s="8" t="s">
        <v>598</v>
      </c>
      <c r="B299" s="8" t="s">
        <v>599</v>
      </c>
      <c r="C299" s="8" t="str">
        <f>vlookup(A299,Accounts!$A$1:$E$993,5,false)</f>
        <v>No</v>
      </c>
      <c r="D299" s="8" t="s">
        <v>1436</v>
      </c>
      <c r="E299" s="8" t="s">
        <v>1140</v>
      </c>
      <c r="F299" s="8" t="s">
        <v>1133</v>
      </c>
      <c r="G299" s="8" t="str">
        <f>vlookup(A299,Accounts!$A$1:$F$451,6,false)</f>
        <v>5a - Closed Lost</v>
      </c>
      <c r="H299" s="8" t="s">
        <v>1143</v>
      </c>
      <c r="I299" s="8" t="s">
        <v>1148</v>
      </c>
      <c r="J299" s="9">
        <f>vlookup(A299,Accounts!$A$1:$P$451,11,false)</f>
        <v>45565</v>
      </c>
      <c r="K299" s="9">
        <f>vlookup($A299,Accounts!$A$1:$P$451,12,false)</f>
        <v>45590</v>
      </c>
      <c r="L299" s="9" t="str">
        <f>vlookup($A299,Accounts!$A$1:$P$451,13,false)</f>
        <v/>
      </c>
      <c r="M299" s="9">
        <f>vlookup($A299,Accounts!$A$1:$P$451,14,false)</f>
        <v>45598</v>
      </c>
      <c r="N299" s="9">
        <f>vlookup($A299,Accounts!$A$1:$P$451,16,false)</f>
        <v>45598</v>
      </c>
    </row>
    <row r="300" ht="15.75" customHeight="1">
      <c r="A300" s="8" t="s">
        <v>598</v>
      </c>
      <c r="B300" s="8" t="s">
        <v>599</v>
      </c>
      <c r="C300" s="8" t="str">
        <f>vlookup(A300,Accounts!$A$1:$E$993,5,false)</f>
        <v>No</v>
      </c>
      <c r="D300" s="8" t="s">
        <v>1437</v>
      </c>
      <c r="E300" s="8" t="s">
        <v>1128</v>
      </c>
      <c r="F300" s="8" t="s">
        <v>1140</v>
      </c>
      <c r="G300" s="8" t="str">
        <f>vlookup(A300,Accounts!$A$1:$F$451,6,false)</f>
        <v>5a - Closed Lost</v>
      </c>
      <c r="H300" s="8" t="s">
        <v>1137</v>
      </c>
      <c r="I300" s="8" t="s">
        <v>1135</v>
      </c>
      <c r="J300" s="9">
        <f>vlookup(A300,Accounts!$A$1:$P$451,11,false)</f>
        <v>45565</v>
      </c>
      <c r="K300" s="9">
        <f>vlookup($A300,Accounts!$A$1:$P$451,12,false)</f>
        <v>45590</v>
      </c>
      <c r="L300" s="9" t="str">
        <f>vlookup($A300,Accounts!$A$1:$P$451,13,false)</f>
        <v/>
      </c>
      <c r="M300" s="9">
        <f>vlookup($A300,Accounts!$A$1:$P$451,14,false)</f>
        <v>45598</v>
      </c>
      <c r="N300" s="9">
        <f>vlookup($A300,Accounts!$A$1:$P$451,16,false)</f>
        <v>45598</v>
      </c>
    </row>
    <row r="301" ht="15.75" customHeight="1">
      <c r="A301" s="8" t="s">
        <v>598</v>
      </c>
      <c r="B301" s="8" t="s">
        <v>599</v>
      </c>
      <c r="C301" s="8" t="str">
        <f>vlookup(A301,Accounts!$A$1:$E$993,5,false)</f>
        <v>No</v>
      </c>
      <c r="D301" s="8" t="s">
        <v>1438</v>
      </c>
      <c r="E301" s="8" t="s">
        <v>1132</v>
      </c>
      <c r="F301" s="8" t="s">
        <v>1127</v>
      </c>
      <c r="G301" s="8" t="str">
        <f>vlookup(A301,Accounts!$A$1:$F$451,6,false)</f>
        <v>5a - Closed Lost</v>
      </c>
      <c r="H301" s="8" t="s">
        <v>1129</v>
      </c>
      <c r="I301" s="8" t="s">
        <v>1138</v>
      </c>
      <c r="J301" s="9">
        <f>vlookup(A301,Accounts!$A$1:$P$451,11,false)</f>
        <v>45565</v>
      </c>
      <c r="K301" s="9">
        <f>vlookup($A301,Accounts!$A$1:$P$451,12,false)</f>
        <v>45590</v>
      </c>
      <c r="L301" s="9" t="str">
        <f>vlookup($A301,Accounts!$A$1:$P$451,13,false)</f>
        <v/>
      </c>
      <c r="M301" s="9">
        <f>vlookup($A301,Accounts!$A$1:$P$451,14,false)</f>
        <v>45598</v>
      </c>
      <c r="N301" s="9">
        <f>vlookup($A301,Accounts!$A$1:$P$451,16,false)</f>
        <v>45598</v>
      </c>
    </row>
    <row r="302" ht="15.75" customHeight="1">
      <c r="A302" s="8" t="s">
        <v>598</v>
      </c>
      <c r="B302" s="8" t="s">
        <v>599</v>
      </c>
      <c r="C302" s="8" t="str">
        <f>vlookup(A302,Accounts!$A$1:$E$993,5,false)</f>
        <v>No</v>
      </c>
      <c r="D302" s="8" t="s">
        <v>1439</v>
      </c>
      <c r="E302" s="8" t="s">
        <v>1133</v>
      </c>
      <c r="F302" s="8" t="s">
        <v>1133</v>
      </c>
      <c r="G302" s="8" t="str">
        <f>vlookup(A302,Accounts!$A$1:$F$451,6,false)</f>
        <v>5a - Closed Lost</v>
      </c>
      <c r="H302" s="8" t="s">
        <v>1137</v>
      </c>
      <c r="I302" s="8" t="s">
        <v>1130</v>
      </c>
      <c r="J302" s="9">
        <f>vlookup(A302,Accounts!$A$1:$P$451,11,false)</f>
        <v>45565</v>
      </c>
      <c r="K302" s="9">
        <f>vlookup($A302,Accounts!$A$1:$P$451,12,false)</f>
        <v>45590</v>
      </c>
      <c r="L302" s="9" t="str">
        <f>vlookup($A302,Accounts!$A$1:$P$451,13,false)</f>
        <v/>
      </c>
      <c r="M302" s="9">
        <f>vlookup($A302,Accounts!$A$1:$P$451,14,false)</f>
        <v>45598</v>
      </c>
      <c r="N302" s="9">
        <f>vlookup($A302,Accounts!$A$1:$P$451,16,false)</f>
        <v>45598</v>
      </c>
    </row>
    <row r="303" ht="15.75" customHeight="1">
      <c r="A303" s="8" t="s">
        <v>598</v>
      </c>
      <c r="B303" s="8" t="s">
        <v>599</v>
      </c>
      <c r="C303" s="8" t="str">
        <f>vlookup(A303,Accounts!$A$1:$E$993,5,false)</f>
        <v>No</v>
      </c>
      <c r="D303" s="8" t="s">
        <v>1440</v>
      </c>
      <c r="E303" s="8" t="s">
        <v>1140</v>
      </c>
      <c r="F303" s="8" t="s">
        <v>1128</v>
      </c>
      <c r="G303" s="8" t="str">
        <f>vlookup(A303,Accounts!$A$1:$F$451,6,false)</f>
        <v>5a - Closed Lost</v>
      </c>
      <c r="H303" s="8" t="s">
        <v>1143</v>
      </c>
      <c r="I303" s="8" t="s">
        <v>1138</v>
      </c>
      <c r="J303" s="9">
        <f>vlookup(A303,Accounts!$A$1:$P$451,11,false)</f>
        <v>45565</v>
      </c>
      <c r="K303" s="9">
        <f>vlookup($A303,Accounts!$A$1:$P$451,12,false)</f>
        <v>45590</v>
      </c>
      <c r="L303" s="9" t="str">
        <f>vlookup($A303,Accounts!$A$1:$P$451,13,false)</f>
        <v/>
      </c>
      <c r="M303" s="9">
        <f>vlookup($A303,Accounts!$A$1:$P$451,14,false)</f>
        <v>45598</v>
      </c>
      <c r="N303" s="9">
        <f>vlookup($A303,Accounts!$A$1:$P$451,16,false)</f>
        <v>45598</v>
      </c>
    </row>
    <row r="304" ht="15.75" customHeight="1">
      <c r="A304" s="8" t="s">
        <v>119</v>
      </c>
      <c r="B304" s="8" t="s">
        <v>120</v>
      </c>
      <c r="C304" s="8" t="str">
        <f>vlookup(A304,Accounts!$A$1:$E$993,5,false)</f>
        <v>Unknown</v>
      </c>
      <c r="D304" s="8" t="s">
        <v>1441</v>
      </c>
      <c r="E304" s="8" t="s">
        <v>1140</v>
      </c>
      <c r="F304" s="8" t="s">
        <v>1128</v>
      </c>
      <c r="G304" s="8" t="str">
        <f>vlookup(A304,Accounts!$A$1:$F$451,6,false)</f>
        <v>5a - Closed Lost</v>
      </c>
      <c r="H304" s="8" t="s">
        <v>1137</v>
      </c>
      <c r="I304" s="8" t="s">
        <v>1135</v>
      </c>
      <c r="J304" s="9">
        <f>vlookup(A304,Accounts!$A$1:$P$451,11,false)</f>
        <v>45250</v>
      </c>
      <c r="K304" s="9">
        <f>vlookup($A304,Accounts!$A$1:$P$451,12,false)</f>
        <v>45259</v>
      </c>
      <c r="L304" s="9" t="str">
        <f>vlookup($A304,Accounts!$A$1:$P$451,13,false)</f>
        <v/>
      </c>
      <c r="M304" s="9">
        <f>vlookup($A304,Accounts!$A$1:$P$451,14,false)</f>
        <v>45273</v>
      </c>
      <c r="N304" s="9">
        <f>vlookup($A304,Accounts!$A$1:$P$451,16,false)</f>
        <v>45273</v>
      </c>
    </row>
    <row r="305" ht="15.75" customHeight="1">
      <c r="A305" s="8" t="s">
        <v>119</v>
      </c>
      <c r="B305" s="8" t="s">
        <v>120</v>
      </c>
      <c r="C305" s="8" t="str">
        <f>vlookup(A305,Accounts!$A$1:$E$993,5,false)</f>
        <v>Unknown</v>
      </c>
      <c r="D305" s="8" t="s">
        <v>1442</v>
      </c>
      <c r="E305" s="8" t="s">
        <v>1132</v>
      </c>
      <c r="F305" s="8" t="s">
        <v>1128</v>
      </c>
      <c r="G305" s="8" t="str">
        <f>vlookup(A305,Accounts!$A$1:$F$451,6,false)</f>
        <v>5a - Closed Lost</v>
      </c>
      <c r="H305" s="8" t="s">
        <v>1143</v>
      </c>
      <c r="I305" s="8" t="s">
        <v>1135</v>
      </c>
      <c r="J305" s="9">
        <f>vlookup(A305,Accounts!$A$1:$P$451,11,false)</f>
        <v>45250</v>
      </c>
      <c r="K305" s="9">
        <f>vlookup($A305,Accounts!$A$1:$P$451,12,false)</f>
        <v>45259</v>
      </c>
      <c r="L305" s="9" t="str">
        <f>vlookup($A305,Accounts!$A$1:$P$451,13,false)</f>
        <v/>
      </c>
      <c r="M305" s="9">
        <f>vlookup($A305,Accounts!$A$1:$P$451,14,false)</f>
        <v>45273</v>
      </c>
      <c r="N305" s="9">
        <f>vlookup($A305,Accounts!$A$1:$P$451,16,false)</f>
        <v>45273</v>
      </c>
    </row>
    <row r="306" ht="15.75" customHeight="1">
      <c r="A306" s="8" t="s">
        <v>119</v>
      </c>
      <c r="B306" s="8" t="s">
        <v>120</v>
      </c>
      <c r="C306" s="8" t="str">
        <f>vlookup(A306,Accounts!$A$1:$E$993,5,false)</f>
        <v>Unknown</v>
      </c>
      <c r="D306" s="8" t="s">
        <v>1443</v>
      </c>
      <c r="E306" s="8" t="s">
        <v>1132</v>
      </c>
      <c r="F306" s="8" t="s">
        <v>1127</v>
      </c>
      <c r="G306" s="8" t="str">
        <f>vlookup(A306,Accounts!$A$1:$F$451,6,false)</f>
        <v>5a - Closed Lost</v>
      </c>
      <c r="H306" s="8" t="s">
        <v>1143</v>
      </c>
      <c r="I306" s="8" t="s">
        <v>1135</v>
      </c>
      <c r="J306" s="9">
        <f>vlookup(A306,Accounts!$A$1:$P$451,11,false)</f>
        <v>45250</v>
      </c>
      <c r="K306" s="9">
        <f>vlookup($A306,Accounts!$A$1:$P$451,12,false)</f>
        <v>45259</v>
      </c>
      <c r="L306" s="9" t="str">
        <f>vlookup($A306,Accounts!$A$1:$P$451,13,false)</f>
        <v/>
      </c>
      <c r="M306" s="9">
        <f>vlookup($A306,Accounts!$A$1:$P$451,14,false)</f>
        <v>45273</v>
      </c>
      <c r="N306" s="9">
        <f>vlookup($A306,Accounts!$A$1:$P$451,16,false)</f>
        <v>45273</v>
      </c>
    </row>
    <row r="307" ht="15.75" customHeight="1">
      <c r="A307" s="8" t="s">
        <v>119</v>
      </c>
      <c r="B307" s="8" t="s">
        <v>120</v>
      </c>
      <c r="C307" s="8" t="str">
        <f>vlookup(A307,Accounts!$A$1:$E$993,5,false)</f>
        <v>Unknown</v>
      </c>
      <c r="D307" s="8" t="s">
        <v>1444</v>
      </c>
      <c r="E307" s="8" t="s">
        <v>1132</v>
      </c>
      <c r="F307" s="8" t="s">
        <v>1140</v>
      </c>
      <c r="G307" s="8" t="str">
        <f>vlookup(A307,Accounts!$A$1:$F$451,6,false)</f>
        <v>5a - Closed Lost</v>
      </c>
      <c r="H307" s="8" t="s">
        <v>1134</v>
      </c>
      <c r="I307" s="8" t="s">
        <v>1135</v>
      </c>
      <c r="J307" s="9">
        <f>vlookup(A307,Accounts!$A$1:$P$451,11,false)</f>
        <v>45250</v>
      </c>
      <c r="K307" s="9">
        <f>vlookup($A307,Accounts!$A$1:$P$451,12,false)</f>
        <v>45259</v>
      </c>
      <c r="L307" s="9" t="str">
        <f>vlookup($A307,Accounts!$A$1:$P$451,13,false)</f>
        <v/>
      </c>
      <c r="M307" s="9">
        <f>vlookup($A307,Accounts!$A$1:$P$451,14,false)</f>
        <v>45273</v>
      </c>
      <c r="N307" s="9">
        <f>vlookup($A307,Accounts!$A$1:$P$451,16,false)</f>
        <v>45273</v>
      </c>
    </row>
    <row r="308" ht="15.75" customHeight="1">
      <c r="A308" s="8" t="s">
        <v>119</v>
      </c>
      <c r="B308" s="8" t="s">
        <v>120</v>
      </c>
      <c r="C308" s="8" t="str">
        <f>vlookup(A308,Accounts!$A$1:$E$993,5,false)</f>
        <v>Unknown</v>
      </c>
      <c r="D308" s="8" t="s">
        <v>1445</v>
      </c>
      <c r="E308" s="8" t="s">
        <v>1128</v>
      </c>
      <c r="F308" s="8" t="s">
        <v>1133</v>
      </c>
      <c r="G308" s="8" t="str">
        <f>vlookup(A308,Accounts!$A$1:$F$451,6,false)</f>
        <v>5a - Closed Lost</v>
      </c>
      <c r="H308" s="8" t="s">
        <v>1129</v>
      </c>
      <c r="I308" s="8" t="s">
        <v>1138</v>
      </c>
      <c r="J308" s="9">
        <f>vlookup(A308,Accounts!$A$1:$P$451,11,false)</f>
        <v>45250</v>
      </c>
      <c r="K308" s="9">
        <f>vlookup($A308,Accounts!$A$1:$P$451,12,false)</f>
        <v>45259</v>
      </c>
      <c r="L308" s="9" t="str">
        <f>vlookup($A308,Accounts!$A$1:$P$451,13,false)</f>
        <v/>
      </c>
      <c r="M308" s="9">
        <f>vlookup($A308,Accounts!$A$1:$P$451,14,false)</f>
        <v>45273</v>
      </c>
      <c r="N308" s="9">
        <f>vlookup($A308,Accounts!$A$1:$P$451,16,false)</f>
        <v>45273</v>
      </c>
    </row>
    <row r="309" ht="15.75" customHeight="1">
      <c r="A309" s="8" t="s">
        <v>119</v>
      </c>
      <c r="B309" s="8" t="s">
        <v>120</v>
      </c>
      <c r="C309" s="8" t="str">
        <f>vlookup(A309,Accounts!$A$1:$E$993,5,false)</f>
        <v>Unknown</v>
      </c>
      <c r="D309" s="8" t="s">
        <v>1446</v>
      </c>
      <c r="E309" s="8" t="s">
        <v>1133</v>
      </c>
      <c r="F309" s="8" t="s">
        <v>1133</v>
      </c>
      <c r="G309" s="8" t="str">
        <f>vlookup(A309,Accounts!$A$1:$F$451,6,false)</f>
        <v>5a - Closed Lost</v>
      </c>
      <c r="H309" s="8" t="s">
        <v>1143</v>
      </c>
      <c r="I309" s="8" t="s">
        <v>1148</v>
      </c>
      <c r="J309" s="9">
        <f>vlookup(A309,Accounts!$A$1:$P$451,11,false)</f>
        <v>45250</v>
      </c>
      <c r="K309" s="9">
        <f>vlookup($A309,Accounts!$A$1:$P$451,12,false)</f>
        <v>45259</v>
      </c>
      <c r="L309" s="9" t="str">
        <f>vlookup($A309,Accounts!$A$1:$P$451,13,false)</f>
        <v/>
      </c>
      <c r="M309" s="9">
        <f>vlookup($A309,Accounts!$A$1:$P$451,14,false)</f>
        <v>45273</v>
      </c>
      <c r="N309" s="9">
        <f>vlookup($A309,Accounts!$A$1:$P$451,16,false)</f>
        <v>45273</v>
      </c>
    </row>
    <row r="310" ht="15.75" customHeight="1">
      <c r="A310" s="8" t="s">
        <v>280</v>
      </c>
      <c r="B310" s="8" t="s">
        <v>281</v>
      </c>
      <c r="C310" s="8" t="str">
        <f>vlookup(A310,Accounts!$A$1:$E$993,5,false)</f>
        <v>Profile1</v>
      </c>
      <c r="D310" s="8" t="s">
        <v>1447</v>
      </c>
      <c r="E310" s="8" t="s">
        <v>1133</v>
      </c>
      <c r="F310" s="8" t="s">
        <v>1132</v>
      </c>
      <c r="G310" s="8" t="str">
        <f>vlookup(A310,Accounts!$A$1:$F$451,6,false)</f>
        <v>5a - Closed Lost</v>
      </c>
      <c r="H310" s="8" t="s">
        <v>1129</v>
      </c>
      <c r="I310" s="8" t="s">
        <v>1138</v>
      </c>
      <c r="J310" s="9">
        <f>vlookup(A310,Accounts!$A$1:$P$451,11,false)</f>
        <v>45365</v>
      </c>
      <c r="K310" s="9" t="str">
        <f>vlookup($A310,Accounts!$A$1:$P$451,12,false)</f>
        <v/>
      </c>
      <c r="L310" s="9" t="str">
        <f>vlookup($A310,Accounts!$A$1:$P$451,13,false)</f>
        <v/>
      </c>
      <c r="M310" s="9">
        <f>vlookup($A310,Accounts!$A$1:$P$451,14,false)</f>
        <v>45365</v>
      </c>
      <c r="N310" s="9">
        <f>vlookup($A310,Accounts!$A$1:$P$451,16,false)</f>
        <v>45365</v>
      </c>
    </row>
    <row r="311" ht="15.75" customHeight="1">
      <c r="A311" s="8" t="s">
        <v>292</v>
      </c>
      <c r="B311" s="8" t="s">
        <v>293</v>
      </c>
      <c r="C311" s="8" t="str">
        <f>vlookup(A311,Accounts!$A$1:$E$993,5,false)</f>
        <v>Profile3</v>
      </c>
      <c r="D311" s="8" t="s">
        <v>1448</v>
      </c>
      <c r="E311" s="8" t="s">
        <v>1133</v>
      </c>
      <c r="F311" s="8" t="s">
        <v>1128</v>
      </c>
      <c r="G311" s="8" t="str">
        <f>vlookup(A311,Accounts!$A$1:$F$451,6,false)</f>
        <v>5a - Closed Lost</v>
      </c>
      <c r="H311" s="8" t="s">
        <v>1134</v>
      </c>
      <c r="I311" s="8" t="s">
        <v>1148</v>
      </c>
      <c r="J311" s="9">
        <f>vlookup(A311,Accounts!$A$1:$P$451,11,false)</f>
        <v>45379</v>
      </c>
      <c r="K311" s="9">
        <f>vlookup($A311,Accounts!$A$1:$P$451,12,false)</f>
        <v>45409</v>
      </c>
      <c r="L311" s="9">
        <f>vlookup($A311,Accounts!$A$1:$P$451,13,false)</f>
        <v>45418</v>
      </c>
      <c r="M311" s="9">
        <f>vlookup($A311,Accounts!$A$1:$P$451,14,false)</f>
        <v>45478</v>
      </c>
      <c r="N311" s="9" t="str">
        <f>vlookup($A311,Accounts!$A$1:$P$451,16,false)</f>
        <v/>
      </c>
    </row>
    <row r="312" ht="15.75" customHeight="1">
      <c r="A312" s="8" t="s">
        <v>19</v>
      </c>
      <c r="B312" s="8" t="s">
        <v>20</v>
      </c>
      <c r="C312" s="8" t="str">
        <f>vlookup(A312,Accounts!$A$1:$E$993,5,false)</f>
        <v>Profile2</v>
      </c>
      <c r="D312" s="8" t="s">
        <v>1449</v>
      </c>
      <c r="E312" s="8" t="s">
        <v>1127</v>
      </c>
      <c r="F312" s="8" t="s">
        <v>1127</v>
      </c>
      <c r="G312" s="8" t="str">
        <f>vlookup(A312,Accounts!$A$1:$F$451,6,false)</f>
        <v>5a - Closed Lost</v>
      </c>
      <c r="H312" s="8" t="s">
        <v>1143</v>
      </c>
      <c r="I312" s="8" t="s">
        <v>1148</v>
      </c>
      <c r="J312" s="9">
        <f>vlookup(A312,Accounts!$A$1:$P$451,11,false)</f>
        <v>45172</v>
      </c>
      <c r="K312" s="9">
        <f>vlookup($A312,Accounts!$A$1:$P$451,12,false)</f>
        <v>45179</v>
      </c>
      <c r="L312" s="9" t="str">
        <f>vlookup($A312,Accounts!$A$1:$P$451,13,false)</f>
        <v/>
      </c>
      <c r="M312" s="9">
        <f>vlookup($A312,Accounts!$A$1:$P$451,14,false)</f>
        <v>45193</v>
      </c>
      <c r="N312" s="9">
        <f>vlookup($A312,Accounts!$A$1:$P$451,16,false)</f>
        <v>45193</v>
      </c>
    </row>
    <row r="313" ht="15.75" customHeight="1">
      <c r="A313" s="8" t="s">
        <v>354</v>
      </c>
      <c r="B313" s="8" t="s">
        <v>355</v>
      </c>
      <c r="C313" s="8" t="str">
        <f>vlookup(A313,Accounts!$A$1:$E$993,5,false)</f>
        <v>No</v>
      </c>
      <c r="D313" s="8" t="s">
        <v>1450</v>
      </c>
      <c r="E313" s="8" t="s">
        <v>1132</v>
      </c>
      <c r="F313" s="8" t="s">
        <v>1133</v>
      </c>
      <c r="G313" s="8" t="str">
        <f>vlookup(A313,Accounts!$A$1:$F$451,6,false)</f>
        <v>5a - Closed Lost</v>
      </c>
      <c r="H313" s="8" t="s">
        <v>1143</v>
      </c>
      <c r="I313" s="8" t="s">
        <v>1138</v>
      </c>
      <c r="J313" s="9">
        <f>vlookup(A313,Accounts!$A$1:$P$451,11,false)</f>
        <v>45386</v>
      </c>
      <c r="K313" s="9">
        <f>vlookup($A313,Accounts!$A$1:$P$451,12,false)</f>
        <v>45410</v>
      </c>
      <c r="L313" s="9">
        <f>vlookup($A313,Accounts!$A$1:$P$451,13,false)</f>
        <v>45431</v>
      </c>
      <c r="M313" s="9">
        <f>vlookup($A313,Accounts!$A$1:$P$451,14,false)</f>
        <v>45444</v>
      </c>
      <c r="N313" s="9" t="str">
        <f>vlookup($A313,Accounts!$A$1:$P$451,16,false)</f>
        <v/>
      </c>
    </row>
    <row r="314" ht="15.75" customHeight="1">
      <c r="A314" s="8" t="s">
        <v>539</v>
      </c>
      <c r="B314" s="8" t="s">
        <v>540</v>
      </c>
      <c r="C314" s="8" t="str">
        <f>vlookup(A314,Accounts!$A$1:$E$993,5,false)</f>
        <v>Profile2</v>
      </c>
      <c r="D314" s="8" t="s">
        <v>1451</v>
      </c>
      <c r="E314" s="8" t="s">
        <v>1140</v>
      </c>
      <c r="F314" s="8" t="s">
        <v>1132</v>
      </c>
      <c r="G314" s="8" t="str">
        <f>vlookup(A314,Accounts!$A$1:$F$451,6,false)</f>
        <v>5a - Closed Lost</v>
      </c>
      <c r="H314" s="8" t="s">
        <v>1134</v>
      </c>
      <c r="I314" s="8" t="s">
        <v>1138</v>
      </c>
      <c r="J314" s="9">
        <f>vlookup(A314,Accounts!$A$1:$P$451,11,false)</f>
        <v>45511</v>
      </c>
      <c r="K314" s="9">
        <f>vlookup($A314,Accounts!$A$1:$P$451,12,false)</f>
        <v>45535</v>
      </c>
      <c r="L314" s="9" t="str">
        <f>vlookup($A314,Accounts!$A$1:$P$451,13,false)</f>
        <v/>
      </c>
      <c r="M314" s="9">
        <f>vlookup($A314,Accounts!$A$1:$P$451,14,false)</f>
        <v>45546</v>
      </c>
      <c r="N314" s="9">
        <f>vlookup($A314,Accounts!$A$1:$P$451,16,false)</f>
        <v>45546</v>
      </c>
    </row>
    <row r="315" ht="15.75" customHeight="1">
      <c r="A315" s="8" t="s">
        <v>539</v>
      </c>
      <c r="B315" s="8" t="s">
        <v>540</v>
      </c>
      <c r="C315" s="8" t="str">
        <f>vlookup(A315,Accounts!$A$1:$E$993,5,false)</f>
        <v>Profile2</v>
      </c>
      <c r="D315" s="8" t="s">
        <v>1452</v>
      </c>
      <c r="E315" s="8" t="s">
        <v>1127</v>
      </c>
      <c r="F315" s="8" t="s">
        <v>1132</v>
      </c>
      <c r="G315" s="8" t="str">
        <f>vlookup(A315,Accounts!$A$1:$F$451,6,false)</f>
        <v>5a - Closed Lost</v>
      </c>
      <c r="H315" s="8" t="s">
        <v>1137</v>
      </c>
      <c r="I315" s="8" t="s">
        <v>1148</v>
      </c>
      <c r="J315" s="9">
        <f>vlookup(A315,Accounts!$A$1:$P$451,11,false)</f>
        <v>45511</v>
      </c>
      <c r="K315" s="9">
        <f>vlookup($A315,Accounts!$A$1:$P$451,12,false)</f>
        <v>45535</v>
      </c>
      <c r="L315" s="9" t="str">
        <f>vlookup($A315,Accounts!$A$1:$P$451,13,false)</f>
        <v/>
      </c>
      <c r="M315" s="9">
        <f>vlookup($A315,Accounts!$A$1:$P$451,14,false)</f>
        <v>45546</v>
      </c>
      <c r="N315" s="9">
        <f>vlookup($A315,Accounts!$A$1:$P$451,16,false)</f>
        <v>45546</v>
      </c>
    </row>
    <row r="316" ht="15.75" customHeight="1">
      <c r="A316" s="8" t="s">
        <v>539</v>
      </c>
      <c r="B316" s="8" t="s">
        <v>540</v>
      </c>
      <c r="C316" s="8" t="str">
        <f>vlookup(A316,Accounts!$A$1:$E$993,5,false)</f>
        <v>Profile2</v>
      </c>
      <c r="D316" s="8" t="s">
        <v>1453</v>
      </c>
      <c r="E316" s="8" t="s">
        <v>1128</v>
      </c>
      <c r="F316" s="8" t="s">
        <v>1132</v>
      </c>
      <c r="G316" s="8" t="str">
        <f>vlookup(A316,Accounts!$A$1:$F$451,6,false)</f>
        <v>5a - Closed Lost</v>
      </c>
      <c r="H316" s="8" t="s">
        <v>1137</v>
      </c>
      <c r="I316" s="8" t="s">
        <v>1148</v>
      </c>
      <c r="J316" s="9">
        <f>vlookup(A316,Accounts!$A$1:$P$451,11,false)</f>
        <v>45511</v>
      </c>
      <c r="K316" s="9">
        <f>vlookup($A316,Accounts!$A$1:$P$451,12,false)</f>
        <v>45535</v>
      </c>
      <c r="L316" s="9" t="str">
        <f>vlookup($A316,Accounts!$A$1:$P$451,13,false)</f>
        <v/>
      </c>
      <c r="M316" s="9">
        <f>vlookup($A316,Accounts!$A$1:$P$451,14,false)</f>
        <v>45546</v>
      </c>
      <c r="N316" s="9">
        <f>vlookup($A316,Accounts!$A$1:$P$451,16,false)</f>
        <v>45546</v>
      </c>
    </row>
    <row r="317" ht="15.75" customHeight="1">
      <c r="A317" s="8" t="s">
        <v>539</v>
      </c>
      <c r="B317" s="8" t="s">
        <v>540</v>
      </c>
      <c r="C317" s="8" t="str">
        <f>vlookup(A317,Accounts!$A$1:$E$993,5,false)</f>
        <v>Profile2</v>
      </c>
      <c r="D317" s="8" t="s">
        <v>1454</v>
      </c>
      <c r="E317" s="8" t="s">
        <v>1133</v>
      </c>
      <c r="F317" s="8" t="s">
        <v>1140</v>
      </c>
      <c r="G317" s="8" t="str">
        <f>vlookup(A317,Accounts!$A$1:$F$451,6,false)</f>
        <v>5a - Closed Lost</v>
      </c>
      <c r="H317" s="8" t="s">
        <v>1129</v>
      </c>
      <c r="I317" s="8" t="s">
        <v>1148</v>
      </c>
      <c r="J317" s="9">
        <f>vlookup(A317,Accounts!$A$1:$P$451,11,false)</f>
        <v>45511</v>
      </c>
      <c r="K317" s="9">
        <f>vlookup($A317,Accounts!$A$1:$P$451,12,false)</f>
        <v>45535</v>
      </c>
      <c r="L317" s="9" t="str">
        <f>vlookup($A317,Accounts!$A$1:$P$451,13,false)</f>
        <v/>
      </c>
      <c r="M317" s="9">
        <f>vlookup($A317,Accounts!$A$1:$P$451,14,false)</f>
        <v>45546</v>
      </c>
      <c r="N317" s="9">
        <f>vlookup($A317,Accounts!$A$1:$P$451,16,false)</f>
        <v>45546</v>
      </c>
    </row>
    <row r="318" ht="15.75" customHeight="1">
      <c r="A318" s="8" t="s">
        <v>539</v>
      </c>
      <c r="B318" s="8" t="s">
        <v>540</v>
      </c>
      <c r="C318" s="8" t="str">
        <f>vlookup(A318,Accounts!$A$1:$E$993,5,false)</f>
        <v>Profile2</v>
      </c>
      <c r="D318" s="8" t="s">
        <v>1455</v>
      </c>
      <c r="E318" s="8" t="s">
        <v>1140</v>
      </c>
      <c r="F318" s="8" t="s">
        <v>1140</v>
      </c>
      <c r="G318" s="8" t="str">
        <f>vlookup(A318,Accounts!$A$1:$F$451,6,false)</f>
        <v>5a - Closed Lost</v>
      </c>
      <c r="H318" s="8" t="s">
        <v>1137</v>
      </c>
      <c r="I318" s="8" t="s">
        <v>1130</v>
      </c>
      <c r="J318" s="9">
        <f>vlookup(A318,Accounts!$A$1:$P$451,11,false)</f>
        <v>45511</v>
      </c>
      <c r="K318" s="9">
        <f>vlookup($A318,Accounts!$A$1:$P$451,12,false)</f>
        <v>45535</v>
      </c>
      <c r="L318" s="9" t="str">
        <f>vlookup($A318,Accounts!$A$1:$P$451,13,false)</f>
        <v/>
      </c>
      <c r="M318" s="9">
        <f>vlookup($A318,Accounts!$A$1:$P$451,14,false)</f>
        <v>45546</v>
      </c>
      <c r="N318" s="9">
        <f>vlookup($A318,Accounts!$A$1:$P$451,16,false)</f>
        <v>45546</v>
      </c>
    </row>
    <row r="319" ht="15.75" customHeight="1">
      <c r="A319" s="8" t="s">
        <v>539</v>
      </c>
      <c r="B319" s="8" t="s">
        <v>540</v>
      </c>
      <c r="C319" s="8" t="str">
        <f>vlookup(A319,Accounts!$A$1:$E$993,5,false)</f>
        <v>Profile2</v>
      </c>
      <c r="D319" s="8" t="s">
        <v>1456</v>
      </c>
      <c r="E319" s="8" t="s">
        <v>1133</v>
      </c>
      <c r="F319" s="8" t="s">
        <v>1128</v>
      </c>
      <c r="G319" s="8" t="str">
        <f>vlookup(A319,Accounts!$A$1:$F$451,6,false)</f>
        <v>5a - Closed Lost</v>
      </c>
      <c r="H319" s="8" t="s">
        <v>1129</v>
      </c>
      <c r="I319" s="8" t="s">
        <v>1138</v>
      </c>
      <c r="J319" s="9">
        <f>vlookup(A319,Accounts!$A$1:$P$451,11,false)</f>
        <v>45511</v>
      </c>
      <c r="K319" s="9">
        <f>vlookup($A319,Accounts!$A$1:$P$451,12,false)</f>
        <v>45535</v>
      </c>
      <c r="L319" s="9" t="str">
        <f>vlookup($A319,Accounts!$A$1:$P$451,13,false)</f>
        <v/>
      </c>
      <c r="M319" s="9">
        <f>vlookup($A319,Accounts!$A$1:$P$451,14,false)</f>
        <v>45546</v>
      </c>
      <c r="N319" s="9">
        <f>vlookup($A319,Accounts!$A$1:$P$451,16,false)</f>
        <v>45546</v>
      </c>
    </row>
    <row r="320" ht="15.75" customHeight="1">
      <c r="A320" s="8" t="s">
        <v>929</v>
      </c>
      <c r="B320" s="8" t="s">
        <v>930</v>
      </c>
      <c r="C320" s="8" t="str">
        <f>vlookup(A320,Accounts!$A$1:$E$993,5,false)</f>
        <v>Profile1</v>
      </c>
      <c r="D320" s="8" t="s">
        <v>1457</v>
      </c>
      <c r="E320" s="8" t="s">
        <v>1133</v>
      </c>
      <c r="F320" s="8" t="s">
        <v>1140</v>
      </c>
      <c r="G320" s="8" t="str">
        <f>vlookup(A320,Accounts!$A$1:$F$451,6,false)</f>
        <v>4 - Customer</v>
      </c>
      <c r="H320" s="8" t="s">
        <v>1143</v>
      </c>
      <c r="I320" s="8" t="s">
        <v>1138</v>
      </c>
      <c r="J320" s="9">
        <f>vlookup(A320,Accounts!$A$1:$P$451,11,false)</f>
        <v>45406</v>
      </c>
      <c r="K320" s="9">
        <f>vlookup($A320,Accounts!$A$1:$P$451,12,false)</f>
        <v>45412</v>
      </c>
      <c r="L320" s="9">
        <f>vlookup($A320,Accounts!$A$1:$P$451,13,false)</f>
        <v>45417</v>
      </c>
      <c r="M320" s="9">
        <f>vlookup($A320,Accounts!$A$1:$P$451,14,false)</f>
        <v>45428</v>
      </c>
      <c r="N320" s="9" t="str">
        <f>vlookup($A320,Accounts!$A$1:$P$451,16,false)</f>
        <v/>
      </c>
    </row>
    <row r="321" ht="15.75" customHeight="1">
      <c r="A321" s="8" t="s">
        <v>929</v>
      </c>
      <c r="B321" s="8" t="s">
        <v>930</v>
      </c>
      <c r="C321" s="8" t="str">
        <f>vlookup(A321,Accounts!$A$1:$E$993,5,false)</f>
        <v>Profile1</v>
      </c>
      <c r="D321" s="8" t="s">
        <v>1458</v>
      </c>
      <c r="E321" s="8" t="s">
        <v>1140</v>
      </c>
      <c r="F321" s="8" t="s">
        <v>1128</v>
      </c>
      <c r="G321" s="8" t="str">
        <f>vlookup(A321,Accounts!$A$1:$F$451,6,false)</f>
        <v>4 - Customer</v>
      </c>
      <c r="H321" s="8" t="s">
        <v>1134</v>
      </c>
      <c r="I321" s="8" t="s">
        <v>1138</v>
      </c>
      <c r="J321" s="9">
        <f>vlookup(A321,Accounts!$A$1:$P$451,11,false)</f>
        <v>45406</v>
      </c>
      <c r="K321" s="9">
        <f>vlookup($A321,Accounts!$A$1:$P$451,12,false)</f>
        <v>45412</v>
      </c>
      <c r="L321" s="9">
        <f>vlookup($A321,Accounts!$A$1:$P$451,13,false)</f>
        <v>45417</v>
      </c>
      <c r="M321" s="9">
        <f>vlookup($A321,Accounts!$A$1:$P$451,14,false)</f>
        <v>45428</v>
      </c>
      <c r="N321" s="9" t="str">
        <f>vlookup($A321,Accounts!$A$1:$P$451,16,false)</f>
        <v/>
      </c>
    </row>
    <row r="322" ht="15.75" customHeight="1">
      <c r="A322" s="8" t="s">
        <v>929</v>
      </c>
      <c r="B322" s="8" t="s">
        <v>930</v>
      </c>
      <c r="C322" s="8" t="str">
        <f>vlookup(A322,Accounts!$A$1:$E$993,5,false)</f>
        <v>Profile1</v>
      </c>
      <c r="D322" s="8" t="s">
        <v>1459</v>
      </c>
      <c r="E322" s="8" t="s">
        <v>1140</v>
      </c>
      <c r="F322" s="8" t="s">
        <v>1127</v>
      </c>
      <c r="G322" s="8" t="str">
        <f>vlookup(A322,Accounts!$A$1:$F$451,6,false)</f>
        <v>4 - Customer</v>
      </c>
      <c r="H322" s="8" t="s">
        <v>1137</v>
      </c>
      <c r="I322" s="8" t="s">
        <v>1135</v>
      </c>
      <c r="J322" s="9">
        <f>vlookup(A322,Accounts!$A$1:$P$451,11,false)</f>
        <v>45406</v>
      </c>
      <c r="K322" s="9">
        <f>vlookup($A322,Accounts!$A$1:$P$451,12,false)</f>
        <v>45412</v>
      </c>
      <c r="L322" s="9">
        <f>vlookup($A322,Accounts!$A$1:$P$451,13,false)</f>
        <v>45417</v>
      </c>
      <c r="M322" s="9">
        <f>vlookup($A322,Accounts!$A$1:$P$451,14,false)</f>
        <v>45428</v>
      </c>
      <c r="N322" s="9" t="str">
        <f>vlookup($A322,Accounts!$A$1:$P$451,16,false)</f>
        <v/>
      </c>
    </row>
    <row r="323" ht="15.75" customHeight="1">
      <c r="A323" s="8" t="s">
        <v>929</v>
      </c>
      <c r="B323" s="8" t="s">
        <v>930</v>
      </c>
      <c r="C323" s="8" t="str">
        <f>vlookup(A323,Accounts!$A$1:$E$993,5,false)</f>
        <v>Profile1</v>
      </c>
      <c r="D323" s="8" t="s">
        <v>1460</v>
      </c>
      <c r="E323" s="8" t="s">
        <v>1127</v>
      </c>
      <c r="F323" s="8" t="s">
        <v>1140</v>
      </c>
      <c r="G323" s="8" t="str">
        <f>vlookup(A323,Accounts!$A$1:$F$451,6,false)</f>
        <v>4 - Customer</v>
      </c>
      <c r="H323" s="8" t="s">
        <v>1129</v>
      </c>
      <c r="I323" s="8" t="s">
        <v>1138</v>
      </c>
      <c r="J323" s="9">
        <f>vlookup(A323,Accounts!$A$1:$P$451,11,false)</f>
        <v>45406</v>
      </c>
      <c r="K323" s="9">
        <f>vlookup($A323,Accounts!$A$1:$P$451,12,false)</f>
        <v>45412</v>
      </c>
      <c r="L323" s="9">
        <f>vlookup($A323,Accounts!$A$1:$P$451,13,false)</f>
        <v>45417</v>
      </c>
      <c r="M323" s="9">
        <f>vlookup($A323,Accounts!$A$1:$P$451,14,false)</f>
        <v>45428</v>
      </c>
      <c r="N323" s="9" t="str">
        <f>vlookup($A323,Accounts!$A$1:$P$451,16,false)</f>
        <v/>
      </c>
    </row>
    <row r="324" ht="15.75" customHeight="1">
      <c r="A324" s="8" t="s">
        <v>336</v>
      </c>
      <c r="B324" s="8" t="s">
        <v>337</v>
      </c>
      <c r="C324" s="8" t="str">
        <f>vlookup(A324,Accounts!$A$1:$E$993,5,false)</f>
        <v>Profile2</v>
      </c>
      <c r="D324" s="8" t="s">
        <v>1461</v>
      </c>
      <c r="E324" s="8" t="s">
        <v>1132</v>
      </c>
      <c r="F324" s="8" t="s">
        <v>1128</v>
      </c>
      <c r="G324" s="8" t="str">
        <f>vlookup(A324,Accounts!$A$1:$F$451,6,false)</f>
        <v>5a - Closed Lost</v>
      </c>
      <c r="H324" s="8" t="s">
        <v>1129</v>
      </c>
      <c r="I324" s="8" t="s">
        <v>1138</v>
      </c>
      <c r="J324" s="9">
        <f>vlookup(A324,Accounts!$A$1:$P$451,11,false)</f>
        <v>45402</v>
      </c>
      <c r="K324" s="9">
        <f>vlookup($A324,Accounts!$A$1:$P$451,12,false)</f>
        <v>45425</v>
      </c>
      <c r="L324" s="9">
        <f>vlookup($A324,Accounts!$A$1:$P$451,13,false)</f>
        <v>45426</v>
      </c>
      <c r="M324" s="9">
        <f>vlookup($A324,Accounts!$A$1:$P$451,14,false)</f>
        <v>45445</v>
      </c>
      <c r="N324" s="9" t="str">
        <f>vlookup($A324,Accounts!$A$1:$P$451,16,false)</f>
        <v/>
      </c>
    </row>
    <row r="325" ht="15.75" customHeight="1">
      <c r="A325" s="8" t="s">
        <v>417</v>
      </c>
      <c r="B325" s="8" t="s">
        <v>418</v>
      </c>
      <c r="C325" s="8" t="str">
        <f>vlookup(A325,Accounts!$A$1:$E$993,5,false)</f>
        <v>No</v>
      </c>
      <c r="D325" s="8" t="s">
        <v>1462</v>
      </c>
      <c r="E325" s="8" t="s">
        <v>1140</v>
      </c>
      <c r="F325" s="8" t="s">
        <v>1128</v>
      </c>
      <c r="G325" s="8" t="str">
        <f>vlookup(A325,Accounts!$A$1:$F$451,6,false)</f>
        <v>5a - Closed Lost</v>
      </c>
      <c r="H325" s="8" t="s">
        <v>1129</v>
      </c>
      <c r="I325" s="8" t="s">
        <v>1148</v>
      </c>
      <c r="J325" s="9">
        <f>vlookup(A325,Accounts!$A$1:$P$451,11,false)</f>
        <v>45419</v>
      </c>
      <c r="K325" s="9">
        <f>vlookup($A325,Accounts!$A$1:$P$451,12,false)</f>
        <v>45447</v>
      </c>
      <c r="L325" s="9">
        <f>vlookup($A325,Accounts!$A$1:$P$451,13,false)</f>
        <v>45461</v>
      </c>
      <c r="M325" s="9">
        <f>vlookup($A325,Accounts!$A$1:$P$451,14,false)</f>
        <v>45543</v>
      </c>
      <c r="N325" s="9" t="str">
        <f>vlookup($A325,Accounts!$A$1:$P$451,16,false)</f>
        <v/>
      </c>
    </row>
    <row r="326" ht="15.75" customHeight="1">
      <c r="A326" s="8" t="s">
        <v>417</v>
      </c>
      <c r="B326" s="8" t="s">
        <v>418</v>
      </c>
      <c r="C326" s="8" t="str">
        <f>vlookup(A326,Accounts!$A$1:$E$993,5,false)</f>
        <v>No</v>
      </c>
      <c r="D326" s="8" t="s">
        <v>1463</v>
      </c>
      <c r="E326" s="8" t="s">
        <v>1128</v>
      </c>
      <c r="F326" s="8" t="s">
        <v>1128</v>
      </c>
      <c r="G326" s="8" t="str">
        <f>vlookup(A326,Accounts!$A$1:$F$451,6,false)</f>
        <v>5a - Closed Lost</v>
      </c>
      <c r="H326" s="8" t="s">
        <v>1134</v>
      </c>
      <c r="I326" s="8" t="s">
        <v>1138</v>
      </c>
      <c r="J326" s="9">
        <f>vlookup(A326,Accounts!$A$1:$P$451,11,false)</f>
        <v>45419</v>
      </c>
      <c r="K326" s="9">
        <f>vlookup($A326,Accounts!$A$1:$P$451,12,false)</f>
        <v>45447</v>
      </c>
      <c r="L326" s="9">
        <f>vlookup($A326,Accounts!$A$1:$P$451,13,false)</f>
        <v>45461</v>
      </c>
      <c r="M326" s="9">
        <f>vlookup($A326,Accounts!$A$1:$P$451,14,false)</f>
        <v>45543</v>
      </c>
      <c r="N326" s="9" t="str">
        <f>vlookup($A326,Accounts!$A$1:$P$451,16,false)</f>
        <v/>
      </c>
    </row>
    <row r="327" ht="15.75" customHeight="1">
      <c r="A327" s="8" t="s">
        <v>851</v>
      </c>
      <c r="B327" s="8" t="s">
        <v>852</v>
      </c>
      <c r="C327" s="8" t="str">
        <f>vlookup(A327,Accounts!$A$1:$E$993,5,false)</f>
        <v>No</v>
      </c>
      <c r="D327" s="8" t="s">
        <v>1464</v>
      </c>
      <c r="E327" s="8" t="s">
        <v>1133</v>
      </c>
      <c r="F327" s="8" t="s">
        <v>1127</v>
      </c>
      <c r="G327" s="8" t="str">
        <f>vlookup(A327,Accounts!$A$1:$F$451,6,false)</f>
        <v>5a - Closed Lost</v>
      </c>
      <c r="H327" s="8" t="s">
        <v>1137</v>
      </c>
      <c r="I327" s="8" t="s">
        <v>1138</v>
      </c>
      <c r="J327" s="9">
        <f>vlookup(A327,Accounts!$A$1:$P$451,11,false)</f>
        <v>45708</v>
      </c>
      <c r="K327" s="9">
        <f>vlookup($A327,Accounts!$A$1:$P$451,12,false)</f>
        <v>45719</v>
      </c>
      <c r="L327" s="9" t="str">
        <f>vlookup($A327,Accounts!$A$1:$P$451,13,false)</f>
        <v/>
      </c>
      <c r="M327" s="9">
        <f>vlookup($A327,Accounts!$A$1:$P$451,14,false)</f>
        <v>45734</v>
      </c>
      <c r="N327" s="9">
        <f>vlookup($A327,Accounts!$A$1:$P$451,16,false)</f>
        <v>45734</v>
      </c>
    </row>
    <row r="328" ht="15.75" customHeight="1">
      <c r="A328" s="8" t="s">
        <v>851</v>
      </c>
      <c r="B328" s="8" t="s">
        <v>852</v>
      </c>
      <c r="C328" s="8" t="str">
        <f>vlookup(A328,Accounts!$A$1:$E$993,5,false)</f>
        <v>No</v>
      </c>
      <c r="D328" s="8" t="s">
        <v>1465</v>
      </c>
      <c r="E328" s="8" t="s">
        <v>1140</v>
      </c>
      <c r="F328" s="8" t="s">
        <v>1133</v>
      </c>
      <c r="G328" s="8" t="str">
        <f>vlookup(A328,Accounts!$A$1:$F$451,6,false)</f>
        <v>5a - Closed Lost</v>
      </c>
      <c r="H328" s="8" t="s">
        <v>1134</v>
      </c>
      <c r="I328" s="8" t="s">
        <v>1130</v>
      </c>
      <c r="J328" s="9">
        <f>vlookup(A328,Accounts!$A$1:$P$451,11,false)</f>
        <v>45708</v>
      </c>
      <c r="K328" s="9">
        <f>vlookup($A328,Accounts!$A$1:$P$451,12,false)</f>
        <v>45719</v>
      </c>
      <c r="L328" s="9" t="str">
        <f>vlookup($A328,Accounts!$A$1:$P$451,13,false)</f>
        <v/>
      </c>
      <c r="M328" s="9">
        <f>vlookup($A328,Accounts!$A$1:$P$451,14,false)</f>
        <v>45734</v>
      </c>
      <c r="N328" s="9">
        <f>vlookup($A328,Accounts!$A$1:$P$451,16,false)</f>
        <v>45734</v>
      </c>
    </row>
    <row r="329" ht="15.75" customHeight="1">
      <c r="A329" s="8" t="s">
        <v>851</v>
      </c>
      <c r="B329" s="8" t="s">
        <v>852</v>
      </c>
      <c r="C329" s="8" t="str">
        <f>vlookup(A329,Accounts!$A$1:$E$993,5,false)</f>
        <v>No</v>
      </c>
      <c r="D329" s="8" t="s">
        <v>1466</v>
      </c>
      <c r="E329" s="8" t="s">
        <v>1127</v>
      </c>
      <c r="F329" s="8" t="s">
        <v>1132</v>
      </c>
      <c r="G329" s="8" t="str">
        <f>vlookup(A329,Accounts!$A$1:$F$451,6,false)</f>
        <v>5a - Closed Lost</v>
      </c>
      <c r="H329" s="8" t="s">
        <v>1129</v>
      </c>
      <c r="I329" s="8" t="s">
        <v>1130</v>
      </c>
      <c r="J329" s="9">
        <f>vlookup(A329,Accounts!$A$1:$P$451,11,false)</f>
        <v>45708</v>
      </c>
      <c r="K329" s="9">
        <f>vlookup($A329,Accounts!$A$1:$P$451,12,false)</f>
        <v>45719</v>
      </c>
      <c r="L329" s="9" t="str">
        <f>vlookup($A329,Accounts!$A$1:$P$451,13,false)</f>
        <v/>
      </c>
      <c r="M329" s="9">
        <f>vlookup($A329,Accounts!$A$1:$P$451,14,false)</f>
        <v>45734</v>
      </c>
      <c r="N329" s="9">
        <f>vlookup($A329,Accounts!$A$1:$P$451,16,false)</f>
        <v>45734</v>
      </c>
    </row>
    <row r="330" ht="15.75" customHeight="1">
      <c r="A330" s="8" t="s">
        <v>851</v>
      </c>
      <c r="B330" s="8" t="s">
        <v>852</v>
      </c>
      <c r="C330" s="8" t="str">
        <f>vlookup(A330,Accounts!$A$1:$E$993,5,false)</f>
        <v>No</v>
      </c>
      <c r="D330" s="8" t="s">
        <v>1467</v>
      </c>
      <c r="E330" s="8" t="s">
        <v>1127</v>
      </c>
      <c r="F330" s="8" t="s">
        <v>1128</v>
      </c>
      <c r="G330" s="8" t="str">
        <f>vlookup(A330,Accounts!$A$1:$F$451,6,false)</f>
        <v>5a - Closed Lost</v>
      </c>
      <c r="H330" s="8" t="s">
        <v>1129</v>
      </c>
      <c r="I330" s="8" t="s">
        <v>1130</v>
      </c>
      <c r="J330" s="9">
        <f>vlookup(A330,Accounts!$A$1:$P$451,11,false)</f>
        <v>45708</v>
      </c>
      <c r="K330" s="9">
        <f>vlookup($A330,Accounts!$A$1:$P$451,12,false)</f>
        <v>45719</v>
      </c>
      <c r="L330" s="9" t="str">
        <f>vlookup($A330,Accounts!$A$1:$P$451,13,false)</f>
        <v/>
      </c>
      <c r="M330" s="9">
        <f>vlookup($A330,Accounts!$A$1:$P$451,14,false)</f>
        <v>45734</v>
      </c>
      <c r="N330" s="9">
        <f>vlookup($A330,Accounts!$A$1:$P$451,16,false)</f>
        <v>45734</v>
      </c>
    </row>
    <row r="331" ht="15.75" customHeight="1">
      <c r="A331" s="8" t="s">
        <v>29</v>
      </c>
      <c r="B331" s="8" t="s">
        <v>30</v>
      </c>
      <c r="C331" s="8" t="str">
        <f>vlookup(A331,Accounts!$A$1:$E$993,5,false)</f>
        <v>Profile3</v>
      </c>
      <c r="D331" s="8" t="s">
        <v>1468</v>
      </c>
      <c r="E331" s="8" t="s">
        <v>1133</v>
      </c>
      <c r="F331" s="8" t="s">
        <v>1140</v>
      </c>
      <c r="G331" s="8" t="str">
        <f>vlookup(A331,Accounts!$A$1:$F$451,6,false)</f>
        <v>5a - Closed Lost</v>
      </c>
      <c r="H331" s="8" t="s">
        <v>1143</v>
      </c>
      <c r="I331" s="8" t="s">
        <v>1138</v>
      </c>
      <c r="J331" s="9">
        <f>vlookup(A331,Accounts!$A$1:$P$451,11,false)</f>
        <v>45173</v>
      </c>
      <c r="K331" s="9">
        <f>vlookup($A331,Accounts!$A$1:$P$451,12,false)</f>
        <v>45189</v>
      </c>
      <c r="L331" s="9" t="str">
        <f>vlookup($A331,Accounts!$A$1:$P$451,13,false)</f>
        <v/>
      </c>
      <c r="M331" s="9">
        <f>vlookup($A331,Accounts!$A$1:$P$451,14,false)</f>
        <v>45196</v>
      </c>
      <c r="N331" s="9">
        <f>vlookup($A331,Accounts!$A$1:$P$451,16,false)</f>
        <v>45196</v>
      </c>
    </row>
    <row r="332" ht="15.75" customHeight="1">
      <c r="A332" s="8" t="s">
        <v>29</v>
      </c>
      <c r="B332" s="8" t="s">
        <v>30</v>
      </c>
      <c r="C332" s="8" t="str">
        <f>vlookup(A332,Accounts!$A$1:$E$993,5,false)</f>
        <v>Profile3</v>
      </c>
      <c r="D332" s="8" t="s">
        <v>1469</v>
      </c>
      <c r="E332" s="8" t="s">
        <v>1132</v>
      </c>
      <c r="F332" s="8" t="s">
        <v>1140</v>
      </c>
      <c r="G332" s="8" t="str">
        <f>vlookup(A332,Accounts!$A$1:$F$451,6,false)</f>
        <v>5a - Closed Lost</v>
      </c>
      <c r="H332" s="8" t="s">
        <v>1137</v>
      </c>
      <c r="I332" s="8" t="s">
        <v>1138</v>
      </c>
      <c r="J332" s="9">
        <f>vlookup(A332,Accounts!$A$1:$P$451,11,false)</f>
        <v>45173</v>
      </c>
      <c r="K332" s="9">
        <f>vlookup($A332,Accounts!$A$1:$P$451,12,false)</f>
        <v>45189</v>
      </c>
      <c r="L332" s="9" t="str">
        <f>vlookup($A332,Accounts!$A$1:$P$451,13,false)</f>
        <v/>
      </c>
      <c r="M332" s="9">
        <f>vlookup($A332,Accounts!$A$1:$P$451,14,false)</f>
        <v>45196</v>
      </c>
      <c r="N332" s="9">
        <f>vlookup($A332,Accounts!$A$1:$P$451,16,false)</f>
        <v>45196</v>
      </c>
    </row>
    <row r="333" ht="15.75" customHeight="1">
      <c r="A333" s="8" t="s">
        <v>29</v>
      </c>
      <c r="B333" s="8" t="s">
        <v>30</v>
      </c>
      <c r="C333" s="8" t="str">
        <f>vlookup(A333,Accounts!$A$1:$E$993,5,false)</f>
        <v>Profile3</v>
      </c>
      <c r="D333" s="8" t="s">
        <v>1470</v>
      </c>
      <c r="E333" s="8" t="s">
        <v>1132</v>
      </c>
      <c r="F333" s="8" t="s">
        <v>1128</v>
      </c>
      <c r="G333" s="8" t="str">
        <f>vlookup(A333,Accounts!$A$1:$F$451,6,false)</f>
        <v>5a - Closed Lost</v>
      </c>
      <c r="H333" s="8" t="s">
        <v>1129</v>
      </c>
      <c r="I333" s="8" t="s">
        <v>1135</v>
      </c>
      <c r="J333" s="9">
        <f>vlookup(A333,Accounts!$A$1:$P$451,11,false)</f>
        <v>45173</v>
      </c>
      <c r="K333" s="9">
        <f>vlookup($A333,Accounts!$A$1:$P$451,12,false)</f>
        <v>45189</v>
      </c>
      <c r="L333" s="9" t="str">
        <f>vlookup($A333,Accounts!$A$1:$P$451,13,false)</f>
        <v/>
      </c>
      <c r="M333" s="9">
        <f>vlookup($A333,Accounts!$A$1:$P$451,14,false)</f>
        <v>45196</v>
      </c>
      <c r="N333" s="9">
        <f>vlookup($A333,Accounts!$A$1:$P$451,16,false)</f>
        <v>45196</v>
      </c>
    </row>
    <row r="334" ht="15.75" customHeight="1">
      <c r="A334" s="8" t="s">
        <v>417</v>
      </c>
      <c r="B334" s="8" t="s">
        <v>418</v>
      </c>
      <c r="C334" s="8" t="str">
        <f>vlookup(A334,Accounts!$A$1:$E$993,5,false)</f>
        <v>No</v>
      </c>
      <c r="D334" s="8" t="s">
        <v>1471</v>
      </c>
      <c r="E334" s="8" t="s">
        <v>1132</v>
      </c>
      <c r="F334" s="8" t="s">
        <v>1140</v>
      </c>
      <c r="G334" s="8" t="str">
        <f>vlookup(A334,Accounts!$A$1:$F$451,6,false)</f>
        <v>5a - Closed Lost</v>
      </c>
      <c r="H334" s="8" t="s">
        <v>1129</v>
      </c>
      <c r="I334" s="8" t="s">
        <v>1130</v>
      </c>
      <c r="J334" s="9">
        <f>vlookup(A334,Accounts!$A$1:$P$451,11,false)</f>
        <v>45419</v>
      </c>
      <c r="K334" s="9">
        <f>vlookup($A334,Accounts!$A$1:$P$451,12,false)</f>
        <v>45447</v>
      </c>
      <c r="L334" s="9">
        <f>vlookup($A334,Accounts!$A$1:$P$451,13,false)</f>
        <v>45461</v>
      </c>
      <c r="M334" s="9">
        <f>vlookup($A334,Accounts!$A$1:$P$451,14,false)</f>
        <v>45543</v>
      </c>
      <c r="N334" s="9" t="str">
        <f>vlookup($A334,Accounts!$A$1:$P$451,16,false)</f>
        <v/>
      </c>
    </row>
    <row r="335" ht="15.75" customHeight="1">
      <c r="A335" s="8" t="s">
        <v>417</v>
      </c>
      <c r="B335" s="8" t="s">
        <v>418</v>
      </c>
      <c r="C335" s="8" t="str">
        <f>vlookup(A335,Accounts!$A$1:$E$993,5,false)</f>
        <v>No</v>
      </c>
      <c r="D335" s="8" t="s">
        <v>1472</v>
      </c>
      <c r="E335" s="8" t="s">
        <v>1127</v>
      </c>
      <c r="F335" s="8" t="s">
        <v>1127</v>
      </c>
      <c r="G335" s="8" t="str">
        <f>vlookup(A335,Accounts!$A$1:$F$451,6,false)</f>
        <v>5a - Closed Lost</v>
      </c>
      <c r="H335" s="8" t="s">
        <v>1137</v>
      </c>
      <c r="I335" s="8" t="s">
        <v>1148</v>
      </c>
      <c r="J335" s="9">
        <f>vlookup(A335,Accounts!$A$1:$P$451,11,false)</f>
        <v>45419</v>
      </c>
      <c r="K335" s="9">
        <f>vlookup($A335,Accounts!$A$1:$P$451,12,false)</f>
        <v>45447</v>
      </c>
      <c r="L335" s="9">
        <f>vlookup($A335,Accounts!$A$1:$P$451,13,false)</f>
        <v>45461</v>
      </c>
      <c r="M335" s="9">
        <f>vlookup($A335,Accounts!$A$1:$P$451,14,false)</f>
        <v>45543</v>
      </c>
      <c r="N335" s="9" t="str">
        <f>vlookup($A335,Accounts!$A$1:$P$451,16,false)</f>
        <v/>
      </c>
    </row>
    <row r="336" ht="15.75" customHeight="1">
      <c r="A336" s="8" t="s">
        <v>691</v>
      </c>
      <c r="B336" s="8" t="s">
        <v>692</v>
      </c>
      <c r="C336" s="8" t="str">
        <f>vlookup(A336,Accounts!$A$1:$E$993,5,false)</f>
        <v>Profile1</v>
      </c>
      <c r="D336" s="8" t="s">
        <v>1473</v>
      </c>
      <c r="E336" s="8" t="s">
        <v>1132</v>
      </c>
      <c r="F336" s="8" t="s">
        <v>1132</v>
      </c>
      <c r="G336" s="8" t="str">
        <f>vlookup(A336,Accounts!$A$1:$F$451,6,false)</f>
        <v>5a - Closed Lost</v>
      </c>
      <c r="H336" s="8" t="s">
        <v>1143</v>
      </c>
      <c r="I336" s="8" t="s">
        <v>1135</v>
      </c>
      <c r="J336" s="9">
        <f>vlookup(A336,Accounts!$A$1:$P$451,11,false)</f>
        <v>45625</v>
      </c>
      <c r="K336" s="9">
        <f>vlookup($A336,Accounts!$A$1:$P$451,12,false)</f>
        <v>45644</v>
      </c>
      <c r="L336" s="9" t="str">
        <f>vlookup($A336,Accounts!$A$1:$P$451,13,false)</f>
        <v/>
      </c>
      <c r="M336" s="9">
        <f>vlookup($A336,Accounts!$A$1:$P$451,14,false)</f>
        <v>45649</v>
      </c>
      <c r="N336" s="9">
        <f>vlookup($A336,Accounts!$A$1:$P$451,16,false)</f>
        <v>45649</v>
      </c>
    </row>
    <row r="337" ht="15.75" customHeight="1">
      <c r="A337" s="8" t="s">
        <v>691</v>
      </c>
      <c r="B337" s="8" t="s">
        <v>692</v>
      </c>
      <c r="C337" s="8" t="str">
        <f>vlookup(A337,Accounts!$A$1:$E$993,5,false)</f>
        <v>Profile1</v>
      </c>
      <c r="D337" s="8" t="s">
        <v>1474</v>
      </c>
      <c r="E337" s="8" t="s">
        <v>1127</v>
      </c>
      <c r="F337" s="8" t="s">
        <v>1133</v>
      </c>
      <c r="G337" s="8" t="str">
        <f>vlookup(A337,Accounts!$A$1:$F$451,6,false)</f>
        <v>5a - Closed Lost</v>
      </c>
      <c r="H337" s="8" t="s">
        <v>1129</v>
      </c>
      <c r="I337" s="8" t="s">
        <v>1138</v>
      </c>
      <c r="J337" s="9">
        <f>vlookup(A337,Accounts!$A$1:$P$451,11,false)</f>
        <v>45625</v>
      </c>
      <c r="K337" s="9">
        <f>vlookup($A337,Accounts!$A$1:$P$451,12,false)</f>
        <v>45644</v>
      </c>
      <c r="L337" s="9" t="str">
        <f>vlookup($A337,Accounts!$A$1:$P$451,13,false)</f>
        <v/>
      </c>
      <c r="M337" s="9">
        <f>vlookup($A337,Accounts!$A$1:$P$451,14,false)</f>
        <v>45649</v>
      </c>
      <c r="N337" s="9">
        <f>vlookup($A337,Accounts!$A$1:$P$451,16,false)</f>
        <v>45649</v>
      </c>
    </row>
    <row r="338" ht="15.75" customHeight="1">
      <c r="A338" s="8" t="s">
        <v>691</v>
      </c>
      <c r="B338" s="8" t="s">
        <v>692</v>
      </c>
      <c r="C338" s="8" t="str">
        <f>vlookup(A338,Accounts!$A$1:$E$993,5,false)</f>
        <v>Profile1</v>
      </c>
      <c r="D338" s="8" t="s">
        <v>1475</v>
      </c>
      <c r="E338" s="8" t="s">
        <v>1133</v>
      </c>
      <c r="F338" s="8" t="s">
        <v>1133</v>
      </c>
      <c r="G338" s="8" t="str">
        <f>vlookup(A338,Accounts!$A$1:$F$451,6,false)</f>
        <v>5a - Closed Lost</v>
      </c>
      <c r="H338" s="8" t="s">
        <v>1137</v>
      </c>
      <c r="I338" s="8" t="s">
        <v>1138</v>
      </c>
      <c r="J338" s="9">
        <f>vlookup(A338,Accounts!$A$1:$P$451,11,false)</f>
        <v>45625</v>
      </c>
      <c r="K338" s="9">
        <f>vlookup($A338,Accounts!$A$1:$P$451,12,false)</f>
        <v>45644</v>
      </c>
      <c r="L338" s="9" t="str">
        <f>vlookup($A338,Accounts!$A$1:$P$451,13,false)</f>
        <v/>
      </c>
      <c r="M338" s="9">
        <f>vlookup($A338,Accounts!$A$1:$P$451,14,false)</f>
        <v>45649</v>
      </c>
      <c r="N338" s="9">
        <f>vlookup($A338,Accounts!$A$1:$P$451,16,false)</f>
        <v>45649</v>
      </c>
    </row>
    <row r="339" ht="15.75" customHeight="1">
      <c r="A339" s="8" t="s">
        <v>691</v>
      </c>
      <c r="B339" s="8" t="s">
        <v>692</v>
      </c>
      <c r="C339" s="8" t="str">
        <f>vlookup(A339,Accounts!$A$1:$E$993,5,false)</f>
        <v>Profile1</v>
      </c>
      <c r="D339" s="8" t="s">
        <v>1476</v>
      </c>
      <c r="E339" s="8" t="s">
        <v>1127</v>
      </c>
      <c r="F339" s="8" t="s">
        <v>1128</v>
      </c>
      <c r="G339" s="8" t="str">
        <f>vlookup(A339,Accounts!$A$1:$F$451,6,false)</f>
        <v>5a - Closed Lost</v>
      </c>
      <c r="H339" s="8" t="s">
        <v>1134</v>
      </c>
      <c r="I339" s="8" t="s">
        <v>1130</v>
      </c>
      <c r="J339" s="9">
        <f>vlookup(A339,Accounts!$A$1:$P$451,11,false)</f>
        <v>45625</v>
      </c>
      <c r="K339" s="9">
        <f>vlookup($A339,Accounts!$A$1:$P$451,12,false)</f>
        <v>45644</v>
      </c>
      <c r="L339" s="9" t="str">
        <f>vlookup($A339,Accounts!$A$1:$P$451,13,false)</f>
        <v/>
      </c>
      <c r="M339" s="9">
        <f>vlookup($A339,Accounts!$A$1:$P$451,14,false)</f>
        <v>45649</v>
      </c>
      <c r="N339" s="9">
        <f>vlookup($A339,Accounts!$A$1:$P$451,16,false)</f>
        <v>45649</v>
      </c>
    </row>
    <row r="340" ht="15.75" customHeight="1">
      <c r="A340" s="8" t="s">
        <v>481</v>
      </c>
      <c r="B340" s="8" t="s">
        <v>482</v>
      </c>
      <c r="C340" s="8" t="str">
        <f>vlookup(A340,Accounts!$A$1:$E$993,5,false)</f>
        <v>No</v>
      </c>
      <c r="D340" s="8" t="s">
        <v>1477</v>
      </c>
      <c r="E340" s="8" t="s">
        <v>1128</v>
      </c>
      <c r="F340" s="8" t="s">
        <v>1127</v>
      </c>
      <c r="G340" s="8" t="str">
        <f>vlookup(A340,Accounts!$A$1:$F$451,6,false)</f>
        <v>5a - Closed Lost</v>
      </c>
      <c r="H340" s="8" t="s">
        <v>1129</v>
      </c>
      <c r="I340" s="8" t="s">
        <v>1148</v>
      </c>
      <c r="J340" s="9">
        <f>vlookup(A340,Accounts!$A$1:$P$451,11,false)</f>
        <v>45475</v>
      </c>
      <c r="K340" s="9">
        <f>vlookup($A340,Accounts!$A$1:$P$451,12,false)</f>
        <v>45477</v>
      </c>
      <c r="L340" s="9" t="str">
        <f>vlookup($A340,Accounts!$A$1:$P$451,13,false)</f>
        <v/>
      </c>
      <c r="M340" s="9">
        <f>vlookup($A340,Accounts!$A$1:$P$451,14,false)</f>
        <v>45488</v>
      </c>
      <c r="N340" s="9">
        <f>vlookup($A340,Accounts!$A$1:$P$451,16,false)</f>
        <v>45488</v>
      </c>
    </row>
    <row r="341" ht="15.75" customHeight="1">
      <c r="A341" s="8" t="s">
        <v>481</v>
      </c>
      <c r="B341" s="8" t="s">
        <v>482</v>
      </c>
      <c r="C341" s="8" t="str">
        <f>vlookup(A341,Accounts!$A$1:$E$993,5,false)</f>
        <v>No</v>
      </c>
      <c r="D341" s="8" t="s">
        <v>1478</v>
      </c>
      <c r="E341" s="8" t="s">
        <v>1128</v>
      </c>
      <c r="F341" s="8" t="s">
        <v>1140</v>
      </c>
      <c r="G341" s="8" t="str">
        <f>vlookup(A341,Accounts!$A$1:$F$451,6,false)</f>
        <v>5a - Closed Lost</v>
      </c>
      <c r="H341" s="8" t="s">
        <v>1143</v>
      </c>
      <c r="I341" s="8" t="s">
        <v>1135</v>
      </c>
      <c r="J341" s="9">
        <f>vlookup(A341,Accounts!$A$1:$P$451,11,false)</f>
        <v>45475</v>
      </c>
      <c r="K341" s="9">
        <f>vlookup($A341,Accounts!$A$1:$P$451,12,false)</f>
        <v>45477</v>
      </c>
      <c r="L341" s="9" t="str">
        <f>vlookup($A341,Accounts!$A$1:$P$451,13,false)</f>
        <v/>
      </c>
      <c r="M341" s="9">
        <f>vlookup($A341,Accounts!$A$1:$P$451,14,false)</f>
        <v>45488</v>
      </c>
      <c r="N341" s="9">
        <f>vlookup($A341,Accounts!$A$1:$P$451,16,false)</f>
        <v>45488</v>
      </c>
    </row>
    <row r="342" ht="15.75" customHeight="1">
      <c r="A342" s="8" t="s">
        <v>481</v>
      </c>
      <c r="B342" s="8" t="s">
        <v>482</v>
      </c>
      <c r="C342" s="8" t="str">
        <f>vlookup(A342,Accounts!$A$1:$E$993,5,false)</f>
        <v>No</v>
      </c>
      <c r="D342" s="8" t="s">
        <v>1479</v>
      </c>
      <c r="E342" s="8" t="s">
        <v>1132</v>
      </c>
      <c r="F342" s="8" t="s">
        <v>1127</v>
      </c>
      <c r="G342" s="8" t="str">
        <f>vlookup(A342,Accounts!$A$1:$F$451,6,false)</f>
        <v>5a - Closed Lost</v>
      </c>
      <c r="H342" s="8" t="s">
        <v>1134</v>
      </c>
      <c r="I342" s="8" t="s">
        <v>1148</v>
      </c>
      <c r="J342" s="9">
        <f>vlookup(A342,Accounts!$A$1:$P$451,11,false)</f>
        <v>45475</v>
      </c>
      <c r="K342" s="9">
        <f>vlookup($A342,Accounts!$A$1:$P$451,12,false)</f>
        <v>45477</v>
      </c>
      <c r="L342" s="9" t="str">
        <f>vlookup($A342,Accounts!$A$1:$P$451,13,false)</f>
        <v/>
      </c>
      <c r="M342" s="9">
        <f>vlookup($A342,Accounts!$A$1:$P$451,14,false)</f>
        <v>45488</v>
      </c>
      <c r="N342" s="9">
        <f>vlookup($A342,Accounts!$A$1:$P$451,16,false)</f>
        <v>45488</v>
      </c>
    </row>
    <row r="343" ht="15.75" customHeight="1">
      <c r="A343" s="8" t="s">
        <v>481</v>
      </c>
      <c r="B343" s="8" t="s">
        <v>482</v>
      </c>
      <c r="C343" s="8" t="str">
        <f>vlookup(A343,Accounts!$A$1:$E$993,5,false)</f>
        <v>No</v>
      </c>
      <c r="D343" s="8" t="s">
        <v>1480</v>
      </c>
      <c r="E343" s="8" t="s">
        <v>1128</v>
      </c>
      <c r="F343" s="8" t="s">
        <v>1133</v>
      </c>
      <c r="G343" s="8" t="str">
        <f>vlookup(A343,Accounts!$A$1:$F$451,6,false)</f>
        <v>5a - Closed Lost</v>
      </c>
      <c r="H343" s="8" t="s">
        <v>1143</v>
      </c>
      <c r="I343" s="8" t="s">
        <v>1138</v>
      </c>
      <c r="J343" s="9">
        <f>vlookup(A343,Accounts!$A$1:$P$451,11,false)</f>
        <v>45475</v>
      </c>
      <c r="K343" s="9">
        <f>vlookup($A343,Accounts!$A$1:$P$451,12,false)</f>
        <v>45477</v>
      </c>
      <c r="L343" s="9" t="str">
        <f>vlookup($A343,Accounts!$A$1:$P$451,13,false)</f>
        <v/>
      </c>
      <c r="M343" s="9">
        <f>vlookup($A343,Accounts!$A$1:$P$451,14,false)</f>
        <v>45488</v>
      </c>
      <c r="N343" s="9">
        <f>vlookup($A343,Accounts!$A$1:$P$451,16,false)</f>
        <v>45488</v>
      </c>
    </row>
    <row r="344" ht="15.75" customHeight="1">
      <c r="A344" s="8" t="s">
        <v>481</v>
      </c>
      <c r="B344" s="8" t="s">
        <v>482</v>
      </c>
      <c r="C344" s="8" t="str">
        <f>vlookup(A344,Accounts!$A$1:$E$993,5,false)</f>
        <v>No</v>
      </c>
      <c r="D344" s="8" t="s">
        <v>1481</v>
      </c>
      <c r="E344" s="8" t="s">
        <v>1140</v>
      </c>
      <c r="F344" s="8" t="s">
        <v>1128</v>
      </c>
      <c r="G344" s="8" t="str">
        <f>vlookup(A344,Accounts!$A$1:$F$451,6,false)</f>
        <v>5a - Closed Lost</v>
      </c>
      <c r="H344" s="8" t="s">
        <v>1143</v>
      </c>
      <c r="I344" s="8" t="s">
        <v>1148</v>
      </c>
      <c r="J344" s="9">
        <f>vlookup(A344,Accounts!$A$1:$P$451,11,false)</f>
        <v>45475</v>
      </c>
      <c r="K344" s="9">
        <f>vlookup($A344,Accounts!$A$1:$P$451,12,false)</f>
        <v>45477</v>
      </c>
      <c r="L344" s="9" t="str">
        <f>vlookup($A344,Accounts!$A$1:$P$451,13,false)</f>
        <v/>
      </c>
      <c r="M344" s="9">
        <f>vlookup($A344,Accounts!$A$1:$P$451,14,false)</f>
        <v>45488</v>
      </c>
      <c r="N344" s="9">
        <f>vlookup($A344,Accounts!$A$1:$P$451,16,false)</f>
        <v>45488</v>
      </c>
    </row>
    <row r="345" ht="15.75" customHeight="1">
      <c r="A345" s="8" t="s">
        <v>320</v>
      </c>
      <c r="B345" s="8" t="s">
        <v>321</v>
      </c>
      <c r="C345" s="8" t="str">
        <f>vlookup(A345,Accounts!$A$1:$E$993,5,false)</f>
        <v>Unknown</v>
      </c>
      <c r="D345" s="8" t="s">
        <v>1482</v>
      </c>
      <c r="E345" s="8" t="s">
        <v>1133</v>
      </c>
      <c r="F345" s="8" t="s">
        <v>1140</v>
      </c>
      <c r="G345" s="8" t="str">
        <f>vlookup(A345,Accounts!$A$1:$F$451,6,false)</f>
        <v>5a - Closed Lost</v>
      </c>
      <c r="H345" s="8" t="s">
        <v>1134</v>
      </c>
      <c r="I345" s="8" t="s">
        <v>1130</v>
      </c>
      <c r="J345" s="9">
        <f>vlookup(A345,Accounts!$A$1:$P$451,11,false)</f>
        <v>45401</v>
      </c>
      <c r="K345" s="9" t="str">
        <f>vlookup($A345,Accounts!$A$1:$P$451,12,false)</f>
        <v/>
      </c>
      <c r="L345" s="9" t="str">
        <f>vlookup($A345,Accounts!$A$1:$P$451,13,false)</f>
        <v/>
      </c>
      <c r="M345" s="9">
        <f>vlookup($A345,Accounts!$A$1:$P$451,14,false)</f>
        <v>45419</v>
      </c>
      <c r="N345" s="9">
        <f>vlookup($A345,Accounts!$A$1:$P$451,16,false)</f>
        <v>45419</v>
      </c>
    </row>
    <row r="346" ht="15.75" customHeight="1">
      <c r="A346" s="8" t="s">
        <v>320</v>
      </c>
      <c r="B346" s="8" t="s">
        <v>321</v>
      </c>
      <c r="C346" s="8" t="str">
        <f>vlookup(A346,Accounts!$A$1:$E$993,5,false)</f>
        <v>Unknown</v>
      </c>
      <c r="D346" s="8" t="s">
        <v>1483</v>
      </c>
      <c r="E346" s="8" t="s">
        <v>1140</v>
      </c>
      <c r="F346" s="8" t="s">
        <v>1127</v>
      </c>
      <c r="G346" s="8" t="str">
        <f>vlookup(A346,Accounts!$A$1:$F$451,6,false)</f>
        <v>5a - Closed Lost</v>
      </c>
      <c r="H346" s="8" t="s">
        <v>1137</v>
      </c>
      <c r="I346" s="8" t="s">
        <v>1130</v>
      </c>
      <c r="J346" s="9">
        <f>vlookup(A346,Accounts!$A$1:$P$451,11,false)</f>
        <v>45401</v>
      </c>
      <c r="K346" s="9" t="str">
        <f>vlookup($A346,Accounts!$A$1:$P$451,12,false)</f>
        <v/>
      </c>
      <c r="L346" s="9" t="str">
        <f>vlookup($A346,Accounts!$A$1:$P$451,13,false)</f>
        <v/>
      </c>
      <c r="M346" s="9">
        <f>vlookup($A346,Accounts!$A$1:$P$451,14,false)</f>
        <v>45419</v>
      </c>
      <c r="N346" s="9">
        <f>vlookup($A346,Accounts!$A$1:$P$451,16,false)</f>
        <v>45419</v>
      </c>
    </row>
    <row r="347" ht="15.75" customHeight="1">
      <c r="A347" s="8" t="s">
        <v>320</v>
      </c>
      <c r="B347" s="8" t="s">
        <v>321</v>
      </c>
      <c r="C347" s="8" t="str">
        <f>vlookup(A347,Accounts!$A$1:$E$993,5,false)</f>
        <v>Unknown</v>
      </c>
      <c r="D347" s="8" t="s">
        <v>1484</v>
      </c>
      <c r="E347" s="8" t="s">
        <v>1133</v>
      </c>
      <c r="F347" s="8" t="s">
        <v>1128</v>
      </c>
      <c r="G347" s="8" t="str">
        <f>vlookup(A347,Accounts!$A$1:$F$451,6,false)</f>
        <v>5a - Closed Lost</v>
      </c>
      <c r="H347" s="8" t="s">
        <v>1143</v>
      </c>
      <c r="I347" s="8" t="s">
        <v>1148</v>
      </c>
      <c r="J347" s="9">
        <f>vlookup(A347,Accounts!$A$1:$P$451,11,false)</f>
        <v>45401</v>
      </c>
      <c r="K347" s="9" t="str">
        <f>vlookup($A347,Accounts!$A$1:$P$451,12,false)</f>
        <v/>
      </c>
      <c r="L347" s="9" t="str">
        <f>vlookup($A347,Accounts!$A$1:$P$451,13,false)</f>
        <v/>
      </c>
      <c r="M347" s="9">
        <f>vlookup($A347,Accounts!$A$1:$P$451,14,false)</f>
        <v>45419</v>
      </c>
      <c r="N347" s="9">
        <f>vlookup($A347,Accounts!$A$1:$P$451,16,false)</f>
        <v>45419</v>
      </c>
    </row>
    <row r="348" ht="15.75" customHeight="1">
      <c r="A348" s="8" t="s">
        <v>322</v>
      </c>
      <c r="B348" s="8" t="s">
        <v>323</v>
      </c>
      <c r="C348" s="8" t="str">
        <f>vlookup(A348,Accounts!$A$1:$E$993,5,false)</f>
        <v>No</v>
      </c>
      <c r="D348" s="8" t="s">
        <v>1485</v>
      </c>
      <c r="E348" s="8" t="s">
        <v>1127</v>
      </c>
      <c r="F348" s="8" t="s">
        <v>1133</v>
      </c>
      <c r="G348" s="8" t="str">
        <f>vlookup(A348,Accounts!$A$1:$F$451,6,false)</f>
        <v>5a - Closed Lost</v>
      </c>
      <c r="H348" s="8" t="s">
        <v>1129</v>
      </c>
      <c r="I348" s="8" t="s">
        <v>1148</v>
      </c>
      <c r="J348" s="9">
        <f>vlookup(A348,Accounts!$A$1:$P$451,11,false)</f>
        <v>45389</v>
      </c>
      <c r="K348" s="9" t="str">
        <f>vlookup($A348,Accounts!$A$1:$P$451,12,false)</f>
        <v/>
      </c>
      <c r="L348" s="9" t="str">
        <f>vlookup($A348,Accounts!$A$1:$P$451,13,false)</f>
        <v/>
      </c>
      <c r="M348" s="9">
        <f>vlookup($A348,Accounts!$A$1:$P$451,14,false)</f>
        <v>45413</v>
      </c>
      <c r="N348" s="9">
        <f>vlookup($A348,Accounts!$A$1:$P$451,16,false)</f>
        <v>45413</v>
      </c>
    </row>
    <row r="349" ht="15.75" customHeight="1">
      <c r="A349" s="8" t="s">
        <v>483</v>
      </c>
      <c r="B349" s="8" t="s">
        <v>484</v>
      </c>
      <c r="C349" s="8" t="str">
        <f>vlookup(A349,Accounts!$A$1:$E$993,5,false)</f>
        <v>Unknown</v>
      </c>
      <c r="D349" s="8" t="s">
        <v>1486</v>
      </c>
      <c r="E349" s="8" t="s">
        <v>1140</v>
      </c>
      <c r="F349" s="8" t="s">
        <v>1132</v>
      </c>
      <c r="G349" s="8" t="str">
        <f>vlookup(A349,Accounts!$A$1:$F$451,6,false)</f>
        <v>5a - Closed Lost</v>
      </c>
      <c r="H349" s="8" t="s">
        <v>1137</v>
      </c>
      <c r="I349" s="8" t="s">
        <v>1138</v>
      </c>
      <c r="J349" s="9">
        <f>vlookup(A349,Accounts!$A$1:$P$451,11,false)</f>
        <v>45476</v>
      </c>
      <c r="K349" s="9">
        <f>vlookup($A349,Accounts!$A$1:$P$451,12,false)</f>
        <v>45490</v>
      </c>
      <c r="L349" s="9" t="str">
        <f>vlookup($A349,Accounts!$A$1:$P$451,13,false)</f>
        <v/>
      </c>
      <c r="M349" s="9">
        <f>vlookup($A349,Accounts!$A$1:$P$451,14,false)</f>
        <v>45490</v>
      </c>
      <c r="N349" s="9">
        <f>vlookup($A349,Accounts!$A$1:$P$451,16,false)</f>
        <v>45490</v>
      </c>
    </row>
    <row r="350" ht="15.75" customHeight="1">
      <c r="A350" s="8" t="s">
        <v>483</v>
      </c>
      <c r="B350" s="8" t="s">
        <v>484</v>
      </c>
      <c r="C350" s="8" t="str">
        <f>vlookup(A350,Accounts!$A$1:$E$993,5,false)</f>
        <v>Unknown</v>
      </c>
      <c r="D350" s="8" t="s">
        <v>1487</v>
      </c>
      <c r="E350" s="8" t="s">
        <v>1140</v>
      </c>
      <c r="F350" s="8" t="s">
        <v>1133</v>
      </c>
      <c r="G350" s="8" t="str">
        <f>vlookup(A350,Accounts!$A$1:$F$451,6,false)</f>
        <v>5a - Closed Lost</v>
      </c>
      <c r="H350" s="8" t="s">
        <v>1134</v>
      </c>
      <c r="I350" s="8" t="s">
        <v>1138</v>
      </c>
      <c r="J350" s="9">
        <f>vlookup(A350,Accounts!$A$1:$P$451,11,false)</f>
        <v>45476</v>
      </c>
      <c r="K350" s="9">
        <f>vlookup($A350,Accounts!$A$1:$P$451,12,false)</f>
        <v>45490</v>
      </c>
      <c r="L350" s="9" t="str">
        <f>vlookup($A350,Accounts!$A$1:$P$451,13,false)</f>
        <v/>
      </c>
      <c r="M350" s="9">
        <f>vlookup($A350,Accounts!$A$1:$P$451,14,false)</f>
        <v>45490</v>
      </c>
      <c r="N350" s="9">
        <f>vlookup($A350,Accounts!$A$1:$P$451,16,false)</f>
        <v>45490</v>
      </c>
    </row>
    <row r="351" ht="15.75" customHeight="1">
      <c r="A351" s="8" t="s">
        <v>374</v>
      </c>
      <c r="B351" s="8" t="s">
        <v>375</v>
      </c>
      <c r="C351" s="8" t="str">
        <f>vlookup(A351,Accounts!$A$1:$E$993,5,false)</f>
        <v>Profile2</v>
      </c>
      <c r="D351" s="8" t="s">
        <v>1488</v>
      </c>
      <c r="E351" s="8" t="s">
        <v>1132</v>
      </c>
      <c r="F351" s="8" t="s">
        <v>1140</v>
      </c>
      <c r="G351" s="8" t="str">
        <f>vlookup(A351,Accounts!$A$1:$F$451,6,false)</f>
        <v>1 - Prospecting</v>
      </c>
      <c r="H351" s="8" t="s">
        <v>1129</v>
      </c>
      <c r="I351" s="8" t="s">
        <v>1130</v>
      </c>
      <c r="J351" s="9">
        <f>vlookup(A351,Accounts!$A$1:$P$451,11,false)</f>
        <v>45715</v>
      </c>
      <c r="K351" s="9" t="str">
        <f>vlookup($A351,Accounts!$A$1:$P$451,12,false)</f>
        <v/>
      </c>
      <c r="L351" s="9" t="str">
        <f>vlookup($A351,Accounts!$A$1:$P$451,13,false)</f>
        <v/>
      </c>
      <c r="M351" s="9" t="str">
        <f>vlookup($A351,Accounts!$A$1:$P$451,14,false)</f>
        <v/>
      </c>
      <c r="N351" s="9" t="str">
        <f>vlookup($A351,Accounts!$A$1:$P$451,16,false)</f>
        <v/>
      </c>
    </row>
    <row r="352" ht="15.75" customHeight="1">
      <c r="A352" s="8" t="s">
        <v>374</v>
      </c>
      <c r="B352" s="8" t="s">
        <v>375</v>
      </c>
      <c r="C352" s="8" t="str">
        <f>vlookup(A352,Accounts!$A$1:$E$993,5,false)</f>
        <v>Profile2</v>
      </c>
      <c r="D352" s="8" t="s">
        <v>1489</v>
      </c>
      <c r="E352" s="8" t="s">
        <v>1128</v>
      </c>
      <c r="F352" s="8" t="s">
        <v>1128</v>
      </c>
      <c r="G352" s="8" t="str">
        <f>vlookup(A352,Accounts!$A$1:$F$451,6,false)</f>
        <v>1 - Prospecting</v>
      </c>
      <c r="H352" s="8" t="s">
        <v>1137</v>
      </c>
      <c r="I352" s="8" t="s">
        <v>1135</v>
      </c>
      <c r="J352" s="9">
        <f>vlookup(A352,Accounts!$A$1:$P$451,11,false)</f>
        <v>45715</v>
      </c>
      <c r="K352" s="9" t="str">
        <f>vlookup($A352,Accounts!$A$1:$P$451,12,false)</f>
        <v/>
      </c>
      <c r="L352" s="9" t="str">
        <f>vlookup($A352,Accounts!$A$1:$P$451,13,false)</f>
        <v/>
      </c>
      <c r="M352" s="9" t="str">
        <f>vlookup($A352,Accounts!$A$1:$P$451,14,false)</f>
        <v/>
      </c>
      <c r="N352" s="9" t="str">
        <f>vlookup($A352,Accounts!$A$1:$P$451,16,false)</f>
        <v/>
      </c>
    </row>
    <row r="353" ht="15.75" customHeight="1">
      <c r="A353" s="8" t="s">
        <v>374</v>
      </c>
      <c r="B353" s="8" t="s">
        <v>375</v>
      </c>
      <c r="C353" s="8" t="str">
        <f>vlookup(A353,Accounts!$A$1:$E$993,5,false)</f>
        <v>Profile2</v>
      </c>
      <c r="D353" s="8" t="s">
        <v>1490</v>
      </c>
      <c r="E353" s="8" t="s">
        <v>1133</v>
      </c>
      <c r="F353" s="8" t="s">
        <v>1133</v>
      </c>
      <c r="G353" s="8" t="str">
        <f>vlookup(A353,Accounts!$A$1:$F$451,6,false)</f>
        <v>1 - Prospecting</v>
      </c>
      <c r="H353" s="8" t="s">
        <v>1134</v>
      </c>
      <c r="I353" s="8" t="s">
        <v>1138</v>
      </c>
      <c r="J353" s="9">
        <f>vlookup(A353,Accounts!$A$1:$P$451,11,false)</f>
        <v>45715</v>
      </c>
      <c r="K353" s="9" t="str">
        <f>vlookup($A353,Accounts!$A$1:$P$451,12,false)</f>
        <v/>
      </c>
      <c r="L353" s="9" t="str">
        <f>vlookup($A353,Accounts!$A$1:$P$451,13,false)</f>
        <v/>
      </c>
      <c r="M353" s="9" t="str">
        <f>vlookup($A353,Accounts!$A$1:$P$451,14,false)</f>
        <v/>
      </c>
      <c r="N353" s="9" t="str">
        <f>vlookup($A353,Accounts!$A$1:$P$451,16,false)</f>
        <v/>
      </c>
    </row>
    <row r="354" ht="15.75" customHeight="1">
      <c r="A354" s="8" t="s">
        <v>374</v>
      </c>
      <c r="B354" s="8" t="s">
        <v>375</v>
      </c>
      <c r="C354" s="8" t="str">
        <f>vlookup(A354,Accounts!$A$1:$E$993,5,false)</f>
        <v>Profile2</v>
      </c>
      <c r="D354" s="8" t="s">
        <v>1491</v>
      </c>
      <c r="E354" s="8" t="s">
        <v>1127</v>
      </c>
      <c r="F354" s="8" t="s">
        <v>1132</v>
      </c>
      <c r="G354" s="8" t="str">
        <f>vlookup(A354,Accounts!$A$1:$F$451,6,false)</f>
        <v>1 - Prospecting</v>
      </c>
      <c r="H354" s="8" t="s">
        <v>1137</v>
      </c>
      <c r="I354" s="8" t="s">
        <v>1138</v>
      </c>
      <c r="J354" s="9">
        <f>vlookup(A354,Accounts!$A$1:$P$451,11,false)</f>
        <v>45715</v>
      </c>
      <c r="K354" s="9" t="str">
        <f>vlookup($A354,Accounts!$A$1:$P$451,12,false)</f>
        <v/>
      </c>
      <c r="L354" s="9" t="str">
        <f>vlookup($A354,Accounts!$A$1:$P$451,13,false)</f>
        <v/>
      </c>
      <c r="M354" s="9" t="str">
        <f>vlookup($A354,Accounts!$A$1:$P$451,14,false)</f>
        <v/>
      </c>
      <c r="N354" s="9" t="str">
        <f>vlookup($A354,Accounts!$A$1:$P$451,16,false)</f>
        <v/>
      </c>
    </row>
    <row r="355" ht="15.75" customHeight="1">
      <c r="A355" s="8" t="s">
        <v>324</v>
      </c>
      <c r="B355" s="8" t="s">
        <v>325</v>
      </c>
      <c r="C355" s="8" t="str">
        <f>vlookup(A355,Accounts!$A$1:$E$993,5,false)</f>
        <v>Profile1</v>
      </c>
      <c r="D355" s="8" t="s">
        <v>1492</v>
      </c>
      <c r="E355" s="8" t="s">
        <v>1127</v>
      </c>
      <c r="F355" s="8" t="s">
        <v>1128</v>
      </c>
      <c r="G355" s="8" t="str">
        <f>vlookup(A355,Accounts!$A$1:$F$451,6,false)</f>
        <v>5a - Closed Lost</v>
      </c>
      <c r="H355" s="8" t="s">
        <v>1137</v>
      </c>
      <c r="I355" s="8" t="s">
        <v>1148</v>
      </c>
      <c r="J355" s="9">
        <f>vlookup(A355,Accounts!$A$1:$P$451,11,false)</f>
        <v>45396</v>
      </c>
      <c r="K355" s="9">
        <f>vlookup($A355,Accounts!$A$1:$P$451,12,false)</f>
        <v>45409</v>
      </c>
      <c r="L355" s="9" t="str">
        <f>vlookup($A355,Accounts!$A$1:$P$451,13,false)</f>
        <v/>
      </c>
      <c r="M355" s="9">
        <f>vlookup($A355,Accounts!$A$1:$P$451,14,false)</f>
        <v>45410</v>
      </c>
      <c r="N355" s="9">
        <f>vlookup($A355,Accounts!$A$1:$P$451,16,false)</f>
        <v>45410</v>
      </c>
    </row>
    <row r="356" ht="15.75" customHeight="1">
      <c r="A356" s="8" t="s">
        <v>324</v>
      </c>
      <c r="B356" s="8" t="s">
        <v>325</v>
      </c>
      <c r="C356" s="8" t="str">
        <f>vlookup(A356,Accounts!$A$1:$E$993,5,false)</f>
        <v>Profile1</v>
      </c>
      <c r="D356" s="8" t="s">
        <v>1493</v>
      </c>
      <c r="E356" s="8" t="s">
        <v>1127</v>
      </c>
      <c r="F356" s="8" t="s">
        <v>1133</v>
      </c>
      <c r="G356" s="8" t="str">
        <f>vlookup(A356,Accounts!$A$1:$F$451,6,false)</f>
        <v>5a - Closed Lost</v>
      </c>
      <c r="H356" s="8" t="s">
        <v>1137</v>
      </c>
      <c r="I356" s="8" t="s">
        <v>1138</v>
      </c>
      <c r="J356" s="9">
        <f>vlookup(A356,Accounts!$A$1:$P$451,11,false)</f>
        <v>45396</v>
      </c>
      <c r="K356" s="9">
        <f>vlookup($A356,Accounts!$A$1:$P$451,12,false)</f>
        <v>45409</v>
      </c>
      <c r="L356" s="9" t="str">
        <f>vlookup($A356,Accounts!$A$1:$P$451,13,false)</f>
        <v/>
      </c>
      <c r="M356" s="9">
        <f>vlookup($A356,Accounts!$A$1:$P$451,14,false)</f>
        <v>45410</v>
      </c>
      <c r="N356" s="9">
        <f>vlookup($A356,Accounts!$A$1:$P$451,16,false)</f>
        <v>45410</v>
      </c>
    </row>
    <row r="357" ht="15.75" customHeight="1">
      <c r="A357" s="8" t="s">
        <v>324</v>
      </c>
      <c r="B357" s="8" t="s">
        <v>325</v>
      </c>
      <c r="C357" s="8" t="str">
        <f>vlookup(A357,Accounts!$A$1:$E$993,5,false)</f>
        <v>Profile1</v>
      </c>
      <c r="D357" s="8" t="s">
        <v>1494</v>
      </c>
      <c r="E357" s="8" t="s">
        <v>1140</v>
      </c>
      <c r="F357" s="8" t="s">
        <v>1133</v>
      </c>
      <c r="G357" s="8" t="str">
        <f>vlookup(A357,Accounts!$A$1:$F$451,6,false)</f>
        <v>5a - Closed Lost</v>
      </c>
      <c r="H357" s="8" t="s">
        <v>1129</v>
      </c>
      <c r="I357" s="8" t="s">
        <v>1148</v>
      </c>
      <c r="J357" s="9">
        <f>vlookup(A357,Accounts!$A$1:$P$451,11,false)</f>
        <v>45396</v>
      </c>
      <c r="K357" s="9">
        <f>vlookup($A357,Accounts!$A$1:$P$451,12,false)</f>
        <v>45409</v>
      </c>
      <c r="L357" s="9" t="str">
        <f>vlookup($A357,Accounts!$A$1:$P$451,13,false)</f>
        <v/>
      </c>
      <c r="M357" s="9">
        <f>vlookup($A357,Accounts!$A$1:$P$451,14,false)</f>
        <v>45410</v>
      </c>
      <c r="N357" s="9">
        <f>vlookup($A357,Accounts!$A$1:$P$451,16,false)</f>
        <v>45410</v>
      </c>
    </row>
    <row r="358" ht="15.75" customHeight="1">
      <c r="A358" s="8" t="s">
        <v>919</v>
      </c>
      <c r="B358" s="8" t="s">
        <v>920</v>
      </c>
      <c r="C358" s="8" t="str">
        <f>vlookup(A358,Accounts!$A$1:$E$993,5,false)</f>
        <v>Profile2</v>
      </c>
      <c r="D358" s="8" t="s">
        <v>1495</v>
      </c>
      <c r="E358" s="8" t="s">
        <v>1127</v>
      </c>
      <c r="F358" s="8" t="s">
        <v>1127</v>
      </c>
      <c r="G358" s="8" t="str">
        <f>vlookup(A358,Accounts!$A$1:$F$451,6,false)</f>
        <v>5a - Closed Lost</v>
      </c>
      <c r="H358" s="8" t="s">
        <v>1143</v>
      </c>
      <c r="I358" s="8" t="s">
        <v>1148</v>
      </c>
      <c r="J358" s="9">
        <f>vlookup(A358,Accounts!$A$1:$P$451,11,false)</f>
        <v>45727</v>
      </c>
      <c r="K358" s="9">
        <f>vlookup($A358,Accounts!$A$1:$P$451,12,false)</f>
        <v>45735</v>
      </c>
      <c r="L358" s="9" t="str">
        <f>vlookup($A358,Accounts!$A$1:$P$451,13,false)</f>
        <v/>
      </c>
      <c r="M358" s="9">
        <f>vlookup($A358,Accounts!$A$1:$P$451,14,false)</f>
        <v>45742</v>
      </c>
      <c r="N358" s="9">
        <f>vlookup($A358,Accounts!$A$1:$P$451,16,false)</f>
        <v>45742</v>
      </c>
    </row>
    <row r="359" ht="15.75" customHeight="1">
      <c r="A359" s="8" t="s">
        <v>919</v>
      </c>
      <c r="B359" s="8" t="s">
        <v>920</v>
      </c>
      <c r="C359" s="8" t="str">
        <f>vlookup(A359,Accounts!$A$1:$E$993,5,false)</f>
        <v>Profile2</v>
      </c>
      <c r="D359" s="8" t="s">
        <v>1496</v>
      </c>
      <c r="E359" s="8" t="s">
        <v>1127</v>
      </c>
      <c r="F359" s="8" t="s">
        <v>1133</v>
      </c>
      <c r="G359" s="8" t="str">
        <f>vlookup(A359,Accounts!$A$1:$F$451,6,false)</f>
        <v>5a - Closed Lost</v>
      </c>
      <c r="H359" s="8" t="s">
        <v>1129</v>
      </c>
      <c r="I359" s="8" t="s">
        <v>1148</v>
      </c>
      <c r="J359" s="9">
        <f>vlookup(A359,Accounts!$A$1:$P$451,11,false)</f>
        <v>45727</v>
      </c>
      <c r="K359" s="9">
        <f>vlookup($A359,Accounts!$A$1:$P$451,12,false)</f>
        <v>45735</v>
      </c>
      <c r="L359" s="9" t="str">
        <f>vlookup($A359,Accounts!$A$1:$P$451,13,false)</f>
        <v/>
      </c>
      <c r="M359" s="9">
        <f>vlookup($A359,Accounts!$A$1:$P$451,14,false)</f>
        <v>45742</v>
      </c>
      <c r="N359" s="9">
        <f>vlookup($A359,Accounts!$A$1:$P$451,16,false)</f>
        <v>45742</v>
      </c>
    </row>
    <row r="360" ht="15.75" customHeight="1">
      <c r="A360" s="8" t="s">
        <v>809</v>
      </c>
      <c r="B360" s="8" t="s">
        <v>810</v>
      </c>
      <c r="C360" s="8" t="str">
        <f>vlookup(A360,Accounts!$A$1:$E$993,5,false)</f>
        <v>Profile1</v>
      </c>
      <c r="D360" s="8" t="s">
        <v>1497</v>
      </c>
      <c r="E360" s="8" t="s">
        <v>1128</v>
      </c>
      <c r="F360" s="8" t="s">
        <v>1127</v>
      </c>
      <c r="G360" s="8" t="str">
        <f>vlookup(A360,Accounts!$A$1:$F$451,6,false)</f>
        <v>4 - Customer</v>
      </c>
      <c r="H360" s="8" t="s">
        <v>1129</v>
      </c>
      <c r="I360" s="8" t="s">
        <v>1148</v>
      </c>
      <c r="J360" s="9">
        <f>vlookup(A360,Accounts!$A$1:$P$451,11,false)</f>
        <v>45575</v>
      </c>
      <c r="K360" s="9">
        <f>vlookup($A360,Accounts!$A$1:$P$451,12,false)</f>
        <v>45583</v>
      </c>
      <c r="L360" s="9">
        <f>vlookup($A360,Accounts!$A$1:$P$451,13,false)</f>
        <v>45590</v>
      </c>
      <c r="M360" s="9">
        <f>vlookup($A360,Accounts!$A$1:$P$451,14,false)</f>
        <v>45629</v>
      </c>
      <c r="N360" s="9" t="str">
        <f>vlookup($A360,Accounts!$A$1:$P$451,16,false)</f>
        <v/>
      </c>
    </row>
    <row r="361" ht="15.75" customHeight="1">
      <c r="A361" s="8" t="s">
        <v>809</v>
      </c>
      <c r="B361" s="8" t="s">
        <v>810</v>
      </c>
      <c r="C361" s="8" t="str">
        <f>vlookup(A361,Accounts!$A$1:$E$993,5,false)</f>
        <v>Profile1</v>
      </c>
      <c r="D361" s="8" t="s">
        <v>1498</v>
      </c>
      <c r="E361" s="8" t="s">
        <v>1133</v>
      </c>
      <c r="F361" s="8" t="s">
        <v>1128</v>
      </c>
      <c r="G361" s="8" t="str">
        <f>vlookup(A361,Accounts!$A$1:$F$451,6,false)</f>
        <v>4 - Customer</v>
      </c>
      <c r="H361" s="8" t="s">
        <v>1129</v>
      </c>
      <c r="I361" s="8" t="s">
        <v>1138</v>
      </c>
      <c r="J361" s="9">
        <f>vlookup(A361,Accounts!$A$1:$P$451,11,false)</f>
        <v>45575</v>
      </c>
      <c r="K361" s="9">
        <f>vlookup($A361,Accounts!$A$1:$P$451,12,false)</f>
        <v>45583</v>
      </c>
      <c r="L361" s="9">
        <f>vlookup($A361,Accounts!$A$1:$P$451,13,false)</f>
        <v>45590</v>
      </c>
      <c r="M361" s="9">
        <f>vlookup($A361,Accounts!$A$1:$P$451,14,false)</f>
        <v>45629</v>
      </c>
      <c r="N361" s="9" t="str">
        <f>vlookup($A361,Accounts!$A$1:$P$451,16,false)</f>
        <v/>
      </c>
    </row>
    <row r="362" ht="15.75" customHeight="1">
      <c r="A362" s="8" t="s">
        <v>809</v>
      </c>
      <c r="B362" s="8" t="s">
        <v>810</v>
      </c>
      <c r="C362" s="8" t="str">
        <f>vlookup(A362,Accounts!$A$1:$E$993,5,false)</f>
        <v>Profile1</v>
      </c>
      <c r="D362" s="8" t="s">
        <v>1499</v>
      </c>
      <c r="E362" s="8" t="s">
        <v>1128</v>
      </c>
      <c r="F362" s="8" t="s">
        <v>1127</v>
      </c>
      <c r="G362" s="8" t="str">
        <f>vlookup(A362,Accounts!$A$1:$F$451,6,false)</f>
        <v>4 - Customer</v>
      </c>
      <c r="H362" s="8" t="s">
        <v>1143</v>
      </c>
      <c r="I362" s="8" t="s">
        <v>1138</v>
      </c>
      <c r="J362" s="9">
        <f>vlookup(A362,Accounts!$A$1:$P$451,11,false)</f>
        <v>45575</v>
      </c>
      <c r="K362" s="9">
        <f>vlookup($A362,Accounts!$A$1:$P$451,12,false)</f>
        <v>45583</v>
      </c>
      <c r="L362" s="9">
        <f>vlookup($A362,Accounts!$A$1:$P$451,13,false)</f>
        <v>45590</v>
      </c>
      <c r="M362" s="9">
        <f>vlookup($A362,Accounts!$A$1:$P$451,14,false)</f>
        <v>45629</v>
      </c>
      <c r="N362" s="9" t="str">
        <f>vlookup($A362,Accounts!$A$1:$P$451,16,false)</f>
        <v/>
      </c>
    </row>
    <row r="363" ht="15.75" customHeight="1">
      <c r="A363" s="8" t="s">
        <v>332</v>
      </c>
      <c r="B363" s="8" t="s">
        <v>333</v>
      </c>
      <c r="C363" s="8" t="str">
        <f>vlookup(A363,Accounts!$A$1:$E$993,5,false)</f>
        <v>Profile1</v>
      </c>
      <c r="D363" s="8" t="s">
        <v>1500</v>
      </c>
      <c r="E363" s="8" t="s">
        <v>1132</v>
      </c>
      <c r="F363" s="8" t="s">
        <v>1133</v>
      </c>
      <c r="G363" s="8" t="str">
        <f>vlookup(A363,Accounts!$A$1:$F$451,6,false)</f>
        <v>5a - Closed Lost</v>
      </c>
      <c r="H363" s="8" t="s">
        <v>1134</v>
      </c>
      <c r="I363" s="8" t="s">
        <v>1135</v>
      </c>
      <c r="J363" s="9">
        <f>vlookup(A363,Accounts!$A$1:$P$451,11,false)</f>
        <v>45401</v>
      </c>
      <c r="K363" s="9">
        <f>vlookup($A363,Accounts!$A$1:$P$451,12,false)</f>
        <v>45403</v>
      </c>
      <c r="L363" s="9">
        <f>vlookup($A363,Accounts!$A$1:$P$451,13,false)</f>
        <v>45418</v>
      </c>
      <c r="M363" s="9">
        <f>vlookup($A363,Accounts!$A$1:$P$451,14,false)</f>
        <v>45497</v>
      </c>
      <c r="N363" s="9" t="str">
        <f>vlookup($A363,Accounts!$A$1:$P$451,16,false)</f>
        <v/>
      </c>
    </row>
    <row r="364" ht="15.75" customHeight="1">
      <c r="A364" s="8" t="s">
        <v>397</v>
      </c>
      <c r="B364" s="8" t="s">
        <v>398</v>
      </c>
      <c r="C364" s="8" t="str">
        <f>vlookup(A364,Accounts!$A$1:$E$993,5,false)</f>
        <v>Profile3</v>
      </c>
      <c r="D364" s="8" t="s">
        <v>1501</v>
      </c>
      <c r="E364" s="8" t="s">
        <v>1132</v>
      </c>
      <c r="F364" s="8" t="s">
        <v>1132</v>
      </c>
      <c r="G364" s="8" t="str">
        <f>vlookup(A364,Accounts!$A$1:$F$451,6,false)</f>
        <v>5a - Closed Lost</v>
      </c>
      <c r="H364" s="8" t="s">
        <v>1137</v>
      </c>
      <c r="I364" s="8" t="s">
        <v>1135</v>
      </c>
      <c r="J364" s="9">
        <f>vlookup(A364,Accounts!$A$1:$P$451,11,false)</f>
        <v>45419</v>
      </c>
      <c r="K364" s="9">
        <f>vlookup($A364,Accounts!$A$1:$P$451,12,false)</f>
        <v>45449</v>
      </c>
      <c r="L364" s="9">
        <f>vlookup($A364,Accounts!$A$1:$P$451,13,false)</f>
        <v>45462</v>
      </c>
      <c r="M364" s="9">
        <f>vlookup($A364,Accounts!$A$1:$P$451,14,false)</f>
        <v>45548</v>
      </c>
      <c r="N364" s="9" t="str">
        <f>vlookup($A364,Accounts!$A$1:$P$451,16,false)</f>
        <v/>
      </c>
    </row>
    <row r="365" ht="15.75" customHeight="1">
      <c r="A365" s="8" t="s">
        <v>649</v>
      </c>
      <c r="B365" s="8" t="s">
        <v>650</v>
      </c>
      <c r="C365" s="8" t="str">
        <f>vlookup(A365,Accounts!$A$1:$E$993,5,false)</f>
        <v>No</v>
      </c>
      <c r="D365" s="8" t="s">
        <v>1502</v>
      </c>
      <c r="E365" s="8" t="s">
        <v>1140</v>
      </c>
      <c r="F365" s="8" t="s">
        <v>1140</v>
      </c>
      <c r="G365" s="8" t="str">
        <f>vlookup(A365,Accounts!$A$1:$F$451,6,false)</f>
        <v>5a - Closed Lost</v>
      </c>
      <c r="H365" s="8" t="s">
        <v>1143</v>
      </c>
      <c r="I365" s="8" t="s">
        <v>1135</v>
      </c>
      <c r="J365" s="9">
        <f>vlookup(A365,Accounts!$A$1:$P$451,11,false)</f>
        <v>45576</v>
      </c>
      <c r="K365" s="9">
        <f>vlookup($A365,Accounts!$A$1:$P$451,12,false)</f>
        <v>45585</v>
      </c>
      <c r="L365" s="9" t="str">
        <f>vlookup($A365,Accounts!$A$1:$P$451,13,false)</f>
        <v/>
      </c>
      <c r="M365" s="9">
        <f>vlookup($A365,Accounts!$A$1:$P$451,14,false)</f>
        <v>45585</v>
      </c>
      <c r="N365" s="9">
        <f>vlookup($A365,Accounts!$A$1:$P$451,16,false)</f>
        <v>45585</v>
      </c>
    </row>
    <row r="366" ht="15.75" customHeight="1">
      <c r="A366" s="8" t="s">
        <v>649</v>
      </c>
      <c r="B366" s="8" t="s">
        <v>650</v>
      </c>
      <c r="C366" s="8" t="str">
        <f>vlookup(A366,Accounts!$A$1:$E$993,5,false)</f>
        <v>No</v>
      </c>
      <c r="D366" s="8" t="s">
        <v>1503</v>
      </c>
      <c r="E366" s="8" t="s">
        <v>1128</v>
      </c>
      <c r="F366" s="8" t="s">
        <v>1133</v>
      </c>
      <c r="G366" s="8" t="str">
        <f>vlookup(A366,Accounts!$A$1:$F$451,6,false)</f>
        <v>5a - Closed Lost</v>
      </c>
      <c r="H366" s="8" t="s">
        <v>1137</v>
      </c>
      <c r="I366" s="8" t="s">
        <v>1135</v>
      </c>
      <c r="J366" s="9">
        <f>vlookup(A366,Accounts!$A$1:$P$451,11,false)</f>
        <v>45576</v>
      </c>
      <c r="K366" s="9">
        <f>vlookup($A366,Accounts!$A$1:$P$451,12,false)</f>
        <v>45585</v>
      </c>
      <c r="L366" s="9" t="str">
        <f>vlookup($A366,Accounts!$A$1:$P$451,13,false)</f>
        <v/>
      </c>
      <c r="M366" s="9">
        <f>vlookup($A366,Accounts!$A$1:$P$451,14,false)</f>
        <v>45585</v>
      </c>
      <c r="N366" s="9">
        <f>vlookup($A366,Accounts!$A$1:$P$451,16,false)</f>
        <v>45585</v>
      </c>
    </row>
    <row r="367" ht="15.75" customHeight="1">
      <c r="A367" s="8" t="s">
        <v>649</v>
      </c>
      <c r="B367" s="8" t="s">
        <v>650</v>
      </c>
      <c r="C367" s="8" t="str">
        <f>vlookup(A367,Accounts!$A$1:$E$993,5,false)</f>
        <v>No</v>
      </c>
      <c r="D367" s="8" t="s">
        <v>1504</v>
      </c>
      <c r="E367" s="8" t="s">
        <v>1128</v>
      </c>
      <c r="F367" s="8" t="s">
        <v>1127</v>
      </c>
      <c r="G367" s="8" t="str">
        <f>vlookup(A367,Accounts!$A$1:$F$451,6,false)</f>
        <v>5a - Closed Lost</v>
      </c>
      <c r="H367" s="8" t="s">
        <v>1137</v>
      </c>
      <c r="I367" s="8" t="s">
        <v>1130</v>
      </c>
      <c r="J367" s="9">
        <f>vlookup(A367,Accounts!$A$1:$P$451,11,false)</f>
        <v>45576</v>
      </c>
      <c r="K367" s="9">
        <f>vlookup($A367,Accounts!$A$1:$P$451,12,false)</f>
        <v>45585</v>
      </c>
      <c r="L367" s="9" t="str">
        <f>vlookup($A367,Accounts!$A$1:$P$451,13,false)</f>
        <v/>
      </c>
      <c r="M367" s="9">
        <f>vlookup($A367,Accounts!$A$1:$P$451,14,false)</f>
        <v>45585</v>
      </c>
      <c r="N367" s="9">
        <f>vlookup($A367,Accounts!$A$1:$P$451,16,false)</f>
        <v>45585</v>
      </c>
    </row>
    <row r="368" ht="15.75" customHeight="1">
      <c r="A368" s="8" t="s">
        <v>649</v>
      </c>
      <c r="B368" s="8" t="s">
        <v>650</v>
      </c>
      <c r="C368" s="8" t="str">
        <f>vlookup(A368,Accounts!$A$1:$E$993,5,false)</f>
        <v>No</v>
      </c>
      <c r="D368" s="8" t="s">
        <v>1505</v>
      </c>
      <c r="E368" s="8" t="s">
        <v>1127</v>
      </c>
      <c r="F368" s="8" t="s">
        <v>1133</v>
      </c>
      <c r="G368" s="8" t="str">
        <f>vlookup(A368,Accounts!$A$1:$F$451,6,false)</f>
        <v>5a - Closed Lost</v>
      </c>
      <c r="H368" s="8" t="s">
        <v>1134</v>
      </c>
      <c r="I368" s="8" t="s">
        <v>1138</v>
      </c>
      <c r="J368" s="9">
        <f>vlookup(A368,Accounts!$A$1:$P$451,11,false)</f>
        <v>45576</v>
      </c>
      <c r="K368" s="9">
        <f>vlookup($A368,Accounts!$A$1:$P$451,12,false)</f>
        <v>45585</v>
      </c>
      <c r="L368" s="9" t="str">
        <f>vlookup($A368,Accounts!$A$1:$P$451,13,false)</f>
        <v/>
      </c>
      <c r="M368" s="9">
        <f>vlookup($A368,Accounts!$A$1:$P$451,14,false)</f>
        <v>45585</v>
      </c>
      <c r="N368" s="9">
        <f>vlookup($A368,Accounts!$A$1:$P$451,16,false)</f>
        <v>45585</v>
      </c>
    </row>
    <row r="369" ht="15.75" customHeight="1">
      <c r="A369" s="8" t="s">
        <v>584</v>
      </c>
      <c r="B369" s="8" t="s">
        <v>585</v>
      </c>
      <c r="C369" s="8" t="str">
        <f>vlookup(A369,Accounts!$A$1:$E$993,5,false)</f>
        <v>No</v>
      </c>
      <c r="D369" s="8" t="s">
        <v>1506</v>
      </c>
      <c r="E369" s="8" t="s">
        <v>1140</v>
      </c>
      <c r="F369" s="8" t="s">
        <v>1128</v>
      </c>
      <c r="G369" s="8" t="str">
        <f>vlookup(A369,Accounts!$A$1:$F$451,6,false)</f>
        <v>1 - Prospecting</v>
      </c>
      <c r="H369" s="8" t="s">
        <v>1129</v>
      </c>
      <c r="I369" s="8" t="s">
        <v>1138</v>
      </c>
      <c r="J369" s="9">
        <f>vlookup(A369,Accounts!$A$1:$P$451,11,false)</f>
        <v>45745</v>
      </c>
      <c r="K369" s="9" t="str">
        <f>vlookup($A369,Accounts!$A$1:$P$451,12,false)</f>
        <v/>
      </c>
      <c r="L369" s="9" t="str">
        <f>vlookup($A369,Accounts!$A$1:$P$451,13,false)</f>
        <v/>
      </c>
      <c r="M369" s="9" t="str">
        <f>vlookup($A369,Accounts!$A$1:$P$451,14,false)</f>
        <v/>
      </c>
      <c r="N369" s="9" t="str">
        <f>vlookup($A369,Accounts!$A$1:$P$451,16,false)</f>
        <v/>
      </c>
    </row>
    <row r="370" ht="15.75" customHeight="1">
      <c r="A370" s="8" t="s">
        <v>584</v>
      </c>
      <c r="B370" s="8" t="s">
        <v>585</v>
      </c>
      <c r="C370" s="8" t="str">
        <f>vlookup(A370,Accounts!$A$1:$E$993,5,false)</f>
        <v>No</v>
      </c>
      <c r="D370" s="8" t="s">
        <v>1507</v>
      </c>
      <c r="E370" s="8" t="s">
        <v>1133</v>
      </c>
      <c r="F370" s="8" t="s">
        <v>1127</v>
      </c>
      <c r="G370" s="8" t="str">
        <f>vlookup(A370,Accounts!$A$1:$F$451,6,false)</f>
        <v>1 - Prospecting</v>
      </c>
      <c r="H370" s="8" t="s">
        <v>1134</v>
      </c>
      <c r="I370" s="8" t="s">
        <v>1130</v>
      </c>
      <c r="J370" s="9">
        <f>vlookup(A370,Accounts!$A$1:$P$451,11,false)</f>
        <v>45745</v>
      </c>
      <c r="K370" s="9" t="str">
        <f>vlookup($A370,Accounts!$A$1:$P$451,12,false)</f>
        <v/>
      </c>
      <c r="L370" s="9" t="str">
        <f>vlookup($A370,Accounts!$A$1:$P$451,13,false)</f>
        <v/>
      </c>
      <c r="M370" s="9" t="str">
        <f>vlookup($A370,Accounts!$A$1:$P$451,14,false)</f>
        <v/>
      </c>
      <c r="N370" s="9" t="str">
        <f>vlookup($A370,Accounts!$A$1:$P$451,16,false)</f>
        <v/>
      </c>
    </row>
    <row r="371" ht="15.75" customHeight="1">
      <c r="A371" s="8" t="s">
        <v>584</v>
      </c>
      <c r="B371" s="8" t="s">
        <v>585</v>
      </c>
      <c r="C371" s="8" t="str">
        <f>vlookup(A371,Accounts!$A$1:$E$993,5,false)</f>
        <v>No</v>
      </c>
      <c r="D371" s="8" t="s">
        <v>1508</v>
      </c>
      <c r="E371" s="8" t="s">
        <v>1140</v>
      </c>
      <c r="F371" s="8" t="s">
        <v>1133</v>
      </c>
      <c r="G371" s="8" t="str">
        <f>vlookup(A371,Accounts!$A$1:$F$451,6,false)</f>
        <v>1 - Prospecting</v>
      </c>
      <c r="H371" s="8" t="s">
        <v>1143</v>
      </c>
      <c r="I371" s="8" t="s">
        <v>1135</v>
      </c>
      <c r="J371" s="9">
        <f>vlookup(A371,Accounts!$A$1:$P$451,11,false)</f>
        <v>45745</v>
      </c>
      <c r="K371" s="9" t="str">
        <f>vlookup($A371,Accounts!$A$1:$P$451,12,false)</f>
        <v/>
      </c>
      <c r="L371" s="9" t="str">
        <f>vlookup($A371,Accounts!$A$1:$P$451,13,false)</f>
        <v/>
      </c>
      <c r="M371" s="9" t="str">
        <f>vlookup($A371,Accounts!$A$1:$P$451,14,false)</f>
        <v/>
      </c>
      <c r="N371" s="9" t="str">
        <f>vlookup($A371,Accounts!$A$1:$P$451,16,false)</f>
        <v/>
      </c>
    </row>
    <row r="372" ht="15.75" customHeight="1">
      <c r="A372" s="8" t="s">
        <v>584</v>
      </c>
      <c r="B372" s="8" t="s">
        <v>585</v>
      </c>
      <c r="C372" s="8" t="str">
        <f>vlookup(A372,Accounts!$A$1:$E$993,5,false)</f>
        <v>No</v>
      </c>
      <c r="D372" s="8" t="s">
        <v>1509</v>
      </c>
      <c r="E372" s="8" t="s">
        <v>1128</v>
      </c>
      <c r="F372" s="8" t="s">
        <v>1132</v>
      </c>
      <c r="G372" s="8" t="str">
        <f>vlookup(A372,Accounts!$A$1:$F$451,6,false)</f>
        <v>1 - Prospecting</v>
      </c>
      <c r="H372" s="8" t="s">
        <v>1134</v>
      </c>
      <c r="I372" s="8" t="s">
        <v>1135</v>
      </c>
      <c r="J372" s="9">
        <f>vlookup(A372,Accounts!$A$1:$P$451,11,false)</f>
        <v>45745</v>
      </c>
      <c r="K372" s="9" t="str">
        <f>vlookup($A372,Accounts!$A$1:$P$451,12,false)</f>
        <v/>
      </c>
      <c r="L372" s="9" t="str">
        <f>vlookup($A372,Accounts!$A$1:$P$451,13,false)</f>
        <v/>
      </c>
      <c r="M372" s="9" t="str">
        <f>vlookup($A372,Accounts!$A$1:$P$451,14,false)</f>
        <v/>
      </c>
      <c r="N372" s="9" t="str">
        <f>vlookup($A372,Accounts!$A$1:$P$451,16,false)</f>
        <v/>
      </c>
    </row>
    <row r="373" ht="15.75" customHeight="1">
      <c r="A373" s="8" t="s">
        <v>584</v>
      </c>
      <c r="B373" s="8" t="s">
        <v>585</v>
      </c>
      <c r="C373" s="8" t="str">
        <f>vlookup(A373,Accounts!$A$1:$E$993,5,false)</f>
        <v>No</v>
      </c>
      <c r="D373" s="8" t="s">
        <v>1510</v>
      </c>
      <c r="E373" s="8" t="s">
        <v>1140</v>
      </c>
      <c r="F373" s="8" t="s">
        <v>1127</v>
      </c>
      <c r="G373" s="8" t="str">
        <f>vlookup(A373,Accounts!$A$1:$F$451,6,false)</f>
        <v>1 - Prospecting</v>
      </c>
      <c r="H373" s="8" t="s">
        <v>1137</v>
      </c>
      <c r="I373" s="8" t="s">
        <v>1130</v>
      </c>
      <c r="J373" s="9">
        <f>vlookup(A373,Accounts!$A$1:$P$451,11,false)</f>
        <v>45745</v>
      </c>
      <c r="K373" s="9" t="str">
        <f>vlookup($A373,Accounts!$A$1:$P$451,12,false)</f>
        <v/>
      </c>
      <c r="L373" s="9" t="str">
        <f>vlookup($A373,Accounts!$A$1:$P$451,13,false)</f>
        <v/>
      </c>
      <c r="M373" s="9" t="str">
        <f>vlookup($A373,Accounts!$A$1:$P$451,14,false)</f>
        <v/>
      </c>
      <c r="N373" s="9" t="str">
        <f>vlookup($A373,Accounts!$A$1:$P$451,16,false)</f>
        <v/>
      </c>
    </row>
    <row r="374" ht="15.75" customHeight="1">
      <c r="A374" s="8" t="s">
        <v>584</v>
      </c>
      <c r="B374" s="8" t="s">
        <v>585</v>
      </c>
      <c r="C374" s="8" t="str">
        <f>vlookup(A374,Accounts!$A$1:$E$993,5,false)</f>
        <v>No</v>
      </c>
      <c r="D374" s="8" t="s">
        <v>1511</v>
      </c>
      <c r="E374" s="8" t="s">
        <v>1140</v>
      </c>
      <c r="F374" s="8" t="s">
        <v>1133</v>
      </c>
      <c r="G374" s="8" t="str">
        <f>vlookup(A374,Accounts!$A$1:$F$451,6,false)</f>
        <v>1 - Prospecting</v>
      </c>
      <c r="H374" s="8" t="s">
        <v>1134</v>
      </c>
      <c r="I374" s="8" t="s">
        <v>1135</v>
      </c>
      <c r="J374" s="9">
        <f>vlookup(A374,Accounts!$A$1:$P$451,11,false)</f>
        <v>45745</v>
      </c>
      <c r="K374" s="9" t="str">
        <f>vlookup($A374,Accounts!$A$1:$P$451,12,false)</f>
        <v/>
      </c>
      <c r="L374" s="9" t="str">
        <f>vlookup($A374,Accounts!$A$1:$P$451,13,false)</f>
        <v/>
      </c>
      <c r="M374" s="9" t="str">
        <f>vlookup($A374,Accounts!$A$1:$P$451,14,false)</f>
        <v/>
      </c>
      <c r="N374" s="9" t="str">
        <f>vlookup($A374,Accounts!$A$1:$P$451,16,false)</f>
        <v/>
      </c>
    </row>
    <row r="375" ht="15.75" customHeight="1">
      <c r="A375" s="8" t="s">
        <v>584</v>
      </c>
      <c r="B375" s="8" t="s">
        <v>585</v>
      </c>
      <c r="C375" s="8" t="str">
        <f>vlookup(A375,Accounts!$A$1:$E$993,5,false)</f>
        <v>No</v>
      </c>
      <c r="D375" s="8" t="s">
        <v>1512</v>
      </c>
      <c r="E375" s="8" t="s">
        <v>1127</v>
      </c>
      <c r="F375" s="8" t="s">
        <v>1127</v>
      </c>
      <c r="G375" s="8" t="str">
        <f>vlookup(A375,Accounts!$A$1:$F$451,6,false)</f>
        <v>1 - Prospecting</v>
      </c>
      <c r="H375" s="8" t="s">
        <v>1134</v>
      </c>
      <c r="I375" s="8" t="s">
        <v>1148</v>
      </c>
      <c r="J375" s="9">
        <f>vlookup(A375,Accounts!$A$1:$P$451,11,false)</f>
        <v>45745</v>
      </c>
      <c r="K375" s="9" t="str">
        <f>vlookup($A375,Accounts!$A$1:$P$451,12,false)</f>
        <v/>
      </c>
      <c r="L375" s="9" t="str">
        <f>vlookup($A375,Accounts!$A$1:$P$451,13,false)</f>
        <v/>
      </c>
      <c r="M375" s="9" t="str">
        <f>vlookup($A375,Accounts!$A$1:$P$451,14,false)</f>
        <v/>
      </c>
      <c r="N375" s="9" t="str">
        <f>vlookup($A375,Accounts!$A$1:$P$451,16,false)</f>
        <v/>
      </c>
    </row>
    <row r="376" ht="15.75" customHeight="1">
      <c r="A376" s="8" t="s">
        <v>397</v>
      </c>
      <c r="B376" s="8" t="s">
        <v>398</v>
      </c>
      <c r="C376" s="8" t="str">
        <f>vlookup(A376,Accounts!$A$1:$E$993,5,false)</f>
        <v>Profile3</v>
      </c>
      <c r="D376" s="8" t="s">
        <v>1513</v>
      </c>
      <c r="E376" s="8" t="s">
        <v>1132</v>
      </c>
      <c r="F376" s="8" t="s">
        <v>1133</v>
      </c>
      <c r="G376" s="8" t="str">
        <f>vlookup(A376,Accounts!$A$1:$F$451,6,false)</f>
        <v>5a - Closed Lost</v>
      </c>
      <c r="H376" s="8" t="s">
        <v>1134</v>
      </c>
      <c r="I376" s="8" t="s">
        <v>1135</v>
      </c>
      <c r="J376" s="9">
        <f>vlookup(A376,Accounts!$A$1:$P$451,11,false)</f>
        <v>45419</v>
      </c>
      <c r="K376" s="9">
        <f>vlookup($A376,Accounts!$A$1:$P$451,12,false)</f>
        <v>45449</v>
      </c>
      <c r="L376" s="9">
        <f>vlookup($A376,Accounts!$A$1:$P$451,13,false)</f>
        <v>45462</v>
      </c>
      <c r="M376" s="9">
        <f>vlookup($A376,Accounts!$A$1:$P$451,14,false)</f>
        <v>45548</v>
      </c>
      <c r="N376" s="9" t="str">
        <f>vlookup($A376,Accounts!$A$1:$P$451,16,false)</f>
        <v/>
      </c>
    </row>
    <row r="377" ht="15.75" customHeight="1">
      <c r="A377" s="8" t="s">
        <v>407</v>
      </c>
      <c r="B377" s="8" t="s">
        <v>408</v>
      </c>
      <c r="C377" s="8" t="str">
        <f>vlookup(A377,Accounts!$A$1:$E$993,5,false)</f>
        <v>Profile2</v>
      </c>
      <c r="D377" s="8" t="s">
        <v>1514</v>
      </c>
      <c r="E377" s="8" t="s">
        <v>1140</v>
      </c>
      <c r="F377" s="8" t="s">
        <v>1133</v>
      </c>
      <c r="G377" s="8" t="str">
        <f>vlookup(A377,Accounts!$A$1:$F$451,6,false)</f>
        <v>5a - Closed Lost</v>
      </c>
      <c r="H377" s="8" t="s">
        <v>1129</v>
      </c>
      <c r="I377" s="8" t="s">
        <v>1148</v>
      </c>
      <c r="J377" s="9">
        <f>vlookup(A377,Accounts!$A$1:$P$451,11,false)</f>
        <v>45439</v>
      </c>
      <c r="K377" s="9">
        <f>vlookup($A377,Accounts!$A$1:$P$451,12,false)</f>
        <v>45439</v>
      </c>
      <c r="L377" s="9">
        <f>vlookup($A377,Accounts!$A$1:$P$451,13,false)</f>
        <v>45443</v>
      </c>
      <c r="M377" s="9">
        <f>vlookup($A377,Accounts!$A$1:$P$451,14,false)</f>
        <v>45489</v>
      </c>
      <c r="N377" s="9" t="str">
        <f>vlookup($A377,Accounts!$A$1:$P$451,16,false)</f>
        <v/>
      </c>
    </row>
    <row r="378" ht="15.75" customHeight="1">
      <c r="A378" s="8" t="s">
        <v>407</v>
      </c>
      <c r="B378" s="8" t="s">
        <v>408</v>
      </c>
      <c r="C378" s="8" t="str">
        <f>vlookup(A378,Accounts!$A$1:$E$993,5,false)</f>
        <v>Profile2</v>
      </c>
      <c r="D378" s="8" t="s">
        <v>1515</v>
      </c>
      <c r="E378" s="8" t="s">
        <v>1133</v>
      </c>
      <c r="F378" s="8" t="s">
        <v>1133</v>
      </c>
      <c r="G378" s="8" t="str">
        <f>vlookup(A378,Accounts!$A$1:$F$451,6,false)</f>
        <v>5a - Closed Lost</v>
      </c>
      <c r="H378" s="8" t="s">
        <v>1137</v>
      </c>
      <c r="I378" s="8" t="s">
        <v>1130</v>
      </c>
      <c r="J378" s="9">
        <f>vlookup(A378,Accounts!$A$1:$P$451,11,false)</f>
        <v>45439</v>
      </c>
      <c r="K378" s="9">
        <f>vlookup($A378,Accounts!$A$1:$P$451,12,false)</f>
        <v>45439</v>
      </c>
      <c r="L378" s="9">
        <f>vlookup($A378,Accounts!$A$1:$P$451,13,false)</f>
        <v>45443</v>
      </c>
      <c r="M378" s="9">
        <f>vlookup($A378,Accounts!$A$1:$P$451,14,false)</f>
        <v>45489</v>
      </c>
      <c r="N378" s="9" t="str">
        <f>vlookup($A378,Accounts!$A$1:$P$451,16,false)</f>
        <v/>
      </c>
    </row>
    <row r="379" ht="15.75" customHeight="1">
      <c r="A379" s="8" t="s">
        <v>918</v>
      </c>
      <c r="B379" s="8" t="s">
        <v>866</v>
      </c>
      <c r="C379" s="8" t="str">
        <f>vlookup(A379,Accounts!$A$1:$E$993,5,false)</f>
        <v>Profile2</v>
      </c>
      <c r="D379" s="8" t="s">
        <v>1516</v>
      </c>
      <c r="E379" s="8" t="s">
        <v>1128</v>
      </c>
      <c r="F379" s="8" t="s">
        <v>1127</v>
      </c>
      <c r="G379" s="8" t="str">
        <f>vlookup(A379,Accounts!$A$1:$F$451,6,false)</f>
        <v>4 - Customer</v>
      </c>
      <c r="H379" s="8" t="s">
        <v>1134</v>
      </c>
      <c r="I379" s="8" t="s">
        <v>1148</v>
      </c>
      <c r="J379" s="9">
        <f>vlookup(A379,Accounts!$A$1:$P$451,11,false)</f>
        <v>45418</v>
      </c>
      <c r="K379" s="9">
        <f>vlookup($A379,Accounts!$A$1:$P$451,12,false)</f>
        <v>45445</v>
      </c>
      <c r="L379" s="9">
        <f>vlookup($A379,Accounts!$A$1:$P$451,13,false)</f>
        <v>45452</v>
      </c>
      <c r="M379" s="9">
        <f>vlookup($A379,Accounts!$A$1:$P$451,14,false)</f>
        <v>45452</v>
      </c>
      <c r="N379" s="9" t="str">
        <f>vlookup($A379,Accounts!$A$1:$P$451,16,false)</f>
        <v/>
      </c>
    </row>
    <row r="380" ht="15.75" customHeight="1">
      <c r="A380" s="8" t="s">
        <v>157</v>
      </c>
      <c r="B380" s="8" t="s">
        <v>158</v>
      </c>
      <c r="C380" s="8" t="str">
        <f>vlookup(A380,Accounts!$A$1:$E$993,5,false)</f>
        <v>No</v>
      </c>
      <c r="D380" s="8" t="s">
        <v>1517</v>
      </c>
      <c r="E380" s="8" t="s">
        <v>1140</v>
      </c>
      <c r="F380" s="8" t="s">
        <v>1127</v>
      </c>
      <c r="G380" s="8" t="str">
        <f>vlookup(A380,Accounts!$A$1:$F$451,6,false)</f>
        <v>5a - Closed Lost</v>
      </c>
      <c r="H380" s="8" t="s">
        <v>1134</v>
      </c>
      <c r="I380" s="8" t="s">
        <v>1138</v>
      </c>
      <c r="J380" s="9">
        <f>vlookup(A380,Accounts!$A$1:$P$451,11,false)</f>
        <v>45286</v>
      </c>
      <c r="K380" s="9">
        <f>vlookup($A380,Accounts!$A$1:$P$451,12,false)</f>
        <v>45292</v>
      </c>
      <c r="L380" s="9" t="str">
        <f>vlookup($A380,Accounts!$A$1:$P$451,13,false)</f>
        <v/>
      </c>
      <c r="M380" s="9">
        <f>vlookup($A380,Accounts!$A$1:$P$451,14,false)</f>
        <v>45299</v>
      </c>
      <c r="N380" s="9">
        <f>vlookup($A380,Accounts!$A$1:$P$451,16,false)</f>
        <v>45299</v>
      </c>
    </row>
    <row r="381" ht="15.75" customHeight="1">
      <c r="A381" s="8" t="s">
        <v>157</v>
      </c>
      <c r="B381" s="8" t="s">
        <v>158</v>
      </c>
      <c r="C381" s="8" t="str">
        <f>vlookup(A381,Accounts!$A$1:$E$993,5,false)</f>
        <v>No</v>
      </c>
      <c r="D381" s="8" t="s">
        <v>1518</v>
      </c>
      <c r="E381" s="8" t="s">
        <v>1127</v>
      </c>
      <c r="F381" s="8" t="s">
        <v>1127</v>
      </c>
      <c r="G381" s="8" t="str">
        <f>vlookup(A381,Accounts!$A$1:$F$451,6,false)</f>
        <v>5a - Closed Lost</v>
      </c>
      <c r="H381" s="8" t="s">
        <v>1134</v>
      </c>
      <c r="I381" s="8" t="s">
        <v>1138</v>
      </c>
      <c r="J381" s="9">
        <f>vlookup(A381,Accounts!$A$1:$P$451,11,false)</f>
        <v>45286</v>
      </c>
      <c r="K381" s="9">
        <f>vlookup($A381,Accounts!$A$1:$P$451,12,false)</f>
        <v>45292</v>
      </c>
      <c r="L381" s="9" t="str">
        <f>vlookup($A381,Accounts!$A$1:$P$451,13,false)</f>
        <v/>
      </c>
      <c r="M381" s="9">
        <f>vlookup($A381,Accounts!$A$1:$P$451,14,false)</f>
        <v>45299</v>
      </c>
      <c r="N381" s="9">
        <f>vlookup($A381,Accounts!$A$1:$P$451,16,false)</f>
        <v>45299</v>
      </c>
    </row>
    <row r="382" ht="15.75" customHeight="1">
      <c r="A382" s="8" t="s">
        <v>918</v>
      </c>
      <c r="B382" s="8" t="s">
        <v>866</v>
      </c>
      <c r="C382" s="8" t="str">
        <f>vlookup(A382,Accounts!$A$1:$E$993,5,false)</f>
        <v>Profile2</v>
      </c>
      <c r="D382" s="8" t="s">
        <v>1519</v>
      </c>
      <c r="E382" s="8" t="s">
        <v>1128</v>
      </c>
      <c r="F382" s="8" t="s">
        <v>1128</v>
      </c>
      <c r="G382" s="8" t="str">
        <f>vlookup(A382,Accounts!$A$1:$F$451,6,false)</f>
        <v>4 - Customer</v>
      </c>
      <c r="H382" s="8" t="s">
        <v>1143</v>
      </c>
      <c r="I382" s="8" t="s">
        <v>1130</v>
      </c>
      <c r="J382" s="9">
        <f>vlookup(A382,Accounts!$A$1:$P$451,11,false)</f>
        <v>45418</v>
      </c>
      <c r="K382" s="9">
        <f>vlookup($A382,Accounts!$A$1:$P$451,12,false)</f>
        <v>45445</v>
      </c>
      <c r="L382" s="9">
        <f>vlookup($A382,Accounts!$A$1:$P$451,13,false)</f>
        <v>45452</v>
      </c>
      <c r="M382" s="9">
        <f>vlookup($A382,Accounts!$A$1:$P$451,14,false)</f>
        <v>45452</v>
      </c>
      <c r="N382" s="9" t="str">
        <f>vlookup($A382,Accounts!$A$1:$P$451,16,false)</f>
        <v/>
      </c>
    </row>
    <row r="383" ht="15.75" customHeight="1">
      <c r="A383" s="8" t="s">
        <v>918</v>
      </c>
      <c r="B383" s="8" t="s">
        <v>866</v>
      </c>
      <c r="C383" s="8" t="str">
        <f>vlookup(A383,Accounts!$A$1:$E$993,5,false)</f>
        <v>Profile2</v>
      </c>
      <c r="D383" s="8" t="s">
        <v>1520</v>
      </c>
      <c r="E383" s="8" t="s">
        <v>1133</v>
      </c>
      <c r="F383" s="8" t="s">
        <v>1128</v>
      </c>
      <c r="G383" s="8" t="str">
        <f>vlookup(A383,Accounts!$A$1:$F$451,6,false)</f>
        <v>4 - Customer</v>
      </c>
      <c r="H383" s="8" t="s">
        <v>1143</v>
      </c>
      <c r="I383" s="8" t="s">
        <v>1135</v>
      </c>
      <c r="J383" s="9">
        <f>vlookup(A383,Accounts!$A$1:$P$451,11,false)</f>
        <v>45418</v>
      </c>
      <c r="K383" s="9">
        <f>vlookup($A383,Accounts!$A$1:$P$451,12,false)</f>
        <v>45445</v>
      </c>
      <c r="L383" s="9">
        <f>vlookup($A383,Accounts!$A$1:$P$451,13,false)</f>
        <v>45452</v>
      </c>
      <c r="M383" s="9">
        <f>vlookup($A383,Accounts!$A$1:$P$451,14,false)</f>
        <v>45452</v>
      </c>
      <c r="N383" s="9" t="str">
        <f>vlookup($A383,Accounts!$A$1:$P$451,16,false)</f>
        <v/>
      </c>
    </row>
    <row r="384" ht="15.75" customHeight="1">
      <c r="A384" s="8" t="s">
        <v>918</v>
      </c>
      <c r="B384" s="8" t="s">
        <v>866</v>
      </c>
      <c r="C384" s="8" t="str">
        <f>vlookup(A384,Accounts!$A$1:$E$993,5,false)</f>
        <v>Profile2</v>
      </c>
      <c r="D384" s="8" t="s">
        <v>1521</v>
      </c>
      <c r="E384" s="8" t="s">
        <v>1132</v>
      </c>
      <c r="F384" s="8" t="s">
        <v>1140</v>
      </c>
      <c r="G384" s="8" t="str">
        <f>vlookup(A384,Accounts!$A$1:$F$451,6,false)</f>
        <v>4 - Customer</v>
      </c>
      <c r="H384" s="8" t="s">
        <v>1134</v>
      </c>
      <c r="I384" s="8" t="s">
        <v>1130</v>
      </c>
      <c r="J384" s="9">
        <f>vlookup(A384,Accounts!$A$1:$P$451,11,false)</f>
        <v>45418</v>
      </c>
      <c r="K384" s="9">
        <f>vlookup($A384,Accounts!$A$1:$P$451,12,false)</f>
        <v>45445</v>
      </c>
      <c r="L384" s="9">
        <f>vlookup($A384,Accounts!$A$1:$P$451,13,false)</f>
        <v>45452</v>
      </c>
      <c r="M384" s="9">
        <f>vlookup($A384,Accounts!$A$1:$P$451,14,false)</f>
        <v>45452</v>
      </c>
      <c r="N384" s="9" t="str">
        <f>vlookup($A384,Accounts!$A$1:$P$451,16,false)</f>
        <v/>
      </c>
    </row>
    <row r="385" ht="15.75" customHeight="1">
      <c r="A385" s="8" t="s">
        <v>918</v>
      </c>
      <c r="B385" s="8" t="s">
        <v>866</v>
      </c>
      <c r="C385" s="8" t="str">
        <f>vlookup(A385,Accounts!$A$1:$E$993,5,false)</f>
        <v>Profile2</v>
      </c>
      <c r="D385" s="8" t="s">
        <v>1522</v>
      </c>
      <c r="E385" s="8" t="s">
        <v>1128</v>
      </c>
      <c r="F385" s="8" t="s">
        <v>1132</v>
      </c>
      <c r="G385" s="8" t="str">
        <f>vlookup(A385,Accounts!$A$1:$F$451,6,false)</f>
        <v>4 - Customer</v>
      </c>
      <c r="H385" s="8" t="s">
        <v>1129</v>
      </c>
      <c r="I385" s="8" t="s">
        <v>1148</v>
      </c>
      <c r="J385" s="9">
        <f>vlookup(A385,Accounts!$A$1:$P$451,11,false)</f>
        <v>45418</v>
      </c>
      <c r="K385" s="9">
        <f>vlookup($A385,Accounts!$A$1:$P$451,12,false)</f>
        <v>45445</v>
      </c>
      <c r="L385" s="9">
        <f>vlookup($A385,Accounts!$A$1:$P$451,13,false)</f>
        <v>45452</v>
      </c>
      <c r="M385" s="9">
        <f>vlookup($A385,Accounts!$A$1:$P$451,14,false)</f>
        <v>45452</v>
      </c>
      <c r="N385" s="9" t="str">
        <f>vlookup($A385,Accounts!$A$1:$P$451,16,false)</f>
        <v/>
      </c>
    </row>
    <row r="386" ht="15.75" customHeight="1">
      <c r="A386" s="8" t="s">
        <v>541</v>
      </c>
      <c r="B386" s="8" t="s">
        <v>542</v>
      </c>
      <c r="C386" s="8" t="str">
        <f>vlookup(A386,Accounts!$A$1:$E$993,5,false)</f>
        <v>Profile1</v>
      </c>
      <c r="D386" s="8" t="s">
        <v>1523</v>
      </c>
      <c r="E386" s="8" t="s">
        <v>1140</v>
      </c>
      <c r="F386" s="8" t="s">
        <v>1133</v>
      </c>
      <c r="G386" s="8" t="str">
        <f>vlookup(A386,Accounts!$A$1:$F$451,6,false)</f>
        <v>5a - Closed Lost</v>
      </c>
      <c r="H386" s="8" t="s">
        <v>1134</v>
      </c>
      <c r="I386" s="8" t="s">
        <v>1138</v>
      </c>
      <c r="J386" s="9">
        <f>vlookup(A386,Accounts!$A$1:$P$451,11,false)</f>
        <v>45508</v>
      </c>
      <c r="K386" s="9" t="str">
        <f>vlookup($A386,Accounts!$A$1:$P$451,12,false)</f>
        <v/>
      </c>
      <c r="L386" s="9" t="str">
        <f>vlookup($A386,Accounts!$A$1:$P$451,13,false)</f>
        <v/>
      </c>
      <c r="M386" s="9">
        <f>vlookup($A386,Accounts!$A$1:$P$451,14,false)</f>
        <v>45524</v>
      </c>
      <c r="N386" s="9">
        <f>vlookup($A386,Accounts!$A$1:$P$451,16,false)</f>
        <v>45524</v>
      </c>
    </row>
    <row r="387" ht="15.75" customHeight="1">
      <c r="A387" s="8" t="s">
        <v>541</v>
      </c>
      <c r="B387" s="8" t="s">
        <v>542</v>
      </c>
      <c r="C387" s="8" t="str">
        <f>vlookup(A387,Accounts!$A$1:$E$993,5,false)</f>
        <v>Profile1</v>
      </c>
      <c r="D387" s="8" t="s">
        <v>1524</v>
      </c>
      <c r="E387" s="8" t="s">
        <v>1128</v>
      </c>
      <c r="F387" s="8" t="s">
        <v>1132</v>
      </c>
      <c r="G387" s="8" t="str">
        <f>vlookup(A387,Accounts!$A$1:$F$451,6,false)</f>
        <v>5a - Closed Lost</v>
      </c>
      <c r="H387" s="8" t="s">
        <v>1134</v>
      </c>
      <c r="I387" s="8" t="s">
        <v>1148</v>
      </c>
      <c r="J387" s="9">
        <f>vlookup(A387,Accounts!$A$1:$P$451,11,false)</f>
        <v>45508</v>
      </c>
      <c r="K387" s="9" t="str">
        <f>vlookup($A387,Accounts!$A$1:$P$451,12,false)</f>
        <v/>
      </c>
      <c r="L387" s="9" t="str">
        <f>vlookup($A387,Accounts!$A$1:$P$451,13,false)</f>
        <v/>
      </c>
      <c r="M387" s="9">
        <f>vlookup($A387,Accounts!$A$1:$P$451,14,false)</f>
        <v>45524</v>
      </c>
      <c r="N387" s="9">
        <f>vlookup($A387,Accounts!$A$1:$P$451,16,false)</f>
        <v>45524</v>
      </c>
    </row>
    <row r="388" ht="15.75" customHeight="1">
      <c r="A388" s="8" t="s">
        <v>541</v>
      </c>
      <c r="B388" s="8" t="s">
        <v>542</v>
      </c>
      <c r="C388" s="8" t="str">
        <f>vlookup(A388,Accounts!$A$1:$E$993,5,false)</f>
        <v>Profile1</v>
      </c>
      <c r="D388" s="8" t="s">
        <v>1525</v>
      </c>
      <c r="E388" s="8" t="s">
        <v>1140</v>
      </c>
      <c r="F388" s="8" t="s">
        <v>1132</v>
      </c>
      <c r="G388" s="8" t="str">
        <f>vlookup(A388,Accounts!$A$1:$F$451,6,false)</f>
        <v>5a - Closed Lost</v>
      </c>
      <c r="H388" s="8" t="s">
        <v>1134</v>
      </c>
      <c r="I388" s="8" t="s">
        <v>1130</v>
      </c>
      <c r="J388" s="9">
        <f>vlookup(A388,Accounts!$A$1:$P$451,11,false)</f>
        <v>45508</v>
      </c>
      <c r="K388" s="9" t="str">
        <f>vlookup($A388,Accounts!$A$1:$P$451,12,false)</f>
        <v/>
      </c>
      <c r="L388" s="9" t="str">
        <f>vlookup($A388,Accounts!$A$1:$P$451,13,false)</f>
        <v/>
      </c>
      <c r="M388" s="9">
        <f>vlookup($A388,Accounts!$A$1:$P$451,14,false)</f>
        <v>45524</v>
      </c>
      <c r="N388" s="9">
        <f>vlookup($A388,Accounts!$A$1:$P$451,16,false)</f>
        <v>45524</v>
      </c>
    </row>
    <row r="389" ht="15.75" customHeight="1">
      <c r="A389" s="8" t="s">
        <v>541</v>
      </c>
      <c r="B389" s="8" t="s">
        <v>542</v>
      </c>
      <c r="C389" s="8" t="str">
        <f>vlookup(A389,Accounts!$A$1:$E$993,5,false)</f>
        <v>Profile1</v>
      </c>
      <c r="D389" s="8" t="s">
        <v>1526</v>
      </c>
      <c r="E389" s="8" t="s">
        <v>1128</v>
      </c>
      <c r="F389" s="8" t="s">
        <v>1133</v>
      </c>
      <c r="G389" s="8" t="str">
        <f>vlookup(A389,Accounts!$A$1:$F$451,6,false)</f>
        <v>5a - Closed Lost</v>
      </c>
      <c r="H389" s="8" t="s">
        <v>1129</v>
      </c>
      <c r="I389" s="8" t="s">
        <v>1148</v>
      </c>
      <c r="J389" s="9">
        <f>vlookup(A389,Accounts!$A$1:$P$451,11,false)</f>
        <v>45508</v>
      </c>
      <c r="K389" s="9" t="str">
        <f>vlookup($A389,Accounts!$A$1:$P$451,12,false)</f>
        <v/>
      </c>
      <c r="L389" s="9" t="str">
        <f>vlookup($A389,Accounts!$A$1:$P$451,13,false)</f>
        <v/>
      </c>
      <c r="M389" s="9">
        <f>vlookup($A389,Accounts!$A$1:$P$451,14,false)</f>
        <v>45524</v>
      </c>
      <c r="N389" s="9">
        <f>vlookup($A389,Accounts!$A$1:$P$451,16,false)</f>
        <v>45524</v>
      </c>
    </row>
    <row r="390" ht="15.75" customHeight="1">
      <c r="A390" s="8" t="s">
        <v>899</v>
      </c>
      <c r="B390" s="8" t="s">
        <v>900</v>
      </c>
      <c r="C390" s="8" t="str">
        <f>vlookup(A390,Accounts!$A$1:$E$993,5,false)</f>
        <v>No</v>
      </c>
      <c r="D390" s="8" t="s">
        <v>1527</v>
      </c>
      <c r="E390" s="8" t="s">
        <v>1127</v>
      </c>
      <c r="F390" s="8" t="s">
        <v>1128</v>
      </c>
      <c r="G390" s="8" t="str">
        <f>vlookup(A390,Accounts!$A$1:$F$451,6,false)</f>
        <v>4 - Customer</v>
      </c>
      <c r="H390" s="8" t="s">
        <v>1134</v>
      </c>
      <c r="I390" s="8" t="s">
        <v>1138</v>
      </c>
      <c r="J390" s="9">
        <f>vlookup(A390,Accounts!$A$1:$P$451,11,false)</f>
        <v>45442</v>
      </c>
      <c r="K390" s="9">
        <f>vlookup($A390,Accounts!$A$1:$P$451,12,false)</f>
        <v>45442</v>
      </c>
      <c r="L390" s="9">
        <f>vlookup($A390,Accounts!$A$1:$P$451,13,false)</f>
        <v>45446</v>
      </c>
      <c r="M390" s="9">
        <f>vlookup($A390,Accounts!$A$1:$P$451,14,false)</f>
        <v>45512</v>
      </c>
      <c r="N390" s="9" t="str">
        <f>vlookup($A390,Accounts!$A$1:$P$451,16,false)</f>
        <v/>
      </c>
    </row>
    <row r="391" ht="15.75" customHeight="1">
      <c r="A391" s="8" t="s">
        <v>372</v>
      </c>
      <c r="B391" s="8" t="s">
        <v>373</v>
      </c>
      <c r="C391" s="8" t="str">
        <f>vlookup(A391,Accounts!$A$1:$E$993,5,false)</f>
        <v>Profile1</v>
      </c>
      <c r="D391" s="8" t="s">
        <v>1528</v>
      </c>
      <c r="E391" s="8" t="s">
        <v>1128</v>
      </c>
      <c r="F391" s="8" t="s">
        <v>1132</v>
      </c>
      <c r="G391" s="8" t="str">
        <f>vlookup(A391,Accounts!$A$1:$F$451,6,false)</f>
        <v>5a - Closed Lost</v>
      </c>
      <c r="H391" s="8" t="s">
        <v>1137</v>
      </c>
      <c r="I391" s="8" t="s">
        <v>1130</v>
      </c>
      <c r="J391" s="9">
        <f>vlookup(A391,Accounts!$A$1:$P$451,11,false)</f>
        <v>45425</v>
      </c>
      <c r="K391" s="9">
        <f>vlookup($A391,Accounts!$A$1:$P$451,12,false)</f>
        <v>45450</v>
      </c>
      <c r="L391" s="9">
        <f>vlookup($A391,Accounts!$A$1:$P$451,13,false)</f>
        <v>45456</v>
      </c>
      <c r="M391" s="9">
        <f>vlookup($A391,Accounts!$A$1:$P$451,14,false)</f>
        <v>45492</v>
      </c>
      <c r="N391" s="9" t="str">
        <f>vlookup($A391,Accounts!$A$1:$P$451,16,false)</f>
        <v/>
      </c>
    </row>
    <row r="392" ht="15.75" customHeight="1">
      <c r="A392" s="8" t="s">
        <v>372</v>
      </c>
      <c r="B392" s="8" t="s">
        <v>373</v>
      </c>
      <c r="C392" s="8" t="str">
        <f>vlookup(A392,Accounts!$A$1:$E$993,5,false)</f>
        <v>Profile1</v>
      </c>
      <c r="D392" s="8" t="s">
        <v>1529</v>
      </c>
      <c r="E392" s="8" t="s">
        <v>1127</v>
      </c>
      <c r="F392" s="8" t="s">
        <v>1128</v>
      </c>
      <c r="G392" s="8" t="str">
        <f>vlookup(A392,Accounts!$A$1:$F$451,6,false)</f>
        <v>5a - Closed Lost</v>
      </c>
      <c r="H392" s="8" t="s">
        <v>1129</v>
      </c>
      <c r="I392" s="8" t="s">
        <v>1135</v>
      </c>
      <c r="J392" s="9">
        <f>vlookup(A392,Accounts!$A$1:$P$451,11,false)</f>
        <v>45425</v>
      </c>
      <c r="K392" s="9">
        <f>vlookup($A392,Accounts!$A$1:$P$451,12,false)</f>
        <v>45450</v>
      </c>
      <c r="L392" s="9">
        <f>vlookup($A392,Accounts!$A$1:$P$451,13,false)</f>
        <v>45456</v>
      </c>
      <c r="M392" s="9">
        <f>vlookup($A392,Accounts!$A$1:$P$451,14,false)</f>
        <v>45492</v>
      </c>
      <c r="N392" s="9" t="str">
        <f>vlookup($A392,Accounts!$A$1:$P$451,16,false)</f>
        <v/>
      </c>
    </row>
    <row r="393" ht="15.75" customHeight="1">
      <c r="A393" s="8" t="s">
        <v>372</v>
      </c>
      <c r="B393" s="8" t="s">
        <v>373</v>
      </c>
      <c r="C393" s="8" t="str">
        <f>vlookup(A393,Accounts!$A$1:$E$993,5,false)</f>
        <v>Profile1</v>
      </c>
      <c r="D393" s="8" t="s">
        <v>1530</v>
      </c>
      <c r="E393" s="8" t="s">
        <v>1133</v>
      </c>
      <c r="F393" s="8" t="s">
        <v>1140</v>
      </c>
      <c r="G393" s="8" t="str">
        <f>vlookup(A393,Accounts!$A$1:$F$451,6,false)</f>
        <v>5a - Closed Lost</v>
      </c>
      <c r="H393" s="8" t="s">
        <v>1134</v>
      </c>
      <c r="I393" s="8" t="s">
        <v>1135</v>
      </c>
      <c r="J393" s="9">
        <f>vlookup(A393,Accounts!$A$1:$P$451,11,false)</f>
        <v>45425</v>
      </c>
      <c r="K393" s="9">
        <f>vlookup($A393,Accounts!$A$1:$P$451,12,false)</f>
        <v>45450</v>
      </c>
      <c r="L393" s="9">
        <f>vlookup($A393,Accounts!$A$1:$P$451,13,false)</f>
        <v>45456</v>
      </c>
      <c r="M393" s="9">
        <f>vlookup($A393,Accounts!$A$1:$P$451,14,false)</f>
        <v>45492</v>
      </c>
      <c r="N393" s="9" t="str">
        <f>vlookup($A393,Accounts!$A$1:$P$451,16,false)</f>
        <v/>
      </c>
    </row>
    <row r="394" ht="15.75" customHeight="1">
      <c r="A394" s="8" t="s">
        <v>372</v>
      </c>
      <c r="B394" s="8" t="s">
        <v>373</v>
      </c>
      <c r="C394" s="8" t="str">
        <f>vlookup(A394,Accounts!$A$1:$E$993,5,false)</f>
        <v>Profile1</v>
      </c>
      <c r="D394" s="8" t="s">
        <v>1531</v>
      </c>
      <c r="E394" s="8" t="s">
        <v>1140</v>
      </c>
      <c r="F394" s="8" t="s">
        <v>1132</v>
      </c>
      <c r="G394" s="8" t="str">
        <f>vlookup(A394,Accounts!$A$1:$F$451,6,false)</f>
        <v>5a - Closed Lost</v>
      </c>
      <c r="H394" s="8" t="s">
        <v>1137</v>
      </c>
      <c r="I394" s="8" t="s">
        <v>1135</v>
      </c>
      <c r="J394" s="9">
        <f>vlookup(A394,Accounts!$A$1:$P$451,11,false)</f>
        <v>45425</v>
      </c>
      <c r="K394" s="9">
        <f>vlookup($A394,Accounts!$A$1:$P$451,12,false)</f>
        <v>45450</v>
      </c>
      <c r="L394" s="9">
        <f>vlookup($A394,Accounts!$A$1:$P$451,13,false)</f>
        <v>45456</v>
      </c>
      <c r="M394" s="9">
        <f>vlookup($A394,Accounts!$A$1:$P$451,14,false)</f>
        <v>45492</v>
      </c>
      <c r="N394" s="9" t="str">
        <f>vlookup($A394,Accounts!$A$1:$P$451,16,false)</f>
        <v/>
      </c>
    </row>
    <row r="395" ht="15.75" customHeight="1">
      <c r="A395" s="8" t="s">
        <v>543</v>
      </c>
      <c r="B395" s="8" t="s">
        <v>544</v>
      </c>
      <c r="C395" s="8" t="str">
        <f>vlookup(A395,Accounts!$A$1:$E$993,5,false)</f>
        <v>No</v>
      </c>
      <c r="D395" s="8" t="s">
        <v>1532</v>
      </c>
      <c r="E395" s="8" t="s">
        <v>1132</v>
      </c>
      <c r="F395" s="8" t="s">
        <v>1127</v>
      </c>
      <c r="G395" s="8" t="str">
        <f>vlookup(A395,Accounts!$A$1:$F$451,6,false)</f>
        <v>5a - Closed Lost</v>
      </c>
      <c r="H395" s="8" t="s">
        <v>1129</v>
      </c>
      <c r="I395" s="8" t="s">
        <v>1130</v>
      </c>
      <c r="J395" s="9">
        <f>vlookup(A395,Accounts!$A$1:$P$451,11,false)</f>
        <v>45507</v>
      </c>
      <c r="K395" s="9" t="str">
        <f>vlookup($A395,Accounts!$A$1:$P$451,12,false)</f>
        <v/>
      </c>
      <c r="L395" s="9" t="str">
        <f>vlookup($A395,Accounts!$A$1:$P$451,13,false)</f>
        <v/>
      </c>
      <c r="M395" s="9">
        <f>vlookup($A395,Accounts!$A$1:$P$451,14,false)</f>
        <v>45515</v>
      </c>
      <c r="N395" s="9">
        <f>vlookup($A395,Accounts!$A$1:$P$451,16,false)</f>
        <v>45515</v>
      </c>
    </row>
    <row r="396" ht="15.75" customHeight="1">
      <c r="A396" s="8" t="s">
        <v>543</v>
      </c>
      <c r="B396" s="8" t="s">
        <v>544</v>
      </c>
      <c r="C396" s="8" t="str">
        <f>vlookup(A396,Accounts!$A$1:$E$993,5,false)</f>
        <v>No</v>
      </c>
      <c r="D396" s="8" t="s">
        <v>1533</v>
      </c>
      <c r="E396" s="8" t="s">
        <v>1140</v>
      </c>
      <c r="F396" s="8" t="s">
        <v>1132</v>
      </c>
      <c r="G396" s="8" t="str">
        <f>vlookup(A396,Accounts!$A$1:$F$451,6,false)</f>
        <v>5a - Closed Lost</v>
      </c>
      <c r="H396" s="8" t="s">
        <v>1134</v>
      </c>
      <c r="I396" s="8" t="s">
        <v>1148</v>
      </c>
      <c r="J396" s="9">
        <f>vlookup(A396,Accounts!$A$1:$P$451,11,false)</f>
        <v>45507</v>
      </c>
      <c r="K396" s="9" t="str">
        <f>vlookup($A396,Accounts!$A$1:$P$451,12,false)</f>
        <v/>
      </c>
      <c r="L396" s="9" t="str">
        <f>vlookup($A396,Accounts!$A$1:$P$451,13,false)</f>
        <v/>
      </c>
      <c r="M396" s="9">
        <f>vlookup($A396,Accounts!$A$1:$P$451,14,false)</f>
        <v>45515</v>
      </c>
      <c r="N396" s="9">
        <f>vlookup($A396,Accounts!$A$1:$P$451,16,false)</f>
        <v>45515</v>
      </c>
    </row>
    <row r="397" ht="15.75" customHeight="1">
      <c r="A397" s="8" t="s">
        <v>395</v>
      </c>
      <c r="B397" s="8" t="s">
        <v>396</v>
      </c>
      <c r="C397" s="8" t="str">
        <f>vlookup(A397,Accounts!$A$1:$E$993,5,false)</f>
        <v>Profile1</v>
      </c>
      <c r="D397" s="8" t="s">
        <v>1534</v>
      </c>
      <c r="E397" s="8" t="s">
        <v>1127</v>
      </c>
      <c r="F397" s="8" t="s">
        <v>1132</v>
      </c>
      <c r="G397" s="8" t="str">
        <f>vlookup(A397,Accounts!$A$1:$F$451,6,false)</f>
        <v>5a - Closed Lost</v>
      </c>
      <c r="H397" s="8" t="s">
        <v>1137</v>
      </c>
      <c r="I397" s="8" t="s">
        <v>1138</v>
      </c>
      <c r="J397" s="9">
        <f>vlookup(A397,Accounts!$A$1:$P$451,11,false)</f>
        <v>45441</v>
      </c>
      <c r="K397" s="9">
        <f>vlookup($A397,Accounts!$A$1:$P$451,12,false)</f>
        <v>45466</v>
      </c>
      <c r="L397" s="9">
        <f>vlookup($A397,Accounts!$A$1:$P$451,13,false)</f>
        <v>45479</v>
      </c>
      <c r="M397" s="9">
        <f>vlookup($A397,Accounts!$A$1:$P$451,14,false)</f>
        <v>45485</v>
      </c>
      <c r="N397" s="9" t="str">
        <f>vlookup($A397,Accounts!$A$1:$P$451,16,false)</f>
        <v/>
      </c>
    </row>
    <row r="398" ht="15.75" customHeight="1">
      <c r="A398" s="8" t="s">
        <v>910</v>
      </c>
      <c r="B398" s="8" t="s">
        <v>911</v>
      </c>
      <c r="C398" s="8" t="str">
        <f>vlookup(A398,Accounts!$A$1:$E$993,5,false)</f>
        <v>Profile2</v>
      </c>
      <c r="D398" s="8" t="s">
        <v>1535</v>
      </c>
      <c r="E398" s="8" t="s">
        <v>1127</v>
      </c>
      <c r="F398" s="8" t="s">
        <v>1140</v>
      </c>
      <c r="G398" s="8" t="str">
        <f>vlookup(A398,Accounts!$A$1:$F$451,6,false)</f>
        <v>4 - Customer</v>
      </c>
      <c r="H398" s="8" t="s">
        <v>1137</v>
      </c>
      <c r="I398" s="8" t="s">
        <v>1130</v>
      </c>
      <c r="J398" s="9">
        <f>vlookup(A398,Accounts!$A$1:$P$451,11,false)</f>
        <v>45434</v>
      </c>
      <c r="K398" s="9">
        <f>vlookup($A398,Accounts!$A$1:$P$451,12,false)</f>
        <v>45436</v>
      </c>
      <c r="L398" s="9">
        <f>vlookup($A398,Accounts!$A$1:$P$451,13,false)</f>
        <v>45451</v>
      </c>
      <c r="M398" s="9">
        <f>vlookup($A398,Accounts!$A$1:$P$451,14,false)</f>
        <v>45491</v>
      </c>
      <c r="N398" s="9" t="str">
        <f>vlookup($A398,Accounts!$A$1:$P$451,16,false)</f>
        <v/>
      </c>
    </row>
    <row r="399" ht="15.75" customHeight="1">
      <c r="A399" s="8" t="s">
        <v>910</v>
      </c>
      <c r="B399" s="8" t="s">
        <v>911</v>
      </c>
      <c r="C399" s="8" t="str">
        <f>vlookup(A399,Accounts!$A$1:$E$993,5,false)</f>
        <v>Profile2</v>
      </c>
      <c r="D399" s="8" t="s">
        <v>1536</v>
      </c>
      <c r="E399" s="8" t="s">
        <v>1127</v>
      </c>
      <c r="F399" s="8" t="s">
        <v>1132</v>
      </c>
      <c r="G399" s="8" t="str">
        <f>vlookup(A399,Accounts!$A$1:$F$451,6,false)</f>
        <v>4 - Customer</v>
      </c>
      <c r="H399" s="8" t="s">
        <v>1134</v>
      </c>
      <c r="I399" s="8" t="s">
        <v>1138</v>
      </c>
      <c r="J399" s="9">
        <f>vlookup(A399,Accounts!$A$1:$P$451,11,false)</f>
        <v>45434</v>
      </c>
      <c r="K399" s="9">
        <f>vlookup($A399,Accounts!$A$1:$P$451,12,false)</f>
        <v>45436</v>
      </c>
      <c r="L399" s="9">
        <f>vlookup($A399,Accounts!$A$1:$P$451,13,false)</f>
        <v>45451</v>
      </c>
      <c r="M399" s="9">
        <f>vlookup($A399,Accounts!$A$1:$P$451,14,false)</f>
        <v>45491</v>
      </c>
      <c r="N399" s="9" t="str">
        <f>vlookup($A399,Accounts!$A$1:$P$451,16,false)</f>
        <v/>
      </c>
    </row>
    <row r="400" ht="15.75" customHeight="1">
      <c r="A400" s="8" t="s">
        <v>910</v>
      </c>
      <c r="B400" s="8" t="s">
        <v>911</v>
      </c>
      <c r="C400" s="8" t="str">
        <f>vlookup(A400,Accounts!$A$1:$E$993,5,false)</f>
        <v>Profile2</v>
      </c>
      <c r="D400" s="8" t="s">
        <v>1537</v>
      </c>
      <c r="E400" s="8" t="s">
        <v>1127</v>
      </c>
      <c r="F400" s="8" t="s">
        <v>1133</v>
      </c>
      <c r="G400" s="8" t="str">
        <f>vlookup(A400,Accounts!$A$1:$F$451,6,false)</f>
        <v>4 - Customer</v>
      </c>
      <c r="H400" s="8" t="s">
        <v>1134</v>
      </c>
      <c r="I400" s="8" t="s">
        <v>1148</v>
      </c>
      <c r="J400" s="9">
        <f>vlookup(A400,Accounts!$A$1:$P$451,11,false)</f>
        <v>45434</v>
      </c>
      <c r="K400" s="9">
        <f>vlookup($A400,Accounts!$A$1:$P$451,12,false)</f>
        <v>45436</v>
      </c>
      <c r="L400" s="9">
        <f>vlookup($A400,Accounts!$A$1:$P$451,13,false)</f>
        <v>45451</v>
      </c>
      <c r="M400" s="9">
        <f>vlookup($A400,Accounts!$A$1:$P$451,14,false)</f>
        <v>45491</v>
      </c>
      <c r="N400" s="9" t="str">
        <f>vlookup($A400,Accounts!$A$1:$P$451,16,false)</f>
        <v/>
      </c>
    </row>
    <row r="401" ht="15.75" customHeight="1">
      <c r="A401" s="8" t="s">
        <v>437</v>
      </c>
      <c r="B401" s="8" t="s">
        <v>438</v>
      </c>
      <c r="C401" s="8" t="str">
        <f>vlookup(A401,Accounts!$A$1:$E$993,5,false)</f>
        <v>Profile1</v>
      </c>
      <c r="D401" s="8" t="s">
        <v>1538</v>
      </c>
      <c r="E401" s="8" t="s">
        <v>1140</v>
      </c>
      <c r="F401" s="8" t="s">
        <v>1133</v>
      </c>
      <c r="G401" s="8" t="str">
        <f>vlookup(A401,Accounts!$A$1:$F$451,6,false)</f>
        <v>5a - Closed Lost</v>
      </c>
      <c r="H401" s="8" t="s">
        <v>1134</v>
      </c>
      <c r="I401" s="8" t="s">
        <v>1135</v>
      </c>
      <c r="J401" s="9">
        <f>vlookup(A401,Accounts!$A$1:$P$451,11,false)</f>
        <v>45455</v>
      </c>
      <c r="K401" s="9" t="str">
        <f>vlookup($A401,Accounts!$A$1:$P$451,12,false)</f>
        <v/>
      </c>
      <c r="L401" s="9" t="str">
        <f>vlookup($A401,Accounts!$A$1:$P$451,13,false)</f>
        <v/>
      </c>
      <c r="M401" s="9">
        <f>vlookup($A401,Accounts!$A$1:$P$451,14,false)</f>
        <v>45468</v>
      </c>
      <c r="N401" s="9">
        <f>vlookup($A401,Accounts!$A$1:$P$451,16,false)</f>
        <v>45468</v>
      </c>
    </row>
    <row r="402" ht="15.75" customHeight="1">
      <c r="A402" s="8" t="s">
        <v>437</v>
      </c>
      <c r="B402" s="8" t="s">
        <v>438</v>
      </c>
      <c r="C402" s="8" t="str">
        <f>vlookup(A402,Accounts!$A$1:$E$993,5,false)</f>
        <v>Profile1</v>
      </c>
      <c r="D402" s="8" t="s">
        <v>1539</v>
      </c>
      <c r="E402" s="8" t="s">
        <v>1127</v>
      </c>
      <c r="F402" s="8" t="s">
        <v>1132</v>
      </c>
      <c r="G402" s="8" t="str">
        <f>vlookup(A402,Accounts!$A$1:$F$451,6,false)</f>
        <v>5a - Closed Lost</v>
      </c>
      <c r="H402" s="8" t="s">
        <v>1129</v>
      </c>
      <c r="I402" s="8" t="s">
        <v>1138</v>
      </c>
      <c r="J402" s="9">
        <f>vlookup(A402,Accounts!$A$1:$P$451,11,false)</f>
        <v>45455</v>
      </c>
      <c r="K402" s="9" t="str">
        <f>vlookup($A402,Accounts!$A$1:$P$451,12,false)</f>
        <v/>
      </c>
      <c r="L402" s="9" t="str">
        <f>vlookup($A402,Accounts!$A$1:$P$451,13,false)</f>
        <v/>
      </c>
      <c r="M402" s="9">
        <f>vlookup($A402,Accounts!$A$1:$P$451,14,false)</f>
        <v>45468</v>
      </c>
      <c r="N402" s="9">
        <f>vlookup($A402,Accounts!$A$1:$P$451,16,false)</f>
        <v>45468</v>
      </c>
    </row>
    <row r="403" ht="15.75" customHeight="1">
      <c r="A403" s="8" t="s">
        <v>121</v>
      </c>
      <c r="B403" s="8" t="s">
        <v>122</v>
      </c>
      <c r="C403" s="8" t="str">
        <f>vlookup(A403,Accounts!$A$1:$E$993,5,false)</f>
        <v>Unknown</v>
      </c>
      <c r="D403" s="8" t="s">
        <v>1540</v>
      </c>
      <c r="E403" s="8" t="s">
        <v>1133</v>
      </c>
      <c r="F403" s="8" t="s">
        <v>1133</v>
      </c>
      <c r="G403" s="8" t="str">
        <f>vlookup(A403,Accounts!$A$1:$F$451,6,false)</f>
        <v>5a - Closed Lost</v>
      </c>
      <c r="H403" s="8" t="s">
        <v>1129</v>
      </c>
      <c r="I403" s="8" t="s">
        <v>1138</v>
      </c>
      <c r="J403" s="9">
        <f>vlookup(A403,Accounts!$A$1:$P$451,11,false)</f>
        <v>45259</v>
      </c>
      <c r="K403" s="9" t="str">
        <f>vlookup($A403,Accounts!$A$1:$P$451,12,false)</f>
        <v/>
      </c>
      <c r="L403" s="9" t="str">
        <f>vlookup($A403,Accounts!$A$1:$P$451,13,false)</f>
        <v/>
      </c>
      <c r="M403" s="9">
        <f>vlookup($A403,Accounts!$A$1:$P$451,14,false)</f>
        <v>45262</v>
      </c>
      <c r="N403" s="9">
        <f>vlookup($A403,Accounts!$A$1:$P$451,16,false)</f>
        <v>45262</v>
      </c>
    </row>
    <row r="404" ht="15.75" customHeight="1">
      <c r="A404" s="8" t="s">
        <v>121</v>
      </c>
      <c r="B404" s="8" t="s">
        <v>122</v>
      </c>
      <c r="C404" s="8" t="str">
        <f>vlookup(A404,Accounts!$A$1:$E$993,5,false)</f>
        <v>Unknown</v>
      </c>
      <c r="D404" s="8" t="s">
        <v>1541</v>
      </c>
      <c r="E404" s="8" t="s">
        <v>1133</v>
      </c>
      <c r="F404" s="8" t="s">
        <v>1140</v>
      </c>
      <c r="G404" s="8" t="str">
        <f>vlookup(A404,Accounts!$A$1:$F$451,6,false)</f>
        <v>5a - Closed Lost</v>
      </c>
      <c r="H404" s="8" t="s">
        <v>1137</v>
      </c>
      <c r="I404" s="8" t="s">
        <v>1130</v>
      </c>
      <c r="J404" s="9">
        <f>vlookup(A404,Accounts!$A$1:$P$451,11,false)</f>
        <v>45259</v>
      </c>
      <c r="K404" s="9" t="str">
        <f>vlookup($A404,Accounts!$A$1:$P$451,12,false)</f>
        <v/>
      </c>
      <c r="L404" s="9" t="str">
        <f>vlookup($A404,Accounts!$A$1:$P$451,13,false)</f>
        <v/>
      </c>
      <c r="M404" s="9">
        <f>vlookup($A404,Accounts!$A$1:$P$451,14,false)</f>
        <v>45262</v>
      </c>
      <c r="N404" s="9">
        <f>vlookup($A404,Accounts!$A$1:$P$451,16,false)</f>
        <v>45262</v>
      </c>
    </row>
    <row r="405" ht="15.75" customHeight="1">
      <c r="A405" s="8" t="s">
        <v>121</v>
      </c>
      <c r="B405" s="8" t="s">
        <v>122</v>
      </c>
      <c r="C405" s="8" t="str">
        <f>vlookup(A405,Accounts!$A$1:$E$993,5,false)</f>
        <v>Unknown</v>
      </c>
      <c r="D405" s="8" t="s">
        <v>1542</v>
      </c>
      <c r="E405" s="8" t="s">
        <v>1140</v>
      </c>
      <c r="F405" s="8" t="s">
        <v>1133</v>
      </c>
      <c r="G405" s="8" t="str">
        <f>vlookup(A405,Accounts!$A$1:$F$451,6,false)</f>
        <v>5a - Closed Lost</v>
      </c>
      <c r="H405" s="8" t="s">
        <v>1134</v>
      </c>
      <c r="I405" s="8" t="s">
        <v>1138</v>
      </c>
      <c r="J405" s="9">
        <f>vlookup(A405,Accounts!$A$1:$P$451,11,false)</f>
        <v>45259</v>
      </c>
      <c r="K405" s="9" t="str">
        <f>vlookup($A405,Accounts!$A$1:$P$451,12,false)</f>
        <v/>
      </c>
      <c r="L405" s="9" t="str">
        <f>vlookup($A405,Accounts!$A$1:$P$451,13,false)</f>
        <v/>
      </c>
      <c r="M405" s="9">
        <f>vlookup($A405,Accounts!$A$1:$P$451,14,false)</f>
        <v>45262</v>
      </c>
      <c r="N405" s="9">
        <f>vlookup($A405,Accounts!$A$1:$P$451,16,false)</f>
        <v>45262</v>
      </c>
    </row>
    <row r="406" ht="15.75" customHeight="1">
      <c r="A406" s="8" t="s">
        <v>697</v>
      </c>
      <c r="B406" s="8" t="s">
        <v>698</v>
      </c>
      <c r="C406" s="8" t="str">
        <f>vlookup(A406,Accounts!$A$1:$E$993,5,false)</f>
        <v>Profile1</v>
      </c>
      <c r="D406" s="8" t="s">
        <v>1543</v>
      </c>
      <c r="E406" s="8" t="s">
        <v>1128</v>
      </c>
      <c r="F406" s="8" t="s">
        <v>1128</v>
      </c>
      <c r="G406" s="8" t="str">
        <f>vlookup(A406,Accounts!$A$1:$F$451,6,false)</f>
        <v>5a - Closed Lost</v>
      </c>
      <c r="H406" s="8" t="s">
        <v>1134</v>
      </c>
      <c r="I406" s="8" t="s">
        <v>1130</v>
      </c>
      <c r="J406" s="9">
        <f>vlookup(A406,Accounts!$A$1:$P$451,11,false)</f>
        <v>45600</v>
      </c>
      <c r="K406" s="9" t="str">
        <f>vlookup($A406,Accounts!$A$1:$P$451,12,false)</f>
        <v/>
      </c>
      <c r="L406" s="9" t="str">
        <f>vlookup($A406,Accounts!$A$1:$P$451,13,false)</f>
        <v/>
      </c>
      <c r="M406" s="9">
        <f>vlookup($A406,Accounts!$A$1:$P$451,14,false)</f>
        <v>45622</v>
      </c>
      <c r="N406" s="9">
        <f>vlookup($A406,Accounts!$A$1:$P$451,16,false)</f>
        <v>45622</v>
      </c>
    </row>
    <row r="407" ht="15.75" customHeight="1">
      <c r="A407" s="8" t="s">
        <v>910</v>
      </c>
      <c r="B407" s="8" t="s">
        <v>911</v>
      </c>
      <c r="C407" s="8" t="str">
        <f>vlookup(A407,Accounts!$A$1:$E$993,5,false)</f>
        <v>Profile2</v>
      </c>
      <c r="D407" s="8" t="s">
        <v>1544</v>
      </c>
      <c r="E407" s="8" t="s">
        <v>1140</v>
      </c>
      <c r="F407" s="8" t="s">
        <v>1127</v>
      </c>
      <c r="G407" s="8" t="str">
        <f>vlookup(A407,Accounts!$A$1:$F$451,6,false)</f>
        <v>4 - Customer</v>
      </c>
      <c r="H407" s="8" t="s">
        <v>1129</v>
      </c>
      <c r="I407" s="8" t="s">
        <v>1135</v>
      </c>
      <c r="J407" s="9">
        <f>vlookup(A407,Accounts!$A$1:$P$451,11,false)</f>
        <v>45434</v>
      </c>
      <c r="K407" s="9">
        <f>vlookup($A407,Accounts!$A$1:$P$451,12,false)</f>
        <v>45436</v>
      </c>
      <c r="L407" s="9">
        <f>vlookup($A407,Accounts!$A$1:$P$451,13,false)</f>
        <v>45451</v>
      </c>
      <c r="M407" s="9">
        <f>vlookup($A407,Accounts!$A$1:$P$451,14,false)</f>
        <v>45491</v>
      </c>
      <c r="N407" s="9" t="str">
        <f>vlookup($A407,Accounts!$A$1:$P$451,16,false)</f>
        <v/>
      </c>
    </row>
    <row r="408" ht="15.75" customHeight="1">
      <c r="A408" s="8" t="s">
        <v>910</v>
      </c>
      <c r="B408" s="8" t="s">
        <v>911</v>
      </c>
      <c r="C408" s="8" t="str">
        <f>vlookup(A408,Accounts!$A$1:$E$993,5,false)</f>
        <v>Profile2</v>
      </c>
      <c r="D408" s="8" t="s">
        <v>1545</v>
      </c>
      <c r="E408" s="8" t="s">
        <v>1133</v>
      </c>
      <c r="F408" s="8" t="s">
        <v>1133</v>
      </c>
      <c r="G408" s="8" t="str">
        <f>vlookup(A408,Accounts!$A$1:$F$451,6,false)</f>
        <v>4 - Customer</v>
      </c>
      <c r="H408" s="8" t="s">
        <v>1129</v>
      </c>
      <c r="I408" s="8" t="s">
        <v>1130</v>
      </c>
      <c r="J408" s="9">
        <f>vlookup(A408,Accounts!$A$1:$P$451,11,false)</f>
        <v>45434</v>
      </c>
      <c r="K408" s="9">
        <f>vlookup($A408,Accounts!$A$1:$P$451,12,false)</f>
        <v>45436</v>
      </c>
      <c r="L408" s="9">
        <f>vlookup($A408,Accounts!$A$1:$P$451,13,false)</f>
        <v>45451</v>
      </c>
      <c r="M408" s="9">
        <f>vlookup($A408,Accounts!$A$1:$P$451,14,false)</f>
        <v>45491</v>
      </c>
      <c r="N408" s="9" t="str">
        <f>vlookup($A408,Accounts!$A$1:$P$451,16,false)</f>
        <v/>
      </c>
    </row>
    <row r="409" ht="15.75" customHeight="1">
      <c r="A409" s="8" t="s">
        <v>910</v>
      </c>
      <c r="B409" s="8" t="s">
        <v>911</v>
      </c>
      <c r="C409" s="8" t="str">
        <f>vlookup(A409,Accounts!$A$1:$E$993,5,false)</f>
        <v>Profile2</v>
      </c>
      <c r="D409" s="8" t="s">
        <v>1546</v>
      </c>
      <c r="E409" s="8" t="s">
        <v>1128</v>
      </c>
      <c r="F409" s="8" t="s">
        <v>1128</v>
      </c>
      <c r="G409" s="8" t="str">
        <f>vlookup(A409,Accounts!$A$1:$F$451,6,false)</f>
        <v>4 - Customer</v>
      </c>
      <c r="H409" s="8" t="s">
        <v>1134</v>
      </c>
      <c r="I409" s="8" t="s">
        <v>1130</v>
      </c>
      <c r="J409" s="9">
        <f>vlookup(A409,Accounts!$A$1:$P$451,11,false)</f>
        <v>45434</v>
      </c>
      <c r="K409" s="9">
        <f>vlookup($A409,Accounts!$A$1:$P$451,12,false)</f>
        <v>45436</v>
      </c>
      <c r="L409" s="9">
        <f>vlookup($A409,Accounts!$A$1:$P$451,13,false)</f>
        <v>45451</v>
      </c>
      <c r="M409" s="9">
        <f>vlookup($A409,Accounts!$A$1:$P$451,14,false)</f>
        <v>45491</v>
      </c>
      <c r="N409" s="9" t="str">
        <f>vlookup($A409,Accounts!$A$1:$P$451,16,false)</f>
        <v/>
      </c>
    </row>
    <row r="410" ht="15.75" customHeight="1">
      <c r="A410" s="8" t="s">
        <v>366</v>
      </c>
      <c r="B410" s="8" t="s">
        <v>367</v>
      </c>
      <c r="C410" s="8" t="str">
        <f>vlookup(A410,Accounts!$A$1:$E$993,5,false)</f>
        <v>Profile3</v>
      </c>
      <c r="D410" s="8" t="s">
        <v>1547</v>
      </c>
      <c r="E410" s="8" t="s">
        <v>1133</v>
      </c>
      <c r="F410" s="8" t="s">
        <v>1133</v>
      </c>
      <c r="G410" s="8" t="str">
        <f>vlookup(A410,Accounts!$A$1:$F$451,6,false)</f>
        <v>5a - Closed Lost</v>
      </c>
      <c r="H410" s="8" t="s">
        <v>1137</v>
      </c>
      <c r="I410" s="8" t="s">
        <v>1130</v>
      </c>
      <c r="J410" s="9">
        <f>vlookup(A410,Accounts!$A$1:$P$451,11,false)</f>
        <v>45431</v>
      </c>
      <c r="K410" s="9">
        <f>vlookup($A410,Accounts!$A$1:$P$451,12,false)</f>
        <v>45442</v>
      </c>
      <c r="L410" s="9">
        <f>vlookup($A410,Accounts!$A$1:$P$451,13,false)</f>
        <v>45444</v>
      </c>
      <c r="M410" s="9">
        <f>vlookup($A410,Accounts!$A$1:$P$451,14,false)</f>
        <v>45528</v>
      </c>
      <c r="N410" s="9" t="str">
        <f>vlookup($A410,Accounts!$A$1:$P$451,16,false)</f>
        <v/>
      </c>
    </row>
    <row r="411" ht="15.75" customHeight="1">
      <c r="A411" s="8" t="s">
        <v>366</v>
      </c>
      <c r="B411" s="8" t="s">
        <v>367</v>
      </c>
      <c r="C411" s="8" t="str">
        <f>vlookup(A411,Accounts!$A$1:$E$993,5,false)</f>
        <v>Profile3</v>
      </c>
      <c r="D411" s="8" t="s">
        <v>1548</v>
      </c>
      <c r="E411" s="8" t="s">
        <v>1127</v>
      </c>
      <c r="F411" s="8" t="s">
        <v>1140</v>
      </c>
      <c r="G411" s="8" t="str">
        <f>vlookup(A411,Accounts!$A$1:$F$451,6,false)</f>
        <v>5a - Closed Lost</v>
      </c>
      <c r="H411" s="8" t="s">
        <v>1129</v>
      </c>
      <c r="I411" s="8" t="s">
        <v>1148</v>
      </c>
      <c r="J411" s="9">
        <f>vlookup(A411,Accounts!$A$1:$P$451,11,false)</f>
        <v>45431</v>
      </c>
      <c r="K411" s="9">
        <f>vlookup($A411,Accounts!$A$1:$P$451,12,false)</f>
        <v>45442</v>
      </c>
      <c r="L411" s="9">
        <f>vlookup($A411,Accounts!$A$1:$P$451,13,false)</f>
        <v>45444</v>
      </c>
      <c r="M411" s="9">
        <f>vlookup($A411,Accounts!$A$1:$P$451,14,false)</f>
        <v>45528</v>
      </c>
      <c r="N411" s="9" t="str">
        <f>vlookup($A411,Accounts!$A$1:$P$451,16,false)</f>
        <v/>
      </c>
    </row>
    <row r="412" ht="15.75" customHeight="1">
      <c r="A412" s="8" t="s">
        <v>366</v>
      </c>
      <c r="B412" s="8" t="s">
        <v>367</v>
      </c>
      <c r="C412" s="8" t="str">
        <f>vlookup(A412,Accounts!$A$1:$E$993,5,false)</f>
        <v>Profile3</v>
      </c>
      <c r="D412" s="8" t="s">
        <v>1549</v>
      </c>
      <c r="E412" s="8" t="s">
        <v>1132</v>
      </c>
      <c r="F412" s="8" t="s">
        <v>1128</v>
      </c>
      <c r="G412" s="8" t="str">
        <f>vlookup(A412,Accounts!$A$1:$F$451,6,false)</f>
        <v>5a - Closed Lost</v>
      </c>
      <c r="H412" s="8" t="s">
        <v>1129</v>
      </c>
      <c r="I412" s="8" t="s">
        <v>1135</v>
      </c>
      <c r="J412" s="9">
        <f>vlookup(A412,Accounts!$A$1:$P$451,11,false)</f>
        <v>45431</v>
      </c>
      <c r="K412" s="9">
        <f>vlookup($A412,Accounts!$A$1:$P$451,12,false)</f>
        <v>45442</v>
      </c>
      <c r="L412" s="9">
        <f>vlookup($A412,Accounts!$A$1:$P$451,13,false)</f>
        <v>45444</v>
      </c>
      <c r="M412" s="9">
        <f>vlookup($A412,Accounts!$A$1:$P$451,14,false)</f>
        <v>45528</v>
      </c>
      <c r="N412" s="9" t="str">
        <f>vlookup($A412,Accounts!$A$1:$P$451,16,false)</f>
        <v/>
      </c>
    </row>
    <row r="413" ht="15.75" customHeight="1">
      <c r="A413" s="8" t="s">
        <v>403</v>
      </c>
      <c r="B413" s="8" t="s">
        <v>404</v>
      </c>
      <c r="C413" s="8" t="str">
        <f>vlookup(A413,Accounts!$A$1:$E$993,5,false)</f>
        <v>Profile3</v>
      </c>
      <c r="D413" s="8" t="s">
        <v>1550</v>
      </c>
      <c r="E413" s="8" t="s">
        <v>1127</v>
      </c>
      <c r="F413" s="8" t="s">
        <v>1127</v>
      </c>
      <c r="G413" s="8" t="str">
        <f>vlookup(A413,Accounts!$A$1:$F$451,6,false)</f>
        <v>5a - Closed Lost</v>
      </c>
      <c r="H413" s="8" t="s">
        <v>1129</v>
      </c>
      <c r="I413" s="8" t="s">
        <v>1130</v>
      </c>
      <c r="J413" s="9">
        <f>vlookup(A413,Accounts!$A$1:$P$451,11,false)</f>
        <v>45429</v>
      </c>
      <c r="K413" s="9">
        <f>vlookup($A413,Accounts!$A$1:$P$451,12,false)</f>
        <v>45436</v>
      </c>
      <c r="L413" s="9">
        <f>vlookup($A413,Accounts!$A$1:$P$451,13,false)</f>
        <v>45440</v>
      </c>
      <c r="M413" s="9">
        <f>vlookup($A413,Accounts!$A$1:$P$451,14,false)</f>
        <v>45506</v>
      </c>
      <c r="N413" s="9" t="str">
        <f>vlookup($A413,Accounts!$A$1:$P$451,16,false)</f>
        <v/>
      </c>
    </row>
    <row r="414" ht="15.75" customHeight="1">
      <c r="A414" s="8" t="s">
        <v>403</v>
      </c>
      <c r="B414" s="8" t="s">
        <v>404</v>
      </c>
      <c r="C414" s="8" t="str">
        <f>vlookup(A414,Accounts!$A$1:$E$993,5,false)</f>
        <v>Profile3</v>
      </c>
      <c r="D414" s="8" t="s">
        <v>1551</v>
      </c>
      <c r="E414" s="8" t="s">
        <v>1132</v>
      </c>
      <c r="F414" s="8" t="s">
        <v>1127</v>
      </c>
      <c r="G414" s="8" t="str">
        <f>vlookup(A414,Accounts!$A$1:$F$451,6,false)</f>
        <v>5a - Closed Lost</v>
      </c>
      <c r="H414" s="8" t="s">
        <v>1137</v>
      </c>
      <c r="I414" s="8" t="s">
        <v>1138</v>
      </c>
      <c r="J414" s="9">
        <f>vlookup(A414,Accounts!$A$1:$P$451,11,false)</f>
        <v>45429</v>
      </c>
      <c r="K414" s="9">
        <f>vlookup($A414,Accounts!$A$1:$P$451,12,false)</f>
        <v>45436</v>
      </c>
      <c r="L414" s="9">
        <f>vlookup($A414,Accounts!$A$1:$P$451,13,false)</f>
        <v>45440</v>
      </c>
      <c r="M414" s="9">
        <f>vlookup($A414,Accounts!$A$1:$P$451,14,false)</f>
        <v>45506</v>
      </c>
      <c r="N414" s="9" t="str">
        <f>vlookup($A414,Accounts!$A$1:$P$451,16,false)</f>
        <v/>
      </c>
    </row>
    <row r="415" ht="15.75" customHeight="1">
      <c r="A415" s="8" t="s">
        <v>77</v>
      </c>
      <c r="B415" s="8" t="s">
        <v>78</v>
      </c>
      <c r="C415" s="8" t="str">
        <f>vlookup(A415,Accounts!$A$1:$E$993,5,false)</f>
        <v>Unknown</v>
      </c>
      <c r="D415" s="8" t="s">
        <v>1552</v>
      </c>
      <c r="E415" s="8" t="s">
        <v>1132</v>
      </c>
      <c r="F415" s="8" t="s">
        <v>1133</v>
      </c>
      <c r="G415" s="8" t="str">
        <f>vlookup(A415,Accounts!$A$1:$F$451,6,false)</f>
        <v>5a - Closed Lost</v>
      </c>
      <c r="H415" s="8" t="s">
        <v>1129</v>
      </c>
      <c r="I415" s="8" t="s">
        <v>1130</v>
      </c>
      <c r="J415" s="9">
        <f>vlookup(A415,Accounts!$A$1:$P$451,11,false)</f>
        <v>45230</v>
      </c>
      <c r="K415" s="9">
        <f>vlookup($A415,Accounts!$A$1:$P$451,12,false)</f>
        <v>45259</v>
      </c>
      <c r="L415" s="9" t="str">
        <f>vlookup($A415,Accounts!$A$1:$P$451,13,false)</f>
        <v/>
      </c>
      <c r="M415" s="9">
        <f>vlookup($A415,Accounts!$A$1:$P$451,14,false)</f>
        <v>45272</v>
      </c>
      <c r="N415" s="9">
        <f>vlookup($A415,Accounts!$A$1:$P$451,16,false)</f>
        <v>45272</v>
      </c>
    </row>
    <row r="416" ht="15.75" customHeight="1">
      <c r="A416" s="8" t="s">
        <v>77</v>
      </c>
      <c r="B416" s="8" t="s">
        <v>78</v>
      </c>
      <c r="C416" s="8" t="str">
        <f>vlookup(A416,Accounts!$A$1:$E$993,5,false)</f>
        <v>Unknown</v>
      </c>
      <c r="D416" s="8" t="s">
        <v>1553</v>
      </c>
      <c r="E416" s="8" t="s">
        <v>1132</v>
      </c>
      <c r="F416" s="8" t="s">
        <v>1140</v>
      </c>
      <c r="G416" s="8" t="str">
        <f>vlookup(A416,Accounts!$A$1:$F$451,6,false)</f>
        <v>5a - Closed Lost</v>
      </c>
      <c r="H416" s="8" t="s">
        <v>1137</v>
      </c>
      <c r="I416" s="8" t="s">
        <v>1135</v>
      </c>
      <c r="J416" s="9">
        <f>vlookup(A416,Accounts!$A$1:$P$451,11,false)</f>
        <v>45230</v>
      </c>
      <c r="K416" s="9">
        <f>vlookup($A416,Accounts!$A$1:$P$451,12,false)</f>
        <v>45259</v>
      </c>
      <c r="L416" s="9" t="str">
        <f>vlookup($A416,Accounts!$A$1:$P$451,13,false)</f>
        <v/>
      </c>
      <c r="M416" s="9">
        <f>vlookup($A416,Accounts!$A$1:$P$451,14,false)</f>
        <v>45272</v>
      </c>
      <c r="N416" s="9">
        <f>vlookup($A416,Accounts!$A$1:$P$451,16,false)</f>
        <v>45272</v>
      </c>
    </row>
    <row r="417" ht="15.75" customHeight="1">
      <c r="A417" s="8" t="s">
        <v>77</v>
      </c>
      <c r="B417" s="8" t="s">
        <v>78</v>
      </c>
      <c r="C417" s="8" t="str">
        <f>vlookup(A417,Accounts!$A$1:$E$993,5,false)</f>
        <v>Unknown</v>
      </c>
      <c r="D417" s="8" t="s">
        <v>1554</v>
      </c>
      <c r="E417" s="8" t="s">
        <v>1128</v>
      </c>
      <c r="F417" s="8" t="s">
        <v>1133</v>
      </c>
      <c r="G417" s="8" t="str">
        <f>vlookup(A417,Accounts!$A$1:$F$451,6,false)</f>
        <v>5a - Closed Lost</v>
      </c>
      <c r="H417" s="8" t="s">
        <v>1134</v>
      </c>
      <c r="I417" s="8" t="s">
        <v>1138</v>
      </c>
      <c r="J417" s="9">
        <f>vlookup(A417,Accounts!$A$1:$P$451,11,false)</f>
        <v>45230</v>
      </c>
      <c r="K417" s="9">
        <f>vlookup($A417,Accounts!$A$1:$P$451,12,false)</f>
        <v>45259</v>
      </c>
      <c r="L417" s="9" t="str">
        <f>vlookup($A417,Accounts!$A$1:$P$451,13,false)</f>
        <v/>
      </c>
      <c r="M417" s="9">
        <f>vlookup($A417,Accounts!$A$1:$P$451,14,false)</f>
        <v>45272</v>
      </c>
      <c r="N417" s="9">
        <f>vlookup($A417,Accounts!$A$1:$P$451,16,false)</f>
        <v>45272</v>
      </c>
    </row>
    <row r="418" ht="15.75" customHeight="1">
      <c r="A418" s="8" t="s">
        <v>77</v>
      </c>
      <c r="B418" s="8" t="s">
        <v>78</v>
      </c>
      <c r="C418" s="8" t="str">
        <f>vlookup(A418,Accounts!$A$1:$E$993,5,false)</f>
        <v>Unknown</v>
      </c>
      <c r="D418" s="8" t="s">
        <v>1555</v>
      </c>
      <c r="E418" s="8" t="s">
        <v>1140</v>
      </c>
      <c r="F418" s="8" t="s">
        <v>1128</v>
      </c>
      <c r="G418" s="8" t="str">
        <f>vlookup(A418,Accounts!$A$1:$F$451,6,false)</f>
        <v>5a - Closed Lost</v>
      </c>
      <c r="H418" s="8" t="s">
        <v>1129</v>
      </c>
      <c r="I418" s="8" t="s">
        <v>1148</v>
      </c>
      <c r="J418" s="9">
        <f>vlookup(A418,Accounts!$A$1:$P$451,11,false)</f>
        <v>45230</v>
      </c>
      <c r="K418" s="9">
        <f>vlookup($A418,Accounts!$A$1:$P$451,12,false)</f>
        <v>45259</v>
      </c>
      <c r="L418" s="9" t="str">
        <f>vlookup($A418,Accounts!$A$1:$P$451,13,false)</f>
        <v/>
      </c>
      <c r="M418" s="9">
        <f>vlookup($A418,Accounts!$A$1:$P$451,14,false)</f>
        <v>45272</v>
      </c>
      <c r="N418" s="9">
        <f>vlookup($A418,Accounts!$A$1:$P$451,16,false)</f>
        <v>45272</v>
      </c>
    </row>
    <row r="419" ht="15.75" customHeight="1">
      <c r="A419" s="8" t="s">
        <v>77</v>
      </c>
      <c r="B419" s="8" t="s">
        <v>78</v>
      </c>
      <c r="C419" s="8" t="str">
        <f>vlookup(A419,Accounts!$A$1:$E$993,5,false)</f>
        <v>Unknown</v>
      </c>
      <c r="D419" s="8" t="s">
        <v>1556</v>
      </c>
      <c r="E419" s="8" t="s">
        <v>1127</v>
      </c>
      <c r="F419" s="8" t="s">
        <v>1128</v>
      </c>
      <c r="G419" s="8" t="str">
        <f>vlookup(A419,Accounts!$A$1:$F$451,6,false)</f>
        <v>5a - Closed Lost</v>
      </c>
      <c r="H419" s="8" t="s">
        <v>1137</v>
      </c>
      <c r="I419" s="8" t="s">
        <v>1148</v>
      </c>
      <c r="J419" s="9">
        <f>vlookup(A419,Accounts!$A$1:$P$451,11,false)</f>
        <v>45230</v>
      </c>
      <c r="K419" s="9">
        <f>vlookup($A419,Accounts!$A$1:$P$451,12,false)</f>
        <v>45259</v>
      </c>
      <c r="L419" s="9" t="str">
        <f>vlookup($A419,Accounts!$A$1:$P$451,13,false)</f>
        <v/>
      </c>
      <c r="M419" s="9">
        <f>vlookup($A419,Accounts!$A$1:$P$451,14,false)</f>
        <v>45272</v>
      </c>
      <c r="N419" s="9">
        <f>vlookup($A419,Accounts!$A$1:$P$451,16,false)</f>
        <v>45272</v>
      </c>
    </row>
    <row r="420" ht="15.75" customHeight="1">
      <c r="A420" s="8" t="s">
        <v>123</v>
      </c>
      <c r="B420" s="8" t="s">
        <v>124</v>
      </c>
      <c r="C420" s="8" t="str">
        <f>vlookup(A420,Accounts!$A$1:$E$993,5,false)</f>
        <v>Profile2</v>
      </c>
      <c r="D420" s="8" t="s">
        <v>1557</v>
      </c>
      <c r="E420" s="8" t="s">
        <v>1140</v>
      </c>
      <c r="F420" s="8" t="s">
        <v>1133</v>
      </c>
      <c r="G420" s="8" t="str">
        <f>vlookup(A420,Accounts!$A$1:$F$451,6,false)</f>
        <v>5a - Closed Lost</v>
      </c>
      <c r="H420" s="8" t="s">
        <v>1129</v>
      </c>
      <c r="I420" s="8" t="s">
        <v>1135</v>
      </c>
      <c r="J420" s="9">
        <f>vlookup(A420,Accounts!$A$1:$P$451,11,false)</f>
        <v>45231</v>
      </c>
      <c r="K420" s="9" t="str">
        <f>vlookup($A420,Accounts!$A$1:$P$451,12,false)</f>
        <v/>
      </c>
      <c r="L420" s="9" t="str">
        <f>vlookup($A420,Accounts!$A$1:$P$451,13,false)</f>
        <v/>
      </c>
      <c r="M420" s="9">
        <f>vlookup($A420,Accounts!$A$1:$P$451,14,false)</f>
        <v>45237</v>
      </c>
      <c r="N420" s="9">
        <f>vlookup($A420,Accounts!$A$1:$P$451,16,false)</f>
        <v>45237</v>
      </c>
    </row>
    <row r="421" ht="15.75" customHeight="1">
      <c r="A421" s="8" t="s">
        <v>651</v>
      </c>
      <c r="B421" s="8" t="s">
        <v>652</v>
      </c>
      <c r="C421" s="8" t="str">
        <f>vlookup(A421,Accounts!$A$1:$E$993,5,false)</f>
        <v>Profile2</v>
      </c>
      <c r="D421" s="8" t="s">
        <v>1558</v>
      </c>
      <c r="E421" s="8" t="s">
        <v>1127</v>
      </c>
      <c r="F421" s="8" t="s">
        <v>1133</v>
      </c>
      <c r="G421" s="8" t="str">
        <f>vlookup(A421,Accounts!$A$1:$F$451,6,false)</f>
        <v>5a - Closed Lost</v>
      </c>
      <c r="H421" s="8" t="s">
        <v>1143</v>
      </c>
      <c r="I421" s="8" t="s">
        <v>1138</v>
      </c>
      <c r="J421" s="9">
        <f>vlookup(A421,Accounts!$A$1:$P$451,11,false)</f>
        <v>45582</v>
      </c>
      <c r="K421" s="9" t="str">
        <f>vlookup($A421,Accounts!$A$1:$P$451,12,false)</f>
        <v/>
      </c>
      <c r="L421" s="9" t="str">
        <f>vlookup($A421,Accounts!$A$1:$P$451,13,false)</f>
        <v/>
      </c>
      <c r="M421" s="9">
        <f>vlookup($A421,Accounts!$A$1:$P$451,14,false)</f>
        <v>45607</v>
      </c>
      <c r="N421" s="9">
        <f>vlookup($A421,Accounts!$A$1:$P$451,16,false)</f>
        <v>45607</v>
      </c>
    </row>
    <row r="422" ht="15.75" customHeight="1">
      <c r="A422" s="8" t="s">
        <v>651</v>
      </c>
      <c r="B422" s="8" t="s">
        <v>652</v>
      </c>
      <c r="C422" s="8" t="str">
        <f>vlookup(A422,Accounts!$A$1:$E$993,5,false)</f>
        <v>Profile2</v>
      </c>
      <c r="D422" s="8" t="s">
        <v>1559</v>
      </c>
      <c r="E422" s="8" t="s">
        <v>1127</v>
      </c>
      <c r="F422" s="8" t="s">
        <v>1128</v>
      </c>
      <c r="G422" s="8" t="str">
        <f>vlookup(A422,Accounts!$A$1:$F$451,6,false)</f>
        <v>5a - Closed Lost</v>
      </c>
      <c r="H422" s="8" t="s">
        <v>1134</v>
      </c>
      <c r="I422" s="8" t="s">
        <v>1148</v>
      </c>
      <c r="J422" s="9">
        <f>vlookup(A422,Accounts!$A$1:$P$451,11,false)</f>
        <v>45582</v>
      </c>
      <c r="K422" s="9" t="str">
        <f>vlookup($A422,Accounts!$A$1:$P$451,12,false)</f>
        <v/>
      </c>
      <c r="L422" s="9" t="str">
        <f>vlookup($A422,Accounts!$A$1:$P$451,13,false)</f>
        <v/>
      </c>
      <c r="M422" s="9">
        <f>vlookup($A422,Accounts!$A$1:$P$451,14,false)</f>
        <v>45607</v>
      </c>
      <c r="N422" s="9">
        <f>vlookup($A422,Accounts!$A$1:$P$451,16,false)</f>
        <v>45607</v>
      </c>
    </row>
    <row r="423" ht="15.75" customHeight="1">
      <c r="A423" s="8" t="s">
        <v>651</v>
      </c>
      <c r="B423" s="8" t="s">
        <v>652</v>
      </c>
      <c r="C423" s="8" t="str">
        <f>vlookup(A423,Accounts!$A$1:$E$993,5,false)</f>
        <v>Profile2</v>
      </c>
      <c r="D423" s="8" t="s">
        <v>1560</v>
      </c>
      <c r="E423" s="8" t="s">
        <v>1132</v>
      </c>
      <c r="F423" s="8" t="s">
        <v>1132</v>
      </c>
      <c r="G423" s="8" t="str">
        <f>vlookup(A423,Accounts!$A$1:$F$451,6,false)</f>
        <v>5a - Closed Lost</v>
      </c>
      <c r="H423" s="8" t="s">
        <v>1134</v>
      </c>
      <c r="I423" s="8" t="s">
        <v>1135</v>
      </c>
      <c r="J423" s="9">
        <f>vlookup(A423,Accounts!$A$1:$P$451,11,false)</f>
        <v>45582</v>
      </c>
      <c r="K423" s="9" t="str">
        <f>vlookup($A423,Accounts!$A$1:$P$451,12,false)</f>
        <v/>
      </c>
      <c r="L423" s="9" t="str">
        <f>vlookup($A423,Accounts!$A$1:$P$451,13,false)</f>
        <v/>
      </c>
      <c r="M423" s="9">
        <f>vlookup($A423,Accounts!$A$1:$P$451,14,false)</f>
        <v>45607</v>
      </c>
      <c r="N423" s="9">
        <f>vlookup($A423,Accounts!$A$1:$P$451,16,false)</f>
        <v>45607</v>
      </c>
    </row>
    <row r="424" ht="15.75" customHeight="1">
      <c r="A424" s="8" t="s">
        <v>651</v>
      </c>
      <c r="B424" s="8" t="s">
        <v>652</v>
      </c>
      <c r="C424" s="8" t="str">
        <f>vlookup(A424,Accounts!$A$1:$E$993,5,false)</f>
        <v>Profile2</v>
      </c>
      <c r="D424" s="8" t="s">
        <v>1561</v>
      </c>
      <c r="E424" s="8" t="s">
        <v>1127</v>
      </c>
      <c r="F424" s="8" t="s">
        <v>1133</v>
      </c>
      <c r="G424" s="8" t="str">
        <f>vlookup(A424,Accounts!$A$1:$F$451,6,false)</f>
        <v>5a - Closed Lost</v>
      </c>
      <c r="H424" s="8" t="s">
        <v>1129</v>
      </c>
      <c r="I424" s="8" t="s">
        <v>1130</v>
      </c>
      <c r="J424" s="9">
        <f>vlookup(A424,Accounts!$A$1:$P$451,11,false)</f>
        <v>45582</v>
      </c>
      <c r="K424" s="9" t="str">
        <f>vlookup($A424,Accounts!$A$1:$P$451,12,false)</f>
        <v/>
      </c>
      <c r="L424" s="9" t="str">
        <f>vlookup($A424,Accounts!$A$1:$P$451,13,false)</f>
        <v/>
      </c>
      <c r="M424" s="9">
        <f>vlookup($A424,Accounts!$A$1:$P$451,14,false)</f>
        <v>45607</v>
      </c>
      <c r="N424" s="9">
        <f>vlookup($A424,Accounts!$A$1:$P$451,16,false)</f>
        <v>45607</v>
      </c>
    </row>
    <row r="425" ht="15.75" customHeight="1">
      <c r="A425" s="8" t="s">
        <v>651</v>
      </c>
      <c r="B425" s="8" t="s">
        <v>652</v>
      </c>
      <c r="C425" s="8" t="str">
        <f>vlookup(A425,Accounts!$A$1:$E$993,5,false)</f>
        <v>Profile2</v>
      </c>
      <c r="D425" s="8" t="s">
        <v>1562</v>
      </c>
      <c r="E425" s="8" t="s">
        <v>1133</v>
      </c>
      <c r="F425" s="8" t="s">
        <v>1133</v>
      </c>
      <c r="G425" s="8" t="str">
        <f>vlookup(A425,Accounts!$A$1:$F$451,6,false)</f>
        <v>5a - Closed Lost</v>
      </c>
      <c r="H425" s="8" t="s">
        <v>1137</v>
      </c>
      <c r="I425" s="8" t="s">
        <v>1135</v>
      </c>
      <c r="J425" s="9">
        <f>vlookup(A425,Accounts!$A$1:$P$451,11,false)</f>
        <v>45582</v>
      </c>
      <c r="K425" s="9" t="str">
        <f>vlookup($A425,Accounts!$A$1:$P$451,12,false)</f>
        <v/>
      </c>
      <c r="L425" s="9" t="str">
        <f>vlookup($A425,Accounts!$A$1:$P$451,13,false)</f>
        <v/>
      </c>
      <c r="M425" s="9">
        <f>vlookup($A425,Accounts!$A$1:$P$451,14,false)</f>
        <v>45607</v>
      </c>
      <c r="N425" s="9">
        <f>vlookup($A425,Accounts!$A$1:$P$451,16,false)</f>
        <v>45607</v>
      </c>
    </row>
    <row r="426" ht="15.75" customHeight="1">
      <c r="A426" s="8" t="s">
        <v>328</v>
      </c>
      <c r="B426" s="8" t="s">
        <v>329</v>
      </c>
      <c r="C426" s="8" t="str">
        <f>vlookup(A426,Accounts!$A$1:$E$993,5,false)</f>
        <v>Profile2</v>
      </c>
      <c r="D426" s="8" t="s">
        <v>1563</v>
      </c>
      <c r="E426" s="8" t="s">
        <v>1140</v>
      </c>
      <c r="F426" s="8" t="s">
        <v>1132</v>
      </c>
      <c r="G426" s="8" t="str">
        <f>vlookup(A426,Accounts!$A$1:$F$451,6,false)</f>
        <v>5a - Closed Lost</v>
      </c>
      <c r="H426" s="8" t="s">
        <v>1137</v>
      </c>
      <c r="I426" s="8" t="s">
        <v>1135</v>
      </c>
      <c r="J426" s="9">
        <f>vlookup(A426,Accounts!$A$1:$P$451,11,false)</f>
        <v>45403</v>
      </c>
      <c r="K426" s="9" t="str">
        <f>vlookup($A426,Accounts!$A$1:$P$451,12,false)</f>
        <v/>
      </c>
      <c r="L426" s="9" t="str">
        <f>vlookup($A426,Accounts!$A$1:$P$451,13,false)</f>
        <v/>
      </c>
      <c r="M426" s="9">
        <f>vlookup($A426,Accounts!$A$1:$P$451,14,false)</f>
        <v>45420</v>
      </c>
      <c r="N426" s="9">
        <f>vlookup($A426,Accounts!$A$1:$P$451,16,false)</f>
        <v>45420</v>
      </c>
    </row>
    <row r="427" ht="15.75" customHeight="1">
      <c r="A427" s="8" t="s">
        <v>328</v>
      </c>
      <c r="B427" s="8" t="s">
        <v>329</v>
      </c>
      <c r="C427" s="8" t="str">
        <f>vlookup(A427,Accounts!$A$1:$E$993,5,false)</f>
        <v>Profile2</v>
      </c>
      <c r="D427" s="8" t="s">
        <v>1564</v>
      </c>
      <c r="E427" s="8" t="s">
        <v>1127</v>
      </c>
      <c r="F427" s="8" t="s">
        <v>1140</v>
      </c>
      <c r="G427" s="8" t="str">
        <f>vlookup(A427,Accounts!$A$1:$F$451,6,false)</f>
        <v>5a - Closed Lost</v>
      </c>
      <c r="H427" s="8" t="s">
        <v>1143</v>
      </c>
      <c r="I427" s="8" t="s">
        <v>1138</v>
      </c>
      <c r="J427" s="9">
        <f>vlookup(A427,Accounts!$A$1:$P$451,11,false)</f>
        <v>45403</v>
      </c>
      <c r="K427" s="9" t="str">
        <f>vlookup($A427,Accounts!$A$1:$P$451,12,false)</f>
        <v/>
      </c>
      <c r="L427" s="9" t="str">
        <f>vlookup($A427,Accounts!$A$1:$P$451,13,false)</f>
        <v/>
      </c>
      <c r="M427" s="9">
        <f>vlookup($A427,Accounts!$A$1:$P$451,14,false)</f>
        <v>45420</v>
      </c>
      <c r="N427" s="9">
        <f>vlookup($A427,Accounts!$A$1:$P$451,16,false)</f>
        <v>45420</v>
      </c>
    </row>
    <row r="428" ht="15.75" customHeight="1">
      <c r="A428" s="8" t="s">
        <v>328</v>
      </c>
      <c r="B428" s="8" t="s">
        <v>329</v>
      </c>
      <c r="C428" s="8" t="str">
        <f>vlookup(A428,Accounts!$A$1:$E$993,5,false)</f>
        <v>Profile2</v>
      </c>
      <c r="D428" s="8" t="s">
        <v>1565</v>
      </c>
      <c r="E428" s="8" t="s">
        <v>1140</v>
      </c>
      <c r="F428" s="8" t="s">
        <v>1133</v>
      </c>
      <c r="G428" s="8" t="str">
        <f>vlookup(A428,Accounts!$A$1:$F$451,6,false)</f>
        <v>5a - Closed Lost</v>
      </c>
      <c r="H428" s="8" t="s">
        <v>1129</v>
      </c>
      <c r="I428" s="8" t="s">
        <v>1135</v>
      </c>
      <c r="J428" s="9">
        <f>vlookup(A428,Accounts!$A$1:$P$451,11,false)</f>
        <v>45403</v>
      </c>
      <c r="K428" s="9" t="str">
        <f>vlookup($A428,Accounts!$A$1:$P$451,12,false)</f>
        <v/>
      </c>
      <c r="L428" s="9" t="str">
        <f>vlookup($A428,Accounts!$A$1:$P$451,13,false)</f>
        <v/>
      </c>
      <c r="M428" s="9">
        <f>vlookup($A428,Accounts!$A$1:$P$451,14,false)</f>
        <v>45420</v>
      </c>
      <c r="N428" s="9">
        <f>vlookup($A428,Accounts!$A$1:$P$451,16,false)</f>
        <v>45420</v>
      </c>
    </row>
    <row r="429" ht="15.75" customHeight="1">
      <c r="A429" s="8" t="s">
        <v>403</v>
      </c>
      <c r="B429" s="8" t="s">
        <v>404</v>
      </c>
      <c r="C429" s="8" t="str">
        <f>vlookup(A429,Accounts!$A$1:$E$993,5,false)</f>
        <v>Profile3</v>
      </c>
      <c r="D429" s="8" t="s">
        <v>1566</v>
      </c>
      <c r="E429" s="8" t="s">
        <v>1132</v>
      </c>
      <c r="F429" s="8" t="s">
        <v>1132</v>
      </c>
      <c r="G429" s="8" t="str">
        <f>vlookup(A429,Accounts!$A$1:$F$451,6,false)</f>
        <v>5a - Closed Lost</v>
      </c>
      <c r="H429" s="8" t="s">
        <v>1143</v>
      </c>
      <c r="I429" s="8" t="s">
        <v>1135</v>
      </c>
      <c r="J429" s="9">
        <f>vlookup(A429,Accounts!$A$1:$P$451,11,false)</f>
        <v>45429</v>
      </c>
      <c r="K429" s="9">
        <f>vlookup($A429,Accounts!$A$1:$P$451,12,false)</f>
        <v>45436</v>
      </c>
      <c r="L429" s="9">
        <f>vlookup($A429,Accounts!$A$1:$P$451,13,false)</f>
        <v>45440</v>
      </c>
      <c r="M429" s="9">
        <f>vlookup($A429,Accounts!$A$1:$P$451,14,false)</f>
        <v>45506</v>
      </c>
      <c r="N429" s="9" t="str">
        <f>vlookup($A429,Accounts!$A$1:$P$451,16,false)</f>
        <v/>
      </c>
    </row>
    <row r="430" ht="15.75" customHeight="1">
      <c r="A430" s="8" t="s">
        <v>381</v>
      </c>
      <c r="B430" s="8" t="s">
        <v>382</v>
      </c>
      <c r="C430" s="8" t="str">
        <f>vlookup(A430,Accounts!$A$1:$E$993,5,false)</f>
        <v>No</v>
      </c>
      <c r="D430" s="8" t="s">
        <v>1567</v>
      </c>
      <c r="E430" s="8" t="s">
        <v>1140</v>
      </c>
      <c r="F430" s="8" t="s">
        <v>1140</v>
      </c>
      <c r="G430" s="8" t="str">
        <f>vlookup(A430,Accounts!$A$1:$F$451,6,false)</f>
        <v>5a - Closed Lost</v>
      </c>
      <c r="H430" s="8" t="s">
        <v>1137</v>
      </c>
      <c r="I430" s="8" t="s">
        <v>1138</v>
      </c>
      <c r="J430" s="9">
        <f>vlookup(A430,Accounts!$A$1:$P$451,11,false)</f>
        <v>45429</v>
      </c>
      <c r="K430" s="9">
        <f>vlookup($A430,Accounts!$A$1:$P$451,12,false)</f>
        <v>45442</v>
      </c>
      <c r="L430" s="9">
        <f>vlookup($A430,Accounts!$A$1:$P$451,13,false)</f>
        <v>45462</v>
      </c>
      <c r="M430" s="9">
        <f>vlookup($A430,Accounts!$A$1:$P$451,14,false)</f>
        <v>45502</v>
      </c>
      <c r="N430" s="9" t="str">
        <f>vlookup($A430,Accounts!$A$1:$P$451,16,false)</f>
        <v/>
      </c>
    </row>
    <row r="431" ht="15.75" customHeight="1">
      <c r="A431" s="8" t="s">
        <v>381</v>
      </c>
      <c r="B431" s="8" t="s">
        <v>382</v>
      </c>
      <c r="C431" s="8" t="str">
        <f>vlookup(A431,Accounts!$A$1:$E$993,5,false)</f>
        <v>No</v>
      </c>
      <c r="D431" s="8" t="s">
        <v>1568</v>
      </c>
      <c r="E431" s="8" t="s">
        <v>1140</v>
      </c>
      <c r="F431" s="8" t="s">
        <v>1127</v>
      </c>
      <c r="G431" s="8" t="str">
        <f>vlookup(A431,Accounts!$A$1:$F$451,6,false)</f>
        <v>5a - Closed Lost</v>
      </c>
      <c r="H431" s="8" t="s">
        <v>1137</v>
      </c>
      <c r="I431" s="8" t="s">
        <v>1135</v>
      </c>
      <c r="J431" s="9">
        <f>vlookup(A431,Accounts!$A$1:$P$451,11,false)</f>
        <v>45429</v>
      </c>
      <c r="K431" s="9">
        <f>vlookup($A431,Accounts!$A$1:$P$451,12,false)</f>
        <v>45442</v>
      </c>
      <c r="L431" s="9">
        <f>vlookup($A431,Accounts!$A$1:$P$451,13,false)</f>
        <v>45462</v>
      </c>
      <c r="M431" s="9">
        <f>vlookup($A431,Accounts!$A$1:$P$451,14,false)</f>
        <v>45502</v>
      </c>
      <c r="N431" s="9" t="str">
        <f>vlookup($A431,Accounts!$A$1:$P$451,16,false)</f>
        <v/>
      </c>
    </row>
    <row r="432" ht="15.75" customHeight="1">
      <c r="A432" s="8" t="s">
        <v>80</v>
      </c>
      <c r="B432" s="8" t="s">
        <v>81</v>
      </c>
      <c r="C432" s="8" t="str">
        <f>vlookup(A432,Accounts!$A$1:$E$993,5,false)</f>
        <v>Profile3</v>
      </c>
      <c r="D432" s="8" t="s">
        <v>1569</v>
      </c>
      <c r="E432" s="8" t="s">
        <v>1127</v>
      </c>
      <c r="F432" s="8" t="s">
        <v>1133</v>
      </c>
      <c r="G432" s="8" t="str">
        <f>vlookup(A432,Accounts!$A$1:$F$451,6,false)</f>
        <v>5a - Closed Lost</v>
      </c>
      <c r="H432" s="8" t="s">
        <v>1137</v>
      </c>
      <c r="I432" s="8" t="s">
        <v>1148</v>
      </c>
      <c r="J432" s="9">
        <f>vlookup(A432,Accounts!$A$1:$P$451,11,false)</f>
        <v>45211</v>
      </c>
      <c r="K432" s="9" t="str">
        <f>vlookup($A432,Accounts!$A$1:$P$451,12,false)</f>
        <v/>
      </c>
      <c r="L432" s="9" t="str">
        <f>vlookup($A432,Accounts!$A$1:$P$451,13,false)</f>
        <v/>
      </c>
      <c r="M432" s="9">
        <f>vlookup($A432,Accounts!$A$1:$P$451,14,false)</f>
        <v>45234</v>
      </c>
      <c r="N432" s="9">
        <f>vlookup($A432,Accounts!$A$1:$P$451,16,false)</f>
        <v>45234</v>
      </c>
    </row>
    <row r="433" ht="15.75" customHeight="1">
      <c r="A433" s="8" t="s">
        <v>80</v>
      </c>
      <c r="B433" s="8" t="s">
        <v>81</v>
      </c>
      <c r="C433" s="8" t="str">
        <f>vlookup(A433,Accounts!$A$1:$E$993,5,false)</f>
        <v>Profile3</v>
      </c>
      <c r="D433" s="8" t="s">
        <v>1570</v>
      </c>
      <c r="E433" s="8" t="s">
        <v>1140</v>
      </c>
      <c r="F433" s="8" t="s">
        <v>1132</v>
      </c>
      <c r="G433" s="8" t="str">
        <f>vlookup(A433,Accounts!$A$1:$F$451,6,false)</f>
        <v>5a - Closed Lost</v>
      </c>
      <c r="H433" s="8" t="s">
        <v>1137</v>
      </c>
      <c r="I433" s="8" t="s">
        <v>1135</v>
      </c>
      <c r="J433" s="9">
        <f>vlookup(A433,Accounts!$A$1:$P$451,11,false)</f>
        <v>45211</v>
      </c>
      <c r="K433" s="9" t="str">
        <f>vlookup($A433,Accounts!$A$1:$P$451,12,false)</f>
        <v/>
      </c>
      <c r="L433" s="9" t="str">
        <f>vlookup($A433,Accounts!$A$1:$P$451,13,false)</f>
        <v/>
      </c>
      <c r="M433" s="9">
        <f>vlookup($A433,Accounts!$A$1:$P$451,14,false)</f>
        <v>45234</v>
      </c>
      <c r="N433" s="9">
        <f>vlookup($A433,Accounts!$A$1:$P$451,16,false)</f>
        <v>45234</v>
      </c>
    </row>
    <row r="434" ht="15.75" customHeight="1">
      <c r="A434" s="8" t="s">
        <v>80</v>
      </c>
      <c r="B434" s="8" t="s">
        <v>81</v>
      </c>
      <c r="C434" s="8" t="str">
        <f>vlookup(A434,Accounts!$A$1:$E$993,5,false)</f>
        <v>Profile3</v>
      </c>
      <c r="D434" s="8" t="s">
        <v>1571</v>
      </c>
      <c r="E434" s="8" t="s">
        <v>1140</v>
      </c>
      <c r="F434" s="8" t="s">
        <v>1127</v>
      </c>
      <c r="G434" s="8" t="str">
        <f>vlookup(A434,Accounts!$A$1:$F$451,6,false)</f>
        <v>5a - Closed Lost</v>
      </c>
      <c r="H434" s="8" t="s">
        <v>1134</v>
      </c>
      <c r="I434" s="8" t="s">
        <v>1135</v>
      </c>
      <c r="J434" s="9">
        <f>vlookup(A434,Accounts!$A$1:$P$451,11,false)</f>
        <v>45211</v>
      </c>
      <c r="K434" s="9" t="str">
        <f>vlookup($A434,Accounts!$A$1:$P$451,12,false)</f>
        <v/>
      </c>
      <c r="L434" s="9" t="str">
        <f>vlookup($A434,Accounts!$A$1:$P$451,13,false)</f>
        <v/>
      </c>
      <c r="M434" s="9">
        <f>vlookup($A434,Accounts!$A$1:$P$451,14,false)</f>
        <v>45234</v>
      </c>
      <c r="N434" s="9">
        <f>vlookup($A434,Accounts!$A$1:$P$451,16,false)</f>
        <v>45234</v>
      </c>
    </row>
    <row r="435" ht="15.75" customHeight="1">
      <c r="A435" s="8" t="s">
        <v>391</v>
      </c>
      <c r="B435" s="8" t="s">
        <v>392</v>
      </c>
      <c r="C435" s="8" t="str">
        <f>vlookup(A435,Accounts!$A$1:$E$993,5,false)</f>
        <v>Profile3</v>
      </c>
      <c r="D435" s="8" t="s">
        <v>1572</v>
      </c>
      <c r="E435" s="8" t="s">
        <v>1128</v>
      </c>
      <c r="F435" s="8" t="s">
        <v>1132</v>
      </c>
      <c r="G435" s="8" t="str">
        <f>vlookup(A435,Accounts!$A$1:$F$451,6,false)</f>
        <v>2 - Warm</v>
      </c>
      <c r="H435" s="8" t="s">
        <v>1137</v>
      </c>
      <c r="I435" s="8" t="s">
        <v>1130</v>
      </c>
      <c r="J435" s="9">
        <f>vlookup(A435,Accounts!$A$1:$P$451,11,false)</f>
        <v>45708</v>
      </c>
      <c r="K435" s="9">
        <f>vlookup($A435,Accounts!$A$1:$P$451,12,false)</f>
        <v>45712</v>
      </c>
      <c r="L435" s="9" t="str">
        <f>vlookup($A435,Accounts!$A$1:$P$451,13,false)</f>
        <v/>
      </c>
      <c r="M435" s="9" t="str">
        <f>vlookup($A435,Accounts!$A$1:$P$451,14,false)</f>
        <v/>
      </c>
      <c r="N435" s="9" t="str">
        <f>vlookup($A435,Accounts!$A$1:$P$451,16,false)</f>
        <v/>
      </c>
    </row>
    <row r="436" ht="15.75" customHeight="1">
      <c r="A436" s="8" t="s">
        <v>391</v>
      </c>
      <c r="B436" s="8" t="s">
        <v>392</v>
      </c>
      <c r="C436" s="8" t="str">
        <f>vlookup(A436,Accounts!$A$1:$E$993,5,false)</f>
        <v>Profile3</v>
      </c>
      <c r="D436" s="8" t="s">
        <v>1573</v>
      </c>
      <c r="E436" s="8" t="s">
        <v>1132</v>
      </c>
      <c r="F436" s="8" t="s">
        <v>1127</v>
      </c>
      <c r="G436" s="8" t="str">
        <f>vlookup(A436,Accounts!$A$1:$F$451,6,false)</f>
        <v>2 - Warm</v>
      </c>
      <c r="H436" s="8" t="s">
        <v>1143</v>
      </c>
      <c r="I436" s="8" t="s">
        <v>1148</v>
      </c>
      <c r="J436" s="9">
        <f>vlookup(A436,Accounts!$A$1:$P$451,11,false)</f>
        <v>45708</v>
      </c>
      <c r="K436" s="9">
        <f>vlookup($A436,Accounts!$A$1:$P$451,12,false)</f>
        <v>45712</v>
      </c>
      <c r="L436" s="9" t="str">
        <f>vlookup($A436,Accounts!$A$1:$P$451,13,false)</f>
        <v/>
      </c>
      <c r="M436" s="9" t="str">
        <f>vlookup($A436,Accounts!$A$1:$P$451,14,false)</f>
        <v/>
      </c>
      <c r="N436" s="9" t="str">
        <f>vlookup($A436,Accounts!$A$1:$P$451,16,false)</f>
        <v/>
      </c>
    </row>
    <row r="437" ht="15.75" customHeight="1">
      <c r="A437" s="8" t="s">
        <v>391</v>
      </c>
      <c r="B437" s="8" t="s">
        <v>392</v>
      </c>
      <c r="C437" s="8" t="str">
        <f>vlookup(A437,Accounts!$A$1:$E$993,5,false)</f>
        <v>Profile3</v>
      </c>
      <c r="D437" s="8" t="s">
        <v>1574</v>
      </c>
      <c r="E437" s="8" t="s">
        <v>1128</v>
      </c>
      <c r="F437" s="8" t="s">
        <v>1127</v>
      </c>
      <c r="G437" s="8" t="str">
        <f>vlookup(A437,Accounts!$A$1:$F$451,6,false)</f>
        <v>2 - Warm</v>
      </c>
      <c r="H437" s="8" t="s">
        <v>1129</v>
      </c>
      <c r="I437" s="8" t="s">
        <v>1135</v>
      </c>
      <c r="J437" s="9">
        <f>vlookup(A437,Accounts!$A$1:$P$451,11,false)</f>
        <v>45708</v>
      </c>
      <c r="K437" s="9">
        <f>vlookup($A437,Accounts!$A$1:$P$451,12,false)</f>
        <v>45712</v>
      </c>
      <c r="L437" s="9" t="str">
        <f>vlookup($A437,Accounts!$A$1:$P$451,13,false)</f>
        <v/>
      </c>
      <c r="M437" s="9" t="str">
        <f>vlookup($A437,Accounts!$A$1:$P$451,14,false)</f>
        <v/>
      </c>
      <c r="N437" s="9" t="str">
        <f>vlookup($A437,Accounts!$A$1:$P$451,16,false)</f>
        <v/>
      </c>
    </row>
    <row r="438" ht="15.75" customHeight="1">
      <c r="A438" s="8" t="s">
        <v>699</v>
      </c>
      <c r="B438" s="8" t="s">
        <v>700</v>
      </c>
      <c r="C438" s="8" t="str">
        <f>vlookup(A438,Accounts!$A$1:$E$993,5,false)</f>
        <v>Profile3</v>
      </c>
      <c r="D438" s="8" t="s">
        <v>1575</v>
      </c>
      <c r="E438" s="8" t="s">
        <v>1140</v>
      </c>
      <c r="F438" s="8" t="s">
        <v>1127</v>
      </c>
      <c r="G438" s="8" t="str">
        <f>vlookup(A438,Accounts!$A$1:$F$451,6,false)</f>
        <v>5a - Closed Lost</v>
      </c>
      <c r="H438" s="8" t="s">
        <v>1143</v>
      </c>
      <c r="I438" s="8" t="s">
        <v>1130</v>
      </c>
      <c r="J438" s="9">
        <f>vlookup(A438,Accounts!$A$1:$P$451,11,false)</f>
        <v>45625</v>
      </c>
      <c r="K438" s="9" t="str">
        <f>vlookup($A438,Accounts!$A$1:$P$451,12,false)</f>
        <v/>
      </c>
      <c r="L438" s="9" t="str">
        <f>vlookup($A438,Accounts!$A$1:$P$451,13,false)</f>
        <v/>
      </c>
      <c r="M438" s="9">
        <f>vlookup($A438,Accounts!$A$1:$P$451,14,false)</f>
        <v>45650</v>
      </c>
      <c r="N438" s="9">
        <f>vlookup($A438,Accounts!$A$1:$P$451,16,false)</f>
        <v>45650</v>
      </c>
    </row>
    <row r="439" ht="15.75" customHeight="1">
      <c r="A439" s="8" t="s">
        <v>893</v>
      </c>
      <c r="B439" s="8" t="s">
        <v>894</v>
      </c>
      <c r="C439" s="8" t="str">
        <f>vlookup(A439,Accounts!$A$1:$E$993,5,false)</f>
        <v>Profile3</v>
      </c>
      <c r="D439" s="8" t="s">
        <v>1576</v>
      </c>
      <c r="E439" s="8" t="s">
        <v>1133</v>
      </c>
      <c r="F439" s="8" t="s">
        <v>1133</v>
      </c>
      <c r="G439" s="8" t="str">
        <f>vlookup(A439,Accounts!$A$1:$F$451,6,false)</f>
        <v>4 - Customer</v>
      </c>
      <c r="H439" s="8" t="s">
        <v>1137</v>
      </c>
      <c r="I439" s="8" t="s">
        <v>1135</v>
      </c>
      <c r="J439" s="9">
        <f>vlookup(A439,Accounts!$A$1:$P$451,11,false)</f>
        <v>45435</v>
      </c>
      <c r="K439" s="9">
        <f>vlookup($A439,Accounts!$A$1:$P$451,12,false)</f>
        <v>45449</v>
      </c>
      <c r="L439" s="9">
        <f>vlookup($A439,Accounts!$A$1:$P$451,13,false)</f>
        <v>45455</v>
      </c>
      <c r="M439" s="9">
        <f>vlookup($A439,Accounts!$A$1:$P$451,14,false)</f>
        <v>45526</v>
      </c>
      <c r="N439" s="9" t="str">
        <f>vlookup($A439,Accounts!$A$1:$P$451,16,false)</f>
        <v/>
      </c>
    </row>
    <row r="440" ht="15.75" customHeight="1">
      <c r="A440" s="8" t="s">
        <v>893</v>
      </c>
      <c r="B440" s="8" t="s">
        <v>894</v>
      </c>
      <c r="C440" s="8" t="str">
        <f>vlookup(A440,Accounts!$A$1:$E$993,5,false)</f>
        <v>Profile3</v>
      </c>
      <c r="D440" s="8" t="s">
        <v>1577</v>
      </c>
      <c r="E440" s="8" t="s">
        <v>1140</v>
      </c>
      <c r="F440" s="8" t="s">
        <v>1133</v>
      </c>
      <c r="G440" s="8" t="str">
        <f>vlookup(A440,Accounts!$A$1:$F$451,6,false)</f>
        <v>4 - Customer</v>
      </c>
      <c r="H440" s="8" t="s">
        <v>1137</v>
      </c>
      <c r="I440" s="8" t="s">
        <v>1130</v>
      </c>
      <c r="J440" s="9">
        <f>vlookup(A440,Accounts!$A$1:$P$451,11,false)</f>
        <v>45435</v>
      </c>
      <c r="K440" s="9">
        <f>vlookup($A440,Accounts!$A$1:$P$451,12,false)</f>
        <v>45449</v>
      </c>
      <c r="L440" s="9">
        <f>vlookup($A440,Accounts!$A$1:$P$451,13,false)</f>
        <v>45455</v>
      </c>
      <c r="M440" s="9">
        <f>vlookup($A440,Accounts!$A$1:$P$451,14,false)</f>
        <v>45526</v>
      </c>
      <c r="N440" s="9" t="str">
        <f>vlookup($A440,Accounts!$A$1:$P$451,16,false)</f>
        <v/>
      </c>
    </row>
    <row r="441" ht="15.75" customHeight="1">
      <c r="A441" s="8" t="s">
        <v>893</v>
      </c>
      <c r="B441" s="8" t="s">
        <v>894</v>
      </c>
      <c r="C441" s="8" t="str">
        <f>vlookup(A441,Accounts!$A$1:$E$993,5,false)</f>
        <v>Profile3</v>
      </c>
      <c r="D441" s="8" t="s">
        <v>1578</v>
      </c>
      <c r="E441" s="8" t="s">
        <v>1127</v>
      </c>
      <c r="F441" s="8" t="s">
        <v>1140</v>
      </c>
      <c r="G441" s="8" t="str">
        <f>vlookup(A441,Accounts!$A$1:$F$451,6,false)</f>
        <v>4 - Customer</v>
      </c>
      <c r="H441" s="8" t="s">
        <v>1137</v>
      </c>
      <c r="I441" s="8" t="s">
        <v>1135</v>
      </c>
      <c r="J441" s="9">
        <f>vlookup(A441,Accounts!$A$1:$P$451,11,false)</f>
        <v>45435</v>
      </c>
      <c r="K441" s="9">
        <f>vlookup($A441,Accounts!$A$1:$P$451,12,false)</f>
        <v>45449</v>
      </c>
      <c r="L441" s="9">
        <f>vlookup($A441,Accounts!$A$1:$P$451,13,false)</f>
        <v>45455</v>
      </c>
      <c r="M441" s="9">
        <f>vlookup($A441,Accounts!$A$1:$P$451,14,false)</f>
        <v>45526</v>
      </c>
      <c r="N441" s="9" t="str">
        <f>vlookup($A441,Accounts!$A$1:$P$451,16,false)</f>
        <v/>
      </c>
    </row>
    <row r="442" ht="15.75" customHeight="1">
      <c r="A442" s="8" t="s">
        <v>893</v>
      </c>
      <c r="B442" s="8" t="s">
        <v>894</v>
      </c>
      <c r="C442" s="8" t="str">
        <f>vlookup(A442,Accounts!$A$1:$E$993,5,false)</f>
        <v>Profile3</v>
      </c>
      <c r="D442" s="8" t="s">
        <v>1579</v>
      </c>
      <c r="E442" s="8" t="s">
        <v>1140</v>
      </c>
      <c r="F442" s="8" t="s">
        <v>1132</v>
      </c>
      <c r="G442" s="8" t="str">
        <f>vlookup(A442,Accounts!$A$1:$F$451,6,false)</f>
        <v>4 - Customer</v>
      </c>
      <c r="H442" s="8" t="s">
        <v>1137</v>
      </c>
      <c r="I442" s="8" t="s">
        <v>1135</v>
      </c>
      <c r="J442" s="9">
        <f>vlookup(A442,Accounts!$A$1:$P$451,11,false)</f>
        <v>45435</v>
      </c>
      <c r="K442" s="9">
        <f>vlookup($A442,Accounts!$A$1:$P$451,12,false)</f>
        <v>45449</v>
      </c>
      <c r="L442" s="9">
        <f>vlookup($A442,Accounts!$A$1:$P$451,13,false)</f>
        <v>45455</v>
      </c>
      <c r="M442" s="9">
        <f>vlookup($A442,Accounts!$A$1:$P$451,14,false)</f>
        <v>45526</v>
      </c>
      <c r="N442" s="9" t="str">
        <f>vlookup($A442,Accounts!$A$1:$P$451,16,false)</f>
        <v/>
      </c>
    </row>
    <row r="443" ht="15.75" customHeight="1">
      <c r="A443" s="8" t="s">
        <v>489</v>
      </c>
      <c r="B443" s="8" t="s">
        <v>490</v>
      </c>
      <c r="C443" s="8" t="str">
        <f>vlookup(A443,Accounts!$A$1:$E$993,5,false)</f>
        <v>No</v>
      </c>
      <c r="D443" s="8" t="s">
        <v>1580</v>
      </c>
      <c r="E443" s="8" t="s">
        <v>1133</v>
      </c>
      <c r="F443" s="8" t="s">
        <v>1127</v>
      </c>
      <c r="G443" s="8" t="str">
        <f>vlookup(A443,Accounts!$A$1:$F$451,6,false)</f>
        <v>5a - Closed Lost</v>
      </c>
      <c r="H443" s="8" t="s">
        <v>1134</v>
      </c>
      <c r="I443" s="8" t="s">
        <v>1148</v>
      </c>
      <c r="J443" s="9">
        <f>vlookup(A443,Accounts!$A$1:$P$451,11,false)</f>
        <v>45486</v>
      </c>
      <c r="K443" s="9" t="str">
        <f>vlookup($A443,Accounts!$A$1:$P$451,12,false)</f>
        <v/>
      </c>
      <c r="L443" s="9" t="str">
        <f>vlookup($A443,Accounts!$A$1:$P$451,13,false)</f>
        <v/>
      </c>
      <c r="M443" s="9">
        <f>vlookup($A443,Accounts!$A$1:$P$451,14,false)</f>
        <v>45492</v>
      </c>
      <c r="N443" s="9">
        <f>vlookup($A443,Accounts!$A$1:$P$451,16,false)</f>
        <v>45492</v>
      </c>
    </row>
    <row r="444" ht="15.75" customHeight="1">
      <c r="A444" s="8" t="s">
        <v>368</v>
      </c>
      <c r="B444" s="8" t="s">
        <v>369</v>
      </c>
      <c r="C444" s="8" t="str">
        <f>vlookup(A444,Accounts!$A$1:$E$993,5,false)</f>
        <v>Profile2</v>
      </c>
      <c r="D444" s="8" t="s">
        <v>1581</v>
      </c>
      <c r="E444" s="8" t="s">
        <v>1128</v>
      </c>
      <c r="F444" s="8" t="s">
        <v>1133</v>
      </c>
      <c r="G444" s="8" t="str">
        <f>vlookup(A444,Accounts!$A$1:$F$451,6,false)</f>
        <v>5a - Closed Lost</v>
      </c>
      <c r="H444" s="8" t="s">
        <v>1143</v>
      </c>
      <c r="I444" s="8" t="s">
        <v>1130</v>
      </c>
      <c r="J444" s="9">
        <f>vlookup(A444,Accounts!$A$1:$P$451,11,false)</f>
        <v>45440</v>
      </c>
      <c r="K444" s="9">
        <f>vlookup($A444,Accounts!$A$1:$P$451,12,false)</f>
        <v>45466</v>
      </c>
      <c r="L444" s="9" t="str">
        <f>vlookup($A444,Accounts!$A$1:$P$451,13,false)</f>
        <v/>
      </c>
      <c r="M444" s="9">
        <f>vlookup($A444,Accounts!$A$1:$P$451,14,false)</f>
        <v>45473</v>
      </c>
      <c r="N444" s="9">
        <f>vlookup($A444,Accounts!$A$1:$P$451,16,false)</f>
        <v>45473</v>
      </c>
    </row>
    <row r="445" ht="15.75" customHeight="1">
      <c r="A445" s="8" t="s">
        <v>368</v>
      </c>
      <c r="B445" s="8" t="s">
        <v>369</v>
      </c>
      <c r="C445" s="8" t="str">
        <f>vlookup(A445,Accounts!$A$1:$E$993,5,false)</f>
        <v>Profile2</v>
      </c>
      <c r="D445" s="8" t="s">
        <v>1582</v>
      </c>
      <c r="E445" s="8" t="s">
        <v>1127</v>
      </c>
      <c r="F445" s="8" t="s">
        <v>1132</v>
      </c>
      <c r="G445" s="8" t="str">
        <f>vlookup(A445,Accounts!$A$1:$F$451,6,false)</f>
        <v>5a - Closed Lost</v>
      </c>
      <c r="H445" s="8" t="s">
        <v>1137</v>
      </c>
      <c r="I445" s="8" t="s">
        <v>1138</v>
      </c>
      <c r="J445" s="9">
        <f>vlookup(A445,Accounts!$A$1:$P$451,11,false)</f>
        <v>45440</v>
      </c>
      <c r="K445" s="9">
        <f>vlookup($A445,Accounts!$A$1:$P$451,12,false)</f>
        <v>45466</v>
      </c>
      <c r="L445" s="9" t="str">
        <f>vlookup($A445,Accounts!$A$1:$P$451,13,false)</f>
        <v/>
      </c>
      <c r="M445" s="9">
        <f>vlookup($A445,Accounts!$A$1:$P$451,14,false)</f>
        <v>45473</v>
      </c>
      <c r="N445" s="9">
        <f>vlookup($A445,Accounts!$A$1:$P$451,16,false)</f>
        <v>45473</v>
      </c>
    </row>
    <row r="446" ht="15.75" customHeight="1">
      <c r="A446" s="8" t="s">
        <v>368</v>
      </c>
      <c r="B446" s="8" t="s">
        <v>369</v>
      </c>
      <c r="C446" s="8" t="str">
        <f>vlookup(A446,Accounts!$A$1:$E$993,5,false)</f>
        <v>Profile2</v>
      </c>
      <c r="D446" s="8" t="s">
        <v>1583</v>
      </c>
      <c r="E446" s="8" t="s">
        <v>1140</v>
      </c>
      <c r="F446" s="8" t="s">
        <v>1132</v>
      </c>
      <c r="G446" s="8" t="str">
        <f>vlookup(A446,Accounts!$A$1:$F$451,6,false)</f>
        <v>5a - Closed Lost</v>
      </c>
      <c r="H446" s="8" t="s">
        <v>1129</v>
      </c>
      <c r="I446" s="8" t="s">
        <v>1130</v>
      </c>
      <c r="J446" s="9">
        <f>vlookup(A446,Accounts!$A$1:$P$451,11,false)</f>
        <v>45440</v>
      </c>
      <c r="K446" s="9">
        <f>vlookup($A446,Accounts!$A$1:$P$451,12,false)</f>
        <v>45466</v>
      </c>
      <c r="L446" s="9" t="str">
        <f>vlookup($A446,Accounts!$A$1:$P$451,13,false)</f>
        <v/>
      </c>
      <c r="M446" s="9">
        <f>vlookup($A446,Accounts!$A$1:$P$451,14,false)</f>
        <v>45473</v>
      </c>
      <c r="N446" s="9">
        <f>vlookup($A446,Accounts!$A$1:$P$451,16,false)</f>
        <v>45473</v>
      </c>
    </row>
    <row r="447" ht="15.75" customHeight="1">
      <c r="A447" s="8" t="s">
        <v>908</v>
      </c>
      <c r="B447" s="8" t="s">
        <v>909</v>
      </c>
      <c r="C447" s="8" t="str">
        <f>vlookup(A447,Accounts!$A$1:$E$993,5,false)</f>
        <v>Profile2</v>
      </c>
      <c r="D447" s="8" t="s">
        <v>1584</v>
      </c>
      <c r="E447" s="8" t="s">
        <v>1127</v>
      </c>
      <c r="F447" s="8" t="s">
        <v>1140</v>
      </c>
      <c r="G447" s="8" t="str">
        <f>vlookup(A447,Accounts!$A$1:$F$451,6,false)</f>
        <v>4 - Customer</v>
      </c>
      <c r="H447" s="8" t="s">
        <v>1137</v>
      </c>
      <c r="I447" s="8" t="s">
        <v>1148</v>
      </c>
      <c r="J447" s="9">
        <f>vlookup(A447,Accounts!$A$1:$P$451,11,false)</f>
        <v>45431</v>
      </c>
      <c r="K447" s="9">
        <f>vlookup($A447,Accounts!$A$1:$P$451,12,false)</f>
        <v>45435</v>
      </c>
      <c r="L447" s="9">
        <f>vlookup($A447,Accounts!$A$1:$P$451,13,false)</f>
        <v>45438</v>
      </c>
      <c r="M447" s="9">
        <f>vlookup($A447,Accounts!$A$1:$P$451,14,false)</f>
        <v>45490</v>
      </c>
      <c r="N447" s="9" t="str">
        <f>vlookup($A447,Accounts!$A$1:$P$451,16,false)</f>
        <v/>
      </c>
    </row>
    <row r="448" ht="15.75" customHeight="1">
      <c r="A448" s="8" t="s">
        <v>447</v>
      </c>
      <c r="B448" s="8" t="s">
        <v>448</v>
      </c>
      <c r="C448" s="8" t="str">
        <f>vlookup(A448,Accounts!$A$1:$E$993,5,false)</f>
        <v>Profile1</v>
      </c>
      <c r="D448" s="8" t="s">
        <v>1585</v>
      </c>
      <c r="E448" s="8" t="s">
        <v>1133</v>
      </c>
      <c r="F448" s="8" t="s">
        <v>1127</v>
      </c>
      <c r="G448" s="8" t="str">
        <f>vlookup(A448,Accounts!$A$1:$F$451,6,false)</f>
        <v>5b - Churned</v>
      </c>
      <c r="H448" s="8" t="s">
        <v>1129</v>
      </c>
      <c r="I448" s="8" t="s">
        <v>1138</v>
      </c>
      <c r="J448" s="9">
        <f>vlookup(A448,Accounts!$A$1:$P$451,11,false)</f>
        <v>45446</v>
      </c>
      <c r="K448" s="9">
        <f>vlookup($A448,Accounts!$A$1:$P$451,12,false)</f>
        <v>45458</v>
      </c>
      <c r="L448" s="9">
        <f>vlookup($A448,Accounts!$A$1:$P$451,13,false)</f>
        <v>45462</v>
      </c>
      <c r="M448" s="9">
        <f>vlookup($A448,Accounts!$A$1:$P$451,14,false)</f>
        <v>45474</v>
      </c>
      <c r="N448" s="9" t="str">
        <f>vlookup($A448,Accounts!$A$1:$P$451,16,false)</f>
        <v/>
      </c>
    </row>
    <row r="449" ht="15.75" customHeight="1">
      <c r="A449" s="8" t="s">
        <v>393</v>
      </c>
      <c r="B449" s="8" t="s">
        <v>394</v>
      </c>
      <c r="C449" s="8" t="str">
        <f>vlookup(A449,Accounts!$A$1:$E$993,5,false)</f>
        <v>Profile2</v>
      </c>
      <c r="D449" s="8" t="s">
        <v>1586</v>
      </c>
      <c r="E449" s="8" t="s">
        <v>1128</v>
      </c>
      <c r="F449" s="8" t="s">
        <v>1127</v>
      </c>
      <c r="G449" s="8" t="str">
        <f>vlookup(A449,Accounts!$A$1:$F$451,6,false)</f>
        <v>2 - Warm</v>
      </c>
      <c r="H449" s="8" t="s">
        <v>1143</v>
      </c>
      <c r="I449" s="8" t="s">
        <v>1148</v>
      </c>
      <c r="J449" s="9">
        <f>vlookup(A449,Accounts!$A$1:$P$451,11,false)</f>
        <v>45699</v>
      </c>
      <c r="K449" s="9">
        <f>vlookup($A449,Accounts!$A$1:$P$451,12,false)</f>
        <v>45713</v>
      </c>
      <c r="L449" s="9" t="str">
        <f>vlookup($A449,Accounts!$A$1:$P$451,13,false)</f>
        <v/>
      </c>
      <c r="M449" s="9" t="str">
        <f>vlookup($A449,Accounts!$A$1:$P$451,14,false)</f>
        <v/>
      </c>
      <c r="N449" s="9" t="str">
        <f>vlookup($A449,Accounts!$A$1:$P$451,16,false)</f>
        <v/>
      </c>
    </row>
    <row r="450" ht="15.75" customHeight="1">
      <c r="A450" s="8" t="s">
        <v>447</v>
      </c>
      <c r="B450" s="8" t="s">
        <v>448</v>
      </c>
      <c r="C450" s="8" t="str">
        <f>vlookup(A450,Accounts!$A$1:$E$993,5,false)</f>
        <v>Profile1</v>
      </c>
      <c r="D450" s="8" t="s">
        <v>1587</v>
      </c>
      <c r="E450" s="8" t="s">
        <v>1128</v>
      </c>
      <c r="F450" s="8" t="s">
        <v>1133</v>
      </c>
      <c r="G450" s="8" t="str">
        <f>vlookup(A450,Accounts!$A$1:$F$451,6,false)</f>
        <v>5b - Churned</v>
      </c>
      <c r="H450" s="8" t="s">
        <v>1129</v>
      </c>
      <c r="I450" s="8" t="s">
        <v>1135</v>
      </c>
      <c r="J450" s="9">
        <f>vlookup(A450,Accounts!$A$1:$P$451,11,false)</f>
        <v>45446</v>
      </c>
      <c r="K450" s="9">
        <f>vlookup($A450,Accounts!$A$1:$P$451,12,false)</f>
        <v>45458</v>
      </c>
      <c r="L450" s="9">
        <f>vlookup($A450,Accounts!$A$1:$P$451,13,false)</f>
        <v>45462</v>
      </c>
      <c r="M450" s="9">
        <f>vlookup($A450,Accounts!$A$1:$P$451,14,false)</f>
        <v>45474</v>
      </c>
      <c r="N450" s="9" t="str">
        <f>vlookup($A450,Accounts!$A$1:$P$451,16,false)</f>
        <v/>
      </c>
    </row>
    <row r="451" ht="15.75" customHeight="1">
      <c r="A451" s="8" t="s">
        <v>447</v>
      </c>
      <c r="B451" s="8" t="s">
        <v>448</v>
      </c>
      <c r="C451" s="8" t="str">
        <f>vlookup(A451,Accounts!$A$1:$E$993,5,false)</f>
        <v>Profile1</v>
      </c>
      <c r="D451" s="8" t="s">
        <v>1588</v>
      </c>
      <c r="E451" s="8" t="s">
        <v>1133</v>
      </c>
      <c r="F451" s="8" t="s">
        <v>1128</v>
      </c>
      <c r="G451" s="8" t="str">
        <f>vlookup(A451,Accounts!$A$1:$F$451,6,false)</f>
        <v>5b - Churned</v>
      </c>
      <c r="H451" s="8" t="s">
        <v>1134</v>
      </c>
      <c r="I451" s="8" t="s">
        <v>1130</v>
      </c>
      <c r="J451" s="9">
        <f>vlookup(A451,Accounts!$A$1:$P$451,11,false)</f>
        <v>45446</v>
      </c>
      <c r="K451" s="9">
        <f>vlookup($A451,Accounts!$A$1:$P$451,12,false)</f>
        <v>45458</v>
      </c>
      <c r="L451" s="9">
        <f>vlookup($A451,Accounts!$A$1:$P$451,13,false)</f>
        <v>45462</v>
      </c>
      <c r="M451" s="9">
        <f>vlookup($A451,Accounts!$A$1:$P$451,14,false)</f>
        <v>45474</v>
      </c>
      <c r="N451" s="9" t="str">
        <f>vlookup($A451,Accounts!$A$1:$P$451,16,false)</f>
        <v/>
      </c>
    </row>
    <row r="452" ht="15.75" customHeight="1">
      <c r="A452" s="8" t="s">
        <v>447</v>
      </c>
      <c r="B452" s="8" t="s">
        <v>448</v>
      </c>
      <c r="C452" s="8" t="str">
        <f>vlookup(A452,Accounts!$A$1:$E$993,5,false)</f>
        <v>Profile1</v>
      </c>
      <c r="D452" s="8" t="s">
        <v>1589</v>
      </c>
      <c r="E452" s="8" t="s">
        <v>1133</v>
      </c>
      <c r="F452" s="8" t="s">
        <v>1133</v>
      </c>
      <c r="G452" s="8" t="str">
        <f>vlookup(A452,Accounts!$A$1:$F$451,6,false)</f>
        <v>5b - Churned</v>
      </c>
      <c r="H452" s="8" t="s">
        <v>1137</v>
      </c>
      <c r="I452" s="8" t="s">
        <v>1148</v>
      </c>
      <c r="J452" s="9">
        <f>vlookup(A452,Accounts!$A$1:$P$451,11,false)</f>
        <v>45446</v>
      </c>
      <c r="K452" s="9">
        <f>vlookup($A452,Accounts!$A$1:$P$451,12,false)</f>
        <v>45458</v>
      </c>
      <c r="L452" s="9">
        <f>vlookup($A452,Accounts!$A$1:$P$451,13,false)</f>
        <v>45462</v>
      </c>
      <c r="M452" s="9">
        <f>vlookup($A452,Accounts!$A$1:$P$451,14,false)</f>
        <v>45474</v>
      </c>
      <c r="N452" s="9" t="str">
        <f>vlookup($A452,Accounts!$A$1:$P$451,16,false)</f>
        <v/>
      </c>
    </row>
    <row r="453" ht="15.75" customHeight="1">
      <c r="A453" s="8" t="s">
        <v>447</v>
      </c>
      <c r="B453" s="8" t="s">
        <v>448</v>
      </c>
      <c r="C453" s="8" t="str">
        <f>vlookup(A453,Accounts!$A$1:$E$993,5,false)</f>
        <v>Profile1</v>
      </c>
      <c r="D453" s="8" t="s">
        <v>1590</v>
      </c>
      <c r="E453" s="8" t="s">
        <v>1127</v>
      </c>
      <c r="F453" s="8" t="s">
        <v>1127</v>
      </c>
      <c r="G453" s="8" t="str">
        <f>vlookup(A453,Accounts!$A$1:$F$451,6,false)</f>
        <v>5b - Churned</v>
      </c>
      <c r="H453" s="8" t="s">
        <v>1143</v>
      </c>
      <c r="I453" s="8" t="s">
        <v>1148</v>
      </c>
      <c r="J453" s="9">
        <f>vlookup(A453,Accounts!$A$1:$P$451,11,false)</f>
        <v>45446</v>
      </c>
      <c r="K453" s="9">
        <f>vlookup($A453,Accounts!$A$1:$P$451,12,false)</f>
        <v>45458</v>
      </c>
      <c r="L453" s="9">
        <f>vlookup($A453,Accounts!$A$1:$P$451,13,false)</f>
        <v>45462</v>
      </c>
      <c r="M453" s="9">
        <f>vlookup($A453,Accounts!$A$1:$P$451,14,false)</f>
        <v>45474</v>
      </c>
      <c r="N453" s="9" t="str">
        <f>vlookup($A453,Accounts!$A$1:$P$451,16,false)</f>
        <v/>
      </c>
    </row>
    <row r="454" ht="15.75" customHeight="1">
      <c r="A454" s="8" t="s">
        <v>362</v>
      </c>
      <c r="B454" s="8" t="s">
        <v>363</v>
      </c>
      <c r="C454" s="8" t="str">
        <f>vlookup(A454,Accounts!$A$1:$E$993,5,false)</f>
        <v>No</v>
      </c>
      <c r="D454" s="8" t="s">
        <v>1591</v>
      </c>
      <c r="E454" s="8" t="s">
        <v>1133</v>
      </c>
      <c r="F454" s="8" t="s">
        <v>1133</v>
      </c>
      <c r="G454" s="8" t="str">
        <f>vlookup(A454,Accounts!$A$1:$F$451,6,false)</f>
        <v>5a - Closed Lost</v>
      </c>
      <c r="H454" s="8" t="s">
        <v>1143</v>
      </c>
      <c r="I454" s="8" t="s">
        <v>1138</v>
      </c>
      <c r="J454" s="9">
        <f>vlookup(A454,Accounts!$A$1:$P$451,11,false)</f>
        <v>45432</v>
      </c>
      <c r="K454" s="9">
        <f>vlookup($A454,Accounts!$A$1:$P$451,12,false)</f>
        <v>45454</v>
      </c>
      <c r="L454" s="9">
        <f>vlookup($A454,Accounts!$A$1:$P$451,13,false)</f>
        <v>45467</v>
      </c>
      <c r="M454" s="9">
        <f>vlookup($A454,Accounts!$A$1:$P$451,14,false)</f>
        <v>45541</v>
      </c>
      <c r="N454" s="9" t="str">
        <f>vlookup($A454,Accounts!$A$1:$P$451,16,false)</f>
        <v/>
      </c>
    </row>
    <row r="455" ht="15.75" customHeight="1">
      <c r="A455" s="8" t="s">
        <v>362</v>
      </c>
      <c r="B455" s="8" t="s">
        <v>363</v>
      </c>
      <c r="C455" s="8" t="str">
        <f>vlookup(A455,Accounts!$A$1:$E$993,5,false)</f>
        <v>No</v>
      </c>
      <c r="D455" s="8" t="s">
        <v>1592</v>
      </c>
      <c r="E455" s="8" t="s">
        <v>1132</v>
      </c>
      <c r="F455" s="8" t="s">
        <v>1133</v>
      </c>
      <c r="G455" s="8" t="str">
        <f>vlookup(A455,Accounts!$A$1:$F$451,6,false)</f>
        <v>5a - Closed Lost</v>
      </c>
      <c r="H455" s="8" t="s">
        <v>1137</v>
      </c>
      <c r="I455" s="8" t="s">
        <v>1148</v>
      </c>
      <c r="J455" s="9">
        <f>vlookup(A455,Accounts!$A$1:$P$451,11,false)</f>
        <v>45432</v>
      </c>
      <c r="K455" s="9">
        <f>vlookup($A455,Accounts!$A$1:$P$451,12,false)</f>
        <v>45454</v>
      </c>
      <c r="L455" s="9">
        <f>vlookup($A455,Accounts!$A$1:$P$451,13,false)</f>
        <v>45467</v>
      </c>
      <c r="M455" s="9">
        <f>vlookup($A455,Accounts!$A$1:$P$451,14,false)</f>
        <v>45541</v>
      </c>
      <c r="N455" s="9" t="str">
        <f>vlookup($A455,Accounts!$A$1:$P$451,16,false)</f>
        <v/>
      </c>
    </row>
    <row r="456" ht="15.75" customHeight="1">
      <c r="A456" s="8" t="s">
        <v>749</v>
      </c>
      <c r="B456" s="8" t="s">
        <v>750</v>
      </c>
      <c r="C456" s="8" t="str">
        <f>vlookup(A456,Accounts!$A$1:$E$993,5,false)</f>
        <v>Profile2</v>
      </c>
      <c r="D456" s="8" t="s">
        <v>1593</v>
      </c>
      <c r="E456" s="8" t="s">
        <v>1133</v>
      </c>
      <c r="F456" s="8" t="s">
        <v>1133</v>
      </c>
      <c r="G456" s="8" t="str">
        <f>vlookup(A456,Accounts!$A$1:$F$451,6,false)</f>
        <v>5a - Closed Lost</v>
      </c>
      <c r="H456" s="8" t="s">
        <v>1143</v>
      </c>
      <c r="I456" s="8" t="s">
        <v>1138</v>
      </c>
      <c r="J456" s="9">
        <f>vlookup(A456,Accounts!$A$1:$P$451,11,false)</f>
        <v>45650</v>
      </c>
      <c r="K456" s="9">
        <f>vlookup($A456,Accounts!$A$1:$P$451,12,false)</f>
        <v>45675</v>
      </c>
      <c r="L456" s="9" t="str">
        <f>vlookup($A456,Accounts!$A$1:$P$451,13,false)</f>
        <v/>
      </c>
      <c r="M456" s="9">
        <f>vlookup($A456,Accounts!$A$1:$P$451,14,false)</f>
        <v>45680</v>
      </c>
      <c r="N456" s="9">
        <f>vlookup($A456,Accounts!$A$1:$P$451,16,false)</f>
        <v>45680</v>
      </c>
    </row>
    <row r="457" ht="15.75" customHeight="1">
      <c r="A457" s="8" t="s">
        <v>749</v>
      </c>
      <c r="B457" s="8" t="s">
        <v>750</v>
      </c>
      <c r="C457" s="8" t="str">
        <f>vlookup(A457,Accounts!$A$1:$E$993,5,false)</f>
        <v>Profile2</v>
      </c>
      <c r="D457" s="8" t="s">
        <v>1594</v>
      </c>
      <c r="E457" s="8" t="s">
        <v>1132</v>
      </c>
      <c r="F457" s="8" t="s">
        <v>1128</v>
      </c>
      <c r="G457" s="8" t="str">
        <f>vlookup(A457,Accounts!$A$1:$F$451,6,false)</f>
        <v>5a - Closed Lost</v>
      </c>
      <c r="H457" s="8" t="s">
        <v>1134</v>
      </c>
      <c r="I457" s="8" t="s">
        <v>1148</v>
      </c>
      <c r="J457" s="9">
        <f>vlookup(A457,Accounts!$A$1:$P$451,11,false)</f>
        <v>45650</v>
      </c>
      <c r="K457" s="9">
        <f>vlookup($A457,Accounts!$A$1:$P$451,12,false)</f>
        <v>45675</v>
      </c>
      <c r="L457" s="9" t="str">
        <f>vlookup($A457,Accounts!$A$1:$P$451,13,false)</f>
        <v/>
      </c>
      <c r="M457" s="9">
        <f>vlookup($A457,Accounts!$A$1:$P$451,14,false)</f>
        <v>45680</v>
      </c>
      <c r="N457" s="9">
        <f>vlookup($A457,Accounts!$A$1:$P$451,16,false)</f>
        <v>45680</v>
      </c>
    </row>
    <row r="458" ht="15.75" customHeight="1">
      <c r="A458" s="8" t="s">
        <v>749</v>
      </c>
      <c r="B458" s="8" t="s">
        <v>750</v>
      </c>
      <c r="C458" s="8" t="str">
        <f>vlookup(A458,Accounts!$A$1:$E$993,5,false)</f>
        <v>Profile2</v>
      </c>
      <c r="D458" s="8" t="s">
        <v>1595</v>
      </c>
      <c r="E458" s="8" t="s">
        <v>1127</v>
      </c>
      <c r="F458" s="8" t="s">
        <v>1127</v>
      </c>
      <c r="G458" s="8" t="str">
        <f>vlookup(A458,Accounts!$A$1:$F$451,6,false)</f>
        <v>5a - Closed Lost</v>
      </c>
      <c r="H458" s="8" t="s">
        <v>1143</v>
      </c>
      <c r="I458" s="8" t="s">
        <v>1138</v>
      </c>
      <c r="J458" s="9">
        <f>vlookup(A458,Accounts!$A$1:$P$451,11,false)</f>
        <v>45650</v>
      </c>
      <c r="K458" s="9">
        <f>vlookup($A458,Accounts!$A$1:$P$451,12,false)</f>
        <v>45675</v>
      </c>
      <c r="L458" s="9" t="str">
        <f>vlookup($A458,Accounts!$A$1:$P$451,13,false)</f>
        <v/>
      </c>
      <c r="M458" s="9">
        <f>vlookup($A458,Accounts!$A$1:$P$451,14,false)</f>
        <v>45680</v>
      </c>
      <c r="N458" s="9">
        <f>vlookup($A458,Accounts!$A$1:$P$451,16,false)</f>
        <v>45680</v>
      </c>
    </row>
    <row r="459" ht="15.75" customHeight="1">
      <c r="A459" s="8" t="s">
        <v>330</v>
      </c>
      <c r="B459" s="8" t="s">
        <v>331</v>
      </c>
      <c r="C459" s="8" t="str">
        <f>vlookup(A459,Accounts!$A$1:$E$993,5,false)</f>
        <v>Profile1</v>
      </c>
      <c r="D459" s="8" t="s">
        <v>1596</v>
      </c>
      <c r="E459" s="8" t="s">
        <v>1127</v>
      </c>
      <c r="F459" s="8" t="s">
        <v>1127</v>
      </c>
      <c r="G459" s="8" t="str">
        <f>vlookup(A459,Accounts!$A$1:$F$451,6,false)</f>
        <v>5a - Closed Lost</v>
      </c>
      <c r="H459" s="8" t="s">
        <v>1143</v>
      </c>
      <c r="I459" s="8" t="s">
        <v>1135</v>
      </c>
      <c r="J459" s="9">
        <f>vlookup(A459,Accounts!$A$1:$P$451,11,false)</f>
        <v>45406</v>
      </c>
      <c r="K459" s="9" t="str">
        <f>vlookup($A459,Accounts!$A$1:$P$451,12,false)</f>
        <v/>
      </c>
      <c r="L459" s="9" t="str">
        <f>vlookup($A459,Accounts!$A$1:$P$451,13,false)</f>
        <v/>
      </c>
      <c r="M459" s="9">
        <f>vlookup($A459,Accounts!$A$1:$P$451,14,false)</f>
        <v>45412</v>
      </c>
      <c r="N459" s="9">
        <f>vlookup($A459,Accounts!$A$1:$P$451,16,false)</f>
        <v>45412</v>
      </c>
    </row>
    <row r="460" ht="15.75" customHeight="1">
      <c r="A460" s="8" t="s">
        <v>330</v>
      </c>
      <c r="B460" s="8" t="s">
        <v>331</v>
      </c>
      <c r="C460" s="8" t="str">
        <f>vlookup(A460,Accounts!$A$1:$E$993,5,false)</f>
        <v>Profile1</v>
      </c>
      <c r="D460" s="8" t="s">
        <v>1597</v>
      </c>
      <c r="E460" s="8" t="s">
        <v>1140</v>
      </c>
      <c r="F460" s="8" t="s">
        <v>1127</v>
      </c>
      <c r="G460" s="8" t="str">
        <f>vlookup(A460,Accounts!$A$1:$F$451,6,false)</f>
        <v>5a - Closed Lost</v>
      </c>
      <c r="H460" s="8" t="s">
        <v>1143</v>
      </c>
      <c r="I460" s="8" t="s">
        <v>1135</v>
      </c>
      <c r="J460" s="9">
        <f>vlookup(A460,Accounts!$A$1:$P$451,11,false)</f>
        <v>45406</v>
      </c>
      <c r="K460" s="9" t="str">
        <f>vlookup($A460,Accounts!$A$1:$P$451,12,false)</f>
        <v/>
      </c>
      <c r="L460" s="9" t="str">
        <f>vlookup($A460,Accounts!$A$1:$P$451,13,false)</f>
        <v/>
      </c>
      <c r="M460" s="9">
        <f>vlookup($A460,Accounts!$A$1:$P$451,14,false)</f>
        <v>45412</v>
      </c>
      <c r="N460" s="9">
        <f>vlookup($A460,Accounts!$A$1:$P$451,16,false)</f>
        <v>45412</v>
      </c>
    </row>
    <row r="461" ht="15.75" customHeight="1">
      <c r="A461" s="8" t="s">
        <v>330</v>
      </c>
      <c r="B461" s="8" t="s">
        <v>331</v>
      </c>
      <c r="C461" s="8" t="str">
        <f>vlookup(A461,Accounts!$A$1:$E$993,5,false)</f>
        <v>Profile1</v>
      </c>
      <c r="D461" s="8" t="s">
        <v>1598</v>
      </c>
      <c r="E461" s="8" t="s">
        <v>1140</v>
      </c>
      <c r="F461" s="8" t="s">
        <v>1128</v>
      </c>
      <c r="G461" s="8" t="str">
        <f>vlookup(A461,Accounts!$A$1:$F$451,6,false)</f>
        <v>5a - Closed Lost</v>
      </c>
      <c r="H461" s="8" t="s">
        <v>1134</v>
      </c>
      <c r="I461" s="8" t="s">
        <v>1138</v>
      </c>
      <c r="J461" s="9">
        <f>vlookup(A461,Accounts!$A$1:$P$451,11,false)</f>
        <v>45406</v>
      </c>
      <c r="K461" s="9" t="str">
        <f>vlookup($A461,Accounts!$A$1:$P$451,12,false)</f>
        <v/>
      </c>
      <c r="L461" s="9" t="str">
        <f>vlookup($A461,Accounts!$A$1:$P$451,13,false)</f>
        <v/>
      </c>
      <c r="M461" s="9">
        <f>vlookup($A461,Accounts!$A$1:$P$451,14,false)</f>
        <v>45412</v>
      </c>
      <c r="N461" s="9">
        <f>vlookup($A461,Accounts!$A$1:$P$451,16,false)</f>
        <v>45412</v>
      </c>
    </row>
    <row r="462" ht="15.75" customHeight="1">
      <c r="A462" s="8" t="s">
        <v>284</v>
      </c>
      <c r="B462" s="8" t="s">
        <v>285</v>
      </c>
      <c r="C462" s="8" t="str">
        <f>vlookup(A462,Accounts!$A$1:$E$993,5,false)</f>
        <v>Profile3</v>
      </c>
      <c r="D462" s="8" t="s">
        <v>1599</v>
      </c>
      <c r="E462" s="8" t="s">
        <v>1128</v>
      </c>
      <c r="F462" s="8" t="s">
        <v>1140</v>
      </c>
      <c r="G462" s="8" t="str">
        <f>vlookup(A462,Accounts!$A$1:$F$451,6,false)</f>
        <v>5a - Closed Lost</v>
      </c>
      <c r="H462" s="8" t="s">
        <v>1137</v>
      </c>
      <c r="I462" s="8" t="s">
        <v>1135</v>
      </c>
      <c r="J462" s="9">
        <f>vlookup(A462,Accounts!$A$1:$P$451,11,false)</f>
        <v>45354</v>
      </c>
      <c r="K462" s="9">
        <f>vlookup($A462,Accounts!$A$1:$P$451,12,false)</f>
        <v>45377</v>
      </c>
      <c r="L462" s="9" t="str">
        <f>vlookup($A462,Accounts!$A$1:$P$451,13,false)</f>
        <v/>
      </c>
      <c r="M462" s="9">
        <f>vlookup($A462,Accounts!$A$1:$P$451,14,false)</f>
        <v>45379</v>
      </c>
      <c r="N462" s="9">
        <f>vlookup($A462,Accounts!$A$1:$P$451,16,false)</f>
        <v>45379</v>
      </c>
    </row>
    <row r="463" ht="15.75" customHeight="1">
      <c r="A463" s="8" t="s">
        <v>284</v>
      </c>
      <c r="B463" s="8" t="s">
        <v>285</v>
      </c>
      <c r="C463" s="8" t="str">
        <f>vlookup(A463,Accounts!$A$1:$E$993,5,false)</f>
        <v>Profile3</v>
      </c>
      <c r="D463" s="8" t="s">
        <v>1600</v>
      </c>
      <c r="E463" s="8" t="s">
        <v>1128</v>
      </c>
      <c r="F463" s="8" t="s">
        <v>1128</v>
      </c>
      <c r="G463" s="8" t="str">
        <f>vlookup(A463,Accounts!$A$1:$F$451,6,false)</f>
        <v>5a - Closed Lost</v>
      </c>
      <c r="H463" s="8" t="s">
        <v>1129</v>
      </c>
      <c r="I463" s="8" t="s">
        <v>1130</v>
      </c>
      <c r="J463" s="9">
        <f>vlookup(A463,Accounts!$A$1:$P$451,11,false)</f>
        <v>45354</v>
      </c>
      <c r="K463" s="9">
        <f>vlookup($A463,Accounts!$A$1:$P$451,12,false)</f>
        <v>45377</v>
      </c>
      <c r="L463" s="9" t="str">
        <f>vlookup($A463,Accounts!$A$1:$P$451,13,false)</f>
        <v/>
      </c>
      <c r="M463" s="9">
        <f>vlookup($A463,Accounts!$A$1:$P$451,14,false)</f>
        <v>45379</v>
      </c>
      <c r="N463" s="9">
        <f>vlookup($A463,Accounts!$A$1:$P$451,16,false)</f>
        <v>45379</v>
      </c>
    </row>
    <row r="464" ht="15.75" customHeight="1">
      <c r="A464" s="8" t="s">
        <v>284</v>
      </c>
      <c r="B464" s="8" t="s">
        <v>285</v>
      </c>
      <c r="C464" s="8" t="str">
        <f>vlookup(A464,Accounts!$A$1:$E$993,5,false)</f>
        <v>Profile3</v>
      </c>
      <c r="D464" s="8" t="s">
        <v>1601</v>
      </c>
      <c r="E464" s="8" t="s">
        <v>1133</v>
      </c>
      <c r="F464" s="8" t="s">
        <v>1140</v>
      </c>
      <c r="G464" s="8" t="str">
        <f>vlookup(A464,Accounts!$A$1:$F$451,6,false)</f>
        <v>5a - Closed Lost</v>
      </c>
      <c r="H464" s="8" t="s">
        <v>1134</v>
      </c>
      <c r="I464" s="8" t="s">
        <v>1135</v>
      </c>
      <c r="J464" s="9">
        <f>vlookup(A464,Accounts!$A$1:$P$451,11,false)</f>
        <v>45354</v>
      </c>
      <c r="K464" s="9">
        <f>vlookup($A464,Accounts!$A$1:$P$451,12,false)</f>
        <v>45377</v>
      </c>
      <c r="L464" s="9" t="str">
        <f>vlookup($A464,Accounts!$A$1:$P$451,13,false)</f>
        <v/>
      </c>
      <c r="M464" s="9">
        <f>vlookup($A464,Accounts!$A$1:$P$451,14,false)</f>
        <v>45379</v>
      </c>
      <c r="N464" s="9">
        <f>vlookup($A464,Accounts!$A$1:$P$451,16,false)</f>
        <v>45379</v>
      </c>
    </row>
    <row r="465" ht="15.75" customHeight="1">
      <c r="A465" s="8" t="s">
        <v>284</v>
      </c>
      <c r="B465" s="8" t="s">
        <v>285</v>
      </c>
      <c r="C465" s="8" t="str">
        <f>vlookup(A465,Accounts!$A$1:$E$993,5,false)</f>
        <v>Profile3</v>
      </c>
      <c r="D465" s="8" t="s">
        <v>1602</v>
      </c>
      <c r="E465" s="8" t="s">
        <v>1132</v>
      </c>
      <c r="F465" s="8" t="s">
        <v>1128</v>
      </c>
      <c r="G465" s="8" t="str">
        <f>vlookup(A465,Accounts!$A$1:$F$451,6,false)</f>
        <v>5a - Closed Lost</v>
      </c>
      <c r="H465" s="8" t="s">
        <v>1134</v>
      </c>
      <c r="I465" s="8" t="s">
        <v>1130</v>
      </c>
      <c r="J465" s="9">
        <f>vlookup(A465,Accounts!$A$1:$P$451,11,false)</f>
        <v>45354</v>
      </c>
      <c r="K465" s="9">
        <f>vlookup($A465,Accounts!$A$1:$P$451,12,false)</f>
        <v>45377</v>
      </c>
      <c r="L465" s="9" t="str">
        <f>vlookup($A465,Accounts!$A$1:$P$451,13,false)</f>
        <v/>
      </c>
      <c r="M465" s="9">
        <f>vlookup($A465,Accounts!$A$1:$P$451,14,false)</f>
        <v>45379</v>
      </c>
      <c r="N465" s="9">
        <f>vlookup($A465,Accounts!$A$1:$P$451,16,false)</f>
        <v>45379</v>
      </c>
    </row>
    <row r="466" ht="15.75" customHeight="1">
      <c r="A466" s="8" t="s">
        <v>284</v>
      </c>
      <c r="B466" s="8" t="s">
        <v>285</v>
      </c>
      <c r="C466" s="8" t="str">
        <f>vlookup(A466,Accounts!$A$1:$E$993,5,false)</f>
        <v>Profile3</v>
      </c>
      <c r="D466" s="8" t="s">
        <v>1603</v>
      </c>
      <c r="E466" s="8" t="s">
        <v>1133</v>
      </c>
      <c r="F466" s="8" t="s">
        <v>1133</v>
      </c>
      <c r="G466" s="8" t="str">
        <f>vlookup(A466,Accounts!$A$1:$F$451,6,false)</f>
        <v>5a - Closed Lost</v>
      </c>
      <c r="H466" s="8" t="s">
        <v>1129</v>
      </c>
      <c r="I466" s="8" t="s">
        <v>1130</v>
      </c>
      <c r="J466" s="9">
        <f>vlookup(A466,Accounts!$A$1:$P$451,11,false)</f>
        <v>45354</v>
      </c>
      <c r="K466" s="9">
        <f>vlookup($A466,Accounts!$A$1:$P$451,12,false)</f>
        <v>45377</v>
      </c>
      <c r="L466" s="9" t="str">
        <f>vlookup($A466,Accounts!$A$1:$P$451,13,false)</f>
        <v/>
      </c>
      <c r="M466" s="9">
        <f>vlookup($A466,Accounts!$A$1:$P$451,14,false)</f>
        <v>45379</v>
      </c>
      <c r="N466" s="9">
        <f>vlookup($A466,Accounts!$A$1:$P$451,16,false)</f>
        <v>45379</v>
      </c>
    </row>
    <row r="467" ht="15.75" customHeight="1">
      <c r="A467" s="8" t="s">
        <v>226</v>
      </c>
      <c r="B467" s="8" t="s">
        <v>227</v>
      </c>
      <c r="C467" s="8" t="str">
        <f>vlookup(A467,Accounts!$A$1:$E$993,5,false)</f>
        <v>Unknown</v>
      </c>
      <c r="D467" s="8" t="s">
        <v>1604</v>
      </c>
      <c r="E467" s="8" t="s">
        <v>1133</v>
      </c>
      <c r="F467" s="8" t="s">
        <v>1140</v>
      </c>
      <c r="G467" s="8" t="str">
        <f>vlookup(A467,Accounts!$A$1:$F$451,6,false)</f>
        <v>5a - Closed Lost</v>
      </c>
      <c r="H467" s="8" t="s">
        <v>1143</v>
      </c>
      <c r="I467" s="8" t="s">
        <v>1148</v>
      </c>
      <c r="J467" s="9">
        <f>vlookup(A467,Accounts!$A$1:$P$451,11,false)</f>
        <v>45343</v>
      </c>
      <c r="K467" s="9">
        <f>vlookup($A467,Accounts!$A$1:$P$451,12,false)</f>
        <v>45351</v>
      </c>
      <c r="L467" s="9" t="str">
        <f>vlookup($A467,Accounts!$A$1:$P$451,13,false)</f>
        <v/>
      </c>
      <c r="M467" s="9">
        <f>vlookup($A467,Accounts!$A$1:$P$451,14,false)</f>
        <v>45354</v>
      </c>
      <c r="N467" s="9">
        <f>vlookup($A467,Accounts!$A$1:$P$451,16,false)</f>
        <v>45354</v>
      </c>
    </row>
    <row r="468" ht="15.75" customHeight="1">
      <c r="A468" s="8" t="s">
        <v>226</v>
      </c>
      <c r="B468" s="8" t="s">
        <v>227</v>
      </c>
      <c r="C468" s="8" t="str">
        <f>vlookup(A468,Accounts!$A$1:$E$993,5,false)</f>
        <v>Unknown</v>
      </c>
      <c r="D468" s="8" t="s">
        <v>1605</v>
      </c>
      <c r="E468" s="8" t="s">
        <v>1133</v>
      </c>
      <c r="F468" s="8" t="s">
        <v>1140</v>
      </c>
      <c r="G468" s="8" t="str">
        <f>vlookup(A468,Accounts!$A$1:$F$451,6,false)</f>
        <v>5a - Closed Lost</v>
      </c>
      <c r="H468" s="8" t="s">
        <v>1143</v>
      </c>
      <c r="I468" s="8" t="s">
        <v>1138</v>
      </c>
      <c r="J468" s="9">
        <f>vlookup(A468,Accounts!$A$1:$P$451,11,false)</f>
        <v>45343</v>
      </c>
      <c r="K468" s="9">
        <f>vlookup($A468,Accounts!$A$1:$P$451,12,false)</f>
        <v>45351</v>
      </c>
      <c r="L468" s="9" t="str">
        <f>vlookup($A468,Accounts!$A$1:$P$451,13,false)</f>
        <v/>
      </c>
      <c r="M468" s="9">
        <f>vlookup($A468,Accounts!$A$1:$P$451,14,false)</f>
        <v>45354</v>
      </c>
      <c r="N468" s="9">
        <f>vlookup($A468,Accounts!$A$1:$P$451,16,false)</f>
        <v>45354</v>
      </c>
    </row>
    <row r="469" ht="15.75" customHeight="1">
      <c r="A469" s="8" t="s">
        <v>226</v>
      </c>
      <c r="B469" s="8" t="s">
        <v>227</v>
      </c>
      <c r="C469" s="8" t="str">
        <f>vlookup(A469,Accounts!$A$1:$E$993,5,false)</f>
        <v>Unknown</v>
      </c>
      <c r="D469" s="8" t="s">
        <v>1606</v>
      </c>
      <c r="E469" s="8" t="s">
        <v>1140</v>
      </c>
      <c r="F469" s="8" t="s">
        <v>1128</v>
      </c>
      <c r="G469" s="8" t="str">
        <f>vlookup(A469,Accounts!$A$1:$F$451,6,false)</f>
        <v>5a - Closed Lost</v>
      </c>
      <c r="H469" s="8" t="s">
        <v>1143</v>
      </c>
      <c r="I469" s="8" t="s">
        <v>1130</v>
      </c>
      <c r="J469" s="9">
        <f>vlookup(A469,Accounts!$A$1:$P$451,11,false)</f>
        <v>45343</v>
      </c>
      <c r="K469" s="9">
        <f>vlookup($A469,Accounts!$A$1:$P$451,12,false)</f>
        <v>45351</v>
      </c>
      <c r="L469" s="9" t="str">
        <f>vlookup($A469,Accounts!$A$1:$P$451,13,false)</f>
        <v/>
      </c>
      <c r="M469" s="9">
        <f>vlookup($A469,Accounts!$A$1:$P$451,14,false)</f>
        <v>45354</v>
      </c>
      <c r="N469" s="9">
        <f>vlookup($A469,Accounts!$A$1:$P$451,16,false)</f>
        <v>45354</v>
      </c>
    </row>
    <row r="470" ht="15.75" customHeight="1">
      <c r="A470" s="8" t="s">
        <v>226</v>
      </c>
      <c r="B470" s="8" t="s">
        <v>227</v>
      </c>
      <c r="C470" s="8" t="str">
        <f>vlookup(A470,Accounts!$A$1:$E$993,5,false)</f>
        <v>Unknown</v>
      </c>
      <c r="D470" s="8" t="s">
        <v>1607</v>
      </c>
      <c r="E470" s="8" t="s">
        <v>1133</v>
      </c>
      <c r="F470" s="8" t="s">
        <v>1132</v>
      </c>
      <c r="G470" s="8" t="str">
        <f>vlookup(A470,Accounts!$A$1:$F$451,6,false)</f>
        <v>5a - Closed Lost</v>
      </c>
      <c r="H470" s="8" t="s">
        <v>1143</v>
      </c>
      <c r="I470" s="8" t="s">
        <v>1130</v>
      </c>
      <c r="J470" s="9">
        <f>vlookup(A470,Accounts!$A$1:$P$451,11,false)</f>
        <v>45343</v>
      </c>
      <c r="K470" s="9">
        <f>vlookup($A470,Accounts!$A$1:$P$451,12,false)</f>
        <v>45351</v>
      </c>
      <c r="L470" s="9" t="str">
        <f>vlookup($A470,Accounts!$A$1:$P$451,13,false)</f>
        <v/>
      </c>
      <c r="M470" s="9">
        <f>vlookup($A470,Accounts!$A$1:$P$451,14,false)</f>
        <v>45354</v>
      </c>
      <c r="N470" s="9">
        <f>vlookup($A470,Accounts!$A$1:$P$451,16,false)</f>
        <v>45354</v>
      </c>
    </row>
    <row r="471" ht="15.75" customHeight="1">
      <c r="A471" s="8" t="s">
        <v>226</v>
      </c>
      <c r="B471" s="8" t="s">
        <v>227</v>
      </c>
      <c r="C471" s="8" t="str">
        <f>vlookup(A471,Accounts!$A$1:$E$993,5,false)</f>
        <v>Unknown</v>
      </c>
      <c r="D471" s="8" t="s">
        <v>1608</v>
      </c>
      <c r="E471" s="8" t="s">
        <v>1140</v>
      </c>
      <c r="F471" s="8" t="s">
        <v>1132</v>
      </c>
      <c r="G471" s="8" t="str">
        <f>vlookup(A471,Accounts!$A$1:$F$451,6,false)</f>
        <v>5a - Closed Lost</v>
      </c>
      <c r="H471" s="8" t="s">
        <v>1137</v>
      </c>
      <c r="I471" s="8" t="s">
        <v>1130</v>
      </c>
      <c r="J471" s="9">
        <f>vlookup(A471,Accounts!$A$1:$P$451,11,false)</f>
        <v>45343</v>
      </c>
      <c r="K471" s="9">
        <f>vlookup($A471,Accounts!$A$1:$P$451,12,false)</f>
        <v>45351</v>
      </c>
      <c r="L471" s="9" t="str">
        <f>vlookup($A471,Accounts!$A$1:$P$451,13,false)</f>
        <v/>
      </c>
      <c r="M471" s="9">
        <f>vlookup($A471,Accounts!$A$1:$P$451,14,false)</f>
        <v>45354</v>
      </c>
      <c r="N471" s="9">
        <f>vlookup($A471,Accounts!$A$1:$P$451,16,false)</f>
        <v>45354</v>
      </c>
    </row>
    <row r="472" ht="15.75" customHeight="1">
      <c r="A472" s="8" t="s">
        <v>226</v>
      </c>
      <c r="B472" s="8" t="s">
        <v>227</v>
      </c>
      <c r="C472" s="8" t="str">
        <f>vlookup(A472,Accounts!$A$1:$E$993,5,false)</f>
        <v>Unknown</v>
      </c>
      <c r="D472" s="8" t="s">
        <v>1609</v>
      </c>
      <c r="E472" s="8" t="s">
        <v>1140</v>
      </c>
      <c r="F472" s="8" t="s">
        <v>1127</v>
      </c>
      <c r="G472" s="8" t="str">
        <f>vlookup(A472,Accounts!$A$1:$F$451,6,false)</f>
        <v>5a - Closed Lost</v>
      </c>
      <c r="H472" s="8" t="s">
        <v>1137</v>
      </c>
      <c r="I472" s="8" t="s">
        <v>1138</v>
      </c>
      <c r="J472" s="9">
        <f>vlookup(A472,Accounts!$A$1:$P$451,11,false)</f>
        <v>45343</v>
      </c>
      <c r="K472" s="9">
        <f>vlookup($A472,Accounts!$A$1:$P$451,12,false)</f>
        <v>45351</v>
      </c>
      <c r="L472" s="9" t="str">
        <f>vlookup($A472,Accounts!$A$1:$P$451,13,false)</f>
        <v/>
      </c>
      <c r="M472" s="9">
        <f>vlookup($A472,Accounts!$A$1:$P$451,14,false)</f>
        <v>45354</v>
      </c>
      <c r="N472" s="9">
        <f>vlookup($A472,Accounts!$A$1:$P$451,16,false)</f>
        <v>45354</v>
      </c>
    </row>
    <row r="473" ht="15.75" customHeight="1">
      <c r="A473" s="8" t="s">
        <v>415</v>
      </c>
      <c r="B473" s="8" t="s">
        <v>416</v>
      </c>
      <c r="C473" s="8" t="str">
        <f>vlookup(A473,Accounts!$A$1:$E$993,5,false)</f>
        <v>No</v>
      </c>
      <c r="D473" s="8" t="s">
        <v>1610</v>
      </c>
      <c r="E473" s="8" t="s">
        <v>1132</v>
      </c>
      <c r="F473" s="8" t="s">
        <v>1128</v>
      </c>
      <c r="G473" s="8" t="str">
        <f>vlookup(A473,Accounts!$A$1:$F$451,6,false)</f>
        <v>2 - Warm</v>
      </c>
      <c r="H473" s="8" t="s">
        <v>1134</v>
      </c>
      <c r="I473" s="8" t="s">
        <v>1148</v>
      </c>
      <c r="J473" s="9">
        <f>vlookup(A473,Accounts!$A$1:$P$451,11,false)</f>
        <v>45692</v>
      </c>
      <c r="K473" s="9">
        <f>vlookup($A473,Accounts!$A$1:$P$451,12,false)</f>
        <v>45707</v>
      </c>
      <c r="L473" s="9" t="str">
        <f>vlookup($A473,Accounts!$A$1:$P$451,13,false)</f>
        <v/>
      </c>
      <c r="M473" s="9" t="str">
        <f>vlookup($A473,Accounts!$A$1:$P$451,14,false)</f>
        <v/>
      </c>
      <c r="N473" s="9" t="str">
        <f>vlookup($A473,Accounts!$A$1:$P$451,16,false)</f>
        <v/>
      </c>
    </row>
    <row r="474" ht="15.75" customHeight="1">
      <c r="A474" s="8" t="s">
        <v>415</v>
      </c>
      <c r="B474" s="8" t="s">
        <v>416</v>
      </c>
      <c r="C474" s="8" t="str">
        <f>vlookup(A474,Accounts!$A$1:$E$993,5,false)</f>
        <v>No</v>
      </c>
      <c r="D474" s="8" t="s">
        <v>1611</v>
      </c>
      <c r="E474" s="8" t="s">
        <v>1132</v>
      </c>
      <c r="F474" s="8" t="s">
        <v>1128</v>
      </c>
      <c r="G474" s="8" t="str">
        <f>vlookup(A474,Accounts!$A$1:$F$451,6,false)</f>
        <v>2 - Warm</v>
      </c>
      <c r="H474" s="8" t="s">
        <v>1134</v>
      </c>
      <c r="I474" s="8" t="s">
        <v>1135</v>
      </c>
      <c r="J474" s="9">
        <f>vlookup(A474,Accounts!$A$1:$P$451,11,false)</f>
        <v>45692</v>
      </c>
      <c r="K474" s="9">
        <f>vlookup($A474,Accounts!$A$1:$P$451,12,false)</f>
        <v>45707</v>
      </c>
      <c r="L474" s="9" t="str">
        <f>vlookup($A474,Accounts!$A$1:$P$451,13,false)</f>
        <v/>
      </c>
      <c r="M474" s="9" t="str">
        <f>vlookup($A474,Accounts!$A$1:$P$451,14,false)</f>
        <v/>
      </c>
      <c r="N474" s="9" t="str">
        <f>vlookup($A474,Accounts!$A$1:$P$451,16,false)</f>
        <v/>
      </c>
    </row>
    <row r="475" ht="15.75" customHeight="1">
      <c r="A475" s="8" t="s">
        <v>415</v>
      </c>
      <c r="B475" s="8" t="s">
        <v>416</v>
      </c>
      <c r="C475" s="8" t="str">
        <f>vlookup(A475,Accounts!$A$1:$E$993,5,false)</f>
        <v>No</v>
      </c>
      <c r="D475" s="8" t="s">
        <v>1612</v>
      </c>
      <c r="E475" s="8" t="s">
        <v>1128</v>
      </c>
      <c r="F475" s="8" t="s">
        <v>1128</v>
      </c>
      <c r="G475" s="8" t="str">
        <f>vlookup(A475,Accounts!$A$1:$F$451,6,false)</f>
        <v>2 - Warm</v>
      </c>
      <c r="H475" s="8" t="s">
        <v>1134</v>
      </c>
      <c r="I475" s="8" t="s">
        <v>1148</v>
      </c>
      <c r="J475" s="9">
        <f>vlookup(A475,Accounts!$A$1:$P$451,11,false)</f>
        <v>45692</v>
      </c>
      <c r="K475" s="9">
        <f>vlookup($A475,Accounts!$A$1:$P$451,12,false)</f>
        <v>45707</v>
      </c>
      <c r="L475" s="9" t="str">
        <f>vlookup($A475,Accounts!$A$1:$P$451,13,false)</f>
        <v/>
      </c>
      <c r="M475" s="9" t="str">
        <f>vlookup($A475,Accounts!$A$1:$P$451,14,false)</f>
        <v/>
      </c>
      <c r="N475" s="9" t="str">
        <f>vlookup($A475,Accounts!$A$1:$P$451,16,false)</f>
        <v/>
      </c>
    </row>
    <row r="476" ht="15.75" customHeight="1">
      <c r="A476" s="8" t="s">
        <v>415</v>
      </c>
      <c r="B476" s="8" t="s">
        <v>416</v>
      </c>
      <c r="C476" s="8" t="str">
        <f>vlookup(A476,Accounts!$A$1:$E$993,5,false)</f>
        <v>No</v>
      </c>
      <c r="D476" s="8" t="s">
        <v>1613</v>
      </c>
      <c r="E476" s="8" t="s">
        <v>1132</v>
      </c>
      <c r="F476" s="8" t="s">
        <v>1127</v>
      </c>
      <c r="G476" s="8" t="str">
        <f>vlookup(A476,Accounts!$A$1:$F$451,6,false)</f>
        <v>2 - Warm</v>
      </c>
      <c r="H476" s="8" t="s">
        <v>1143</v>
      </c>
      <c r="I476" s="8" t="s">
        <v>1148</v>
      </c>
      <c r="J476" s="9">
        <f>vlookup(A476,Accounts!$A$1:$P$451,11,false)</f>
        <v>45692</v>
      </c>
      <c r="K476" s="9">
        <f>vlookup($A476,Accounts!$A$1:$P$451,12,false)</f>
        <v>45707</v>
      </c>
      <c r="L476" s="9" t="str">
        <f>vlookup($A476,Accounts!$A$1:$P$451,13,false)</f>
        <v/>
      </c>
      <c r="M476" s="9" t="str">
        <f>vlookup($A476,Accounts!$A$1:$P$451,14,false)</f>
        <v/>
      </c>
      <c r="N476" s="9" t="str">
        <f>vlookup($A476,Accounts!$A$1:$P$451,16,false)</f>
        <v/>
      </c>
    </row>
    <row r="477" ht="15.75" customHeight="1">
      <c r="A477" s="8" t="s">
        <v>362</v>
      </c>
      <c r="B477" s="8" t="s">
        <v>363</v>
      </c>
      <c r="C477" s="8" t="str">
        <f>vlookup(A477,Accounts!$A$1:$E$993,5,false)</f>
        <v>No</v>
      </c>
      <c r="D477" s="8" t="s">
        <v>1614</v>
      </c>
      <c r="E477" s="8" t="s">
        <v>1133</v>
      </c>
      <c r="F477" s="8" t="s">
        <v>1133</v>
      </c>
      <c r="G477" s="8" t="str">
        <f>vlookup(A477,Accounts!$A$1:$F$451,6,false)</f>
        <v>5a - Closed Lost</v>
      </c>
      <c r="H477" s="8" t="s">
        <v>1134</v>
      </c>
      <c r="I477" s="8" t="s">
        <v>1138</v>
      </c>
      <c r="J477" s="9">
        <f>vlookup(A477,Accounts!$A$1:$P$451,11,false)</f>
        <v>45432</v>
      </c>
      <c r="K477" s="9">
        <f>vlookup($A477,Accounts!$A$1:$P$451,12,false)</f>
        <v>45454</v>
      </c>
      <c r="L477" s="9">
        <f>vlookup($A477,Accounts!$A$1:$P$451,13,false)</f>
        <v>45467</v>
      </c>
      <c r="M477" s="9">
        <f>vlookup($A477,Accounts!$A$1:$P$451,14,false)</f>
        <v>45541</v>
      </c>
      <c r="N477" s="9" t="str">
        <f>vlookup($A477,Accounts!$A$1:$P$451,16,false)</f>
        <v/>
      </c>
    </row>
    <row r="478" ht="15.75" customHeight="1">
      <c r="A478" s="8" t="s">
        <v>901</v>
      </c>
      <c r="B478" s="8" t="s">
        <v>902</v>
      </c>
      <c r="C478" s="8" t="str">
        <f>vlookup(A478,Accounts!$A$1:$E$993,5,false)</f>
        <v>Profile1</v>
      </c>
      <c r="D478" s="8" t="s">
        <v>1615</v>
      </c>
      <c r="E478" s="8" t="s">
        <v>1128</v>
      </c>
      <c r="F478" s="8" t="s">
        <v>1127</v>
      </c>
      <c r="G478" s="8" t="str">
        <f>vlookup(A478,Accounts!$A$1:$F$451,6,false)</f>
        <v>4 - Customer</v>
      </c>
      <c r="H478" s="8" t="s">
        <v>1143</v>
      </c>
      <c r="I478" s="8" t="s">
        <v>1148</v>
      </c>
      <c r="J478" s="9">
        <f>vlookup(A478,Accounts!$A$1:$P$451,11,false)</f>
        <v>45462</v>
      </c>
      <c r="K478" s="9">
        <f>vlookup($A478,Accounts!$A$1:$P$451,12,false)</f>
        <v>45464</v>
      </c>
      <c r="L478" s="9">
        <f>vlookup($A478,Accounts!$A$1:$P$451,13,false)</f>
        <v>45483</v>
      </c>
      <c r="M478" s="9">
        <f>vlookup($A478,Accounts!$A$1:$P$451,14,false)</f>
        <v>45531</v>
      </c>
      <c r="N478" s="9" t="str">
        <f>vlookup($A478,Accounts!$A$1:$P$451,16,false)</f>
        <v/>
      </c>
    </row>
    <row r="479" ht="15.75" customHeight="1">
      <c r="A479" s="8" t="s">
        <v>84</v>
      </c>
      <c r="B479" s="8" t="s">
        <v>85</v>
      </c>
      <c r="C479" s="8" t="str">
        <f>vlookup(A479,Accounts!$A$1:$E$993,5,false)</f>
        <v>Profile3</v>
      </c>
      <c r="D479" s="8" t="s">
        <v>1616</v>
      </c>
      <c r="E479" s="8" t="s">
        <v>1132</v>
      </c>
      <c r="F479" s="8" t="s">
        <v>1128</v>
      </c>
      <c r="G479" s="8" t="str">
        <f>vlookup(A479,Accounts!$A$1:$F$451,6,false)</f>
        <v>5a - Closed Lost</v>
      </c>
      <c r="H479" s="8" t="s">
        <v>1129</v>
      </c>
      <c r="I479" s="8" t="s">
        <v>1138</v>
      </c>
      <c r="J479" s="9">
        <f>vlookup(A479,Accounts!$A$1:$P$451,11,false)</f>
        <v>45204</v>
      </c>
      <c r="K479" s="9">
        <f>vlookup($A479,Accounts!$A$1:$P$451,12,false)</f>
        <v>45212</v>
      </c>
      <c r="L479" s="9" t="str">
        <f>vlookup($A479,Accounts!$A$1:$P$451,13,false)</f>
        <v/>
      </c>
      <c r="M479" s="9">
        <f>vlookup($A479,Accounts!$A$1:$P$451,14,false)</f>
        <v>45217</v>
      </c>
      <c r="N479" s="9">
        <f>vlookup($A479,Accounts!$A$1:$P$451,16,false)</f>
        <v>45217</v>
      </c>
    </row>
    <row r="480" ht="15.75" customHeight="1">
      <c r="A480" s="8" t="s">
        <v>84</v>
      </c>
      <c r="B480" s="8" t="s">
        <v>85</v>
      </c>
      <c r="C480" s="8" t="str">
        <f>vlookup(A480,Accounts!$A$1:$E$993,5,false)</f>
        <v>Profile3</v>
      </c>
      <c r="D480" s="8" t="s">
        <v>1617</v>
      </c>
      <c r="E480" s="8" t="s">
        <v>1132</v>
      </c>
      <c r="F480" s="8" t="s">
        <v>1133</v>
      </c>
      <c r="G480" s="8" t="str">
        <f>vlookup(A480,Accounts!$A$1:$F$451,6,false)</f>
        <v>5a - Closed Lost</v>
      </c>
      <c r="H480" s="8" t="s">
        <v>1137</v>
      </c>
      <c r="I480" s="8" t="s">
        <v>1148</v>
      </c>
      <c r="J480" s="9">
        <f>vlookup(A480,Accounts!$A$1:$P$451,11,false)</f>
        <v>45204</v>
      </c>
      <c r="K480" s="9">
        <f>vlookup($A480,Accounts!$A$1:$P$451,12,false)</f>
        <v>45212</v>
      </c>
      <c r="L480" s="9" t="str">
        <f>vlookup($A480,Accounts!$A$1:$P$451,13,false)</f>
        <v/>
      </c>
      <c r="M480" s="9">
        <f>vlookup($A480,Accounts!$A$1:$P$451,14,false)</f>
        <v>45217</v>
      </c>
      <c r="N480" s="9">
        <f>vlookup($A480,Accounts!$A$1:$P$451,16,false)</f>
        <v>45217</v>
      </c>
    </row>
    <row r="481" ht="15.75" customHeight="1">
      <c r="A481" s="8" t="s">
        <v>439</v>
      </c>
      <c r="B481" s="8" t="s">
        <v>440</v>
      </c>
      <c r="C481" s="8" t="str">
        <f>vlookup(A481,Accounts!$A$1:$E$993,5,false)</f>
        <v>No</v>
      </c>
      <c r="D481" s="8" t="s">
        <v>1618</v>
      </c>
      <c r="E481" s="8" t="s">
        <v>1140</v>
      </c>
      <c r="F481" s="8" t="s">
        <v>1128</v>
      </c>
      <c r="G481" s="8" t="str">
        <f>vlookup(A481,Accounts!$A$1:$F$451,6,false)</f>
        <v>5a - Closed Lost</v>
      </c>
      <c r="H481" s="8" t="s">
        <v>1134</v>
      </c>
      <c r="I481" s="8" t="s">
        <v>1148</v>
      </c>
      <c r="J481" s="9">
        <f>vlookup(A481,Accounts!$A$1:$P$451,11,false)</f>
        <v>45452</v>
      </c>
      <c r="K481" s="9">
        <f>vlookup($A481,Accounts!$A$1:$P$451,12,false)</f>
        <v>45480</v>
      </c>
      <c r="L481" s="9" t="str">
        <f>vlookup($A481,Accounts!$A$1:$P$451,13,false)</f>
        <v/>
      </c>
      <c r="M481" s="9">
        <f>vlookup($A481,Accounts!$A$1:$P$451,14,false)</f>
        <v>45484</v>
      </c>
      <c r="N481" s="9">
        <f>vlookup($A481,Accounts!$A$1:$P$451,16,false)</f>
        <v>45484</v>
      </c>
    </row>
    <row r="482" ht="15.75" customHeight="1">
      <c r="A482" s="8" t="s">
        <v>439</v>
      </c>
      <c r="B482" s="8" t="s">
        <v>440</v>
      </c>
      <c r="C482" s="8" t="str">
        <f>vlookup(A482,Accounts!$A$1:$E$993,5,false)</f>
        <v>No</v>
      </c>
      <c r="D482" s="8" t="s">
        <v>1619</v>
      </c>
      <c r="E482" s="8" t="s">
        <v>1128</v>
      </c>
      <c r="F482" s="8" t="s">
        <v>1132</v>
      </c>
      <c r="G482" s="8" t="str">
        <f>vlookup(A482,Accounts!$A$1:$F$451,6,false)</f>
        <v>5a - Closed Lost</v>
      </c>
      <c r="H482" s="8" t="s">
        <v>1129</v>
      </c>
      <c r="I482" s="8" t="s">
        <v>1135</v>
      </c>
      <c r="J482" s="9">
        <f>vlookup(A482,Accounts!$A$1:$P$451,11,false)</f>
        <v>45452</v>
      </c>
      <c r="K482" s="9">
        <f>vlookup($A482,Accounts!$A$1:$P$451,12,false)</f>
        <v>45480</v>
      </c>
      <c r="L482" s="9" t="str">
        <f>vlookup($A482,Accounts!$A$1:$P$451,13,false)</f>
        <v/>
      </c>
      <c r="M482" s="9">
        <f>vlookup($A482,Accounts!$A$1:$P$451,14,false)</f>
        <v>45484</v>
      </c>
      <c r="N482" s="9">
        <f>vlookup($A482,Accounts!$A$1:$P$451,16,false)</f>
        <v>45484</v>
      </c>
    </row>
    <row r="483" ht="15.75" customHeight="1">
      <c r="A483" s="8" t="s">
        <v>439</v>
      </c>
      <c r="B483" s="8" t="s">
        <v>440</v>
      </c>
      <c r="C483" s="8" t="str">
        <f>vlookup(A483,Accounts!$A$1:$E$993,5,false)</f>
        <v>No</v>
      </c>
      <c r="D483" s="8" t="s">
        <v>1620</v>
      </c>
      <c r="E483" s="8" t="s">
        <v>1140</v>
      </c>
      <c r="F483" s="8" t="s">
        <v>1132</v>
      </c>
      <c r="G483" s="8" t="str">
        <f>vlookup(A483,Accounts!$A$1:$F$451,6,false)</f>
        <v>5a - Closed Lost</v>
      </c>
      <c r="H483" s="8" t="s">
        <v>1129</v>
      </c>
      <c r="I483" s="8" t="s">
        <v>1138</v>
      </c>
      <c r="J483" s="9">
        <f>vlookup(A483,Accounts!$A$1:$P$451,11,false)</f>
        <v>45452</v>
      </c>
      <c r="K483" s="9">
        <f>vlookup($A483,Accounts!$A$1:$P$451,12,false)</f>
        <v>45480</v>
      </c>
      <c r="L483" s="9" t="str">
        <f>vlookup($A483,Accounts!$A$1:$P$451,13,false)</f>
        <v/>
      </c>
      <c r="M483" s="9">
        <f>vlookup($A483,Accounts!$A$1:$P$451,14,false)</f>
        <v>45484</v>
      </c>
      <c r="N483" s="9">
        <f>vlookup($A483,Accounts!$A$1:$P$451,16,false)</f>
        <v>45484</v>
      </c>
    </row>
    <row r="484" ht="15.75" customHeight="1">
      <c r="A484" s="8" t="s">
        <v>901</v>
      </c>
      <c r="B484" s="8" t="s">
        <v>902</v>
      </c>
      <c r="C484" s="8" t="str">
        <f>vlookup(A484,Accounts!$A$1:$E$993,5,false)</f>
        <v>Profile1</v>
      </c>
      <c r="D484" s="8" t="s">
        <v>1621</v>
      </c>
      <c r="E484" s="8" t="s">
        <v>1133</v>
      </c>
      <c r="F484" s="8" t="s">
        <v>1128</v>
      </c>
      <c r="G484" s="8" t="str">
        <f>vlookup(A484,Accounts!$A$1:$F$451,6,false)</f>
        <v>4 - Customer</v>
      </c>
      <c r="H484" s="8" t="s">
        <v>1129</v>
      </c>
      <c r="I484" s="8" t="s">
        <v>1135</v>
      </c>
      <c r="J484" s="9">
        <f>vlookup(A484,Accounts!$A$1:$P$451,11,false)</f>
        <v>45462</v>
      </c>
      <c r="K484" s="9">
        <f>vlookup($A484,Accounts!$A$1:$P$451,12,false)</f>
        <v>45464</v>
      </c>
      <c r="L484" s="9">
        <f>vlookup($A484,Accounts!$A$1:$P$451,13,false)</f>
        <v>45483</v>
      </c>
      <c r="M484" s="9">
        <f>vlookup($A484,Accounts!$A$1:$P$451,14,false)</f>
        <v>45531</v>
      </c>
      <c r="N484" s="9" t="str">
        <f>vlookup($A484,Accounts!$A$1:$P$451,16,false)</f>
        <v/>
      </c>
    </row>
    <row r="485" ht="15.75" customHeight="1">
      <c r="A485" s="8" t="s">
        <v>901</v>
      </c>
      <c r="B485" s="8" t="s">
        <v>902</v>
      </c>
      <c r="C485" s="8" t="str">
        <f>vlookup(A485,Accounts!$A$1:$E$993,5,false)</f>
        <v>Profile1</v>
      </c>
      <c r="D485" s="8" t="s">
        <v>1622</v>
      </c>
      <c r="E485" s="8" t="s">
        <v>1132</v>
      </c>
      <c r="F485" s="8" t="s">
        <v>1128</v>
      </c>
      <c r="G485" s="8" t="str">
        <f>vlookup(A485,Accounts!$A$1:$F$451,6,false)</f>
        <v>4 - Customer</v>
      </c>
      <c r="H485" s="8" t="s">
        <v>1129</v>
      </c>
      <c r="I485" s="8" t="s">
        <v>1148</v>
      </c>
      <c r="J485" s="9">
        <f>vlookup(A485,Accounts!$A$1:$P$451,11,false)</f>
        <v>45462</v>
      </c>
      <c r="K485" s="9">
        <f>vlookup($A485,Accounts!$A$1:$P$451,12,false)</f>
        <v>45464</v>
      </c>
      <c r="L485" s="9">
        <f>vlookup($A485,Accounts!$A$1:$P$451,13,false)</f>
        <v>45483</v>
      </c>
      <c r="M485" s="9">
        <f>vlookup($A485,Accounts!$A$1:$P$451,14,false)</f>
        <v>45531</v>
      </c>
      <c r="N485" s="9" t="str">
        <f>vlookup($A485,Accounts!$A$1:$P$451,16,false)</f>
        <v/>
      </c>
    </row>
    <row r="486" ht="15.75" customHeight="1">
      <c r="A486" s="8" t="s">
        <v>901</v>
      </c>
      <c r="B486" s="8" t="s">
        <v>902</v>
      </c>
      <c r="C486" s="8" t="str">
        <f>vlookup(A486,Accounts!$A$1:$E$993,5,false)</f>
        <v>Profile1</v>
      </c>
      <c r="D486" s="8" t="s">
        <v>1623</v>
      </c>
      <c r="E486" s="8" t="s">
        <v>1128</v>
      </c>
      <c r="F486" s="8" t="s">
        <v>1133</v>
      </c>
      <c r="G486" s="8" t="str">
        <f>vlookup(A486,Accounts!$A$1:$F$451,6,false)</f>
        <v>4 - Customer</v>
      </c>
      <c r="H486" s="8" t="s">
        <v>1134</v>
      </c>
      <c r="I486" s="8" t="s">
        <v>1148</v>
      </c>
      <c r="J486" s="9">
        <f>vlookup(A486,Accounts!$A$1:$P$451,11,false)</f>
        <v>45462</v>
      </c>
      <c r="K486" s="9">
        <f>vlookup($A486,Accounts!$A$1:$P$451,12,false)</f>
        <v>45464</v>
      </c>
      <c r="L486" s="9">
        <f>vlookup($A486,Accounts!$A$1:$P$451,13,false)</f>
        <v>45483</v>
      </c>
      <c r="M486" s="9">
        <f>vlookup($A486,Accounts!$A$1:$P$451,14,false)</f>
        <v>45531</v>
      </c>
      <c r="N486" s="9" t="str">
        <f>vlookup($A486,Accounts!$A$1:$P$451,16,false)</f>
        <v/>
      </c>
    </row>
    <row r="487" ht="15.75" customHeight="1">
      <c r="A487" s="8" t="s">
        <v>701</v>
      </c>
      <c r="B487" s="8" t="s">
        <v>702</v>
      </c>
      <c r="C487" s="8" t="str">
        <f>vlookup(A487,Accounts!$A$1:$E$993,5,false)</f>
        <v>No</v>
      </c>
      <c r="D487" s="8" t="s">
        <v>1624</v>
      </c>
      <c r="E487" s="8" t="s">
        <v>1133</v>
      </c>
      <c r="F487" s="8" t="s">
        <v>1140</v>
      </c>
      <c r="G487" s="8" t="str">
        <f>vlookup(A487,Accounts!$A$1:$F$451,6,false)</f>
        <v>5a - Closed Lost</v>
      </c>
      <c r="H487" s="8" t="s">
        <v>1143</v>
      </c>
      <c r="I487" s="8" t="s">
        <v>1138</v>
      </c>
      <c r="J487" s="9">
        <f>vlookup(A487,Accounts!$A$1:$P$451,11,false)</f>
        <v>45611</v>
      </c>
      <c r="K487" s="9">
        <f>vlookup($A487,Accounts!$A$1:$P$451,12,false)</f>
        <v>45630</v>
      </c>
      <c r="L487" s="9" t="str">
        <f>vlookup($A487,Accounts!$A$1:$P$451,13,false)</f>
        <v/>
      </c>
      <c r="M487" s="9">
        <f>vlookup($A487,Accounts!$A$1:$P$451,14,false)</f>
        <v>45634</v>
      </c>
      <c r="N487" s="9">
        <f>vlookup($A487,Accounts!$A$1:$P$451,16,false)</f>
        <v>45634</v>
      </c>
    </row>
    <row r="488" ht="15.75" customHeight="1">
      <c r="A488" s="8" t="s">
        <v>228</v>
      </c>
      <c r="B488" s="8" t="s">
        <v>229</v>
      </c>
      <c r="C488" s="8" t="str">
        <f>vlookup(A488,Accounts!$A$1:$E$993,5,false)</f>
        <v>Profile1</v>
      </c>
      <c r="D488" s="8" t="s">
        <v>1625</v>
      </c>
      <c r="E488" s="8" t="s">
        <v>1127</v>
      </c>
      <c r="F488" s="8" t="s">
        <v>1133</v>
      </c>
      <c r="G488" s="8" t="str">
        <f>vlookup(A488,Accounts!$A$1:$F$451,6,false)</f>
        <v>5a - Closed Lost</v>
      </c>
      <c r="H488" s="8" t="s">
        <v>1134</v>
      </c>
      <c r="I488" s="8" t="s">
        <v>1135</v>
      </c>
      <c r="J488" s="9">
        <f>vlookup(A488,Accounts!$A$1:$P$451,11,false)</f>
        <v>45329</v>
      </c>
      <c r="K488" s="9" t="str">
        <f>vlookup($A488,Accounts!$A$1:$P$451,12,false)</f>
        <v/>
      </c>
      <c r="L488" s="9" t="str">
        <f>vlookup($A488,Accounts!$A$1:$P$451,13,false)</f>
        <v/>
      </c>
      <c r="M488" s="9">
        <f>vlookup($A488,Accounts!$A$1:$P$451,14,false)</f>
        <v>45334</v>
      </c>
      <c r="N488" s="9">
        <f>vlookup($A488,Accounts!$A$1:$P$451,16,false)</f>
        <v>45334</v>
      </c>
    </row>
    <row r="489" ht="15.75" customHeight="1">
      <c r="A489" s="8" t="s">
        <v>228</v>
      </c>
      <c r="B489" s="8" t="s">
        <v>229</v>
      </c>
      <c r="C489" s="8" t="str">
        <f>vlookup(A489,Accounts!$A$1:$E$993,5,false)</f>
        <v>Profile1</v>
      </c>
      <c r="D489" s="8" t="s">
        <v>1626</v>
      </c>
      <c r="E489" s="8" t="s">
        <v>1133</v>
      </c>
      <c r="F489" s="8" t="s">
        <v>1127</v>
      </c>
      <c r="G489" s="8" t="str">
        <f>vlookup(A489,Accounts!$A$1:$F$451,6,false)</f>
        <v>5a - Closed Lost</v>
      </c>
      <c r="H489" s="8" t="s">
        <v>1137</v>
      </c>
      <c r="I489" s="8" t="s">
        <v>1135</v>
      </c>
      <c r="J489" s="9">
        <f>vlookup(A489,Accounts!$A$1:$P$451,11,false)</f>
        <v>45329</v>
      </c>
      <c r="K489" s="9" t="str">
        <f>vlookup($A489,Accounts!$A$1:$P$451,12,false)</f>
        <v/>
      </c>
      <c r="L489" s="9" t="str">
        <f>vlookup($A489,Accounts!$A$1:$P$451,13,false)</f>
        <v/>
      </c>
      <c r="M489" s="9">
        <f>vlookup($A489,Accounts!$A$1:$P$451,14,false)</f>
        <v>45334</v>
      </c>
      <c r="N489" s="9">
        <f>vlookup($A489,Accounts!$A$1:$P$451,16,false)</f>
        <v>45334</v>
      </c>
    </row>
    <row r="490" ht="15.75" customHeight="1">
      <c r="A490" s="8" t="s">
        <v>228</v>
      </c>
      <c r="B490" s="8" t="s">
        <v>229</v>
      </c>
      <c r="C490" s="8" t="str">
        <f>vlookup(A490,Accounts!$A$1:$E$993,5,false)</f>
        <v>Profile1</v>
      </c>
      <c r="D490" s="8" t="s">
        <v>1627</v>
      </c>
      <c r="E490" s="8" t="s">
        <v>1127</v>
      </c>
      <c r="F490" s="8" t="s">
        <v>1132</v>
      </c>
      <c r="G490" s="8" t="str">
        <f>vlookup(A490,Accounts!$A$1:$F$451,6,false)</f>
        <v>5a - Closed Lost</v>
      </c>
      <c r="H490" s="8" t="s">
        <v>1143</v>
      </c>
      <c r="I490" s="8" t="s">
        <v>1138</v>
      </c>
      <c r="J490" s="9">
        <f>vlookup(A490,Accounts!$A$1:$P$451,11,false)</f>
        <v>45329</v>
      </c>
      <c r="K490" s="9" t="str">
        <f>vlookup($A490,Accounts!$A$1:$P$451,12,false)</f>
        <v/>
      </c>
      <c r="L490" s="9" t="str">
        <f>vlookup($A490,Accounts!$A$1:$P$451,13,false)</f>
        <v/>
      </c>
      <c r="M490" s="9">
        <f>vlookup($A490,Accounts!$A$1:$P$451,14,false)</f>
        <v>45334</v>
      </c>
      <c r="N490" s="9">
        <f>vlookup($A490,Accounts!$A$1:$P$451,16,false)</f>
        <v>45334</v>
      </c>
    </row>
    <row r="491" ht="15.75" customHeight="1">
      <c r="A491" s="8" t="s">
        <v>586</v>
      </c>
      <c r="B491" s="8" t="s">
        <v>587</v>
      </c>
      <c r="C491" s="8" t="str">
        <f>vlookup(A491,Accounts!$A$1:$E$993,5,false)</f>
        <v>No</v>
      </c>
      <c r="D491" s="8" t="s">
        <v>1628</v>
      </c>
      <c r="E491" s="8" t="s">
        <v>1132</v>
      </c>
      <c r="F491" s="8" t="s">
        <v>1140</v>
      </c>
      <c r="G491" s="8" t="str">
        <f>vlookup(A491,Accounts!$A$1:$F$451,6,false)</f>
        <v>1 - Prospecting</v>
      </c>
      <c r="H491" s="8" t="s">
        <v>1134</v>
      </c>
      <c r="I491" s="8" t="s">
        <v>1148</v>
      </c>
      <c r="J491" s="9">
        <f>vlookup(A491,Accounts!$A$1:$P$451,11,false)</f>
        <v>45720</v>
      </c>
      <c r="K491" s="9" t="str">
        <f>vlookup($A491,Accounts!$A$1:$P$451,12,false)</f>
        <v/>
      </c>
      <c r="L491" s="9" t="str">
        <f>vlookup($A491,Accounts!$A$1:$P$451,13,false)</f>
        <v/>
      </c>
      <c r="M491" s="9" t="str">
        <f>vlookup($A491,Accounts!$A$1:$P$451,14,false)</f>
        <v/>
      </c>
      <c r="N491" s="9" t="str">
        <f>vlookup($A491,Accounts!$A$1:$P$451,16,false)</f>
        <v/>
      </c>
    </row>
    <row r="492" ht="15.75" customHeight="1">
      <c r="A492" s="8" t="s">
        <v>586</v>
      </c>
      <c r="B492" s="8" t="s">
        <v>587</v>
      </c>
      <c r="C492" s="8" t="str">
        <f>vlookup(A492,Accounts!$A$1:$E$993,5,false)</f>
        <v>No</v>
      </c>
      <c r="D492" s="8" t="s">
        <v>1629</v>
      </c>
      <c r="E492" s="8" t="s">
        <v>1140</v>
      </c>
      <c r="F492" s="8" t="s">
        <v>1132</v>
      </c>
      <c r="G492" s="8" t="str">
        <f>vlookup(A492,Accounts!$A$1:$F$451,6,false)</f>
        <v>1 - Prospecting</v>
      </c>
      <c r="H492" s="8" t="s">
        <v>1134</v>
      </c>
      <c r="I492" s="8" t="s">
        <v>1135</v>
      </c>
      <c r="J492" s="9">
        <f>vlookup(A492,Accounts!$A$1:$P$451,11,false)</f>
        <v>45720</v>
      </c>
      <c r="K492" s="9" t="str">
        <f>vlookup($A492,Accounts!$A$1:$P$451,12,false)</f>
        <v/>
      </c>
      <c r="L492" s="9" t="str">
        <f>vlookup($A492,Accounts!$A$1:$P$451,13,false)</f>
        <v/>
      </c>
      <c r="M492" s="9" t="str">
        <f>vlookup($A492,Accounts!$A$1:$P$451,14,false)</f>
        <v/>
      </c>
      <c r="N492" s="9" t="str">
        <f>vlookup($A492,Accounts!$A$1:$P$451,16,false)</f>
        <v/>
      </c>
    </row>
    <row r="493" ht="15.75" customHeight="1">
      <c r="A493" s="8" t="s">
        <v>586</v>
      </c>
      <c r="B493" s="8" t="s">
        <v>587</v>
      </c>
      <c r="C493" s="8" t="str">
        <f>vlookup(A493,Accounts!$A$1:$E$993,5,false)</f>
        <v>No</v>
      </c>
      <c r="D493" s="8" t="s">
        <v>1630</v>
      </c>
      <c r="E493" s="8" t="s">
        <v>1140</v>
      </c>
      <c r="F493" s="8" t="s">
        <v>1128</v>
      </c>
      <c r="G493" s="8" t="str">
        <f>vlookup(A493,Accounts!$A$1:$F$451,6,false)</f>
        <v>1 - Prospecting</v>
      </c>
      <c r="H493" s="8" t="s">
        <v>1137</v>
      </c>
      <c r="I493" s="8" t="s">
        <v>1130</v>
      </c>
      <c r="J493" s="9">
        <f>vlookup(A493,Accounts!$A$1:$P$451,11,false)</f>
        <v>45720</v>
      </c>
      <c r="K493" s="9" t="str">
        <f>vlookup($A493,Accounts!$A$1:$P$451,12,false)</f>
        <v/>
      </c>
      <c r="L493" s="9" t="str">
        <f>vlookup($A493,Accounts!$A$1:$P$451,13,false)</f>
        <v/>
      </c>
      <c r="M493" s="9" t="str">
        <f>vlookup($A493,Accounts!$A$1:$P$451,14,false)</f>
        <v/>
      </c>
      <c r="N493" s="9" t="str">
        <f>vlookup($A493,Accounts!$A$1:$P$451,16,false)</f>
        <v/>
      </c>
    </row>
    <row r="494" ht="15.75" customHeight="1">
      <c r="A494" s="8" t="s">
        <v>370</v>
      </c>
      <c r="B494" s="8" t="s">
        <v>371</v>
      </c>
      <c r="C494" s="8" t="str">
        <f>vlookup(A494,Accounts!$A$1:$E$993,5,false)</f>
        <v>Profile3</v>
      </c>
      <c r="D494" s="8" t="s">
        <v>1631</v>
      </c>
      <c r="E494" s="8" t="s">
        <v>1133</v>
      </c>
      <c r="F494" s="8" t="s">
        <v>1132</v>
      </c>
      <c r="G494" s="8" t="str">
        <f>vlookup(A494,Accounts!$A$1:$F$451,6,false)</f>
        <v>5a - Closed Lost</v>
      </c>
      <c r="H494" s="8" t="s">
        <v>1129</v>
      </c>
      <c r="I494" s="8" t="s">
        <v>1130</v>
      </c>
      <c r="J494" s="9">
        <f>vlookup(A494,Accounts!$A$1:$P$451,11,false)</f>
        <v>45413</v>
      </c>
      <c r="K494" s="9">
        <f>vlookup($A494,Accounts!$A$1:$P$451,12,false)</f>
        <v>45418</v>
      </c>
      <c r="L494" s="9" t="str">
        <f>vlookup($A494,Accounts!$A$1:$P$451,13,false)</f>
        <v/>
      </c>
      <c r="M494" s="9">
        <f>vlookup($A494,Accounts!$A$1:$P$451,14,false)</f>
        <v>45427</v>
      </c>
      <c r="N494" s="9">
        <f>vlookup($A494,Accounts!$A$1:$P$451,16,false)</f>
        <v>45427</v>
      </c>
    </row>
    <row r="495" ht="15.75" customHeight="1">
      <c r="A495" s="8" t="s">
        <v>370</v>
      </c>
      <c r="B495" s="8" t="s">
        <v>371</v>
      </c>
      <c r="C495" s="8" t="str">
        <f>vlookup(A495,Accounts!$A$1:$E$993,5,false)</f>
        <v>Profile3</v>
      </c>
      <c r="D495" s="8" t="s">
        <v>1632</v>
      </c>
      <c r="E495" s="8" t="s">
        <v>1133</v>
      </c>
      <c r="F495" s="8" t="s">
        <v>1140</v>
      </c>
      <c r="G495" s="8" t="str">
        <f>vlookup(A495,Accounts!$A$1:$F$451,6,false)</f>
        <v>5a - Closed Lost</v>
      </c>
      <c r="H495" s="8" t="s">
        <v>1129</v>
      </c>
      <c r="I495" s="8" t="s">
        <v>1148</v>
      </c>
      <c r="J495" s="9">
        <f>vlookup(A495,Accounts!$A$1:$P$451,11,false)</f>
        <v>45413</v>
      </c>
      <c r="K495" s="9">
        <f>vlookup($A495,Accounts!$A$1:$P$451,12,false)</f>
        <v>45418</v>
      </c>
      <c r="L495" s="9" t="str">
        <f>vlookup($A495,Accounts!$A$1:$P$451,13,false)</f>
        <v/>
      </c>
      <c r="M495" s="9">
        <f>vlookup($A495,Accounts!$A$1:$P$451,14,false)</f>
        <v>45427</v>
      </c>
      <c r="N495" s="9">
        <f>vlookup($A495,Accounts!$A$1:$P$451,16,false)</f>
        <v>45427</v>
      </c>
    </row>
    <row r="496" ht="15.75" customHeight="1">
      <c r="A496" s="8" t="s">
        <v>370</v>
      </c>
      <c r="B496" s="8" t="s">
        <v>371</v>
      </c>
      <c r="C496" s="8" t="str">
        <f>vlookup(A496,Accounts!$A$1:$E$993,5,false)</f>
        <v>Profile3</v>
      </c>
      <c r="D496" s="8" t="s">
        <v>1633</v>
      </c>
      <c r="E496" s="8" t="s">
        <v>1133</v>
      </c>
      <c r="F496" s="8" t="s">
        <v>1128</v>
      </c>
      <c r="G496" s="8" t="str">
        <f>vlookup(A496,Accounts!$A$1:$F$451,6,false)</f>
        <v>5a - Closed Lost</v>
      </c>
      <c r="H496" s="8" t="s">
        <v>1129</v>
      </c>
      <c r="I496" s="8" t="s">
        <v>1148</v>
      </c>
      <c r="J496" s="9">
        <f>vlookup(A496,Accounts!$A$1:$P$451,11,false)</f>
        <v>45413</v>
      </c>
      <c r="K496" s="9">
        <f>vlookup($A496,Accounts!$A$1:$P$451,12,false)</f>
        <v>45418</v>
      </c>
      <c r="L496" s="9" t="str">
        <f>vlookup($A496,Accounts!$A$1:$P$451,13,false)</f>
        <v/>
      </c>
      <c r="M496" s="9">
        <f>vlookup($A496,Accounts!$A$1:$P$451,14,false)</f>
        <v>45427</v>
      </c>
      <c r="N496" s="9">
        <f>vlookup($A496,Accounts!$A$1:$P$451,16,false)</f>
        <v>45427</v>
      </c>
    </row>
    <row r="497" ht="15.75" customHeight="1">
      <c r="A497" s="8" t="s">
        <v>751</v>
      </c>
      <c r="B497" s="8" t="s">
        <v>752</v>
      </c>
      <c r="C497" s="8" t="str">
        <f>vlookup(A497,Accounts!$A$1:$E$993,5,false)</f>
        <v>Profile1</v>
      </c>
      <c r="D497" s="8" t="s">
        <v>1634</v>
      </c>
      <c r="E497" s="8" t="s">
        <v>1133</v>
      </c>
      <c r="F497" s="8" t="s">
        <v>1133</v>
      </c>
      <c r="G497" s="8" t="str">
        <f>vlookup(A497,Accounts!$A$1:$F$451,6,false)</f>
        <v>5a - Closed Lost</v>
      </c>
      <c r="H497" s="8" t="s">
        <v>1137</v>
      </c>
      <c r="I497" s="8" t="s">
        <v>1148</v>
      </c>
      <c r="J497" s="9">
        <f>vlookup(A497,Accounts!$A$1:$P$451,11,false)</f>
        <v>45638</v>
      </c>
      <c r="K497" s="9">
        <f>vlookup($A497,Accounts!$A$1:$P$451,12,false)</f>
        <v>45638</v>
      </c>
      <c r="L497" s="9" t="str">
        <f>vlookup($A497,Accounts!$A$1:$P$451,13,false)</f>
        <v/>
      </c>
      <c r="M497" s="9">
        <f>vlookup($A497,Accounts!$A$1:$P$451,14,false)</f>
        <v>45643</v>
      </c>
      <c r="N497" s="9">
        <f>vlookup($A497,Accounts!$A$1:$P$451,16,false)</f>
        <v>45643</v>
      </c>
    </row>
    <row r="498" ht="15.75" customHeight="1">
      <c r="A498" s="8" t="s">
        <v>751</v>
      </c>
      <c r="B498" s="8" t="s">
        <v>752</v>
      </c>
      <c r="C498" s="8" t="str">
        <f>vlookup(A498,Accounts!$A$1:$E$993,5,false)</f>
        <v>Profile1</v>
      </c>
      <c r="D498" s="8" t="s">
        <v>1635</v>
      </c>
      <c r="E498" s="8" t="s">
        <v>1132</v>
      </c>
      <c r="F498" s="8" t="s">
        <v>1128</v>
      </c>
      <c r="G498" s="8" t="str">
        <f>vlookup(A498,Accounts!$A$1:$F$451,6,false)</f>
        <v>5a - Closed Lost</v>
      </c>
      <c r="H498" s="8" t="s">
        <v>1129</v>
      </c>
      <c r="I498" s="8" t="s">
        <v>1138</v>
      </c>
      <c r="J498" s="9">
        <f>vlookup(A498,Accounts!$A$1:$P$451,11,false)</f>
        <v>45638</v>
      </c>
      <c r="K498" s="9">
        <f>vlookup($A498,Accounts!$A$1:$P$451,12,false)</f>
        <v>45638</v>
      </c>
      <c r="L498" s="9" t="str">
        <f>vlookup($A498,Accounts!$A$1:$P$451,13,false)</f>
        <v/>
      </c>
      <c r="M498" s="9">
        <f>vlookup($A498,Accounts!$A$1:$P$451,14,false)</f>
        <v>45643</v>
      </c>
      <c r="N498" s="9">
        <f>vlookup($A498,Accounts!$A$1:$P$451,16,false)</f>
        <v>45643</v>
      </c>
    </row>
    <row r="499" ht="15.75" customHeight="1">
      <c r="A499" s="8" t="s">
        <v>443</v>
      </c>
      <c r="B499" s="8" t="s">
        <v>444</v>
      </c>
      <c r="C499" s="8" t="str">
        <f>vlookup(A499,Accounts!$A$1:$E$993,5,false)</f>
        <v>Profile2</v>
      </c>
      <c r="D499" s="8" t="s">
        <v>1636</v>
      </c>
      <c r="E499" s="8" t="s">
        <v>1132</v>
      </c>
      <c r="F499" s="8" t="s">
        <v>1127</v>
      </c>
      <c r="G499" s="8" t="str">
        <f>vlookup(A499,Accounts!$A$1:$F$451,6,false)</f>
        <v>5a - Closed Lost</v>
      </c>
      <c r="H499" s="8" t="s">
        <v>1129</v>
      </c>
      <c r="I499" s="8" t="s">
        <v>1148</v>
      </c>
      <c r="J499" s="9">
        <f>vlookup(A499,Accounts!$A$1:$P$451,11,false)</f>
        <v>45447</v>
      </c>
      <c r="K499" s="9">
        <f>vlookup($A499,Accounts!$A$1:$P$451,12,false)</f>
        <v>45452</v>
      </c>
      <c r="L499" s="9" t="str">
        <f>vlookup($A499,Accounts!$A$1:$P$451,13,false)</f>
        <v/>
      </c>
      <c r="M499" s="9">
        <f>vlookup($A499,Accounts!$A$1:$P$451,14,false)</f>
        <v>45459</v>
      </c>
      <c r="N499" s="9">
        <f>vlookup($A499,Accounts!$A$1:$P$451,16,false)</f>
        <v>45459</v>
      </c>
    </row>
    <row r="500" ht="15.75" customHeight="1">
      <c r="A500" s="8" t="s">
        <v>443</v>
      </c>
      <c r="B500" s="8" t="s">
        <v>444</v>
      </c>
      <c r="C500" s="8" t="str">
        <f>vlookup(A500,Accounts!$A$1:$E$993,5,false)</f>
        <v>Profile2</v>
      </c>
      <c r="D500" s="8" t="s">
        <v>1637</v>
      </c>
      <c r="E500" s="8" t="s">
        <v>1128</v>
      </c>
      <c r="F500" s="8" t="s">
        <v>1128</v>
      </c>
      <c r="G500" s="8" t="str">
        <f>vlookup(A500,Accounts!$A$1:$F$451,6,false)</f>
        <v>5a - Closed Lost</v>
      </c>
      <c r="H500" s="8" t="s">
        <v>1143</v>
      </c>
      <c r="I500" s="8" t="s">
        <v>1148</v>
      </c>
      <c r="J500" s="9">
        <f>vlookup(A500,Accounts!$A$1:$P$451,11,false)</f>
        <v>45447</v>
      </c>
      <c r="K500" s="9">
        <f>vlookup($A500,Accounts!$A$1:$P$451,12,false)</f>
        <v>45452</v>
      </c>
      <c r="L500" s="9" t="str">
        <f>vlookup($A500,Accounts!$A$1:$P$451,13,false)</f>
        <v/>
      </c>
      <c r="M500" s="9">
        <f>vlookup($A500,Accounts!$A$1:$P$451,14,false)</f>
        <v>45459</v>
      </c>
      <c r="N500" s="9">
        <f>vlookup($A500,Accounts!$A$1:$P$451,16,false)</f>
        <v>45459</v>
      </c>
    </row>
    <row r="501" ht="15.75" customHeight="1">
      <c r="A501" s="8" t="s">
        <v>753</v>
      </c>
      <c r="B501" s="8" t="s">
        <v>754</v>
      </c>
      <c r="C501" s="8" t="str">
        <f>vlookup(A501,Accounts!$A$1:$E$993,5,false)</f>
        <v>Profile2</v>
      </c>
      <c r="D501" s="8" t="s">
        <v>1638</v>
      </c>
      <c r="E501" s="8" t="s">
        <v>1128</v>
      </c>
      <c r="F501" s="8" t="s">
        <v>1132</v>
      </c>
      <c r="G501" s="8" t="str">
        <f>vlookup(A501,Accounts!$A$1:$F$451,6,false)</f>
        <v>5a - Closed Lost</v>
      </c>
      <c r="H501" s="8" t="s">
        <v>1134</v>
      </c>
      <c r="I501" s="8" t="s">
        <v>1130</v>
      </c>
      <c r="J501" s="9">
        <f>vlookup(A501,Accounts!$A$1:$P$451,11,false)</f>
        <v>45655</v>
      </c>
      <c r="K501" s="9">
        <f>vlookup($A501,Accounts!$A$1:$P$451,12,false)</f>
        <v>45670</v>
      </c>
      <c r="L501" s="9" t="str">
        <f>vlookup($A501,Accounts!$A$1:$P$451,13,false)</f>
        <v/>
      </c>
      <c r="M501" s="9">
        <f>vlookup($A501,Accounts!$A$1:$P$451,14,false)</f>
        <v>45670</v>
      </c>
      <c r="N501" s="9">
        <f>vlookup($A501,Accounts!$A$1:$P$451,16,false)</f>
        <v>45670</v>
      </c>
    </row>
    <row r="502" ht="15.75" customHeight="1">
      <c r="A502" s="8" t="s">
        <v>753</v>
      </c>
      <c r="B502" s="8" t="s">
        <v>754</v>
      </c>
      <c r="C502" s="8" t="str">
        <f>vlookup(A502,Accounts!$A$1:$E$993,5,false)</f>
        <v>Profile2</v>
      </c>
      <c r="D502" s="8" t="s">
        <v>1639</v>
      </c>
      <c r="E502" s="8" t="s">
        <v>1128</v>
      </c>
      <c r="F502" s="8" t="s">
        <v>1128</v>
      </c>
      <c r="G502" s="8" t="str">
        <f>vlookup(A502,Accounts!$A$1:$F$451,6,false)</f>
        <v>5a - Closed Lost</v>
      </c>
      <c r="H502" s="8" t="s">
        <v>1129</v>
      </c>
      <c r="I502" s="8" t="s">
        <v>1130</v>
      </c>
      <c r="J502" s="9">
        <f>vlookup(A502,Accounts!$A$1:$P$451,11,false)</f>
        <v>45655</v>
      </c>
      <c r="K502" s="9">
        <f>vlookup($A502,Accounts!$A$1:$P$451,12,false)</f>
        <v>45670</v>
      </c>
      <c r="L502" s="9" t="str">
        <f>vlookup($A502,Accounts!$A$1:$P$451,13,false)</f>
        <v/>
      </c>
      <c r="M502" s="9">
        <f>vlookup($A502,Accounts!$A$1:$P$451,14,false)</f>
        <v>45670</v>
      </c>
      <c r="N502" s="9">
        <f>vlookup($A502,Accounts!$A$1:$P$451,16,false)</f>
        <v>45670</v>
      </c>
    </row>
    <row r="503" ht="15.75" customHeight="1">
      <c r="A503" s="8" t="s">
        <v>897</v>
      </c>
      <c r="B503" s="8" t="s">
        <v>898</v>
      </c>
      <c r="C503" s="8" t="str">
        <f>vlookup(A503,Accounts!$A$1:$E$993,5,false)</f>
        <v>Unknown</v>
      </c>
      <c r="D503" s="8" t="s">
        <v>1640</v>
      </c>
      <c r="E503" s="8" t="s">
        <v>1128</v>
      </c>
      <c r="F503" s="8" t="s">
        <v>1133</v>
      </c>
      <c r="G503" s="8" t="str">
        <f>vlookup(A503,Accounts!$A$1:$F$451,6,false)</f>
        <v>4 - Customer</v>
      </c>
      <c r="H503" s="8" t="s">
        <v>1137</v>
      </c>
      <c r="I503" s="8" t="s">
        <v>1148</v>
      </c>
      <c r="J503" s="9">
        <f>vlookup(A503,Accounts!$A$1:$P$451,11,false)</f>
        <v>45433</v>
      </c>
      <c r="K503" s="9">
        <f>vlookup($A503,Accounts!$A$1:$P$451,12,false)</f>
        <v>45447</v>
      </c>
      <c r="L503" s="9">
        <f>vlookup($A503,Accounts!$A$1:$P$451,13,false)</f>
        <v>45456</v>
      </c>
      <c r="M503" s="9">
        <f>vlookup($A503,Accounts!$A$1:$P$451,14,false)</f>
        <v>45534</v>
      </c>
      <c r="N503" s="9" t="str">
        <f>vlookup($A503,Accounts!$A$1:$P$451,16,false)</f>
        <v/>
      </c>
    </row>
    <row r="504" ht="15.75" customHeight="1">
      <c r="A504" s="8" t="s">
        <v>425</v>
      </c>
      <c r="B504" s="8" t="s">
        <v>426</v>
      </c>
      <c r="C504" s="8" t="str">
        <f>vlookup(A504,Accounts!$A$1:$E$993,5,false)</f>
        <v>Profile3</v>
      </c>
      <c r="D504" s="8" t="s">
        <v>1641</v>
      </c>
      <c r="E504" s="8" t="s">
        <v>1133</v>
      </c>
      <c r="F504" s="8" t="s">
        <v>1128</v>
      </c>
      <c r="G504" s="8" t="str">
        <f>vlookup(A504,Accounts!$A$1:$F$451,6,false)</f>
        <v>2 - Warm</v>
      </c>
      <c r="H504" s="8" t="s">
        <v>1134</v>
      </c>
      <c r="I504" s="8" t="s">
        <v>1130</v>
      </c>
      <c r="J504" s="9">
        <f>vlookup(A504,Accounts!$A$1:$P$451,11,false)</f>
        <v>45702</v>
      </c>
      <c r="K504" s="9">
        <f>vlookup($A504,Accounts!$A$1:$P$451,12,false)</f>
        <v>45719</v>
      </c>
      <c r="L504" s="9" t="str">
        <f>vlookup($A504,Accounts!$A$1:$P$451,13,false)</f>
        <v/>
      </c>
      <c r="M504" s="9" t="str">
        <f>vlookup($A504,Accounts!$A$1:$P$451,14,false)</f>
        <v/>
      </c>
      <c r="N504" s="9" t="str">
        <f>vlookup($A504,Accounts!$A$1:$P$451,16,false)</f>
        <v/>
      </c>
    </row>
    <row r="505" ht="15.75" customHeight="1">
      <c r="A505" s="8" t="s">
        <v>425</v>
      </c>
      <c r="B505" s="8" t="s">
        <v>426</v>
      </c>
      <c r="C505" s="8" t="str">
        <f>vlookup(A505,Accounts!$A$1:$E$993,5,false)</f>
        <v>Profile3</v>
      </c>
      <c r="D505" s="8" t="s">
        <v>1642</v>
      </c>
      <c r="E505" s="8" t="s">
        <v>1133</v>
      </c>
      <c r="F505" s="8" t="s">
        <v>1133</v>
      </c>
      <c r="G505" s="8" t="str">
        <f>vlookup(A505,Accounts!$A$1:$F$451,6,false)</f>
        <v>2 - Warm</v>
      </c>
      <c r="H505" s="8" t="s">
        <v>1129</v>
      </c>
      <c r="I505" s="8" t="s">
        <v>1130</v>
      </c>
      <c r="J505" s="9">
        <f>vlookup(A505,Accounts!$A$1:$P$451,11,false)</f>
        <v>45702</v>
      </c>
      <c r="K505" s="9">
        <f>vlookup($A505,Accounts!$A$1:$P$451,12,false)</f>
        <v>45719</v>
      </c>
      <c r="L505" s="9" t="str">
        <f>vlookup($A505,Accounts!$A$1:$P$451,13,false)</f>
        <v/>
      </c>
      <c r="M505" s="9" t="str">
        <f>vlookup($A505,Accounts!$A$1:$P$451,14,false)</f>
        <v/>
      </c>
      <c r="N505" s="9" t="str">
        <f>vlookup($A505,Accounts!$A$1:$P$451,16,false)</f>
        <v/>
      </c>
    </row>
    <row r="506" ht="15.75" customHeight="1">
      <c r="A506" s="8" t="s">
        <v>425</v>
      </c>
      <c r="B506" s="8" t="s">
        <v>426</v>
      </c>
      <c r="C506" s="8" t="str">
        <f>vlookup(A506,Accounts!$A$1:$E$993,5,false)</f>
        <v>Profile3</v>
      </c>
      <c r="D506" s="8" t="s">
        <v>1643</v>
      </c>
      <c r="E506" s="8" t="s">
        <v>1140</v>
      </c>
      <c r="F506" s="8" t="s">
        <v>1132</v>
      </c>
      <c r="G506" s="8" t="str">
        <f>vlookup(A506,Accounts!$A$1:$F$451,6,false)</f>
        <v>2 - Warm</v>
      </c>
      <c r="H506" s="8" t="s">
        <v>1137</v>
      </c>
      <c r="I506" s="8" t="s">
        <v>1138</v>
      </c>
      <c r="J506" s="9">
        <f>vlookup(A506,Accounts!$A$1:$P$451,11,false)</f>
        <v>45702</v>
      </c>
      <c r="K506" s="9">
        <f>vlookup($A506,Accounts!$A$1:$P$451,12,false)</f>
        <v>45719</v>
      </c>
      <c r="L506" s="9" t="str">
        <f>vlookup($A506,Accounts!$A$1:$P$451,13,false)</f>
        <v/>
      </c>
      <c r="M506" s="9" t="str">
        <f>vlookup($A506,Accounts!$A$1:$P$451,14,false)</f>
        <v/>
      </c>
      <c r="N506" s="9" t="str">
        <f>vlookup($A506,Accounts!$A$1:$P$451,16,false)</f>
        <v/>
      </c>
    </row>
    <row r="507" ht="15.75" customHeight="1">
      <c r="A507" s="8" t="s">
        <v>425</v>
      </c>
      <c r="B507" s="8" t="s">
        <v>426</v>
      </c>
      <c r="C507" s="8" t="str">
        <f>vlookup(A507,Accounts!$A$1:$E$993,5,false)</f>
        <v>Profile3</v>
      </c>
      <c r="D507" s="8" t="s">
        <v>1644</v>
      </c>
      <c r="E507" s="8" t="s">
        <v>1127</v>
      </c>
      <c r="F507" s="8" t="s">
        <v>1133</v>
      </c>
      <c r="G507" s="8" t="str">
        <f>vlookup(A507,Accounts!$A$1:$F$451,6,false)</f>
        <v>2 - Warm</v>
      </c>
      <c r="H507" s="8" t="s">
        <v>1129</v>
      </c>
      <c r="I507" s="8" t="s">
        <v>1148</v>
      </c>
      <c r="J507" s="9">
        <f>vlookup(A507,Accounts!$A$1:$P$451,11,false)</f>
        <v>45702</v>
      </c>
      <c r="K507" s="9">
        <f>vlookup($A507,Accounts!$A$1:$P$451,12,false)</f>
        <v>45719</v>
      </c>
      <c r="L507" s="9" t="str">
        <f>vlookup($A507,Accounts!$A$1:$P$451,13,false)</f>
        <v/>
      </c>
      <c r="M507" s="9" t="str">
        <f>vlookup($A507,Accounts!$A$1:$P$451,14,false)</f>
        <v/>
      </c>
      <c r="N507" s="9" t="str">
        <f>vlookup($A507,Accounts!$A$1:$P$451,16,false)</f>
        <v/>
      </c>
    </row>
    <row r="508" ht="15.75" customHeight="1">
      <c r="A508" s="8" t="s">
        <v>897</v>
      </c>
      <c r="B508" s="8" t="s">
        <v>898</v>
      </c>
      <c r="C508" s="8" t="str">
        <f>vlookup(A508,Accounts!$A$1:$E$993,5,false)</f>
        <v>Unknown</v>
      </c>
      <c r="D508" s="8" t="s">
        <v>1645</v>
      </c>
      <c r="E508" s="8" t="s">
        <v>1127</v>
      </c>
      <c r="F508" s="8" t="s">
        <v>1132</v>
      </c>
      <c r="G508" s="8" t="str">
        <f>vlookup(A508,Accounts!$A$1:$F$451,6,false)</f>
        <v>4 - Customer</v>
      </c>
      <c r="H508" s="8" t="s">
        <v>1143</v>
      </c>
      <c r="I508" s="8" t="s">
        <v>1130</v>
      </c>
      <c r="J508" s="9">
        <f>vlookup(A508,Accounts!$A$1:$P$451,11,false)</f>
        <v>45433</v>
      </c>
      <c r="K508" s="9">
        <f>vlookup($A508,Accounts!$A$1:$P$451,12,false)</f>
        <v>45447</v>
      </c>
      <c r="L508" s="9">
        <f>vlookup($A508,Accounts!$A$1:$P$451,13,false)</f>
        <v>45456</v>
      </c>
      <c r="M508" s="9">
        <f>vlookup($A508,Accounts!$A$1:$P$451,14,false)</f>
        <v>45534</v>
      </c>
      <c r="N508" s="9" t="str">
        <f>vlookup($A508,Accounts!$A$1:$P$451,16,false)</f>
        <v/>
      </c>
    </row>
    <row r="509" ht="15.75" customHeight="1">
      <c r="A509" s="8" t="s">
        <v>449</v>
      </c>
      <c r="B509" s="8" t="s">
        <v>450</v>
      </c>
      <c r="C509" s="8" t="str">
        <f>vlookup(A509,Accounts!$A$1:$E$993,5,false)</f>
        <v>No</v>
      </c>
      <c r="D509" s="8" t="s">
        <v>1646</v>
      </c>
      <c r="E509" s="8" t="s">
        <v>1128</v>
      </c>
      <c r="F509" s="8" t="s">
        <v>1133</v>
      </c>
      <c r="G509" s="8" t="str">
        <f>vlookup(A509,Accounts!$A$1:$F$451,6,false)</f>
        <v>5a - Closed Lost</v>
      </c>
      <c r="H509" s="8" t="s">
        <v>1137</v>
      </c>
      <c r="I509" s="8" t="s">
        <v>1138</v>
      </c>
      <c r="J509" s="9">
        <f>vlookup(A509,Accounts!$A$1:$P$451,11,false)</f>
        <v>45457</v>
      </c>
      <c r="K509" s="9">
        <f>vlookup($A509,Accounts!$A$1:$P$451,12,false)</f>
        <v>45482</v>
      </c>
      <c r="L509" s="9">
        <f>vlookup($A509,Accounts!$A$1:$P$451,13,false)</f>
        <v>45490</v>
      </c>
      <c r="M509" s="9">
        <f>vlookup($A509,Accounts!$A$1:$P$451,14,false)</f>
        <v>45547</v>
      </c>
      <c r="N509" s="9" t="str">
        <f>vlookup($A509,Accounts!$A$1:$P$451,16,false)</f>
        <v/>
      </c>
    </row>
    <row r="510" ht="15.75" customHeight="1">
      <c r="A510" s="8" t="s">
        <v>449</v>
      </c>
      <c r="B510" s="8" t="s">
        <v>450</v>
      </c>
      <c r="C510" s="8" t="str">
        <f>vlookup(A510,Accounts!$A$1:$E$993,5,false)</f>
        <v>No</v>
      </c>
      <c r="D510" s="8" t="s">
        <v>1647</v>
      </c>
      <c r="E510" s="8" t="s">
        <v>1133</v>
      </c>
      <c r="F510" s="8" t="s">
        <v>1127</v>
      </c>
      <c r="G510" s="8" t="str">
        <f>vlookup(A510,Accounts!$A$1:$F$451,6,false)</f>
        <v>5a - Closed Lost</v>
      </c>
      <c r="H510" s="8" t="s">
        <v>1137</v>
      </c>
      <c r="I510" s="8" t="s">
        <v>1135</v>
      </c>
      <c r="J510" s="9">
        <f>vlookup(A510,Accounts!$A$1:$P$451,11,false)</f>
        <v>45457</v>
      </c>
      <c r="K510" s="9">
        <f>vlookup($A510,Accounts!$A$1:$P$451,12,false)</f>
        <v>45482</v>
      </c>
      <c r="L510" s="9">
        <f>vlookup($A510,Accounts!$A$1:$P$451,13,false)</f>
        <v>45490</v>
      </c>
      <c r="M510" s="9">
        <f>vlookup($A510,Accounts!$A$1:$P$451,14,false)</f>
        <v>45547</v>
      </c>
      <c r="N510" s="9" t="str">
        <f>vlookup($A510,Accounts!$A$1:$P$451,16,false)</f>
        <v/>
      </c>
    </row>
    <row r="511" ht="15.75" customHeight="1">
      <c r="A511" s="8" t="s">
        <v>449</v>
      </c>
      <c r="B511" s="8" t="s">
        <v>450</v>
      </c>
      <c r="C511" s="8" t="str">
        <f>vlookup(A511,Accounts!$A$1:$E$993,5,false)</f>
        <v>No</v>
      </c>
      <c r="D511" s="8" t="s">
        <v>1648</v>
      </c>
      <c r="E511" s="8" t="s">
        <v>1132</v>
      </c>
      <c r="F511" s="8" t="s">
        <v>1127</v>
      </c>
      <c r="G511" s="8" t="str">
        <f>vlookup(A511,Accounts!$A$1:$F$451,6,false)</f>
        <v>5a - Closed Lost</v>
      </c>
      <c r="H511" s="8" t="s">
        <v>1134</v>
      </c>
      <c r="I511" s="8" t="s">
        <v>1130</v>
      </c>
      <c r="J511" s="9">
        <f>vlookup(A511,Accounts!$A$1:$P$451,11,false)</f>
        <v>45457</v>
      </c>
      <c r="K511" s="9">
        <f>vlookup($A511,Accounts!$A$1:$P$451,12,false)</f>
        <v>45482</v>
      </c>
      <c r="L511" s="9">
        <f>vlookup($A511,Accounts!$A$1:$P$451,13,false)</f>
        <v>45490</v>
      </c>
      <c r="M511" s="9">
        <f>vlookup($A511,Accounts!$A$1:$P$451,14,false)</f>
        <v>45547</v>
      </c>
      <c r="N511" s="9" t="str">
        <f>vlookup($A511,Accounts!$A$1:$P$451,16,false)</f>
        <v/>
      </c>
    </row>
    <row r="512" ht="15.75" customHeight="1">
      <c r="A512" s="8" t="s">
        <v>895</v>
      </c>
      <c r="B512" s="8" t="s">
        <v>896</v>
      </c>
      <c r="C512" s="8" t="str">
        <f>vlookup(A512,Accounts!$A$1:$E$993,5,false)</f>
        <v>Profile1</v>
      </c>
      <c r="D512" s="8" t="s">
        <v>1649</v>
      </c>
      <c r="E512" s="8" t="s">
        <v>1133</v>
      </c>
      <c r="F512" s="8" t="s">
        <v>1127</v>
      </c>
      <c r="G512" s="8" t="str">
        <f>vlookup(A512,Accounts!$A$1:$F$451,6,false)</f>
        <v>4 - Customer</v>
      </c>
      <c r="H512" s="8" t="s">
        <v>1134</v>
      </c>
      <c r="I512" s="8" t="s">
        <v>1148</v>
      </c>
      <c r="J512" s="9">
        <f>vlookup(A512,Accounts!$A$1:$P$451,11,false)</f>
        <v>45443</v>
      </c>
      <c r="K512" s="9">
        <f>vlookup($A512,Accounts!$A$1:$P$451,12,false)</f>
        <v>45467</v>
      </c>
      <c r="L512" s="9">
        <f>vlookup($A512,Accounts!$A$1:$P$451,13,false)</f>
        <v>45486</v>
      </c>
      <c r="M512" s="9">
        <f>vlookup($A512,Accounts!$A$1:$P$451,14,false)</f>
        <v>45524</v>
      </c>
      <c r="N512" s="9" t="str">
        <f>vlookup($A512,Accounts!$A$1:$P$451,16,false)</f>
        <v/>
      </c>
    </row>
    <row r="513" ht="15.75" customHeight="1">
      <c r="A513" s="8" t="s">
        <v>895</v>
      </c>
      <c r="B513" s="8" t="s">
        <v>896</v>
      </c>
      <c r="C513" s="8" t="str">
        <f>vlookup(A513,Accounts!$A$1:$E$993,5,false)</f>
        <v>Profile1</v>
      </c>
      <c r="D513" s="8" t="s">
        <v>1650</v>
      </c>
      <c r="E513" s="8" t="s">
        <v>1132</v>
      </c>
      <c r="F513" s="8" t="s">
        <v>1127</v>
      </c>
      <c r="G513" s="8" t="str">
        <f>vlookup(A513,Accounts!$A$1:$F$451,6,false)</f>
        <v>4 - Customer</v>
      </c>
      <c r="H513" s="8" t="s">
        <v>1134</v>
      </c>
      <c r="I513" s="8" t="s">
        <v>1130</v>
      </c>
      <c r="J513" s="9">
        <f>vlookup(A513,Accounts!$A$1:$P$451,11,false)</f>
        <v>45443</v>
      </c>
      <c r="K513" s="9">
        <f>vlookup($A513,Accounts!$A$1:$P$451,12,false)</f>
        <v>45467</v>
      </c>
      <c r="L513" s="9">
        <f>vlookup($A513,Accounts!$A$1:$P$451,13,false)</f>
        <v>45486</v>
      </c>
      <c r="M513" s="9">
        <f>vlookup($A513,Accounts!$A$1:$P$451,14,false)</f>
        <v>45524</v>
      </c>
      <c r="N513" s="9" t="str">
        <f>vlookup($A513,Accounts!$A$1:$P$451,16,false)</f>
        <v/>
      </c>
    </row>
    <row r="514" ht="15.75" customHeight="1">
      <c r="A514" s="8" t="s">
        <v>895</v>
      </c>
      <c r="B514" s="8" t="s">
        <v>896</v>
      </c>
      <c r="C514" s="8" t="str">
        <f>vlookup(A514,Accounts!$A$1:$E$993,5,false)</f>
        <v>Profile1</v>
      </c>
      <c r="D514" s="8" t="s">
        <v>1651</v>
      </c>
      <c r="E514" s="8" t="s">
        <v>1127</v>
      </c>
      <c r="F514" s="8" t="s">
        <v>1132</v>
      </c>
      <c r="G514" s="8" t="str">
        <f>vlookup(A514,Accounts!$A$1:$F$451,6,false)</f>
        <v>4 - Customer</v>
      </c>
      <c r="H514" s="8" t="s">
        <v>1129</v>
      </c>
      <c r="I514" s="8" t="s">
        <v>1148</v>
      </c>
      <c r="J514" s="9">
        <f>vlookup(A514,Accounts!$A$1:$P$451,11,false)</f>
        <v>45443</v>
      </c>
      <c r="K514" s="9">
        <f>vlookup($A514,Accounts!$A$1:$P$451,12,false)</f>
        <v>45467</v>
      </c>
      <c r="L514" s="9">
        <f>vlookup($A514,Accounts!$A$1:$P$451,13,false)</f>
        <v>45486</v>
      </c>
      <c r="M514" s="9">
        <f>vlookup($A514,Accounts!$A$1:$P$451,14,false)</f>
        <v>45524</v>
      </c>
      <c r="N514" s="9" t="str">
        <f>vlookup($A514,Accounts!$A$1:$P$451,16,false)</f>
        <v/>
      </c>
    </row>
    <row r="515" ht="15.75" customHeight="1">
      <c r="A515" s="8" t="s">
        <v>895</v>
      </c>
      <c r="B515" s="8" t="s">
        <v>896</v>
      </c>
      <c r="C515" s="8" t="str">
        <f>vlookup(A515,Accounts!$A$1:$E$993,5,false)</f>
        <v>Profile1</v>
      </c>
      <c r="D515" s="8" t="s">
        <v>1652</v>
      </c>
      <c r="E515" s="8" t="s">
        <v>1133</v>
      </c>
      <c r="F515" s="8" t="s">
        <v>1140</v>
      </c>
      <c r="G515" s="8" t="str">
        <f>vlookup(A515,Accounts!$A$1:$F$451,6,false)</f>
        <v>4 - Customer</v>
      </c>
      <c r="H515" s="8" t="s">
        <v>1143</v>
      </c>
      <c r="I515" s="8" t="s">
        <v>1135</v>
      </c>
      <c r="J515" s="9">
        <f>vlookup(A515,Accounts!$A$1:$P$451,11,false)</f>
        <v>45443</v>
      </c>
      <c r="K515" s="9">
        <f>vlookup($A515,Accounts!$A$1:$P$451,12,false)</f>
        <v>45467</v>
      </c>
      <c r="L515" s="9">
        <f>vlookup($A515,Accounts!$A$1:$P$451,13,false)</f>
        <v>45486</v>
      </c>
      <c r="M515" s="9">
        <f>vlookup($A515,Accounts!$A$1:$P$451,14,false)</f>
        <v>45524</v>
      </c>
      <c r="N515" s="9" t="str">
        <f>vlookup($A515,Accounts!$A$1:$P$451,16,false)</f>
        <v/>
      </c>
    </row>
    <row r="516" ht="15.75" customHeight="1">
      <c r="A516" s="8" t="s">
        <v>467</v>
      </c>
      <c r="B516" s="8" t="s">
        <v>468</v>
      </c>
      <c r="C516" s="8" t="str">
        <f>vlookup(A516,Accounts!$A$1:$E$993,5,false)</f>
        <v>Profile2</v>
      </c>
      <c r="D516" s="8" t="s">
        <v>1653</v>
      </c>
      <c r="E516" s="8" t="s">
        <v>1127</v>
      </c>
      <c r="F516" s="8" t="s">
        <v>1128</v>
      </c>
      <c r="G516" s="8" t="str">
        <f>vlookup(A516,Accounts!$A$1:$F$451,6,false)</f>
        <v>5a - Closed Lost</v>
      </c>
      <c r="H516" s="8" t="s">
        <v>1143</v>
      </c>
      <c r="I516" s="8" t="s">
        <v>1138</v>
      </c>
      <c r="J516" s="9">
        <f>vlookup(A516,Accounts!$A$1:$P$451,11,false)</f>
        <v>45461</v>
      </c>
      <c r="K516" s="9">
        <f>vlookup($A516,Accounts!$A$1:$P$451,12,false)</f>
        <v>45470</v>
      </c>
      <c r="L516" s="9">
        <f>vlookup($A516,Accounts!$A$1:$P$451,13,false)</f>
        <v>45472</v>
      </c>
      <c r="M516" s="9">
        <f>vlookup($A516,Accounts!$A$1:$P$451,14,false)</f>
        <v>45541</v>
      </c>
      <c r="N516" s="9" t="str">
        <f>vlookup($A516,Accounts!$A$1:$P$451,16,false)</f>
        <v/>
      </c>
    </row>
    <row r="517" ht="15.75" customHeight="1">
      <c r="A517" s="8" t="s">
        <v>467</v>
      </c>
      <c r="B517" s="8" t="s">
        <v>468</v>
      </c>
      <c r="C517" s="8" t="str">
        <f>vlookup(A517,Accounts!$A$1:$E$993,5,false)</f>
        <v>Profile2</v>
      </c>
      <c r="D517" s="8" t="s">
        <v>1654</v>
      </c>
      <c r="E517" s="8" t="s">
        <v>1127</v>
      </c>
      <c r="F517" s="8" t="s">
        <v>1132</v>
      </c>
      <c r="G517" s="8" t="str">
        <f>vlookup(A517,Accounts!$A$1:$F$451,6,false)</f>
        <v>5a - Closed Lost</v>
      </c>
      <c r="H517" s="8" t="s">
        <v>1129</v>
      </c>
      <c r="I517" s="8" t="s">
        <v>1130</v>
      </c>
      <c r="J517" s="9">
        <f>vlookup(A517,Accounts!$A$1:$P$451,11,false)</f>
        <v>45461</v>
      </c>
      <c r="K517" s="9">
        <f>vlookup($A517,Accounts!$A$1:$P$451,12,false)</f>
        <v>45470</v>
      </c>
      <c r="L517" s="9">
        <f>vlookup($A517,Accounts!$A$1:$P$451,13,false)</f>
        <v>45472</v>
      </c>
      <c r="M517" s="9">
        <f>vlookup($A517,Accounts!$A$1:$P$451,14,false)</f>
        <v>45541</v>
      </c>
      <c r="N517" s="9" t="str">
        <f>vlookup($A517,Accounts!$A$1:$P$451,16,false)</f>
        <v/>
      </c>
    </row>
    <row r="518" ht="15.75" customHeight="1">
      <c r="A518" s="8" t="s">
        <v>419</v>
      </c>
      <c r="B518" s="8" t="s">
        <v>420</v>
      </c>
      <c r="C518" s="8" t="str">
        <f>vlookup(A518,Accounts!$A$1:$E$993,5,false)</f>
        <v>Unknown</v>
      </c>
      <c r="D518" s="8" t="s">
        <v>1655</v>
      </c>
      <c r="E518" s="8" t="s">
        <v>1133</v>
      </c>
      <c r="F518" s="8" t="s">
        <v>1132</v>
      </c>
      <c r="G518" s="8" t="str">
        <f>vlookup(A518,Accounts!$A$1:$F$451,6,false)</f>
        <v>5a - Closed Lost</v>
      </c>
      <c r="H518" s="8" t="s">
        <v>1129</v>
      </c>
      <c r="I518" s="8" t="s">
        <v>1148</v>
      </c>
      <c r="J518" s="9">
        <f>vlookup(A518,Accounts!$A$1:$P$451,11,false)</f>
        <v>45472</v>
      </c>
      <c r="K518" s="9">
        <f>vlookup($A518,Accounts!$A$1:$P$451,12,false)</f>
        <v>45493</v>
      </c>
      <c r="L518" s="9">
        <f>vlookup($A518,Accounts!$A$1:$P$451,13,false)</f>
        <v>45506</v>
      </c>
      <c r="M518" s="9">
        <f>vlookup($A518,Accounts!$A$1:$P$451,14,false)</f>
        <v>45545</v>
      </c>
      <c r="N518" s="9" t="str">
        <f>vlookup($A518,Accounts!$A$1:$P$451,16,false)</f>
        <v/>
      </c>
    </row>
    <row r="519" ht="15.75" customHeight="1">
      <c r="A519" s="8" t="s">
        <v>399</v>
      </c>
      <c r="B519" s="8" t="s">
        <v>400</v>
      </c>
      <c r="C519" s="8" t="str">
        <f>vlookup(A519,Accounts!$A$1:$E$993,5,false)</f>
        <v>Profile3</v>
      </c>
      <c r="D519" s="8" t="s">
        <v>1656</v>
      </c>
      <c r="E519" s="8" t="s">
        <v>1128</v>
      </c>
      <c r="F519" s="8" t="s">
        <v>1128</v>
      </c>
      <c r="G519" s="8" t="str">
        <f>vlookup(A519,Accounts!$A$1:$F$451,6,false)</f>
        <v>5a - Closed Lost</v>
      </c>
      <c r="H519" s="8" t="s">
        <v>1137</v>
      </c>
      <c r="I519" s="8" t="s">
        <v>1138</v>
      </c>
      <c r="J519" s="9">
        <f>vlookup(A519,Accounts!$A$1:$P$451,11,false)</f>
        <v>45440</v>
      </c>
      <c r="K519" s="9">
        <f>vlookup($A519,Accounts!$A$1:$P$451,12,false)</f>
        <v>45441</v>
      </c>
      <c r="L519" s="9">
        <f>vlookup($A519,Accounts!$A$1:$P$451,13,false)</f>
        <v>45442</v>
      </c>
      <c r="M519" s="9">
        <f>vlookup($A519,Accounts!$A$1:$P$451,14,false)</f>
        <v>45466</v>
      </c>
      <c r="N519" s="9" t="str">
        <f>vlookup($A519,Accounts!$A$1:$P$451,16,false)</f>
        <v/>
      </c>
    </row>
    <row r="520" ht="15.75" customHeight="1">
      <c r="A520" s="8" t="s">
        <v>399</v>
      </c>
      <c r="B520" s="8" t="s">
        <v>400</v>
      </c>
      <c r="C520" s="8" t="str">
        <f>vlookup(A520,Accounts!$A$1:$E$993,5,false)</f>
        <v>Profile3</v>
      </c>
      <c r="D520" s="8" t="s">
        <v>1657</v>
      </c>
      <c r="E520" s="8" t="s">
        <v>1132</v>
      </c>
      <c r="F520" s="8" t="s">
        <v>1140</v>
      </c>
      <c r="G520" s="8" t="str">
        <f>vlookup(A520,Accounts!$A$1:$F$451,6,false)</f>
        <v>5a - Closed Lost</v>
      </c>
      <c r="H520" s="8" t="s">
        <v>1137</v>
      </c>
      <c r="I520" s="8" t="s">
        <v>1135</v>
      </c>
      <c r="J520" s="9">
        <f>vlookup(A520,Accounts!$A$1:$P$451,11,false)</f>
        <v>45440</v>
      </c>
      <c r="K520" s="9">
        <f>vlookup($A520,Accounts!$A$1:$P$451,12,false)</f>
        <v>45441</v>
      </c>
      <c r="L520" s="9">
        <f>vlookup($A520,Accounts!$A$1:$P$451,13,false)</f>
        <v>45442</v>
      </c>
      <c r="M520" s="9">
        <f>vlookup($A520,Accounts!$A$1:$P$451,14,false)</f>
        <v>45466</v>
      </c>
      <c r="N520" s="9" t="str">
        <f>vlookup($A520,Accounts!$A$1:$P$451,16,false)</f>
        <v/>
      </c>
    </row>
    <row r="521" ht="15.75" customHeight="1">
      <c r="A521" s="8" t="s">
        <v>399</v>
      </c>
      <c r="B521" s="8" t="s">
        <v>400</v>
      </c>
      <c r="C521" s="8" t="str">
        <f>vlookup(A521,Accounts!$A$1:$E$993,5,false)</f>
        <v>Profile3</v>
      </c>
      <c r="D521" s="8" t="s">
        <v>1658</v>
      </c>
      <c r="E521" s="8" t="s">
        <v>1127</v>
      </c>
      <c r="F521" s="8" t="s">
        <v>1140</v>
      </c>
      <c r="G521" s="8" t="str">
        <f>vlookup(A521,Accounts!$A$1:$F$451,6,false)</f>
        <v>5a - Closed Lost</v>
      </c>
      <c r="H521" s="8" t="s">
        <v>1137</v>
      </c>
      <c r="I521" s="8" t="s">
        <v>1148</v>
      </c>
      <c r="J521" s="9">
        <f>vlookup(A521,Accounts!$A$1:$P$451,11,false)</f>
        <v>45440</v>
      </c>
      <c r="K521" s="9">
        <f>vlookup($A521,Accounts!$A$1:$P$451,12,false)</f>
        <v>45441</v>
      </c>
      <c r="L521" s="9">
        <f>vlookup($A521,Accounts!$A$1:$P$451,13,false)</f>
        <v>45442</v>
      </c>
      <c r="M521" s="9">
        <f>vlookup($A521,Accounts!$A$1:$P$451,14,false)</f>
        <v>45466</v>
      </c>
      <c r="N521" s="9" t="str">
        <f>vlookup($A521,Accounts!$A$1:$P$451,16,false)</f>
        <v/>
      </c>
    </row>
    <row r="522" ht="15.75" customHeight="1">
      <c r="A522" s="8" t="s">
        <v>903</v>
      </c>
      <c r="B522" s="8" t="s">
        <v>904</v>
      </c>
      <c r="C522" s="8" t="str">
        <f>vlookup(A522,Accounts!$A$1:$E$993,5,false)</f>
        <v>No</v>
      </c>
      <c r="D522" s="8" t="s">
        <v>1659</v>
      </c>
      <c r="E522" s="8" t="s">
        <v>1140</v>
      </c>
      <c r="F522" s="8" t="s">
        <v>1132</v>
      </c>
      <c r="G522" s="8" t="str">
        <f>vlookup(A522,Accounts!$A$1:$F$451,6,false)</f>
        <v>4 - Customer</v>
      </c>
      <c r="H522" s="8" t="s">
        <v>1134</v>
      </c>
      <c r="I522" s="8" t="s">
        <v>1148</v>
      </c>
      <c r="J522" s="9">
        <f>vlookup(A522,Accounts!$A$1:$P$451,11,false)</f>
        <v>45455</v>
      </c>
      <c r="K522" s="9">
        <f>vlookup($A522,Accounts!$A$1:$P$451,12,false)</f>
        <v>45483</v>
      </c>
      <c r="L522" s="9">
        <f>vlookup($A522,Accounts!$A$1:$P$451,13,false)</f>
        <v>45500</v>
      </c>
      <c r="M522" s="9">
        <f>vlookup($A522,Accounts!$A$1:$P$451,14,false)</f>
        <v>45517</v>
      </c>
      <c r="N522" s="9" t="str">
        <f>vlookup($A522,Accounts!$A$1:$P$451,16,false)</f>
        <v/>
      </c>
    </row>
    <row r="523" ht="15.75" customHeight="1">
      <c r="A523" s="8" t="s">
        <v>903</v>
      </c>
      <c r="B523" s="8" t="s">
        <v>904</v>
      </c>
      <c r="C523" s="8" t="str">
        <f>vlookup(A523,Accounts!$A$1:$E$993,5,false)</f>
        <v>No</v>
      </c>
      <c r="D523" s="8" t="s">
        <v>1660</v>
      </c>
      <c r="E523" s="8" t="s">
        <v>1127</v>
      </c>
      <c r="F523" s="8" t="s">
        <v>1140</v>
      </c>
      <c r="G523" s="8" t="str">
        <f>vlookup(A523,Accounts!$A$1:$F$451,6,false)</f>
        <v>4 - Customer</v>
      </c>
      <c r="H523" s="8" t="s">
        <v>1134</v>
      </c>
      <c r="I523" s="8" t="s">
        <v>1130</v>
      </c>
      <c r="J523" s="9">
        <f>vlookup(A523,Accounts!$A$1:$P$451,11,false)</f>
        <v>45455</v>
      </c>
      <c r="K523" s="9">
        <f>vlookup($A523,Accounts!$A$1:$P$451,12,false)</f>
        <v>45483</v>
      </c>
      <c r="L523" s="9">
        <f>vlookup($A523,Accounts!$A$1:$P$451,13,false)</f>
        <v>45500</v>
      </c>
      <c r="M523" s="9">
        <f>vlookup($A523,Accounts!$A$1:$P$451,14,false)</f>
        <v>45517</v>
      </c>
      <c r="N523" s="9" t="str">
        <f>vlookup($A523,Accounts!$A$1:$P$451,16,false)</f>
        <v/>
      </c>
    </row>
    <row r="524" ht="15.75" customHeight="1">
      <c r="A524" s="8" t="s">
        <v>912</v>
      </c>
      <c r="B524" s="8" t="s">
        <v>913</v>
      </c>
      <c r="C524" s="8" t="str">
        <f>vlookup(A524,Accounts!$A$1:$E$993,5,false)</f>
        <v>Profile1</v>
      </c>
      <c r="D524" s="8" t="s">
        <v>1661</v>
      </c>
      <c r="E524" s="8" t="s">
        <v>1128</v>
      </c>
      <c r="F524" s="8" t="s">
        <v>1128</v>
      </c>
      <c r="G524" s="8" t="str">
        <f>vlookup(A524,Accounts!$A$1:$F$451,6,false)</f>
        <v>4 - Customer</v>
      </c>
      <c r="H524" s="8" t="s">
        <v>1137</v>
      </c>
      <c r="I524" s="8" t="s">
        <v>1148</v>
      </c>
      <c r="J524" s="9">
        <f>vlookup(A524,Accounts!$A$1:$P$451,11,false)</f>
        <v>45456</v>
      </c>
      <c r="K524" s="9">
        <f>vlookup($A524,Accounts!$A$1:$P$451,12,false)</f>
        <v>45458</v>
      </c>
      <c r="L524" s="9">
        <f>vlookup($A524,Accounts!$A$1:$P$451,13,false)</f>
        <v>45464</v>
      </c>
      <c r="M524" s="9">
        <f>vlookup($A524,Accounts!$A$1:$P$451,14,false)</f>
        <v>45491</v>
      </c>
      <c r="N524" s="9" t="str">
        <f>vlookup($A524,Accounts!$A$1:$P$451,16,false)</f>
        <v/>
      </c>
    </row>
    <row r="525" ht="15.75" customHeight="1">
      <c r="A525" s="8" t="s">
        <v>912</v>
      </c>
      <c r="B525" s="8" t="s">
        <v>913</v>
      </c>
      <c r="C525" s="8" t="str">
        <f>vlookup(A525,Accounts!$A$1:$E$993,5,false)</f>
        <v>Profile1</v>
      </c>
      <c r="D525" s="8" t="s">
        <v>1662</v>
      </c>
      <c r="E525" s="8" t="s">
        <v>1128</v>
      </c>
      <c r="F525" s="8" t="s">
        <v>1127</v>
      </c>
      <c r="G525" s="8" t="str">
        <f>vlookup(A525,Accounts!$A$1:$F$451,6,false)</f>
        <v>4 - Customer</v>
      </c>
      <c r="H525" s="8" t="s">
        <v>1143</v>
      </c>
      <c r="I525" s="8" t="s">
        <v>1130</v>
      </c>
      <c r="J525" s="9">
        <f>vlookup(A525,Accounts!$A$1:$P$451,11,false)</f>
        <v>45456</v>
      </c>
      <c r="K525" s="9">
        <f>vlookup($A525,Accounts!$A$1:$P$451,12,false)</f>
        <v>45458</v>
      </c>
      <c r="L525" s="9">
        <f>vlookup($A525,Accounts!$A$1:$P$451,13,false)</f>
        <v>45464</v>
      </c>
      <c r="M525" s="9">
        <f>vlookup($A525,Accounts!$A$1:$P$451,14,false)</f>
        <v>45491</v>
      </c>
      <c r="N525" s="9" t="str">
        <f>vlookup($A525,Accounts!$A$1:$P$451,16,false)</f>
        <v/>
      </c>
    </row>
    <row r="526" ht="15.75" customHeight="1">
      <c r="A526" s="8" t="s">
        <v>475</v>
      </c>
      <c r="B526" s="8" t="s">
        <v>476</v>
      </c>
      <c r="C526" s="8" t="str">
        <f>vlookup(A526,Accounts!$A$1:$E$993,5,false)</f>
        <v>Profile3</v>
      </c>
      <c r="D526" s="8" t="s">
        <v>1663</v>
      </c>
      <c r="E526" s="8" t="s">
        <v>1127</v>
      </c>
      <c r="F526" s="8" t="s">
        <v>1132</v>
      </c>
      <c r="G526" s="8" t="str">
        <f>vlookup(A526,Accounts!$A$1:$F$451,6,false)</f>
        <v>5a - Closed Lost</v>
      </c>
      <c r="H526" s="8" t="s">
        <v>1134</v>
      </c>
      <c r="I526" s="8" t="s">
        <v>1135</v>
      </c>
      <c r="J526" s="9">
        <f>vlookup(A526,Accounts!$A$1:$P$451,11,false)</f>
        <v>45491</v>
      </c>
      <c r="K526" s="9">
        <f>vlookup($A526,Accounts!$A$1:$P$451,12,false)</f>
        <v>45493</v>
      </c>
      <c r="L526" s="9">
        <f>vlookup($A526,Accounts!$A$1:$P$451,13,false)</f>
        <v>45499</v>
      </c>
      <c r="M526" s="9">
        <f>vlookup($A526,Accounts!$A$1:$P$451,14,false)</f>
        <v>45528</v>
      </c>
      <c r="N526" s="9" t="str">
        <f>vlookup($A526,Accounts!$A$1:$P$451,16,false)</f>
        <v/>
      </c>
    </row>
    <row r="527" ht="15.75" customHeight="1">
      <c r="A527" s="8" t="s">
        <v>475</v>
      </c>
      <c r="B527" s="8" t="s">
        <v>476</v>
      </c>
      <c r="C527" s="8" t="str">
        <f>vlookup(A527,Accounts!$A$1:$E$993,5,false)</f>
        <v>Profile3</v>
      </c>
      <c r="D527" s="8" t="s">
        <v>1664</v>
      </c>
      <c r="E527" s="8" t="s">
        <v>1128</v>
      </c>
      <c r="F527" s="8" t="s">
        <v>1132</v>
      </c>
      <c r="G527" s="8" t="str">
        <f>vlookup(A527,Accounts!$A$1:$F$451,6,false)</f>
        <v>5a - Closed Lost</v>
      </c>
      <c r="H527" s="8" t="s">
        <v>1143</v>
      </c>
      <c r="I527" s="8" t="s">
        <v>1135</v>
      </c>
      <c r="J527" s="9">
        <f>vlookup(A527,Accounts!$A$1:$P$451,11,false)</f>
        <v>45491</v>
      </c>
      <c r="K527" s="9">
        <f>vlookup($A527,Accounts!$A$1:$P$451,12,false)</f>
        <v>45493</v>
      </c>
      <c r="L527" s="9">
        <f>vlookup($A527,Accounts!$A$1:$P$451,13,false)</f>
        <v>45499</v>
      </c>
      <c r="M527" s="9">
        <f>vlookup($A527,Accounts!$A$1:$P$451,14,false)</f>
        <v>45528</v>
      </c>
      <c r="N527" s="9" t="str">
        <f>vlookup($A527,Accounts!$A$1:$P$451,16,false)</f>
        <v/>
      </c>
    </row>
    <row r="528" ht="15.75" customHeight="1">
      <c r="A528" s="8" t="s">
        <v>475</v>
      </c>
      <c r="B528" s="8" t="s">
        <v>476</v>
      </c>
      <c r="C528" s="8" t="str">
        <f>vlookup(A528,Accounts!$A$1:$E$993,5,false)</f>
        <v>Profile3</v>
      </c>
      <c r="D528" s="8" t="s">
        <v>1665</v>
      </c>
      <c r="E528" s="8" t="s">
        <v>1133</v>
      </c>
      <c r="F528" s="8" t="s">
        <v>1132</v>
      </c>
      <c r="G528" s="8" t="str">
        <f>vlookup(A528,Accounts!$A$1:$F$451,6,false)</f>
        <v>5a - Closed Lost</v>
      </c>
      <c r="H528" s="8" t="s">
        <v>1134</v>
      </c>
      <c r="I528" s="8" t="s">
        <v>1148</v>
      </c>
      <c r="J528" s="9">
        <f>vlookup(A528,Accounts!$A$1:$P$451,11,false)</f>
        <v>45491</v>
      </c>
      <c r="K528" s="9">
        <f>vlookup($A528,Accounts!$A$1:$P$451,12,false)</f>
        <v>45493</v>
      </c>
      <c r="L528" s="9">
        <f>vlookup($A528,Accounts!$A$1:$P$451,13,false)</f>
        <v>45499</v>
      </c>
      <c r="M528" s="9">
        <f>vlookup($A528,Accounts!$A$1:$P$451,14,false)</f>
        <v>45528</v>
      </c>
      <c r="N528" s="9" t="str">
        <f>vlookup($A528,Accounts!$A$1:$P$451,16,false)</f>
        <v/>
      </c>
    </row>
    <row r="529" ht="15.75" customHeight="1">
      <c r="A529" s="8" t="s">
        <v>89</v>
      </c>
      <c r="B529" s="8" t="s">
        <v>90</v>
      </c>
      <c r="C529" s="8" t="str">
        <f>vlookup(A529,Accounts!$A$1:$E$993,5,false)</f>
        <v>Profile1</v>
      </c>
      <c r="D529" s="8" t="s">
        <v>1666</v>
      </c>
      <c r="E529" s="8" t="s">
        <v>1140</v>
      </c>
      <c r="F529" s="8" t="s">
        <v>1133</v>
      </c>
      <c r="G529" s="8" t="str">
        <f>vlookup(A529,Accounts!$A$1:$F$451,6,false)</f>
        <v>5a - Closed Lost</v>
      </c>
      <c r="H529" s="8" t="s">
        <v>1129</v>
      </c>
      <c r="I529" s="8" t="s">
        <v>1130</v>
      </c>
      <c r="J529" s="9">
        <f>vlookup(A529,Accounts!$A$1:$P$451,11,false)</f>
        <v>45230</v>
      </c>
      <c r="K529" s="9" t="str">
        <f>vlookup($A529,Accounts!$A$1:$P$451,12,false)</f>
        <v/>
      </c>
      <c r="L529" s="9" t="str">
        <f>vlookup($A529,Accounts!$A$1:$P$451,13,false)</f>
        <v/>
      </c>
      <c r="M529" s="9">
        <f>vlookup($A529,Accounts!$A$1:$P$451,14,false)</f>
        <v>45244</v>
      </c>
      <c r="N529" s="9">
        <f>vlookup($A529,Accounts!$A$1:$P$451,16,false)</f>
        <v>45244</v>
      </c>
    </row>
    <row r="530" ht="15.75" customHeight="1">
      <c r="A530" s="8" t="s">
        <v>89</v>
      </c>
      <c r="B530" s="8" t="s">
        <v>90</v>
      </c>
      <c r="C530" s="8" t="str">
        <f>vlookup(A530,Accounts!$A$1:$E$993,5,false)</f>
        <v>Profile1</v>
      </c>
      <c r="D530" s="8" t="s">
        <v>1667</v>
      </c>
      <c r="E530" s="8" t="s">
        <v>1133</v>
      </c>
      <c r="F530" s="8" t="s">
        <v>1127</v>
      </c>
      <c r="G530" s="8" t="str">
        <f>vlookup(A530,Accounts!$A$1:$F$451,6,false)</f>
        <v>5a - Closed Lost</v>
      </c>
      <c r="H530" s="8" t="s">
        <v>1134</v>
      </c>
      <c r="I530" s="8" t="s">
        <v>1148</v>
      </c>
      <c r="J530" s="9">
        <f>vlookup(A530,Accounts!$A$1:$P$451,11,false)</f>
        <v>45230</v>
      </c>
      <c r="K530" s="9" t="str">
        <f>vlookup($A530,Accounts!$A$1:$P$451,12,false)</f>
        <v/>
      </c>
      <c r="L530" s="9" t="str">
        <f>vlookup($A530,Accounts!$A$1:$P$451,13,false)</f>
        <v/>
      </c>
      <c r="M530" s="9">
        <f>vlookup($A530,Accounts!$A$1:$P$451,14,false)</f>
        <v>45244</v>
      </c>
      <c r="N530" s="9">
        <f>vlookup($A530,Accounts!$A$1:$P$451,16,false)</f>
        <v>45244</v>
      </c>
    </row>
    <row r="531" ht="15.75" customHeight="1">
      <c r="A531" s="8" t="s">
        <v>89</v>
      </c>
      <c r="B531" s="8" t="s">
        <v>90</v>
      </c>
      <c r="C531" s="8" t="str">
        <f>vlookup(A531,Accounts!$A$1:$E$993,5,false)</f>
        <v>Profile1</v>
      </c>
      <c r="D531" s="8" t="s">
        <v>1668</v>
      </c>
      <c r="E531" s="8" t="s">
        <v>1132</v>
      </c>
      <c r="F531" s="8" t="s">
        <v>1127</v>
      </c>
      <c r="G531" s="8" t="str">
        <f>vlookup(A531,Accounts!$A$1:$F$451,6,false)</f>
        <v>5a - Closed Lost</v>
      </c>
      <c r="H531" s="8" t="s">
        <v>1129</v>
      </c>
      <c r="I531" s="8" t="s">
        <v>1130</v>
      </c>
      <c r="J531" s="9">
        <f>vlookup(A531,Accounts!$A$1:$P$451,11,false)</f>
        <v>45230</v>
      </c>
      <c r="K531" s="9" t="str">
        <f>vlookup($A531,Accounts!$A$1:$P$451,12,false)</f>
        <v/>
      </c>
      <c r="L531" s="9" t="str">
        <f>vlookup($A531,Accounts!$A$1:$P$451,13,false)</f>
        <v/>
      </c>
      <c r="M531" s="9">
        <f>vlookup($A531,Accounts!$A$1:$P$451,14,false)</f>
        <v>45244</v>
      </c>
      <c r="N531" s="9">
        <f>vlookup($A531,Accounts!$A$1:$P$451,16,false)</f>
        <v>45244</v>
      </c>
    </row>
    <row r="532" ht="15.75" customHeight="1">
      <c r="A532" s="8" t="s">
        <v>445</v>
      </c>
      <c r="B532" s="8" t="s">
        <v>446</v>
      </c>
      <c r="C532" s="8" t="str">
        <f>vlookup(A532,Accounts!$A$1:$E$993,5,false)</f>
        <v>Unknown</v>
      </c>
      <c r="D532" s="8" t="s">
        <v>1669</v>
      </c>
      <c r="E532" s="8" t="s">
        <v>1140</v>
      </c>
      <c r="F532" s="8" t="s">
        <v>1132</v>
      </c>
      <c r="G532" s="8" t="str">
        <f>vlookup(A532,Accounts!$A$1:$F$451,6,false)</f>
        <v>5b - Churned</v>
      </c>
      <c r="H532" s="8" t="s">
        <v>1143</v>
      </c>
      <c r="I532" s="8" t="s">
        <v>1148</v>
      </c>
      <c r="J532" s="9">
        <f>vlookup(A532,Accounts!$A$1:$P$451,11,false)</f>
        <v>45469</v>
      </c>
      <c r="K532" s="9">
        <f>vlookup($A532,Accounts!$A$1:$P$451,12,false)</f>
        <v>45475</v>
      </c>
      <c r="L532" s="9">
        <f>vlookup($A532,Accounts!$A$1:$P$451,13,false)</f>
        <v>45482</v>
      </c>
      <c r="M532" s="9">
        <f>vlookup($A532,Accounts!$A$1:$P$451,14,false)</f>
        <v>45482</v>
      </c>
      <c r="N532" s="9" t="str">
        <f>vlookup($A532,Accounts!$A$1:$P$451,16,false)</f>
        <v/>
      </c>
    </row>
    <row r="533" ht="15.75" customHeight="1">
      <c r="A533" s="8" t="s">
        <v>445</v>
      </c>
      <c r="B533" s="8" t="s">
        <v>446</v>
      </c>
      <c r="C533" s="8" t="str">
        <f>vlookup(A533,Accounts!$A$1:$E$993,5,false)</f>
        <v>Unknown</v>
      </c>
      <c r="D533" s="8" t="s">
        <v>1670</v>
      </c>
      <c r="E533" s="8" t="s">
        <v>1133</v>
      </c>
      <c r="F533" s="8" t="s">
        <v>1140</v>
      </c>
      <c r="G533" s="8" t="str">
        <f>vlookup(A533,Accounts!$A$1:$F$451,6,false)</f>
        <v>5b - Churned</v>
      </c>
      <c r="H533" s="8" t="s">
        <v>1134</v>
      </c>
      <c r="I533" s="8" t="s">
        <v>1135</v>
      </c>
      <c r="J533" s="9">
        <f>vlookup(A533,Accounts!$A$1:$P$451,11,false)</f>
        <v>45469</v>
      </c>
      <c r="K533" s="9">
        <f>vlookup($A533,Accounts!$A$1:$P$451,12,false)</f>
        <v>45475</v>
      </c>
      <c r="L533" s="9">
        <f>vlookup($A533,Accounts!$A$1:$P$451,13,false)</f>
        <v>45482</v>
      </c>
      <c r="M533" s="9">
        <f>vlookup($A533,Accounts!$A$1:$P$451,14,false)</f>
        <v>45482</v>
      </c>
      <c r="N533" s="9" t="str">
        <f>vlookup($A533,Accounts!$A$1:$P$451,16,false)</f>
        <v/>
      </c>
    </row>
    <row r="534" ht="15.75" customHeight="1">
      <c r="A534" s="8" t="s">
        <v>445</v>
      </c>
      <c r="B534" s="8" t="s">
        <v>446</v>
      </c>
      <c r="C534" s="8" t="str">
        <f>vlookup(A534,Accounts!$A$1:$E$993,5,false)</f>
        <v>Unknown</v>
      </c>
      <c r="D534" s="8" t="s">
        <v>1671</v>
      </c>
      <c r="E534" s="8" t="s">
        <v>1128</v>
      </c>
      <c r="F534" s="8" t="s">
        <v>1132</v>
      </c>
      <c r="G534" s="8" t="str">
        <f>vlookup(A534,Accounts!$A$1:$F$451,6,false)</f>
        <v>5b - Churned</v>
      </c>
      <c r="H534" s="8" t="s">
        <v>1129</v>
      </c>
      <c r="I534" s="8" t="s">
        <v>1138</v>
      </c>
      <c r="J534" s="9">
        <f>vlookup(A534,Accounts!$A$1:$P$451,11,false)</f>
        <v>45469</v>
      </c>
      <c r="K534" s="9">
        <f>vlookup($A534,Accounts!$A$1:$P$451,12,false)</f>
        <v>45475</v>
      </c>
      <c r="L534" s="9">
        <f>vlookup($A534,Accounts!$A$1:$P$451,13,false)</f>
        <v>45482</v>
      </c>
      <c r="M534" s="9">
        <f>vlookup($A534,Accounts!$A$1:$P$451,14,false)</f>
        <v>45482</v>
      </c>
      <c r="N534" s="9" t="str">
        <f>vlookup($A534,Accounts!$A$1:$P$451,16,false)</f>
        <v/>
      </c>
    </row>
    <row r="535" ht="15.75" customHeight="1">
      <c r="A535" s="8" t="s">
        <v>445</v>
      </c>
      <c r="B535" s="8" t="s">
        <v>446</v>
      </c>
      <c r="C535" s="8" t="str">
        <f>vlookup(A535,Accounts!$A$1:$E$993,5,false)</f>
        <v>Unknown</v>
      </c>
      <c r="D535" s="8" t="s">
        <v>1672</v>
      </c>
      <c r="E535" s="8" t="s">
        <v>1132</v>
      </c>
      <c r="F535" s="8" t="s">
        <v>1140</v>
      </c>
      <c r="G535" s="8" t="str">
        <f>vlookup(A535,Accounts!$A$1:$F$451,6,false)</f>
        <v>5b - Churned</v>
      </c>
      <c r="H535" s="8" t="s">
        <v>1134</v>
      </c>
      <c r="I535" s="8" t="s">
        <v>1138</v>
      </c>
      <c r="J535" s="9">
        <f>vlookup(A535,Accounts!$A$1:$P$451,11,false)</f>
        <v>45469</v>
      </c>
      <c r="K535" s="9">
        <f>vlookup($A535,Accounts!$A$1:$P$451,12,false)</f>
        <v>45475</v>
      </c>
      <c r="L535" s="9">
        <f>vlookup($A535,Accounts!$A$1:$P$451,13,false)</f>
        <v>45482</v>
      </c>
      <c r="M535" s="9">
        <f>vlookup($A535,Accounts!$A$1:$P$451,14,false)</f>
        <v>45482</v>
      </c>
      <c r="N535" s="9" t="str">
        <f>vlookup($A535,Accounts!$A$1:$P$451,16,false)</f>
        <v/>
      </c>
    </row>
    <row r="536" ht="15.75" customHeight="1">
      <c r="A536" s="8" t="s">
        <v>445</v>
      </c>
      <c r="B536" s="8" t="s">
        <v>446</v>
      </c>
      <c r="C536" s="8" t="str">
        <f>vlookup(A536,Accounts!$A$1:$E$993,5,false)</f>
        <v>Unknown</v>
      </c>
      <c r="D536" s="8" t="s">
        <v>1673</v>
      </c>
      <c r="E536" s="8" t="s">
        <v>1132</v>
      </c>
      <c r="F536" s="8" t="s">
        <v>1133</v>
      </c>
      <c r="G536" s="8" t="str">
        <f>vlookup(A536,Accounts!$A$1:$F$451,6,false)</f>
        <v>5b - Churned</v>
      </c>
      <c r="H536" s="8" t="s">
        <v>1143</v>
      </c>
      <c r="I536" s="8" t="s">
        <v>1148</v>
      </c>
      <c r="J536" s="9">
        <f>vlookup(A536,Accounts!$A$1:$P$451,11,false)</f>
        <v>45469</v>
      </c>
      <c r="K536" s="9">
        <f>vlookup($A536,Accounts!$A$1:$P$451,12,false)</f>
        <v>45475</v>
      </c>
      <c r="L536" s="9">
        <f>vlookup($A536,Accounts!$A$1:$P$451,13,false)</f>
        <v>45482</v>
      </c>
      <c r="M536" s="9">
        <f>vlookup($A536,Accounts!$A$1:$P$451,14,false)</f>
        <v>45482</v>
      </c>
      <c r="N536" s="9" t="str">
        <f>vlookup($A536,Accounts!$A$1:$P$451,16,false)</f>
        <v/>
      </c>
    </row>
    <row r="537" ht="15.75" customHeight="1">
      <c r="A537" s="8" t="s">
        <v>445</v>
      </c>
      <c r="B537" s="8" t="s">
        <v>446</v>
      </c>
      <c r="C537" s="8" t="str">
        <f>vlookup(A537,Accounts!$A$1:$E$993,5,false)</f>
        <v>Unknown</v>
      </c>
      <c r="D537" s="8" t="s">
        <v>1674</v>
      </c>
      <c r="E537" s="8" t="s">
        <v>1133</v>
      </c>
      <c r="F537" s="8" t="s">
        <v>1127</v>
      </c>
      <c r="G537" s="8" t="str">
        <f>vlookup(A537,Accounts!$A$1:$F$451,6,false)</f>
        <v>5b - Churned</v>
      </c>
      <c r="H537" s="8" t="s">
        <v>1137</v>
      </c>
      <c r="I537" s="8" t="s">
        <v>1130</v>
      </c>
      <c r="J537" s="9">
        <f>vlookup(A537,Accounts!$A$1:$P$451,11,false)</f>
        <v>45469</v>
      </c>
      <c r="K537" s="9">
        <f>vlookup($A537,Accounts!$A$1:$P$451,12,false)</f>
        <v>45475</v>
      </c>
      <c r="L537" s="9">
        <f>vlookup($A537,Accounts!$A$1:$P$451,13,false)</f>
        <v>45482</v>
      </c>
      <c r="M537" s="9">
        <f>vlookup($A537,Accounts!$A$1:$P$451,14,false)</f>
        <v>45482</v>
      </c>
      <c r="N537" s="9" t="str">
        <f>vlookup($A537,Accounts!$A$1:$P$451,16,false)</f>
        <v/>
      </c>
    </row>
    <row r="538" ht="15.75" customHeight="1">
      <c r="A538" s="8" t="s">
        <v>861</v>
      </c>
      <c r="B538" s="8" t="s">
        <v>862</v>
      </c>
      <c r="C538" s="8" t="str">
        <f>vlookup(A538,Accounts!$A$1:$E$993,5,false)</f>
        <v>Profile1</v>
      </c>
      <c r="D538" s="8" t="s">
        <v>1675</v>
      </c>
      <c r="E538" s="8" t="s">
        <v>1140</v>
      </c>
      <c r="F538" s="8" t="s">
        <v>1140</v>
      </c>
      <c r="G538" s="8" t="str">
        <f>vlookup(A538,Accounts!$A$1:$F$451,6,false)</f>
        <v>4 - Customer</v>
      </c>
      <c r="H538" s="8" t="s">
        <v>1129</v>
      </c>
      <c r="I538" s="8" t="s">
        <v>1130</v>
      </c>
      <c r="J538" s="9">
        <f>vlookup(A538,Accounts!$A$1:$P$451,11,false)</f>
        <v>45473</v>
      </c>
      <c r="K538" s="9">
        <f>vlookup($A538,Accounts!$A$1:$P$451,12,false)</f>
        <v>45477</v>
      </c>
      <c r="L538" s="9">
        <f>vlookup($A538,Accounts!$A$1:$P$451,13,false)</f>
        <v>45497</v>
      </c>
      <c r="M538" s="9">
        <f>vlookup($A538,Accounts!$A$1:$P$451,14,false)</f>
        <v>45570</v>
      </c>
      <c r="N538" s="9" t="str">
        <f>vlookup($A538,Accounts!$A$1:$P$451,16,false)</f>
        <v/>
      </c>
    </row>
    <row r="539" ht="15.75" customHeight="1">
      <c r="A539" s="8" t="s">
        <v>861</v>
      </c>
      <c r="B539" s="8" t="s">
        <v>862</v>
      </c>
      <c r="C539" s="8" t="str">
        <f>vlookup(A539,Accounts!$A$1:$E$993,5,false)</f>
        <v>Profile1</v>
      </c>
      <c r="D539" s="8" t="s">
        <v>1676</v>
      </c>
      <c r="E539" s="8" t="s">
        <v>1132</v>
      </c>
      <c r="F539" s="8" t="s">
        <v>1128</v>
      </c>
      <c r="G539" s="8" t="str">
        <f>vlookup(A539,Accounts!$A$1:$F$451,6,false)</f>
        <v>4 - Customer</v>
      </c>
      <c r="H539" s="8" t="s">
        <v>1134</v>
      </c>
      <c r="I539" s="8" t="s">
        <v>1130</v>
      </c>
      <c r="J539" s="9">
        <f>vlookup(A539,Accounts!$A$1:$P$451,11,false)</f>
        <v>45473</v>
      </c>
      <c r="K539" s="9">
        <f>vlookup($A539,Accounts!$A$1:$P$451,12,false)</f>
        <v>45477</v>
      </c>
      <c r="L539" s="9">
        <f>vlookup($A539,Accounts!$A$1:$P$451,13,false)</f>
        <v>45497</v>
      </c>
      <c r="M539" s="9">
        <f>vlookup($A539,Accounts!$A$1:$P$451,14,false)</f>
        <v>45570</v>
      </c>
      <c r="N539" s="9" t="str">
        <f>vlookup($A539,Accounts!$A$1:$P$451,16,false)</f>
        <v/>
      </c>
    </row>
    <row r="540" ht="15.75" customHeight="1">
      <c r="A540" s="8" t="s">
        <v>861</v>
      </c>
      <c r="B540" s="8" t="s">
        <v>862</v>
      </c>
      <c r="C540" s="8" t="str">
        <f>vlookup(A540,Accounts!$A$1:$E$993,5,false)</f>
        <v>Profile1</v>
      </c>
      <c r="D540" s="8" t="s">
        <v>1677</v>
      </c>
      <c r="E540" s="8" t="s">
        <v>1127</v>
      </c>
      <c r="F540" s="8" t="s">
        <v>1140</v>
      </c>
      <c r="G540" s="8" t="str">
        <f>vlookup(A540,Accounts!$A$1:$F$451,6,false)</f>
        <v>4 - Customer</v>
      </c>
      <c r="H540" s="8" t="s">
        <v>1134</v>
      </c>
      <c r="I540" s="8" t="s">
        <v>1135</v>
      </c>
      <c r="J540" s="9">
        <f>vlookup(A540,Accounts!$A$1:$P$451,11,false)</f>
        <v>45473</v>
      </c>
      <c r="K540" s="9">
        <f>vlookup($A540,Accounts!$A$1:$P$451,12,false)</f>
        <v>45477</v>
      </c>
      <c r="L540" s="9">
        <f>vlookup($A540,Accounts!$A$1:$P$451,13,false)</f>
        <v>45497</v>
      </c>
      <c r="M540" s="9">
        <f>vlookup($A540,Accounts!$A$1:$P$451,14,false)</f>
        <v>45570</v>
      </c>
      <c r="N540" s="9" t="str">
        <f>vlookup($A540,Accounts!$A$1:$P$451,16,false)</f>
        <v/>
      </c>
    </row>
    <row r="541" ht="15.75" customHeight="1">
      <c r="A541" s="8" t="s">
        <v>861</v>
      </c>
      <c r="B541" s="8" t="s">
        <v>862</v>
      </c>
      <c r="C541" s="8" t="str">
        <f>vlookup(A541,Accounts!$A$1:$E$993,5,false)</f>
        <v>Profile1</v>
      </c>
      <c r="D541" s="8" t="s">
        <v>1678</v>
      </c>
      <c r="E541" s="8" t="s">
        <v>1133</v>
      </c>
      <c r="F541" s="8" t="s">
        <v>1133</v>
      </c>
      <c r="G541" s="8" t="str">
        <f>vlookup(A541,Accounts!$A$1:$F$451,6,false)</f>
        <v>4 - Customer</v>
      </c>
      <c r="H541" s="8" t="s">
        <v>1134</v>
      </c>
      <c r="I541" s="8" t="s">
        <v>1148</v>
      </c>
      <c r="J541" s="9">
        <f>vlookup(A541,Accounts!$A$1:$P$451,11,false)</f>
        <v>45473</v>
      </c>
      <c r="K541" s="9">
        <f>vlookup($A541,Accounts!$A$1:$P$451,12,false)</f>
        <v>45477</v>
      </c>
      <c r="L541" s="9">
        <f>vlookup($A541,Accounts!$A$1:$P$451,13,false)</f>
        <v>45497</v>
      </c>
      <c r="M541" s="9">
        <f>vlookup($A541,Accounts!$A$1:$P$451,14,false)</f>
        <v>45570</v>
      </c>
      <c r="N541" s="9" t="str">
        <f>vlookup($A541,Accounts!$A$1:$P$451,16,false)</f>
        <v/>
      </c>
    </row>
    <row r="542" ht="15.75" customHeight="1">
      <c r="A542" s="8" t="s">
        <v>435</v>
      </c>
      <c r="B542" s="8" t="s">
        <v>436</v>
      </c>
      <c r="C542" s="8" t="str">
        <f>vlookup(A542,Accounts!$A$1:$E$993,5,false)</f>
        <v>Profile2</v>
      </c>
      <c r="D542" s="8" t="s">
        <v>1679</v>
      </c>
      <c r="E542" s="8" t="s">
        <v>1127</v>
      </c>
      <c r="F542" s="8" t="s">
        <v>1132</v>
      </c>
      <c r="G542" s="8" t="str">
        <f>vlookup(A542,Accounts!$A$1:$F$451,6,false)</f>
        <v>5a - Closed Lost</v>
      </c>
      <c r="H542" s="8" t="s">
        <v>1134</v>
      </c>
      <c r="I542" s="8" t="s">
        <v>1135</v>
      </c>
      <c r="J542" s="9">
        <f>vlookup(A542,Accounts!$A$1:$P$451,11,false)</f>
        <v>45472</v>
      </c>
      <c r="K542" s="9">
        <f>vlookup($A542,Accounts!$A$1:$P$451,12,false)</f>
        <v>45487</v>
      </c>
      <c r="L542" s="9">
        <f>vlookup($A542,Accounts!$A$1:$P$451,13,false)</f>
        <v>45494</v>
      </c>
      <c r="M542" s="9">
        <f>vlookup($A542,Accounts!$A$1:$P$451,14,false)</f>
        <v>45566</v>
      </c>
      <c r="N542" s="9" t="str">
        <f>vlookup($A542,Accounts!$A$1:$P$451,16,false)</f>
        <v/>
      </c>
    </row>
    <row r="543" ht="15.75" customHeight="1">
      <c r="A543" s="8" t="s">
        <v>435</v>
      </c>
      <c r="B543" s="8" t="s">
        <v>436</v>
      </c>
      <c r="C543" s="8" t="str">
        <f>vlookup(A543,Accounts!$A$1:$E$993,5,false)</f>
        <v>Profile2</v>
      </c>
      <c r="D543" s="8" t="s">
        <v>1680</v>
      </c>
      <c r="E543" s="8" t="s">
        <v>1140</v>
      </c>
      <c r="F543" s="8" t="s">
        <v>1128</v>
      </c>
      <c r="G543" s="8" t="str">
        <f>vlookup(A543,Accounts!$A$1:$F$451,6,false)</f>
        <v>5a - Closed Lost</v>
      </c>
      <c r="H543" s="8" t="s">
        <v>1143</v>
      </c>
      <c r="I543" s="8" t="s">
        <v>1138</v>
      </c>
      <c r="J543" s="9">
        <f>vlookup(A543,Accounts!$A$1:$P$451,11,false)</f>
        <v>45472</v>
      </c>
      <c r="K543" s="9">
        <f>vlookup($A543,Accounts!$A$1:$P$451,12,false)</f>
        <v>45487</v>
      </c>
      <c r="L543" s="9">
        <f>vlookup($A543,Accounts!$A$1:$P$451,13,false)</f>
        <v>45494</v>
      </c>
      <c r="M543" s="9">
        <f>vlookup($A543,Accounts!$A$1:$P$451,14,false)</f>
        <v>45566</v>
      </c>
      <c r="N543" s="9" t="str">
        <f>vlookup($A543,Accounts!$A$1:$P$451,16,false)</f>
        <v/>
      </c>
    </row>
    <row r="544" ht="15.75" customHeight="1">
      <c r="A544" s="8" t="s">
        <v>505</v>
      </c>
      <c r="B544" s="8" t="s">
        <v>506</v>
      </c>
      <c r="C544" s="8" t="str">
        <f>vlookup(A544,Accounts!$A$1:$E$993,5,false)</f>
        <v>Profile3</v>
      </c>
      <c r="D544" s="8" t="s">
        <v>1681</v>
      </c>
      <c r="E544" s="8" t="s">
        <v>1133</v>
      </c>
      <c r="F544" s="8" t="s">
        <v>1140</v>
      </c>
      <c r="G544" s="8" t="str">
        <f>vlookup(A544,Accounts!$A$1:$F$451,6,false)</f>
        <v>5a - Closed Lost</v>
      </c>
      <c r="H544" s="8" t="s">
        <v>1134</v>
      </c>
      <c r="I544" s="8" t="s">
        <v>1148</v>
      </c>
      <c r="J544" s="9">
        <f>vlookup(A544,Accounts!$A$1:$P$451,11,false)</f>
        <v>45483</v>
      </c>
      <c r="K544" s="9">
        <f>vlookup($A544,Accounts!$A$1:$P$451,12,false)</f>
        <v>45509</v>
      </c>
      <c r="L544" s="9">
        <f>vlookup($A544,Accounts!$A$1:$P$451,13,false)</f>
        <v>45529</v>
      </c>
      <c r="M544" s="9">
        <f>vlookup($A544,Accounts!$A$1:$P$451,14,false)</f>
        <v>45616</v>
      </c>
      <c r="N544" s="9" t="str">
        <f>vlookup($A544,Accounts!$A$1:$P$451,16,false)</f>
        <v/>
      </c>
    </row>
    <row r="545" ht="15.75" customHeight="1">
      <c r="A545" s="8" t="s">
        <v>505</v>
      </c>
      <c r="B545" s="8" t="s">
        <v>506</v>
      </c>
      <c r="C545" s="8" t="str">
        <f>vlookup(A545,Accounts!$A$1:$E$993,5,false)</f>
        <v>Profile3</v>
      </c>
      <c r="D545" s="8" t="s">
        <v>1682</v>
      </c>
      <c r="E545" s="8" t="s">
        <v>1132</v>
      </c>
      <c r="F545" s="8" t="s">
        <v>1132</v>
      </c>
      <c r="G545" s="8" t="str">
        <f>vlookup(A545,Accounts!$A$1:$F$451,6,false)</f>
        <v>5a - Closed Lost</v>
      </c>
      <c r="H545" s="8" t="s">
        <v>1143</v>
      </c>
      <c r="I545" s="8" t="s">
        <v>1148</v>
      </c>
      <c r="J545" s="9">
        <f>vlookup(A545,Accounts!$A$1:$P$451,11,false)</f>
        <v>45483</v>
      </c>
      <c r="K545" s="9">
        <f>vlookup($A545,Accounts!$A$1:$P$451,12,false)</f>
        <v>45509</v>
      </c>
      <c r="L545" s="9">
        <f>vlookup($A545,Accounts!$A$1:$P$451,13,false)</f>
        <v>45529</v>
      </c>
      <c r="M545" s="9">
        <f>vlookup($A545,Accounts!$A$1:$P$451,14,false)</f>
        <v>45616</v>
      </c>
      <c r="N545" s="9" t="str">
        <f>vlookup($A545,Accounts!$A$1:$P$451,16,false)</f>
        <v/>
      </c>
    </row>
    <row r="546" ht="15.75" customHeight="1">
      <c r="A546" s="8" t="s">
        <v>505</v>
      </c>
      <c r="B546" s="8" t="s">
        <v>506</v>
      </c>
      <c r="C546" s="8" t="str">
        <f>vlookup(A546,Accounts!$A$1:$E$993,5,false)</f>
        <v>Profile3</v>
      </c>
      <c r="D546" s="8" t="s">
        <v>1683</v>
      </c>
      <c r="E546" s="8" t="s">
        <v>1132</v>
      </c>
      <c r="F546" s="8" t="s">
        <v>1127</v>
      </c>
      <c r="G546" s="8" t="str">
        <f>vlookup(A546,Accounts!$A$1:$F$451,6,false)</f>
        <v>5a - Closed Lost</v>
      </c>
      <c r="H546" s="8" t="s">
        <v>1129</v>
      </c>
      <c r="I546" s="8" t="s">
        <v>1135</v>
      </c>
      <c r="J546" s="9">
        <f>vlookup(A546,Accounts!$A$1:$P$451,11,false)</f>
        <v>45483</v>
      </c>
      <c r="K546" s="9">
        <f>vlookup($A546,Accounts!$A$1:$P$451,12,false)</f>
        <v>45509</v>
      </c>
      <c r="L546" s="9">
        <f>vlookup($A546,Accounts!$A$1:$P$451,13,false)</f>
        <v>45529</v>
      </c>
      <c r="M546" s="9">
        <f>vlookup($A546,Accounts!$A$1:$P$451,14,false)</f>
        <v>45616</v>
      </c>
      <c r="N546" s="9" t="str">
        <f>vlookup($A546,Accounts!$A$1:$P$451,16,false)</f>
        <v/>
      </c>
    </row>
    <row r="547" ht="15.75" customHeight="1">
      <c r="A547" s="8" t="s">
        <v>377</v>
      </c>
      <c r="B547" s="8" t="s">
        <v>378</v>
      </c>
      <c r="C547" s="8" t="str">
        <f>vlookup(A547,Accounts!$A$1:$E$993,5,false)</f>
        <v>Profile3</v>
      </c>
      <c r="D547" s="8" t="s">
        <v>1684</v>
      </c>
      <c r="E547" s="8" t="s">
        <v>1127</v>
      </c>
      <c r="F547" s="8" t="s">
        <v>1140</v>
      </c>
      <c r="G547" s="8" t="str">
        <f>vlookup(A547,Accounts!$A$1:$F$451,6,false)</f>
        <v>5a - Closed Lost</v>
      </c>
      <c r="H547" s="8" t="s">
        <v>1137</v>
      </c>
      <c r="I547" s="8" t="s">
        <v>1130</v>
      </c>
      <c r="J547" s="9">
        <f>vlookup(A547,Accounts!$A$1:$P$451,11,false)</f>
        <v>45433</v>
      </c>
      <c r="K547" s="9">
        <f>vlookup($A547,Accounts!$A$1:$P$451,12,false)</f>
        <v>45456</v>
      </c>
      <c r="L547" s="9" t="str">
        <f>vlookup($A547,Accounts!$A$1:$P$451,13,false)</f>
        <v/>
      </c>
      <c r="M547" s="9">
        <f>vlookup($A547,Accounts!$A$1:$P$451,14,false)</f>
        <v>45468</v>
      </c>
      <c r="N547" s="9">
        <f>vlookup($A547,Accounts!$A$1:$P$451,16,false)</f>
        <v>45468</v>
      </c>
    </row>
    <row r="548" ht="15.75" customHeight="1">
      <c r="A548" s="8" t="s">
        <v>377</v>
      </c>
      <c r="B548" s="8" t="s">
        <v>378</v>
      </c>
      <c r="C548" s="8" t="str">
        <f>vlookup(A548,Accounts!$A$1:$E$993,5,false)</f>
        <v>Profile3</v>
      </c>
      <c r="D548" s="8" t="s">
        <v>1685</v>
      </c>
      <c r="E548" s="8" t="s">
        <v>1132</v>
      </c>
      <c r="F548" s="8" t="s">
        <v>1128</v>
      </c>
      <c r="G548" s="8" t="str">
        <f>vlookup(A548,Accounts!$A$1:$F$451,6,false)</f>
        <v>5a - Closed Lost</v>
      </c>
      <c r="H548" s="8" t="s">
        <v>1134</v>
      </c>
      <c r="I548" s="8" t="s">
        <v>1135</v>
      </c>
      <c r="J548" s="9">
        <f>vlookup(A548,Accounts!$A$1:$P$451,11,false)</f>
        <v>45433</v>
      </c>
      <c r="K548" s="9">
        <f>vlookup($A548,Accounts!$A$1:$P$451,12,false)</f>
        <v>45456</v>
      </c>
      <c r="L548" s="9" t="str">
        <f>vlookup($A548,Accounts!$A$1:$P$451,13,false)</f>
        <v/>
      </c>
      <c r="M548" s="9">
        <f>vlookup($A548,Accounts!$A$1:$P$451,14,false)</f>
        <v>45468</v>
      </c>
      <c r="N548" s="9">
        <f>vlookup($A548,Accounts!$A$1:$P$451,16,false)</f>
        <v>45468</v>
      </c>
    </row>
    <row r="549" ht="15.75" customHeight="1">
      <c r="A549" s="8" t="s">
        <v>377</v>
      </c>
      <c r="B549" s="8" t="s">
        <v>378</v>
      </c>
      <c r="C549" s="8" t="str">
        <f>vlookup(A549,Accounts!$A$1:$E$993,5,false)</f>
        <v>Profile3</v>
      </c>
      <c r="D549" s="8" t="s">
        <v>1686</v>
      </c>
      <c r="E549" s="8" t="s">
        <v>1140</v>
      </c>
      <c r="F549" s="8" t="s">
        <v>1127</v>
      </c>
      <c r="G549" s="8" t="str">
        <f>vlookup(A549,Accounts!$A$1:$F$451,6,false)</f>
        <v>5a - Closed Lost</v>
      </c>
      <c r="H549" s="8" t="s">
        <v>1129</v>
      </c>
      <c r="I549" s="8" t="s">
        <v>1130</v>
      </c>
      <c r="J549" s="9">
        <f>vlookup(A549,Accounts!$A$1:$P$451,11,false)</f>
        <v>45433</v>
      </c>
      <c r="K549" s="9">
        <f>vlookup($A549,Accounts!$A$1:$P$451,12,false)</f>
        <v>45456</v>
      </c>
      <c r="L549" s="9" t="str">
        <f>vlookup($A549,Accounts!$A$1:$P$451,13,false)</f>
        <v/>
      </c>
      <c r="M549" s="9">
        <f>vlookup($A549,Accounts!$A$1:$P$451,14,false)</f>
        <v>45468</v>
      </c>
      <c r="N549" s="9">
        <f>vlookup($A549,Accounts!$A$1:$P$451,16,false)</f>
        <v>45468</v>
      </c>
    </row>
    <row r="550" ht="15.75" customHeight="1">
      <c r="A550" s="8" t="s">
        <v>498</v>
      </c>
      <c r="B550" s="8" t="s">
        <v>499</v>
      </c>
      <c r="C550" s="8" t="str">
        <f>vlookup(A550,Accounts!$A$1:$E$993,5,false)</f>
        <v>Profile1</v>
      </c>
      <c r="D550" s="8" t="s">
        <v>1687</v>
      </c>
      <c r="E550" s="8" t="s">
        <v>1133</v>
      </c>
      <c r="F550" s="8" t="s">
        <v>1132</v>
      </c>
      <c r="G550" s="8" t="str">
        <f>vlookup(A550,Accounts!$A$1:$F$451,6,false)</f>
        <v>5a - Closed Lost</v>
      </c>
      <c r="H550" s="8" t="s">
        <v>1134</v>
      </c>
      <c r="I550" s="8" t="s">
        <v>1148</v>
      </c>
      <c r="J550" s="9">
        <f>vlookup(A550,Accounts!$A$1:$P$451,11,false)</f>
        <v>45480</v>
      </c>
      <c r="K550" s="9">
        <f>vlookup($A550,Accounts!$A$1:$P$451,12,false)</f>
        <v>45508</v>
      </c>
      <c r="L550" s="9">
        <f>vlookup($A550,Accounts!$A$1:$P$451,13,false)</f>
        <v>45517</v>
      </c>
      <c r="M550" s="9">
        <f>vlookup($A550,Accounts!$A$1:$P$451,14,false)</f>
        <v>45518</v>
      </c>
      <c r="N550" s="9" t="str">
        <f>vlookup($A550,Accounts!$A$1:$P$451,16,false)</f>
        <v/>
      </c>
    </row>
    <row r="551" ht="15.75" customHeight="1">
      <c r="A551" s="8" t="s">
        <v>551</v>
      </c>
      <c r="B551" s="8" t="s">
        <v>552</v>
      </c>
      <c r="C551" s="8" t="str">
        <f>vlookup(A551,Accounts!$A$1:$E$993,5,false)</f>
        <v>Profile3</v>
      </c>
      <c r="D551" s="8" t="s">
        <v>1688</v>
      </c>
      <c r="E551" s="8" t="s">
        <v>1127</v>
      </c>
      <c r="F551" s="8" t="s">
        <v>1140</v>
      </c>
      <c r="G551" s="8" t="str">
        <f>vlookup(A551,Accounts!$A$1:$F$451,6,false)</f>
        <v>5a - Closed Lost</v>
      </c>
      <c r="H551" s="8" t="s">
        <v>1137</v>
      </c>
      <c r="I551" s="8" t="s">
        <v>1130</v>
      </c>
      <c r="J551" s="9">
        <f>vlookup(A551,Accounts!$A$1:$P$451,11,false)</f>
        <v>45533</v>
      </c>
      <c r="K551" s="9" t="str">
        <f>vlookup($A551,Accounts!$A$1:$P$451,12,false)</f>
        <v/>
      </c>
      <c r="L551" s="9" t="str">
        <f>vlookup($A551,Accounts!$A$1:$P$451,13,false)</f>
        <v/>
      </c>
      <c r="M551" s="9">
        <f>vlookup($A551,Accounts!$A$1:$P$451,14,false)</f>
        <v>45558</v>
      </c>
      <c r="N551" s="9">
        <f>vlookup($A551,Accounts!$A$1:$P$451,16,false)</f>
        <v>45558</v>
      </c>
    </row>
    <row r="552" ht="15.75" customHeight="1">
      <c r="A552" s="8" t="s">
        <v>551</v>
      </c>
      <c r="B552" s="8" t="s">
        <v>552</v>
      </c>
      <c r="C552" s="8" t="str">
        <f>vlookup(A552,Accounts!$A$1:$E$993,5,false)</f>
        <v>Profile3</v>
      </c>
      <c r="D552" s="8" t="s">
        <v>1689</v>
      </c>
      <c r="E552" s="8" t="s">
        <v>1127</v>
      </c>
      <c r="F552" s="8" t="s">
        <v>1140</v>
      </c>
      <c r="G552" s="8" t="str">
        <f>vlookup(A552,Accounts!$A$1:$F$451,6,false)</f>
        <v>5a - Closed Lost</v>
      </c>
      <c r="H552" s="8" t="s">
        <v>1143</v>
      </c>
      <c r="I552" s="8" t="s">
        <v>1138</v>
      </c>
      <c r="J552" s="9">
        <f>vlookup(A552,Accounts!$A$1:$P$451,11,false)</f>
        <v>45533</v>
      </c>
      <c r="K552" s="9" t="str">
        <f>vlookup($A552,Accounts!$A$1:$P$451,12,false)</f>
        <v/>
      </c>
      <c r="L552" s="9" t="str">
        <f>vlookup($A552,Accounts!$A$1:$P$451,13,false)</f>
        <v/>
      </c>
      <c r="M552" s="9">
        <f>vlookup($A552,Accounts!$A$1:$P$451,14,false)</f>
        <v>45558</v>
      </c>
      <c r="N552" s="9">
        <f>vlookup($A552,Accounts!$A$1:$P$451,16,false)</f>
        <v>45558</v>
      </c>
    </row>
    <row r="553" ht="15.75" customHeight="1">
      <c r="A553" s="8" t="s">
        <v>551</v>
      </c>
      <c r="B553" s="8" t="s">
        <v>552</v>
      </c>
      <c r="C553" s="8" t="str">
        <f>vlookup(A553,Accounts!$A$1:$E$993,5,false)</f>
        <v>Profile3</v>
      </c>
      <c r="D553" s="8" t="s">
        <v>1690</v>
      </c>
      <c r="E553" s="8" t="s">
        <v>1132</v>
      </c>
      <c r="F553" s="8" t="s">
        <v>1127</v>
      </c>
      <c r="G553" s="8" t="str">
        <f>vlookup(A553,Accounts!$A$1:$F$451,6,false)</f>
        <v>5a - Closed Lost</v>
      </c>
      <c r="H553" s="8" t="s">
        <v>1143</v>
      </c>
      <c r="I553" s="8" t="s">
        <v>1138</v>
      </c>
      <c r="J553" s="9">
        <f>vlookup(A553,Accounts!$A$1:$P$451,11,false)</f>
        <v>45533</v>
      </c>
      <c r="K553" s="9" t="str">
        <f>vlookup($A553,Accounts!$A$1:$P$451,12,false)</f>
        <v/>
      </c>
      <c r="L553" s="9" t="str">
        <f>vlookup($A553,Accounts!$A$1:$P$451,13,false)</f>
        <v/>
      </c>
      <c r="M553" s="9">
        <f>vlookup($A553,Accounts!$A$1:$P$451,14,false)</f>
        <v>45558</v>
      </c>
      <c r="N553" s="9">
        <f>vlookup($A553,Accounts!$A$1:$P$451,16,false)</f>
        <v>45558</v>
      </c>
    </row>
    <row r="554" ht="15.75" customHeight="1">
      <c r="A554" s="8" t="s">
        <v>551</v>
      </c>
      <c r="B554" s="8" t="s">
        <v>552</v>
      </c>
      <c r="C554" s="8" t="str">
        <f>vlookup(A554,Accounts!$A$1:$E$993,5,false)</f>
        <v>Profile3</v>
      </c>
      <c r="D554" s="8" t="s">
        <v>1691</v>
      </c>
      <c r="E554" s="8" t="s">
        <v>1128</v>
      </c>
      <c r="F554" s="8" t="s">
        <v>1140</v>
      </c>
      <c r="G554" s="8" t="str">
        <f>vlookup(A554,Accounts!$A$1:$F$451,6,false)</f>
        <v>5a - Closed Lost</v>
      </c>
      <c r="H554" s="8" t="s">
        <v>1137</v>
      </c>
      <c r="I554" s="8" t="s">
        <v>1135</v>
      </c>
      <c r="J554" s="9">
        <f>vlookup(A554,Accounts!$A$1:$P$451,11,false)</f>
        <v>45533</v>
      </c>
      <c r="K554" s="9" t="str">
        <f>vlookup($A554,Accounts!$A$1:$P$451,12,false)</f>
        <v/>
      </c>
      <c r="L554" s="9" t="str">
        <f>vlookup($A554,Accounts!$A$1:$P$451,13,false)</f>
        <v/>
      </c>
      <c r="M554" s="9">
        <f>vlookup($A554,Accounts!$A$1:$P$451,14,false)</f>
        <v>45558</v>
      </c>
      <c r="N554" s="9">
        <f>vlookup($A554,Accounts!$A$1:$P$451,16,false)</f>
        <v>45558</v>
      </c>
    </row>
    <row r="555" ht="15.75" customHeight="1">
      <c r="A555" s="8" t="s">
        <v>125</v>
      </c>
      <c r="B555" s="8" t="s">
        <v>126</v>
      </c>
      <c r="C555" s="8" t="str">
        <f>vlookup(A555,Accounts!$A$1:$E$993,5,false)</f>
        <v>Profile1</v>
      </c>
      <c r="D555" s="8" t="s">
        <v>1692</v>
      </c>
      <c r="E555" s="8" t="s">
        <v>1127</v>
      </c>
      <c r="F555" s="8" t="s">
        <v>1127</v>
      </c>
      <c r="G555" s="8" t="str">
        <f>vlookup(A555,Accounts!$A$1:$F$451,6,false)</f>
        <v>5a - Closed Lost</v>
      </c>
      <c r="H555" s="8" t="s">
        <v>1134</v>
      </c>
      <c r="I555" s="8" t="s">
        <v>1148</v>
      </c>
      <c r="J555" s="9">
        <f>vlookup(A555,Accounts!$A$1:$P$451,11,false)</f>
        <v>45234</v>
      </c>
      <c r="K555" s="9">
        <f>vlookup($A555,Accounts!$A$1:$P$451,12,false)</f>
        <v>45256</v>
      </c>
      <c r="L555" s="9" t="str">
        <f>vlookup($A555,Accounts!$A$1:$P$451,13,false)</f>
        <v/>
      </c>
      <c r="M555" s="9">
        <f>vlookup($A555,Accounts!$A$1:$P$451,14,false)</f>
        <v>45262</v>
      </c>
      <c r="N555" s="9">
        <f>vlookup($A555,Accounts!$A$1:$P$451,16,false)</f>
        <v>45262</v>
      </c>
    </row>
    <row r="556" ht="15.75" customHeight="1">
      <c r="A556" s="8" t="s">
        <v>125</v>
      </c>
      <c r="B556" s="8" t="s">
        <v>126</v>
      </c>
      <c r="C556" s="8" t="str">
        <f>vlookup(A556,Accounts!$A$1:$E$993,5,false)</f>
        <v>Profile1</v>
      </c>
      <c r="D556" s="8" t="s">
        <v>1693</v>
      </c>
      <c r="E556" s="8" t="s">
        <v>1140</v>
      </c>
      <c r="F556" s="8" t="s">
        <v>1128</v>
      </c>
      <c r="G556" s="8" t="str">
        <f>vlookup(A556,Accounts!$A$1:$F$451,6,false)</f>
        <v>5a - Closed Lost</v>
      </c>
      <c r="H556" s="8" t="s">
        <v>1134</v>
      </c>
      <c r="I556" s="8" t="s">
        <v>1135</v>
      </c>
      <c r="J556" s="9">
        <f>vlookup(A556,Accounts!$A$1:$P$451,11,false)</f>
        <v>45234</v>
      </c>
      <c r="K556" s="9">
        <f>vlookup($A556,Accounts!$A$1:$P$451,12,false)</f>
        <v>45256</v>
      </c>
      <c r="L556" s="9" t="str">
        <f>vlookup($A556,Accounts!$A$1:$P$451,13,false)</f>
        <v/>
      </c>
      <c r="M556" s="9">
        <f>vlookup($A556,Accounts!$A$1:$P$451,14,false)</f>
        <v>45262</v>
      </c>
      <c r="N556" s="9">
        <f>vlookup($A556,Accounts!$A$1:$P$451,16,false)</f>
        <v>45262</v>
      </c>
    </row>
    <row r="557" ht="15.75" customHeight="1">
      <c r="A557" s="8" t="s">
        <v>125</v>
      </c>
      <c r="B557" s="8" t="s">
        <v>126</v>
      </c>
      <c r="C557" s="8" t="str">
        <f>vlookup(A557,Accounts!$A$1:$E$993,5,false)</f>
        <v>Profile1</v>
      </c>
      <c r="D557" s="8" t="s">
        <v>1694</v>
      </c>
      <c r="E557" s="8" t="s">
        <v>1127</v>
      </c>
      <c r="F557" s="8" t="s">
        <v>1132</v>
      </c>
      <c r="G557" s="8" t="str">
        <f>vlookup(A557,Accounts!$A$1:$F$451,6,false)</f>
        <v>5a - Closed Lost</v>
      </c>
      <c r="H557" s="8" t="s">
        <v>1143</v>
      </c>
      <c r="I557" s="8" t="s">
        <v>1135</v>
      </c>
      <c r="J557" s="9">
        <f>vlookup(A557,Accounts!$A$1:$P$451,11,false)</f>
        <v>45234</v>
      </c>
      <c r="K557" s="9">
        <f>vlookup($A557,Accounts!$A$1:$P$451,12,false)</f>
        <v>45256</v>
      </c>
      <c r="L557" s="9" t="str">
        <f>vlookup($A557,Accounts!$A$1:$P$451,13,false)</f>
        <v/>
      </c>
      <c r="M557" s="9">
        <f>vlookup($A557,Accounts!$A$1:$P$451,14,false)</f>
        <v>45262</v>
      </c>
      <c r="N557" s="9">
        <f>vlookup($A557,Accounts!$A$1:$P$451,16,false)</f>
        <v>45262</v>
      </c>
    </row>
    <row r="558" ht="15.75" customHeight="1">
      <c r="A558" s="8" t="s">
        <v>190</v>
      </c>
      <c r="B558" s="8" t="s">
        <v>191</v>
      </c>
      <c r="C558" s="8" t="str">
        <f>vlookup(A558,Accounts!$A$1:$E$993,5,false)</f>
        <v>Profile2</v>
      </c>
      <c r="D558" s="8" t="s">
        <v>1695</v>
      </c>
      <c r="E558" s="8" t="s">
        <v>1140</v>
      </c>
      <c r="F558" s="8" t="s">
        <v>1127</v>
      </c>
      <c r="G558" s="8" t="str">
        <f>vlookup(A558,Accounts!$A$1:$F$451,6,false)</f>
        <v>2 - Warm</v>
      </c>
      <c r="H558" s="8" t="s">
        <v>1137</v>
      </c>
      <c r="I558" s="8" t="s">
        <v>1130</v>
      </c>
      <c r="J558" s="9">
        <f>vlookup(A558,Accounts!$A$1:$P$451,11,false)</f>
        <v>45665</v>
      </c>
      <c r="K558" s="9">
        <f>vlookup($A558,Accounts!$A$1:$P$451,12,false)</f>
        <v>45682</v>
      </c>
      <c r="L558" s="9" t="str">
        <f>vlookup($A558,Accounts!$A$1:$P$451,13,false)</f>
        <v/>
      </c>
      <c r="M558" s="9" t="str">
        <f>vlookup($A558,Accounts!$A$1:$P$451,14,false)</f>
        <v/>
      </c>
      <c r="N558" s="9" t="str">
        <f>vlookup($A558,Accounts!$A$1:$P$451,16,false)</f>
        <v/>
      </c>
    </row>
    <row r="559" ht="15.75" customHeight="1">
      <c r="A559" s="8" t="s">
        <v>190</v>
      </c>
      <c r="B559" s="8" t="s">
        <v>191</v>
      </c>
      <c r="C559" s="8" t="str">
        <f>vlookup(A559,Accounts!$A$1:$E$993,5,false)</f>
        <v>Profile2</v>
      </c>
      <c r="D559" s="8" t="s">
        <v>1696</v>
      </c>
      <c r="E559" s="8" t="s">
        <v>1133</v>
      </c>
      <c r="F559" s="8" t="s">
        <v>1133</v>
      </c>
      <c r="G559" s="8" t="str">
        <f>vlookup(A559,Accounts!$A$1:$F$451,6,false)</f>
        <v>2 - Warm</v>
      </c>
      <c r="H559" s="8" t="s">
        <v>1143</v>
      </c>
      <c r="I559" s="8" t="s">
        <v>1148</v>
      </c>
      <c r="J559" s="9">
        <f>vlookup(A559,Accounts!$A$1:$P$451,11,false)</f>
        <v>45665</v>
      </c>
      <c r="K559" s="9">
        <f>vlookup($A559,Accounts!$A$1:$P$451,12,false)</f>
        <v>45682</v>
      </c>
      <c r="L559" s="9" t="str">
        <f>vlookup($A559,Accounts!$A$1:$P$451,13,false)</f>
        <v/>
      </c>
      <c r="M559" s="9" t="str">
        <f>vlookup($A559,Accounts!$A$1:$P$451,14,false)</f>
        <v/>
      </c>
      <c r="N559" s="9" t="str">
        <f>vlookup($A559,Accounts!$A$1:$P$451,16,false)</f>
        <v/>
      </c>
    </row>
    <row r="560" ht="15.75" customHeight="1">
      <c r="A560" s="8" t="s">
        <v>379</v>
      </c>
      <c r="B560" s="8" t="s">
        <v>380</v>
      </c>
      <c r="C560" s="8" t="str">
        <f>vlookup(A560,Accounts!$A$1:$E$993,5,false)</f>
        <v>Profile1</v>
      </c>
      <c r="D560" s="8" t="s">
        <v>1697</v>
      </c>
      <c r="E560" s="8" t="s">
        <v>1133</v>
      </c>
      <c r="F560" s="8" t="s">
        <v>1127</v>
      </c>
      <c r="G560" s="8" t="str">
        <f>vlookup(A560,Accounts!$A$1:$F$451,6,false)</f>
        <v>5a - Closed Lost</v>
      </c>
      <c r="H560" s="8" t="s">
        <v>1137</v>
      </c>
      <c r="I560" s="8" t="s">
        <v>1148</v>
      </c>
      <c r="J560" s="9">
        <f>vlookup(A560,Accounts!$A$1:$P$451,11,false)</f>
        <v>45425</v>
      </c>
      <c r="K560" s="9" t="str">
        <f>vlookup($A560,Accounts!$A$1:$P$451,12,false)</f>
        <v/>
      </c>
      <c r="L560" s="9" t="str">
        <f>vlookup($A560,Accounts!$A$1:$P$451,13,false)</f>
        <v/>
      </c>
      <c r="M560" s="9">
        <f>vlookup($A560,Accounts!$A$1:$P$451,14,false)</f>
        <v>45436</v>
      </c>
      <c r="N560" s="9">
        <f>vlookup($A560,Accounts!$A$1:$P$451,16,false)</f>
        <v>45436</v>
      </c>
    </row>
    <row r="561" ht="15.75" customHeight="1">
      <c r="A561" s="8" t="s">
        <v>379</v>
      </c>
      <c r="B561" s="8" t="s">
        <v>380</v>
      </c>
      <c r="C561" s="8" t="str">
        <f>vlookup(A561,Accounts!$A$1:$E$993,5,false)</f>
        <v>Profile1</v>
      </c>
      <c r="D561" s="8" t="s">
        <v>1698</v>
      </c>
      <c r="E561" s="8" t="s">
        <v>1128</v>
      </c>
      <c r="F561" s="8" t="s">
        <v>1133</v>
      </c>
      <c r="G561" s="8" t="str">
        <f>vlookup(A561,Accounts!$A$1:$F$451,6,false)</f>
        <v>5a - Closed Lost</v>
      </c>
      <c r="H561" s="8" t="s">
        <v>1143</v>
      </c>
      <c r="I561" s="8" t="s">
        <v>1130</v>
      </c>
      <c r="J561" s="9">
        <f>vlookup(A561,Accounts!$A$1:$P$451,11,false)</f>
        <v>45425</v>
      </c>
      <c r="K561" s="9" t="str">
        <f>vlookup($A561,Accounts!$A$1:$P$451,12,false)</f>
        <v/>
      </c>
      <c r="L561" s="9" t="str">
        <f>vlookup($A561,Accounts!$A$1:$P$451,13,false)</f>
        <v/>
      </c>
      <c r="M561" s="9">
        <f>vlookup($A561,Accounts!$A$1:$P$451,14,false)</f>
        <v>45436</v>
      </c>
      <c r="N561" s="9">
        <f>vlookup($A561,Accounts!$A$1:$P$451,16,false)</f>
        <v>45436</v>
      </c>
    </row>
    <row r="562" ht="15.75" customHeight="1">
      <c r="A562" s="8" t="s">
        <v>498</v>
      </c>
      <c r="B562" s="8" t="s">
        <v>499</v>
      </c>
      <c r="C562" s="8" t="str">
        <f>vlookup(A562,Accounts!$A$1:$E$993,5,false)</f>
        <v>Profile1</v>
      </c>
      <c r="D562" s="8" t="s">
        <v>1699</v>
      </c>
      <c r="E562" s="8" t="s">
        <v>1140</v>
      </c>
      <c r="F562" s="8" t="s">
        <v>1127</v>
      </c>
      <c r="G562" s="8" t="str">
        <f>vlookup(A562,Accounts!$A$1:$F$451,6,false)</f>
        <v>5a - Closed Lost</v>
      </c>
      <c r="H562" s="8" t="s">
        <v>1129</v>
      </c>
      <c r="I562" s="8" t="s">
        <v>1135</v>
      </c>
      <c r="J562" s="9">
        <f>vlookup(A562,Accounts!$A$1:$P$451,11,false)</f>
        <v>45480</v>
      </c>
      <c r="K562" s="9">
        <f>vlookup($A562,Accounts!$A$1:$P$451,12,false)</f>
        <v>45508</v>
      </c>
      <c r="L562" s="9">
        <f>vlookup($A562,Accounts!$A$1:$P$451,13,false)</f>
        <v>45517</v>
      </c>
      <c r="M562" s="9">
        <f>vlookup($A562,Accounts!$A$1:$P$451,14,false)</f>
        <v>45518</v>
      </c>
      <c r="N562" s="9" t="str">
        <f>vlookup($A562,Accounts!$A$1:$P$451,16,false)</f>
        <v/>
      </c>
    </row>
    <row r="563" ht="15.75" customHeight="1">
      <c r="A563" s="8" t="s">
        <v>498</v>
      </c>
      <c r="B563" s="8" t="s">
        <v>499</v>
      </c>
      <c r="C563" s="8" t="str">
        <f>vlookup(A563,Accounts!$A$1:$E$993,5,false)</f>
        <v>Profile1</v>
      </c>
      <c r="D563" s="8" t="s">
        <v>1700</v>
      </c>
      <c r="E563" s="8" t="s">
        <v>1132</v>
      </c>
      <c r="F563" s="8" t="s">
        <v>1140</v>
      </c>
      <c r="G563" s="8" t="str">
        <f>vlookup(A563,Accounts!$A$1:$F$451,6,false)</f>
        <v>5a - Closed Lost</v>
      </c>
      <c r="H563" s="8" t="s">
        <v>1143</v>
      </c>
      <c r="I563" s="8" t="s">
        <v>1135</v>
      </c>
      <c r="J563" s="9">
        <f>vlookup(A563,Accounts!$A$1:$P$451,11,false)</f>
        <v>45480</v>
      </c>
      <c r="K563" s="9">
        <f>vlookup($A563,Accounts!$A$1:$P$451,12,false)</f>
        <v>45508</v>
      </c>
      <c r="L563" s="9">
        <f>vlookup($A563,Accounts!$A$1:$P$451,13,false)</f>
        <v>45517</v>
      </c>
      <c r="M563" s="9">
        <f>vlookup($A563,Accounts!$A$1:$P$451,14,false)</f>
        <v>45518</v>
      </c>
      <c r="N563" s="9" t="str">
        <f>vlookup($A563,Accounts!$A$1:$P$451,16,false)</f>
        <v/>
      </c>
    </row>
    <row r="564" ht="15.75" customHeight="1">
      <c r="A564" s="8" t="s">
        <v>498</v>
      </c>
      <c r="B564" s="8" t="s">
        <v>499</v>
      </c>
      <c r="C564" s="8" t="str">
        <f>vlookup(A564,Accounts!$A$1:$E$993,5,false)</f>
        <v>Profile1</v>
      </c>
      <c r="D564" s="8" t="s">
        <v>1701</v>
      </c>
      <c r="E564" s="8" t="s">
        <v>1140</v>
      </c>
      <c r="F564" s="8" t="s">
        <v>1128</v>
      </c>
      <c r="G564" s="8" t="str">
        <f>vlookup(A564,Accounts!$A$1:$F$451,6,false)</f>
        <v>5a - Closed Lost</v>
      </c>
      <c r="H564" s="8" t="s">
        <v>1143</v>
      </c>
      <c r="I564" s="8" t="s">
        <v>1130</v>
      </c>
      <c r="J564" s="9">
        <f>vlookup(A564,Accounts!$A$1:$P$451,11,false)</f>
        <v>45480</v>
      </c>
      <c r="K564" s="9">
        <f>vlookup($A564,Accounts!$A$1:$P$451,12,false)</f>
        <v>45508</v>
      </c>
      <c r="L564" s="9">
        <f>vlookup($A564,Accounts!$A$1:$P$451,13,false)</f>
        <v>45517</v>
      </c>
      <c r="M564" s="9">
        <f>vlookup($A564,Accounts!$A$1:$P$451,14,false)</f>
        <v>45518</v>
      </c>
      <c r="N564" s="9" t="str">
        <f>vlookup($A564,Accounts!$A$1:$P$451,16,false)</f>
        <v/>
      </c>
    </row>
    <row r="565" ht="15.75" customHeight="1">
      <c r="A565" s="8" t="s">
        <v>498</v>
      </c>
      <c r="B565" s="8" t="s">
        <v>499</v>
      </c>
      <c r="C565" s="8" t="str">
        <f>vlookup(A565,Accounts!$A$1:$E$993,5,false)</f>
        <v>Profile1</v>
      </c>
      <c r="D565" s="8" t="s">
        <v>1702</v>
      </c>
      <c r="E565" s="8" t="s">
        <v>1140</v>
      </c>
      <c r="F565" s="8" t="s">
        <v>1132</v>
      </c>
      <c r="G565" s="8" t="str">
        <f>vlookup(A565,Accounts!$A$1:$F$451,6,false)</f>
        <v>5a - Closed Lost</v>
      </c>
      <c r="H565" s="8" t="s">
        <v>1137</v>
      </c>
      <c r="I565" s="8" t="s">
        <v>1148</v>
      </c>
      <c r="J565" s="9">
        <f>vlookup(A565,Accounts!$A$1:$P$451,11,false)</f>
        <v>45480</v>
      </c>
      <c r="K565" s="9">
        <f>vlookup($A565,Accounts!$A$1:$P$451,12,false)</f>
        <v>45508</v>
      </c>
      <c r="L565" s="9">
        <f>vlookup($A565,Accounts!$A$1:$P$451,13,false)</f>
        <v>45517</v>
      </c>
      <c r="M565" s="9">
        <f>vlookup($A565,Accounts!$A$1:$P$451,14,false)</f>
        <v>45518</v>
      </c>
      <c r="N565" s="9" t="str">
        <f>vlookup($A565,Accounts!$A$1:$P$451,16,false)</f>
        <v/>
      </c>
    </row>
    <row r="566" ht="15.75" customHeight="1">
      <c r="A566" s="8" t="s">
        <v>498</v>
      </c>
      <c r="B566" s="8" t="s">
        <v>499</v>
      </c>
      <c r="C566" s="8" t="str">
        <f>vlookup(A566,Accounts!$A$1:$E$993,5,false)</f>
        <v>Profile1</v>
      </c>
      <c r="D566" s="8" t="s">
        <v>1703</v>
      </c>
      <c r="E566" s="8" t="s">
        <v>1133</v>
      </c>
      <c r="F566" s="8" t="s">
        <v>1133</v>
      </c>
      <c r="G566" s="8" t="str">
        <f>vlookup(A566,Accounts!$A$1:$F$451,6,false)</f>
        <v>5a - Closed Lost</v>
      </c>
      <c r="H566" s="8" t="s">
        <v>1143</v>
      </c>
      <c r="I566" s="8" t="s">
        <v>1130</v>
      </c>
      <c r="J566" s="9">
        <f>vlookup(A566,Accounts!$A$1:$P$451,11,false)</f>
        <v>45480</v>
      </c>
      <c r="K566" s="9">
        <f>vlookup($A566,Accounts!$A$1:$P$451,12,false)</f>
        <v>45508</v>
      </c>
      <c r="L566" s="9">
        <f>vlookup($A566,Accounts!$A$1:$P$451,13,false)</f>
        <v>45517</v>
      </c>
      <c r="M566" s="9">
        <f>vlookup($A566,Accounts!$A$1:$P$451,14,false)</f>
        <v>45518</v>
      </c>
      <c r="N566" s="9" t="str">
        <f>vlookup($A566,Accounts!$A$1:$P$451,16,false)</f>
        <v/>
      </c>
    </row>
    <row r="567" ht="15.75" customHeight="1">
      <c r="A567" s="8" t="s">
        <v>600</v>
      </c>
      <c r="B567" s="8" t="s">
        <v>601</v>
      </c>
      <c r="C567" s="8" t="str">
        <f>vlookup(A567,Accounts!$A$1:$E$993,5,false)</f>
        <v>Profile3</v>
      </c>
      <c r="D567" s="8" t="s">
        <v>1704</v>
      </c>
      <c r="E567" s="8" t="s">
        <v>1132</v>
      </c>
      <c r="F567" s="8" t="s">
        <v>1127</v>
      </c>
      <c r="G567" s="8" t="str">
        <f>vlookup(A567,Accounts!$A$1:$F$451,6,false)</f>
        <v>5a - Closed Lost</v>
      </c>
      <c r="H567" s="8" t="s">
        <v>1134</v>
      </c>
      <c r="I567" s="8" t="s">
        <v>1135</v>
      </c>
      <c r="J567" s="9">
        <f>vlookup(A567,Accounts!$A$1:$P$451,11,false)</f>
        <v>45537</v>
      </c>
      <c r="K567" s="9" t="str">
        <f>vlookup($A567,Accounts!$A$1:$P$451,12,false)</f>
        <v/>
      </c>
      <c r="L567" s="9" t="str">
        <f>vlookup($A567,Accounts!$A$1:$P$451,13,false)</f>
        <v/>
      </c>
      <c r="M567" s="9">
        <f>vlookup($A567,Accounts!$A$1:$P$451,14,false)</f>
        <v>45551</v>
      </c>
      <c r="N567" s="9">
        <f>vlookup($A567,Accounts!$A$1:$P$451,16,false)</f>
        <v>45551</v>
      </c>
    </row>
    <row r="568" ht="15.75" customHeight="1">
      <c r="A568" s="8" t="s">
        <v>600</v>
      </c>
      <c r="B568" s="8" t="s">
        <v>601</v>
      </c>
      <c r="C568" s="8" t="str">
        <f>vlookup(A568,Accounts!$A$1:$E$993,5,false)</f>
        <v>Profile3</v>
      </c>
      <c r="D568" s="8" t="s">
        <v>1705</v>
      </c>
      <c r="E568" s="8" t="s">
        <v>1140</v>
      </c>
      <c r="F568" s="8" t="s">
        <v>1128</v>
      </c>
      <c r="G568" s="8" t="str">
        <f>vlookup(A568,Accounts!$A$1:$F$451,6,false)</f>
        <v>5a - Closed Lost</v>
      </c>
      <c r="H568" s="8" t="s">
        <v>1137</v>
      </c>
      <c r="I568" s="8" t="s">
        <v>1130</v>
      </c>
      <c r="J568" s="9">
        <f>vlookup(A568,Accounts!$A$1:$P$451,11,false)</f>
        <v>45537</v>
      </c>
      <c r="K568" s="9" t="str">
        <f>vlookup($A568,Accounts!$A$1:$P$451,12,false)</f>
        <v/>
      </c>
      <c r="L568" s="9" t="str">
        <f>vlookup($A568,Accounts!$A$1:$P$451,13,false)</f>
        <v/>
      </c>
      <c r="M568" s="9">
        <f>vlookup($A568,Accounts!$A$1:$P$451,14,false)</f>
        <v>45551</v>
      </c>
      <c r="N568" s="9">
        <f>vlookup($A568,Accounts!$A$1:$P$451,16,false)</f>
        <v>45551</v>
      </c>
    </row>
    <row r="569" ht="15.75" customHeight="1">
      <c r="A569" s="8" t="s">
        <v>509</v>
      </c>
      <c r="B569" s="8" t="s">
        <v>510</v>
      </c>
      <c r="C569" s="8" t="str">
        <f>vlookup(A569,Accounts!$A$1:$E$993,5,false)</f>
        <v>Profile1</v>
      </c>
      <c r="D569" s="8" t="s">
        <v>1706</v>
      </c>
      <c r="E569" s="8" t="s">
        <v>1127</v>
      </c>
      <c r="F569" s="8" t="s">
        <v>1133</v>
      </c>
      <c r="G569" s="8" t="str">
        <f>vlookup(A569,Accounts!$A$1:$F$451,6,false)</f>
        <v>5a - Closed Lost</v>
      </c>
      <c r="H569" s="8" t="s">
        <v>1129</v>
      </c>
      <c r="I569" s="8" t="s">
        <v>1148</v>
      </c>
      <c r="J569" s="9">
        <f>vlookup(A569,Accounts!$A$1:$P$451,11,false)</f>
        <v>45486</v>
      </c>
      <c r="K569" s="9">
        <f>vlookup($A569,Accounts!$A$1:$P$451,12,false)</f>
        <v>45516</v>
      </c>
      <c r="L569" s="9">
        <f>vlookup($A569,Accounts!$A$1:$P$451,13,false)</f>
        <v>45529</v>
      </c>
      <c r="M569" s="9">
        <f>vlookup($A569,Accounts!$A$1:$P$451,14,false)</f>
        <v>45559</v>
      </c>
      <c r="N569" s="9" t="str">
        <f>vlookup($A569,Accounts!$A$1:$P$451,16,false)</f>
        <v/>
      </c>
    </row>
    <row r="570" ht="15.75" customHeight="1">
      <c r="A570" s="8" t="s">
        <v>479</v>
      </c>
      <c r="B570" s="8" t="s">
        <v>480</v>
      </c>
      <c r="C570" s="8" t="str">
        <f>vlookup(A570,Accounts!$A$1:$E$993,5,false)</f>
        <v>Profile1</v>
      </c>
      <c r="D570" s="8" t="s">
        <v>1707</v>
      </c>
      <c r="E570" s="8" t="s">
        <v>1132</v>
      </c>
      <c r="F570" s="8" t="s">
        <v>1132</v>
      </c>
      <c r="G570" s="8" t="str">
        <f>vlookup(A570,Accounts!$A$1:$F$451,6,false)</f>
        <v>5a - Closed Lost</v>
      </c>
      <c r="H570" s="8" t="s">
        <v>1129</v>
      </c>
      <c r="I570" s="8" t="s">
        <v>1148</v>
      </c>
      <c r="J570" s="9">
        <f>vlookup(A570,Accounts!$A$1:$P$451,11,false)</f>
        <v>45495</v>
      </c>
      <c r="K570" s="9">
        <f>vlookup($A570,Accounts!$A$1:$P$451,12,false)</f>
        <v>45500</v>
      </c>
      <c r="L570" s="9">
        <f>vlookup($A570,Accounts!$A$1:$P$451,13,false)</f>
        <v>45512</v>
      </c>
      <c r="M570" s="9">
        <f>vlookup($A570,Accounts!$A$1:$P$451,14,false)</f>
        <v>45528</v>
      </c>
      <c r="N570" s="9" t="str">
        <f>vlookup($A570,Accounts!$A$1:$P$451,16,false)</f>
        <v/>
      </c>
    </row>
    <row r="571" ht="15.75" customHeight="1">
      <c r="A571" s="8" t="s">
        <v>479</v>
      </c>
      <c r="B571" s="8" t="s">
        <v>480</v>
      </c>
      <c r="C571" s="8" t="str">
        <f>vlookup(A571,Accounts!$A$1:$E$993,5,false)</f>
        <v>Profile1</v>
      </c>
      <c r="D571" s="8" t="s">
        <v>1708</v>
      </c>
      <c r="E571" s="8" t="s">
        <v>1133</v>
      </c>
      <c r="F571" s="8" t="s">
        <v>1132</v>
      </c>
      <c r="G571" s="8" t="str">
        <f>vlookup(A571,Accounts!$A$1:$F$451,6,false)</f>
        <v>5a - Closed Lost</v>
      </c>
      <c r="H571" s="8" t="s">
        <v>1137</v>
      </c>
      <c r="I571" s="8" t="s">
        <v>1148</v>
      </c>
      <c r="J571" s="9">
        <f>vlookup(A571,Accounts!$A$1:$P$451,11,false)</f>
        <v>45495</v>
      </c>
      <c r="K571" s="9">
        <f>vlookup($A571,Accounts!$A$1:$P$451,12,false)</f>
        <v>45500</v>
      </c>
      <c r="L571" s="9">
        <f>vlookup($A571,Accounts!$A$1:$P$451,13,false)</f>
        <v>45512</v>
      </c>
      <c r="M571" s="9">
        <f>vlookup($A571,Accounts!$A$1:$P$451,14,false)</f>
        <v>45528</v>
      </c>
      <c r="N571" s="9" t="str">
        <f>vlookup($A571,Accounts!$A$1:$P$451,16,false)</f>
        <v/>
      </c>
    </row>
    <row r="572" ht="15.75" customHeight="1">
      <c r="A572" s="8" t="s">
        <v>641</v>
      </c>
      <c r="B572" s="8" t="s">
        <v>642</v>
      </c>
      <c r="C572" s="8" t="str">
        <f>vlookup(A572,Accounts!$A$1:$E$993,5,false)</f>
        <v>Unknown</v>
      </c>
      <c r="D572" s="8" t="s">
        <v>1709</v>
      </c>
      <c r="E572" s="8" t="s">
        <v>1133</v>
      </c>
      <c r="F572" s="8" t="s">
        <v>1127</v>
      </c>
      <c r="G572" s="8" t="str">
        <f>vlookup(A572,Accounts!$A$1:$F$451,6,false)</f>
        <v>4 - Customer</v>
      </c>
      <c r="H572" s="8" t="s">
        <v>1129</v>
      </c>
      <c r="I572" s="8" t="s">
        <v>1148</v>
      </c>
      <c r="J572" s="9">
        <f>vlookup(A572,Accounts!$A$1:$P$451,11,false)</f>
        <v>45560</v>
      </c>
      <c r="K572" s="9">
        <f>vlookup($A572,Accounts!$A$1:$P$451,12,false)</f>
        <v>45589</v>
      </c>
      <c r="L572" s="9">
        <f>vlookup($A572,Accounts!$A$1:$P$451,13,false)</f>
        <v>45600</v>
      </c>
      <c r="M572" s="9">
        <f>vlookup($A572,Accounts!$A$1:$P$451,14,false)</f>
        <v>45678</v>
      </c>
      <c r="N572" s="9" t="str">
        <f>vlookup($A572,Accounts!$A$1:$P$451,16,false)</f>
        <v/>
      </c>
    </row>
    <row r="573" ht="15.75" customHeight="1">
      <c r="A573" s="8" t="s">
        <v>641</v>
      </c>
      <c r="B573" s="8" t="s">
        <v>642</v>
      </c>
      <c r="C573" s="8" t="str">
        <f>vlookup(A573,Accounts!$A$1:$E$993,5,false)</f>
        <v>Unknown</v>
      </c>
      <c r="D573" s="8" t="s">
        <v>1710</v>
      </c>
      <c r="E573" s="8" t="s">
        <v>1132</v>
      </c>
      <c r="F573" s="8" t="s">
        <v>1127</v>
      </c>
      <c r="G573" s="8" t="str">
        <f>vlookup(A573,Accounts!$A$1:$F$451,6,false)</f>
        <v>4 - Customer</v>
      </c>
      <c r="H573" s="8" t="s">
        <v>1137</v>
      </c>
      <c r="I573" s="8" t="s">
        <v>1148</v>
      </c>
      <c r="J573" s="9">
        <f>vlookup(A573,Accounts!$A$1:$P$451,11,false)</f>
        <v>45560</v>
      </c>
      <c r="K573" s="9">
        <f>vlookup($A573,Accounts!$A$1:$P$451,12,false)</f>
        <v>45589</v>
      </c>
      <c r="L573" s="9">
        <f>vlookup($A573,Accounts!$A$1:$P$451,13,false)</f>
        <v>45600</v>
      </c>
      <c r="M573" s="9">
        <f>vlookup($A573,Accounts!$A$1:$P$451,14,false)</f>
        <v>45678</v>
      </c>
      <c r="N573" s="9" t="str">
        <f>vlookup($A573,Accounts!$A$1:$P$451,16,false)</f>
        <v/>
      </c>
    </row>
    <row r="574" ht="15.75" customHeight="1">
      <c r="A574" s="8" t="s">
        <v>641</v>
      </c>
      <c r="B574" s="8" t="s">
        <v>642</v>
      </c>
      <c r="C574" s="8" t="str">
        <f>vlookup(A574,Accounts!$A$1:$E$993,5,false)</f>
        <v>Unknown</v>
      </c>
      <c r="D574" s="8" t="s">
        <v>1711</v>
      </c>
      <c r="E574" s="8" t="s">
        <v>1132</v>
      </c>
      <c r="F574" s="8" t="s">
        <v>1128</v>
      </c>
      <c r="G574" s="8" t="str">
        <f>vlookup(A574,Accounts!$A$1:$F$451,6,false)</f>
        <v>4 - Customer</v>
      </c>
      <c r="H574" s="8" t="s">
        <v>1137</v>
      </c>
      <c r="I574" s="8" t="s">
        <v>1138</v>
      </c>
      <c r="J574" s="9">
        <f>vlookup(A574,Accounts!$A$1:$P$451,11,false)</f>
        <v>45560</v>
      </c>
      <c r="K574" s="9">
        <f>vlookup($A574,Accounts!$A$1:$P$451,12,false)</f>
        <v>45589</v>
      </c>
      <c r="L574" s="9">
        <f>vlookup($A574,Accounts!$A$1:$P$451,13,false)</f>
        <v>45600</v>
      </c>
      <c r="M574" s="9">
        <f>vlookup($A574,Accounts!$A$1:$P$451,14,false)</f>
        <v>45678</v>
      </c>
      <c r="N574" s="9" t="str">
        <f>vlookup($A574,Accounts!$A$1:$P$451,16,false)</f>
        <v/>
      </c>
    </row>
    <row r="575" ht="15.75" customHeight="1">
      <c r="A575" s="8" t="s">
        <v>641</v>
      </c>
      <c r="B575" s="8" t="s">
        <v>642</v>
      </c>
      <c r="C575" s="8" t="str">
        <f>vlookup(A575,Accounts!$A$1:$E$993,5,false)</f>
        <v>Unknown</v>
      </c>
      <c r="D575" s="8" t="s">
        <v>1712</v>
      </c>
      <c r="E575" s="8" t="s">
        <v>1127</v>
      </c>
      <c r="F575" s="8" t="s">
        <v>1127</v>
      </c>
      <c r="G575" s="8" t="str">
        <f>vlookup(A575,Accounts!$A$1:$F$451,6,false)</f>
        <v>4 - Customer</v>
      </c>
      <c r="H575" s="8" t="s">
        <v>1137</v>
      </c>
      <c r="I575" s="8" t="s">
        <v>1135</v>
      </c>
      <c r="J575" s="9">
        <f>vlookup(A575,Accounts!$A$1:$P$451,11,false)</f>
        <v>45560</v>
      </c>
      <c r="K575" s="9">
        <f>vlookup($A575,Accounts!$A$1:$P$451,12,false)</f>
        <v>45589</v>
      </c>
      <c r="L575" s="9">
        <f>vlookup($A575,Accounts!$A$1:$P$451,13,false)</f>
        <v>45600</v>
      </c>
      <c r="M575" s="9">
        <f>vlookup($A575,Accounts!$A$1:$P$451,14,false)</f>
        <v>45678</v>
      </c>
      <c r="N575" s="9" t="str">
        <f>vlookup($A575,Accounts!$A$1:$P$451,16,false)</f>
        <v/>
      </c>
    </row>
    <row r="576" ht="15.75" customHeight="1">
      <c r="A576" s="8" t="s">
        <v>641</v>
      </c>
      <c r="B576" s="8" t="s">
        <v>642</v>
      </c>
      <c r="C576" s="8" t="str">
        <f>vlookup(A576,Accounts!$A$1:$E$993,5,false)</f>
        <v>Unknown</v>
      </c>
      <c r="D576" s="8" t="s">
        <v>1713</v>
      </c>
      <c r="E576" s="8" t="s">
        <v>1128</v>
      </c>
      <c r="F576" s="8" t="s">
        <v>1140</v>
      </c>
      <c r="G576" s="8" t="str">
        <f>vlookup(A576,Accounts!$A$1:$F$451,6,false)</f>
        <v>4 - Customer</v>
      </c>
      <c r="H576" s="8" t="s">
        <v>1134</v>
      </c>
      <c r="I576" s="8" t="s">
        <v>1148</v>
      </c>
      <c r="J576" s="9">
        <f>vlookup(A576,Accounts!$A$1:$P$451,11,false)</f>
        <v>45560</v>
      </c>
      <c r="K576" s="9">
        <f>vlookup($A576,Accounts!$A$1:$P$451,12,false)</f>
        <v>45589</v>
      </c>
      <c r="L576" s="9">
        <f>vlookup($A576,Accounts!$A$1:$P$451,13,false)</f>
        <v>45600</v>
      </c>
      <c r="M576" s="9">
        <f>vlookup($A576,Accounts!$A$1:$P$451,14,false)</f>
        <v>45678</v>
      </c>
      <c r="N576" s="9" t="str">
        <f>vlookup($A576,Accounts!$A$1:$P$451,16,false)</f>
        <v/>
      </c>
    </row>
    <row r="577" ht="15.75" customHeight="1">
      <c r="A577" s="8" t="s">
        <v>479</v>
      </c>
      <c r="B577" s="8" t="s">
        <v>480</v>
      </c>
      <c r="C577" s="8" t="str">
        <f>vlookup(A577,Accounts!$A$1:$E$993,5,false)</f>
        <v>Profile1</v>
      </c>
      <c r="D577" s="8" t="s">
        <v>1714</v>
      </c>
      <c r="E577" s="8" t="s">
        <v>1127</v>
      </c>
      <c r="F577" s="8" t="s">
        <v>1128</v>
      </c>
      <c r="G577" s="8" t="str">
        <f>vlookup(A577,Accounts!$A$1:$F$451,6,false)</f>
        <v>5a - Closed Lost</v>
      </c>
      <c r="H577" s="8" t="s">
        <v>1134</v>
      </c>
      <c r="I577" s="8" t="s">
        <v>1138</v>
      </c>
      <c r="J577" s="9">
        <f>vlookup(A577,Accounts!$A$1:$P$451,11,false)</f>
        <v>45495</v>
      </c>
      <c r="K577" s="9">
        <f>vlookup($A577,Accounts!$A$1:$P$451,12,false)</f>
        <v>45500</v>
      </c>
      <c r="L577" s="9">
        <f>vlookup($A577,Accounts!$A$1:$P$451,13,false)</f>
        <v>45512</v>
      </c>
      <c r="M577" s="9">
        <f>vlookup($A577,Accounts!$A$1:$P$451,14,false)</f>
        <v>45528</v>
      </c>
      <c r="N577" s="9" t="str">
        <f>vlookup($A577,Accounts!$A$1:$P$451,16,false)</f>
        <v/>
      </c>
    </row>
    <row r="578" ht="15.75" customHeight="1">
      <c r="A578" s="8" t="s">
        <v>865</v>
      </c>
      <c r="B578" s="8" t="s">
        <v>866</v>
      </c>
      <c r="C578" s="8" t="str">
        <f>vlookup(A578,Accounts!$A$1:$E$993,5,false)</f>
        <v>No</v>
      </c>
      <c r="D578" s="8" t="s">
        <v>1715</v>
      </c>
      <c r="E578" s="8" t="s">
        <v>1133</v>
      </c>
      <c r="F578" s="8" t="s">
        <v>1127</v>
      </c>
      <c r="G578" s="8" t="str">
        <f>vlookup(A578,Accounts!$A$1:$F$451,6,false)</f>
        <v>4 - Customer</v>
      </c>
      <c r="H578" s="8" t="s">
        <v>1137</v>
      </c>
      <c r="I578" s="8" t="s">
        <v>1148</v>
      </c>
      <c r="J578" s="9">
        <f>vlookup(A578,Accounts!$A$1:$P$451,11,false)</f>
        <v>45486</v>
      </c>
      <c r="K578" s="9">
        <f>vlookup($A578,Accounts!$A$1:$P$451,12,false)</f>
        <v>45505</v>
      </c>
      <c r="L578" s="9">
        <f>vlookup($A578,Accounts!$A$1:$P$451,13,false)</f>
        <v>45521</v>
      </c>
      <c r="M578" s="9">
        <f>vlookup($A578,Accounts!$A$1:$P$451,14,false)</f>
        <v>45578</v>
      </c>
      <c r="N578" s="9" t="str">
        <f>vlookup($A578,Accounts!$A$1:$P$451,16,false)</f>
        <v/>
      </c>
    </row>
    <row r="579" ht="15.75" customHeight="1">
      <c r="A579" s="8" t="s">
        <v>865</v>
      </c>
      <c r="B579" s="8" t="s">
        <v>866</v>
      </c>
      <c r="C579" s="8" t="str">
        <f>vlookup(A579,Accounts!$A$1:$E$993,5,false)</f>
        <v>No</v>
      </c>
      <c r="D579" s="8" t="s">
        <v>1716</v>
      </c>
      <c r="E579" s="8" t="s">
        <v>1140</v>
      </c>
      <c r="F579" s="8" t="s">
        <v>1132</v>
      </c>
      <c r="G579" s="8" t="str">
        <f>vlookup(A579,Accounts!$A$1:$F$451,6,false)</f>
        <v>4 - Customer</v>
      </c>
      <c r="H579" s="8" t="s">
        <v>1143</v>
      </c>
      <c r="I579" s="8" t="s">
        <v>1130</v>
      </c>
      <c r="J579" s="9">
        <f>vlookup(A579,Accounts!$A$1:$P$451,11,false)</f>
        <v>45486</v>
      </c>
      <c r="K579" s="9">
        <f>vlookup($A579,Accounts!$A$1:$P$451,12,false)</f>
        <v>45505</v>
      </c>
      <c r="L579" s="9">
        <f>vlookup($A579,Accounts!$A$1:$P$451,13,false)</f>
        <v>45521</v>
      </c>
      <c r="M579" s="9">
        <f>vlookup($A579,Accounts!$A$1:$P$451,14,false)</f>
        <v>45578</v>
      </c>
      <c r="N579" s="9" t="str">
        <f>vlookup($A579,Accounts!$A$1:$P$451,16,false)</f>
        <v/>
      </c>
    </row>
    <row r="580" ht="15.75" customHeight="1">
      <c r="A580" s="8" t="s">
        <v>865</v>
      </c>
      <c r="B580" s="8" t="s">
        <v>866</v>
      </c>
      <c r="C580" s="8" t="str">
        <f>vlookup(A580,Accounts!$A$1:$E$993,5,false)</f>
        <v>No</v>
      </c>
      <c r="D580" s="8" t="s">
        <v>1717</v>
      </c>
      <c r="E580" s="8" t="s">
        <v>1140</v>
      </c>
      <c r="F580" s="8" t="s">
        <v>1127</v>
      </c>
      <c r="G580" s="8" t="str">
        <f>vlookup(A580,Accounts!$A$1:$F$451,6,false)</f>
        <v>4 - Customer</v>
      </c>
      <c r="H580" s="8" t="s">
        <v>1137</v>
      </c>
      <c r="I580" s="8" t="s">
        <v>1135</v>
      </c>
      <c r="J580" s="9">
        <f>vlookup(A580,Accounts!$A$1:$P$451,11,false)</f>
        <v>45486</v>
      </c>
      <c r="K580" s="9">
        <f>vlookup($A580,Accounts!$A$1:$P$451,12,false)</f>
        <v>45505</v>
      </c>
      <c r="L580" s="9">
        <f>vlookup($A580,Accounts!$A$1:$P$451,13,false)</f>
        <v>45521</v>
      </c>
      <c r="M580" s="9">
        <f>vlookup($A580,Accounts!$A$1:$P$451,14,false)</f>
        <v>45578</v>
      </c>
      <c r="N580" s="9" t="str">
        <f>vlookup($A580,Accounts!$A$1:$P$451,16,false)</f>
        <v/>
      </c>
    </row>
    <row r="581" ht="15.75" customHeight="1">
      <c r="A581" s="8" t="s">
        <v>865</v>
      </c>
      <c r="B581" s="8" t="s">
        <v>866</v>
      </c>
      <c r="C581" s="8" t="str">
        <f>vlookup(A581,Accounts!$A$1:$E$993,5,false)</f>
        <v>No</v>
      </c>
      <c r="D581" s="8" t="s">
        <v>1718</v>
      </c>
      <c r="E581" s="8" t="s">
        <v>1127</v>
      </c>
      <c r="F581" s="8" t="s">
        <v>1128</v>
      </c>
      <c r="G581" s="8" t="str">
        <f>vlookup(A581,Accounts!$A$1:$F$451,6,false)</f>
        <v>4 - Customer</v>
      </c>
      <c r="H581" s="8" t="s">
        <v>1134</v>
      </c>
      <c r="I581" s="8" t="s">
        <v>1148</v>
      </c>
      <c r="J581" s="9">
        <f>vlookup(A581,Accounts!$A$1:$P$451,11,false)</f>
        <v>45486</v>
      </c>
      <c r="K581" s="9">
        <f>vlookup($A581,Accounts!$A$1:$P$451,12,false)</f>
        <v>45505</v>
      </c>
      <c r="L581" s="9">
        <f>vlookup($A581,Accounts!$A$1:$P$451,13,false)</f>
        <v>45521</v>
      </c>
      <c r="M581" s="9">
        <f>vlookup($A581,Accounts!$A$1:$P$451,14,false)</f>
        <v>45578</v>
      </c>
      <c r="N581" s="9" t="str">
        <f>vlookup($A581,Accounts!$A$1:$P$451,16,false)</f>
        <v/>
      </c>
    </row>
    <row r="582" ht="15.75" customHeight="1">
      <c r="A582" s="8" t="s">
        <v>521</v>
      </c>
      <c r="B582" s="8" t="s">
        <v>522</v>
      </c>
      <c r="C582" s="8" t="str">
        <f>vlookup(A582,Accounts!$A$1:$E$993,5,false)</f>
        <v>Profile2</v>
      </c>
      <c r="D582" s="8" t="s">
        <v>1719</v>
      </c>
      <c r="E582" s="8" t="s">
        <v>1128</v>
      </c>
      <c r="F582" s="8" t="s">
        <v>1140</v>
      </c>
      <c r="G582" s="8" t="str">
        <f>vlookup(A582,Accounts!$A$1:$F$451,6,false)</f>
        <v>5a - Closed Lost</v>
      </c>
      <c r="H582" s="8" t="s">
        <v>1137</v>
      </c>
      <c r="I582" s="8" t="s">
        <v>1135</v>
      </c>
      <c r="J582" s="9">
        <f>vlookup(A582,Accounts!$A$1:$P$451,11,false)</f>
        <v>45491</v>
      </c>
      <c r="K582" s="9">
        <f>vlookup($A582,Accounts!$A$1:$P$451,12,false)</f>
        <v>45498</v>
      </c>
      <c r="L582" s="9">
        <f>vlookup($A582,Accounts!$A$1:$P$451,13,false)</f>
        <v>45499</v>
      </c>
      <c r="M582" s="9">
        <f>vlookup($A582,Accounts!$A$1:$P$451,14,false)</f>
        <v>45580</v>
      </c>
      <c r="N582" s="9" t="str">
        <f>vlookup($A582,Accounts!$A$1:$P$451,16,false)</f>
        <v/>
      </c>
    </row>
    <row r="583" ht="15.75" customHeight="1">
      <c r="A583" s="8" t="s">
        <v>521</v>
      </c>
      <c r="B583" s="8" t="s">
        <v>522</v>
      </c>
      <c r="C583" s="8" t="str">
        <f>vlookup(A583,Accounts!$A$1:$E$993,5,false)</f>
        <v>Profile2</v>
      </c>
      <c r="D583" s="8" t="s">
        <v>1720</v>
      </c>
      <c r="E583" s="8" t="s">
        <v>1127</v>
      </c>
      <c r="F583" s="8" t="s">
        <v>1132</v>
      </c>
      <c r="G583" s="8" t="str">
        <f>vlookup(A583,Accounts!$A$1:$F$451,6,false)</f>
        <v>5a - Closed Lost</v>
      </c>
      <c r="H583" s="8" t="s">
        <v>1143</v>
      </c>
      <c r="I583" s="8" t="s">
        <v>1135</v>
      </c>
      <c r="J583" s="9">
        <f>vlookup(A583,Accounts!$A$1:$P$451,11,false)</f>
        <v>45491</v>
      </c>
      <c r="K583" s="9">
        <f>vlookup($A583,Accounts!$A$1:$P$451,12,false)</f>
        <v>45498</v>
      </c>
      <c r="L583" s="9">
        <f>vlookup($A583,Accounts!$A$1:$P$451,13,false)</f>
        <v>45499</v>
      </c>
      <c r="M583" s="9">
        <f>vlookup($A583,Accounts!$A$1:$P$451,14,false)</f>
        <v>45580</v>
      </c>
      <c r="N583" s="9" t="str">
        <f>vlookup($A583,Accounts!$A$1:$P$451,16,false)</f>
        <v/>
      </c>
    </row>
    <row r="584" ht="15.75" customHeight="1">
      <c r="A584" s="8" t="s">
        <v>555</v>
      </c>
      <c r="B584" s="8" t="s">
        <v>556</v>
      </c>
      <c r="C584" s="8" t="str">
        <f>vlookup(A584,Accounts!$A$1:$E$993,5,false)</f>
        <v>Profile1</v>
      </c>
      <c r="D584" s="8" t="s">
        <v>1721</v>
      </c>
      <c r="E584" s="8" t="s">
        <v>1132</v>
      </c>
      <c r="F584" s="8" t="s">
        <v>1132</v>
      </c>
      <c r="G584" s="8" t="str">
        <f>vlookup(A584,Accounts!$A$1:$F$451,6,false)</f>
        <v>5b - Churned</v>
      </c>
      <c r="H584" s="8" t="s">
        <v>1134</v>
      </c>
      <c r="I584" s="8" t="s">
        <v>1135</v>
      </c>
      <c r="J584" s="9">
        <f>vlookup(A584,Accounts!$A$1:$P$451,11,false)</f>
        <v>45512</v>
      </c>
      <c r="K584" s="9">
        <f>vlookup($A584,Accounts!$A$1:$P$451,12,false)</f>
        <v>45537</v>
      </c>
      <c r="L584" s="9">
        <f>vlookup($A584,Accounts!$A$1:$P$451,13,false)</f>
        <v>45543</v>
      </c>
      <c r="M584" s="9">
        <f>vlookup($A584,Accounts!$A$1:$P$451,14,false)</f>
        <v>45544</v>
      </c>
      <c r="N584" s="9" t="str">
        <f>vlookup($A584,Accounts!$A$1:$P$451,16,false)</f>
        <v/>
      </c>
    </row>
    <row r="585" ht="15.75" customHeight="1">
      <c r="A585" s="8" t="s">
        <v>867</v>
      </c>
      <c r="B585" s="8" t="s">
        <v>868</v>
      </c>
      <c r="C585" s="8" t="str">
        <f>vlookup(A585,Accounts!$A$1:$E$993,5,false)</f>
        <v>Unknown</v>
      </c>
      <c r="D585" s="8" t="s">
        <v>1722</v>
      </c>
      <c r="E585" s="8" t="s">
        <v>1127</v>
      </c>
      <c r="F585" s="8" t="s">
        <v>1127</v>
      </c>
      <c r="G585" s="8" t="str">
        <f>vlookup(A585,Accounts!$A$1:$F$451,6,false)</f>
        <v>4 - Customer</v>
      </c>
      <c r="H585" s="8" t="s">
        <v>1143</v>
      </c>
      <c r="I585" s="8" t="s">
        <v>1130</v>
      </c>
      <c r="J585" s="9">
        <f>vlookup(A585,Accounts!$A$1:$P$451,11,false)</f>
        <v>45514</v>
      </c>
      <c r="K585" s="9">
        <f>vlookup($A585,Accounts!$A$1:$P$451,12,false)</f>
        <v>45522</v>
      </c>
      <c r="L585" s="9">
        <f>vlookup($A585,Accounts!$A$1:$P$451,13,false)</f>
        <v>45529</v>
      </c>
      <c r="M585" s="9">
        <f>vlookup($A585,Accounts!$A$1:$P$451,14,false)</f>
        <v>45591</v>
      </c>
      <c r="N585" s="9" t="str">
        <f>vlookup($A585,Accounts!$A$1:$P$451,16,false)</f>
        <v/>
      </c>
    </row>
    <row r="586" ht="15.75" customHeight="1">
      <c r="A586" s="8" t="s">
        <v>867</v>
      </c>
      <c r="B586" s="8" t="s">
        <v>868</v>
      </c>
      <c r="C586" s="8" t="str">
        <f>vlookup(A586,Accounts!$A$1:$E$993,5,false)</f>
        <v>Unknown</v>
      </c>
      <c r="D586" s="8" t="s">
        <v>1723</v>
      </c>
      <c r="E586" s="8" t="s">
        <v>1127</v>
      </c>
      <c r="F586" s="8" t="s">
        <v>1140</v>
      </c>
      <c r="G586" s="8" t="str">
        <f>vlookup(A586,Accounts!$A$1:$F$451,6,false)</f>
        <v>4 - Customer</v>
      </c>
      <c r="H586" s="8" t="s">
        <v>1137</v>
      </c>
      <c r="I586" s="8" t="s">
        <v>1148</v>
      </c>
      <c r="J586" s="9">
        <f>vlookup(A586,Accounts!$A$1:$P$451,11,false)</f>
        <v>45514</v>
      </c>
      <c r="K586" s="9">
        <f>vlookup($A586,Accounts!$A$1:$P$451,12,false)</f>
        <v>45522</v>
      </c>
      <c r="L586" s="9">
        <f>vlookup($A586,Accounts!$A$1:$P$451,13,false)</f>
        <v>45529</v>
      </c>
      <c r="M586" s="9">
        <f>vlookup($A586,Accounts!$A$1:$P$451,14,false)</f>
        <v>45591</v>
      </c>
      <c r="N586" s="9" t="str">
        <f>vlookup($A586,Accounts!$A$1:$P$451,16,false)</f>
        <v/>
      </c>
    </row>
    <row r="587" ht="15.75" customHeight="1">
      <c r="A587" s="8" t="s">
        <v>889</v>
      </c>
      <c r="B587" s="8" t="s">
        <v>890</v>
      </c>
      <c r="C587" s="8" t="str">
        <f>vlookup(A587,Accounts!$A$1:$E$993,5,false)</f>
        <v>Profile1</v>
      </c>
      <c r="D587" s="8" t="s">
        <v>1724</v>
      </c>
      <c r="E587" s="8" t="s">
        <v>1133</v>
      </c>
      <c r="F587" s="8" t="s">
        <v>1133</v>
      </c>
      <c r="G587" s="8" t="str">
        <f>vlookup(A587,Accounts!$A$1:$F$451,6,false)</f>
        <v>4 - Customer</v>
      </c>
      <c r="H587" s="8" t="s">
        <v>1134</v>
      </c>
      <c r="I587" s="8" t="s">
        <v>1135</v>
      </c>
      <c r="J587" s="9">
        <f>vlookup(A587,Accounts!$A$1:$P$451,11,false)</f>
        <v>45509</v>
      </c>
      <c r="K587" s="9">
        <f>vlookup($A587,Accounts!$A$1:$P$451,12,false)</f>
        <v>45528</v>
      </c>
      <c r="L587" s="9">
        <f>vlookup($A587,Accounts!$A$1:$P$451,13,false)</f>
        <v>45540</v>
      </c>
      <c r="M587" s="9">
        <f>vlookup($A587,Accounts!$A$1:$P$451,14,false)</f>
        <v>45546</v>
      </c>
      <c r="N587" s="9" t="str">
        <f>vlookup($A587,Accounts!$A$1:$P$451,16,false)</f>
        <v/>
      </c>
    </row>
    <row r="588" ht="15.75" customHeight="1">
      <c r="A588" s="8" t="s">
        <v>164</v>
      </c>
      <c r="B588" s="8" t="s">
        <v>165</v>
      </c>
      <c r="C588" s="8" t="str">
        <f>vlookup(A588,Accounts!$A$1:$E$993,5,false)</f>
        <v>No</v>
      </c>
      <c r="D588" s="8" t="s">
        <v>1725</v>
      </c>
      <c r="E588" s="8" t="s">
        <v>1133</v>
      </c>
      <c r="F588" s="8" t="s">
        <v>1127</v>
      </c>
      <c r="G588" s="8" t="str">
        <f>vlookup(A588,Accounts!$A$1:$F$451,6,false)</f>
        <v>5a - Closed Lost</v>
      </c>
      <c r="H588" s="8" t="s">
        <v>1137</v>
      </c>
      <c r="I588" s="8" t="s">
        <v>1130</v>
      </c>
      <c r="J588" s="9">
        <f>vlookup(A588,Accounts!$A$1:$P$451,11,false)</f>
        <v>45262</v>
      </c>
      <c r="K588" s="9">
        <f>vlookup($A588,Accounts!$A$1:$P$451,12,false)</f>
        <v>45292</v>
      </c>
      <c r="L588" s="9" t="str">
        <f>vlookup($A588,Accounts!$A$1:$P$451,13,false)</f>
        <v/>
      </c>
      <c r="M588" s="9">
        <f>vlookup($A588,Accounts!$A$1:$P$451,14,false)</f>
        <v>45293</v>
      </c>
      <c r="N588" s="9">
        <f>vlookup($A588,Accounts!$A$1:$P$451,16,false)</f>
        <v>45293</v>
      </c>
    </row>
    <row r="589" ht="15.75" customHeight="1">
      <c r="A589" s="8" t="s">
        <v>164</v>
      </c>
      <c r="B589" s="8" t="s">
        <v>165</v>
      </c>
      <c r="C589" s="8" t="str">
        <f>vlookup(A589,Accounts!$A$1:$E$993,5,false)</f>
        <v>No</v>
      </c>
      <c r="D589" s="8" t="s">
        <v>1726</v>
      </c>
      <c r="E589" s="8" t="s">
        <v>1127</v>
      </c>
      <c r="F589" s="8" t="s">
        <v>1127</v>
      </c>
      <c r="G589" s="8" t="str">
        <f>vlookup(A589,Accounts!$A$1:$F$451,6,false)</f>
        <v>5a - Closed Lost</v>
      </c>
      <c r="H589" s="8" t="s">
        <v>1137</v>
      </c>
      <c r="I589" s="8" t="s">
        <v>1135</v>
      </c>
      <c r="J589" s="9">
        <f>vlookup(A589,Accounts!$A$1:$P$451,11,false)</f>
        <v>45262</v>
      </c>
      <c r="K589" s="9">
        <f>vlookup($A589,Accounts!$A$1:$P$451,12,false)</f>
        <v>45292</v>
      </c>
      <c r="L589" s="9" t="str">
        <f>vlookup($A589,Accounts!$A$1:$P$451,13,false)</f>
        <v/>
      </c>
      <c r="M589" s="9">
        <f>vlookup($A589,Accounts!$A$1:$P$451,14,false)</f>
        <v>45293</v>
      </c>
      <c r="N589" s="9">
        <f>vlookup($A589,Accounts!$A$1:$P$451,16,false)</f>
        <v>45293</v>
      </c>
    </row>
    <row r="590" ht="15.75" customHeight="1">
      <c r="A590" s="8" t="s">
        <v>164</v>
      </c>
      <c r="B590" s="8" t="s">
        <v>165</v>
      </c>
      <c r="C590" s="8" t="str">
        <f>vlookup(A590,Accounts!$A$1:$E$993,5,false)</f>
        <v>No</v>
      </c>
      <c r="D590" s="8" t="s">
        <v>1727</v>
      </c>
      <c r="E590" s="8" t="s">
        <v>1132</v>
      </c>
      <c r="F590" s="8" t="s">
        <v>1127</v>
      </c>
      <c r="G590" s="8" t="str">
        <f>vlookup(A590,Accounts!$A$1:$F$451,6,false)</f>
        <v>5a - Closed Lost</v>
      </c>
      <c r="H590" s="8" t="s">
        <v>1129</v>
      </c>
      <c r="I590" s="8" t="s">
        <v>1130</v>
      </c>
      <c r="J590" s="9">
        <f>vlookup(A590,Accounts!$A$1:$P$451,11,false)</f>
        <v>45262</v>
      </c>
      <c r="K590" s="9">
        <f>vlookup($A590,Accounts!$A$1:$P$451,12,false)</f>
        <v>45292</v>
      </c>
      <c r="L590" s="9" t="str">
        <f>vlookup($A590,Accounts!$A$1:$P$451,13,false)</f>
        <v/>
      </c>
      <c r="M590" s="9">
        <f>vlookup($A590,Accounts!$A$1:$P$451,14,false)</f>
        <v>45293</v>
      </c>
      <c r="N590" s="9">
        <f>vlookup($A590,Accounts!$A$1:$P$451,16,false)</f>
        <v>45293</v>
      </c>
    </row>
    <row r="591" ht="15.75" customHeight="1">
      <c r="A591" s="8" t="s">
        <v>164</v>
      </c>
      <c r="B591" s="8" t="s">
        <v>165</v>
      </c>
      <c r="C591" s="8" t="str">
        <f>vlookup(A591,Accounts!$A$1:$E$993,5,false)</f>
        <v>No</v>
      </c>
      <c r="D591" s="8" t="s">
        <v>1728</v>
      </c>
      <c r="E591" s="8" t="s">
        <v>1133</v>
      </c>
      <c r="F591" s="8" t="s">
        <v>1127</v>
      </c>
      <c r="G591" s="8" t="str">
        <f>vlookup(A591,Accounts!$A$1:$F$451,6,false)</f>
        <v>5a - Closed Lost</v>
      </c>
      <c r="H591" s="8" t="s">
        <v>1134</v>
      </c>
      <c r="I591" s="8" t="s">
        <v>1148</v>
      </c>
      <c r="J591" s="9">
        <f>vlookup(A591,Accounts!$A$1:$P$451,11,false)</f>
        <v>45262</v>
      </c>
      <c r="K591" s="9">
        <f>vlookup($A591,Accounts!$A$1:$P$451,12,false)</f>
        <v>45292</v>
      </c>
      <c r="L591" s="9" t="str">
        <f>vlookup($A591,Accounts!$A$1:$P$451,13,false)</f>
        <v/>
      </c>
      <c r="M591" s="9">
        <f>vlookup($A591,Accounts!$A$1:$P$451,14,false)</f>
        <v>45293</v>
      </c>
      <c r="N591" s="9">
        <f>vlookup($A591,Accounts!$A$1:$P$451,16,false)</f>
        <v>45293</v>
      </c>
    </row>
    <row r="592" ht="15.75" customHeight="1">
      <c r="A592" s="8" t="s">
        <v>91</v>
      </c>
      <c r="B592" s="8" t="s">
        <v>92</v>
      </c>
      <c r="C592" s="8" t="str">
        <f>vlookup(A592,Accounts!$A$1:$E$993,5,false)</f>
        <v>No</v>
      </c>
      <c r="D592" s="8" t="s">
        <v>1729</v>
      </c>
      <c r="E592" s="8" t="s">
        <v>1133</v>
      </c>
      <c r="F592" s="8" t="s">
        <v>1128</v>
      </c>
      <c r="G592" s="8" t="str">
        <f>vlookup(A592,Accounts!$A$1:$F$451,6,false)</f>
        <v>5a - Closed Lost</v>
      </c>
      <c r="H592" s="8" t="s">
        <v>1143</v>
      </c>
      <c r="I592" s="8" t="s">
        <v>1138</v>
      </c>
      <c r="J592" s="9">
        <f>vlookup(A592,Accounts!$A$1:$P$451,11,false)</f>
        <v>45211</v>
      </c>
      <c r="K592" s="9" t="str">
        <f>vlookup($A592,Accounts!$A$1:$P$451,12,false)</f>
        <v/>
      </c>
      <c r="L592" s="9" t="str">
        <f>vlookup($A592,Accounts!$A$1:$P$451,13,false)</f>
        <v/>
      </c>
      <c r="M592" s="9">
        <f>vlookup($A592,Accounts!$A$1:$P$451,14,false)</f>
        <v>45233</v>
      </c>
      <c r="N592" s="9">
        <f>vlookup($A592,Accounts!$A$1:$P$451,16,false)</f>
        <v>45233</v>
      </c>
    </row>
    <row r="593" ht="15.75" customHeight="1">
      <c r="A593" s="8" t="s">
        <v>91</v>
      </c>
      <c r="B593" s="8" t="s">
        <v>92</v>
      </c>
      <c r="C593" s="8" t="str">
        <f>vlookup(A593,Accounts!$A$1:$E$993,5,false)</f>
        <v>No</v>
      </c>
      <c r="D593" s="8" t="s">
        <v>1730</v>
      </c>
      <c r="E593" s="8" t="s">
        <v>1132</v>
      </c>
      <c r="F593" s="8" t="s">
        <v>1127</v>
      </c>
      <c r="G593" s="8" t="str">
        <f>vlookup(A593,Accounts!$A$1:$F$451,6,false)</f>
        <v>5a - Closed Lost</v>
      </c>
      <c r="H593" s="8" t="s">
        <v>1143</v>
      </c>
      <c r="I593" s="8" t="s">
        <v>1130</v>
      </c>
      <c r="J593" s="9">
        <f>vlookup(A593,Accounts!$A$1:$P$451,11,false)</f>
        <v>45211</v>
      </c>
      <c r="K593" s="9" t="str">
        <f>vlookup($A593,Accounts!$A$1:$P$451,12,false)</f>
        <v/>
      </c>
      <c r="L593" s="9" t="str">
        <f>vlookup($A593,Accounts!$A$1:$P$451,13,false)</f>
        <v/>
      </c>
      <c r="M593" s="9">
        <f>vlookup($A593,Accounts!$A$1:$P$451,14,false)</f>
        <v>45233</v>
      </c>
      <c r="N593" s="9">
        <f>vlookup($A593,Accounts!$A$1:$P$451,16,false)</f>
        <v>45233</v>
      </c>
    </row>
    <row r="594" ht="15.75" customHeight="1">
      <c r="A594" s="8" t="s">
        <v>91</v>
      </c>
      <c r="B594" s="8" t="s">
        <v>92</v>
      </c>
      <c r="C594" s="8" t="str">
        <f>vlookup(A594,Accounts!$A$1:$E$993,5,false)</f>
        <v>No</v>
      </c>
      <c r="D594" s="8" t="s">
        <v>1731</v>
      </c>
      <c r="E594" s="8" t="s">
        <v>1140</v>
      </c>
      <c r="F594" s="8" t="s">
        <v>1127</v>
      </c>
      <c r="G594" s="8" t="str">
        <f>vlookup(A594,Accounts!$A$1:$F$451,6,false)</f>
        <v>5a - Closed Lost</v>
      </c>
      <c r="H594" s="8" t="s">
        <v>1129</v>
      </c>
      <c r="I594" s="8" t="s">
        <v>1148</v>
      </c>
      <c r="J594" s="9">
        <f>vlookup(A594,Accounts!$A$1:$P$451,11,false)</f>
        <v>45211</v>
      </c>
      <c r="K594" s="9" t="str">
        <f>vlookup($A594,Accounts!$A$1:$P$451,12,false)</f>
        <v/>
      </c>
      <c r="L594" s="9" t="str">
        <f>vlookup($A594,Accounts!$A$1:$P$451,13,false)</f>
        <v/>
      </c>
      <c r="M594" s="9">
        <f>vlookup($A594,Accounts!$A$1:$P$451,14,false)</f>
        <v>45233</v>
      </c>
      <c r="N594" s="9">
        <f>vlookup($A594,Accounts!$A$1:$P$451,16,false)</f>
        <v>45233</v>
      </c>
    </row>
    <row r="595" ht="15.75" customHeight="1">
      <c r="A595" s="8" t="s">
        <v>889</v>
      </c>
      <c r="B595" s="8" t="s">
        <v>890</v>
      </c>
      <c r="C595" s="8" t="str">
        <f>vlookup(A595,Accounts!$A$1:$E$993,5,false)</f>
        <v>Profile1</v>
      </c>
      <c r="D595" s="8" t="s">
        <v>1732</v>
      </c>
      <c r="E595" s="8" t="s">
        <v>1140</v>
      </c>
      <c r="F595" s="8" t="s">
        <v>1132</v>
      </c>
      <c r="G595" s="8" t="str">
        <f>vlookup(A595,Accounts!$A$1:$F$451,6,false)</f>
        <v>4 - Customer</v>
      </c>
      <c r="H595" s="8" t="s">
        <v>1143</v>
      </c>
      <c r="I595" s="8" t="s">
        <v>1138</v>
      </c>
      <c r="J595" s="9">
        <f>vlookup(A595,Accounts!$A$1:$P$451,11,false)</f>
        <v>45509</v>
      </c>
      <c r="K595" s="9">
        <f>vlookup($A595,Accounts!$A$1:$P$451,12,false)</f>
        <v>45528</v>
      </c>
      <c r="L595" s="9">
        <f>vlookup($A595,Accounts!$A$1:$P$451,13,false)</f>
        <v>45540</v>
      </c>
      <c r="M595" s="9">
        <f>vlookup($A595,Accounts!$A$1:$P$451,14,false)</f>
        <v>45546</v>
      </c>
      <c r="N595" s="9" t="str">
        <f>vlookup($A595,Accounts!$A$1:$P$451,16,false)</f>
        <v/>
      </c>
    </row>
    <row r="596" ht="15.75" customHeight="1">
      <c r="A596" s="8" t="s">
        <v>525</v>
      </c>
      <c r="B596" s="8" t="s">
        <v>526</v>
      </c>
      <c r="C596" s="8" t="str">
        <f>vlookup(A596,Accounts!$A$1:$E$993,5,false)</f>
        <v>Profile3</v>
      </c>
      <c r="D596" s="8" t="s">
        <v>1733</v>
      </c>
      <c r="E596" s="8" t="s">
        <v>1140</v>
      </c>
      <c r="F596" s="8" t="s">
        <v>1133</v>
      </c>
      <c r="G596" s="8" t="str">
        <f>vlookup(A596,Accounts!$A$1:$F$451,6,false)</f>
        <v>5a - Closed Lost</v>
      </c>
      <c r="H596" s="8" t="s">
        <v>1129</v>
      </c>
      <c r="I596" s="8" t="s">
        <v>1148</v>
      </c>
      <c r="J596" s="9">
        <f>vlookup(A596,Accounts!$A$1:$P$451,11,false)</f>
        <v>45501</v>
      </c>
      <c r="K596" s="9">
        <f>vlookup($A596,Accounts!$A$1:$P$451,12,false)</f>
        <v>45529</v>
      </c>
      <c r="L596" s="9">
        <f>vlookup($A596,Accounts!$A$1:$P$451,13,false)</f>
        <v>45530</v>
      </c>
      <c r="M596" s="9">
        <f>vlookup($A596,Accounts!$A$1:$P$451,14,false)</f>
        <v>45561</v>
      </c>
      <c r="N596" s="9" t="str">
        <f>vlookup($A596,Accounts!$A$1:$P$451,16,false)</f>
        <v/>
      </c>
    </row>
    <row r="597" ht="15.75" customHeight="1">
      <c r="A597" s="8" t="s">
        <v>525</v>
      </c>
      <c r="B597" s="8" t="s">
        <v>526</v>
      </c>
      <c r="C597" s="8" t="str">
        <f>vlookup(A597,Accounts!$A$1:$E$993,5,false)</f>
        <v>Profile3</v>
      </c>
      <c r="D597" s="8" t="s">
        <v>1734</v>
      </c>
      <c r="E597" s="8" t="s">
        <v>1132</v>
      </c>
      <c r="F597" s="8" t="s">
        <v>1132</v>
      </c>
      <c r="G597" s="8" t="str">
        <f>vlookup(A597,Accounts!$A$1:$F$451,6,false)</f>
        <v>5a - Closed Lost</v>
      </c>
      <c r="H597" s="8" t="s">
        <v>1134</v>
      </c>
      <c r="I597" s="8" t="s">
        <v>1138</v>
      </c>
      <c r="J597" s="9">
        <f>vlookup(A597,Accounts!$A$1:$P$451,11,false)</f>
        <v>45501</v>
      </c>
      <c r="K597" s="9">
        <f>vlookup($A597,Accounts!$A$1:$P$451,12,false)</f>
        <v>45529</v>
      </c>
      <c r="L597" s="9">
        <f>vlookup($A597,Accounts!$A$1:$P$451,13,false)</f>
        <v>45530</v>
      </c>
      <c r="M597" s="9">
        <f>vlookup($A597,Accounts!$A$1:$P$451,14,false)</f>
        <v>45561</v>
      </c>
      <c r="N597" s="9" t="str">
        <f>vlookup($A597,Accounts!$A$1:$P$451,16,false)</f>
        <v/>
      </c>
    </row>
    <row r="598" ht="15.75" customHeight="1">
      <c r="A598" s="8" t="s">
        <v>525</v>
      </c>
      <c r="B598" s="8" t="s">
        <v>526</v>
      </c>
      <c r="C598" s="8" t="str">
        <f>vlookup(A598,Accounts!$A$1:$E$993,5,false)</f>
        <v>Profile3</v>
      </c>
      <c r="D598" s="8" t="s">
        <v>1735</v>
      </c>
      <c r="E598" s="8" t="s">
        <v>1128</v>
      </c>
      <c r="F598" s="8" t="s">
        <v>1140</v>
      </c>
      <c r="G598" s="8" t="str">
        <f>vlookup(A598,Accounts!$A$1:$F$451,6,false)</f>
        <v>5a - Closed Lost</v>
      </c>
      <c r="H598" s="8" t="s">
        <v>1129</v>
      </c>
      <c r="I598" s="8" t="s">
        <v>1130</v>
      </c>
      <c r="J598" s="9">
        <f>vlookup(A598,Accounts!$A$1:$P$451,11,false)</f>
        <v>45501</v>
      </c>
      <c r="K598" s="9">
        <f>vlookup($A598,Accounts!$A$1:$P$451,12,false)</f>
        <v>45529</v>
      </c>
      <c r="L598" s="9">
        <f>vlookup($A598,Accounts!$A$1:$P$451,13,false)</f>
        <v>45530</v>
      </c>
      <c r="M598" s="9">
        <f>vlookup($A598,Accounts!$A$1:$P$451,14,false)</f>
        <v>45561</v>
      </c>
      <c r="N598" s="9" t="str">
        <f>vlookup($A598,Accounts!$A$1:$P$451,16,false)</f>
        <v/>
      </c>
    </row>
    <row r="599" ht="15.75" customHeight="1">
      <c r="A599" s="8" t="s">
        <v>502</v>
      </c>
      <c r="B599" s="8" t="s">
        <v>503</v>
      </c>
      <c r="C599" s="8" t="str">
        <f>vlookup(A599,Accounts!$A$1:$E$993,5,false)</f>
        <v>Profile3</v>
      </c>
      <c r="D599" s="8" t="s">
        <v>1736</v>
      </c>
      <c r="E599" s="8" t="s">
        <v>1140</v>
      </c>
      <c r="F599" s="8" t="s">
        <v>1140</v>
      </c>
      <c r="G599" s="8" t="str">
        <f>vlookup(A599,Accounts!$A$1:$F$451,6,false)</f>
        <v>5a - Closed Lost</v>
      </c>
      <c r="H599" s="8" t="s">
        <v>1137</v>
      </c>
      <c r="I599" s="8" t="s">
        <v>1130</v>
      </c>
      <c r="J599" s="9">
        <f>vlookup(A599,Accounts!$A$1:$P$451,11,false)</f>
        <v>45493</v>
      </c>
      <c r="K599" s="9">
        <f>vlookup($A599,Accounts!$A$1:$P$451,12,false)</f>
        <v>45513</v>
      </c>
      <c r="L599" s="9">
        <f>vlookup($A599,Accounts!$A$1:$P$451,13,false)</f>
        <v>45513</v>
      </c>
      <c r="M599" s="9">
        <f>vlookup($A599,Accounts!$A$1:$P$451,14,false)</f>
        <v>45524</v>
      </c>
      <c r="N599" s="9" t="str">
        <f>vlookup($A599,Accounts!$A$1:$P$451,16,false)</f>
        <v/>
      </c>
    </row>
    <row r="600" ht="15.75" customHeight="1">
      <c r="A600" s="8" t="s">
        <v>502</v>
      </c>
      <c r="B600" s="8" t="s">
        <v>503</v>
      </c>
      <c r="C600" s="8" t="str">
        <f>vlookup(A600,Accounts!$A$1:$E$993,5,false)</f>
        <v>Profile3</v>
      </c>
      <c r="D600" s="8" t="s">
        <v>1737</v>
      </c>
      <c r="E600" s="8" t="s">
        <v>1127</v>
      </c>
      <c r="F600" s="8" t="s">
        <v>1133</v>
      </c>
      <c r="G600" s="8" t="str">
        <f>vlookup(A600,Accounts!$A$1:$F$451,6,false)</f>
        <v>5a - Closed Lost</v>
      </c>
      <c r="H600" s="8" t="s">
        <v>1137</v>
      </c>
      <c r="I600" s="8" t="s">
        <v>1148</v>
      </c>
      <c r="J600" s="9">
        <f>vlookup(A600,Accounts!$A$1:$P$451,11,false)</f>
        <v>45493</v>
      </c>
      <c r="K600" s="9">
        <f>vlookup($A600,Accounts!$A$1:$P$451,12,false)</f>
        <v>45513</v>
      </c>
      <c r="L600" s="9">
        <f>vlookup($A600,Accounts!$A$1:$P$451,13,false)</f>
        <v>45513</v>
      </c>
      <c r="M600" s="9">
        <f>vlookup($A600,Accounts!$A$1:$P$451,14,false)</f>
        <v>45524</v>
      </c>
      <c r="N600" s="9" t="str">
        <f>vlookup($A600,Accounts!$A$1:$P$451,16,false)</f>
        <v/>
      </c>
    </row>
    <row r="601" ht="15.75" customHeight="1">
      <c r="A601" s="8" t="s">
        <v>907</v>
      </c>
      <c r="B601" s="8" t="s">
        <v>866</v>
      </c>
      <c r="C601" s="8" t="str">
        <f>vlookup(A601,Accounts!$A$1:$E$993,5,false)</f>
        <v>No</v>
      </c>
      <c r="D601" s="8" t="s">
        <v>1738</v>
      </c>
      <c r="E601" s="8" t="s">
        <v>1128</v>
      </c>
      <c r="F601" s="8" t="s">
        <v>1132</v>
      </c>
      <c r="G601" s="8" t="str">
        <f>vlookup(A601,Accounts!$A$1:$F$451,6,false)</f>
        <v>4 - Customer</v>
      </c>
      <c r="H601" s="8" t="s">
        <v>1134</v>
      </c>
      <c r="I601" s="8" t="s">
        <v>1138</v>
      </c>
      <c r="J601" s="9">
        <f>vlookup(A601,Accounts!$A$1:$P$451,11,false)</f>
        <v>45483</v>
      </c>
      <c r="K601" s="9">
        <f>vlookup($A601,Accounts!$A$1:$P$451,12,false)</f>
        <v>45502</v>
      </c>
      <c r="L601" s="9">
        <f>vlookup($A601,Accounts!$A$1:$P$451,13,false)</f>
        <v>45502</v>
      </c>
      <c r="M601" s="9">
        <f>vlookup($A601,Accounts!$A$1:$P$451,14,false)</f>
        <v>45507</v>
      </c>
      <c r="N601" s="9" t="str">
        <f>vlookup($A601,Accounts!$A$1:$P$451,16,false)</f>
        <v/>
      </c>
    </row>
    <row r="602" ht="15.75" customHeight="1">
      <c r="A602" s="8" t="s">
        <v>907</v>
      </c>
      <c r="B602" s="8" t="s">
        <v>866</v>
      </c>
      <c r="C602" s="8" t="str">
        <f>vlookup(A602,Accounts!$A$1:$E$993,5,false)</f>
        <v>No</v>
      </c>
      <c r="D602" s="8" t="s">
        <v>1739</v>
      </c>
      <c r="E602" s="8" t="s">
        <v>1132</v>
      </c>
      <c r="F602" s="8" t="s">
        <v>1140</v>
      </c>
      <c r="G602" s="8" t="str">
        <f>vlookup(A602,Accounts!$A$1:$F$451,6,false)</f>
        <v>4 - Customer</v>
      </c>
      <c r="H602" s="8" t="s">
        <v>1137</v>
      </c>
      <c r="I602" s="8" t="s">
        <v>1130</v>
      </c>
      <c r="J602" s="9">
        <f>vlookup(A602,Accounts!$A$1:$P$451,11,false)</f>
        <v>45483</v>
      </c>
      <c r="K602" s="9">
        <f>vlookup($A602,Accounts!$A$1:$P$451,12,false)</f>
        <v>45502</v>
      </c>
      <c r="L602" s="9">
        <f>vlookup($A602,Accounts!$A$1:$P$451,13,false)</f>
        <v>45502</v>
      </c>
      <c r="M602" s="9">
        <f>vlookup($A602,Accounts!$A$1:$P$451,14,false)</f>
        <v>45507</v>
      </c>
      <c r="N602" s="9" t="str">
        <f>vlookup($A602,Accounts!$A$1:$P$451,16,false)</f>
        <v/>
      </c>
    </row>
    <row r="603" ht="15.75" customHeight="1">
      <c r="A603" s="8" t="s">
        <v>907</v>
      </c>
      <c r="B603" s="8" t="s">
        <v>866</v>
      </c>
      <c r="C603" s="8" t="str">
        <f>vlookup(A603,Accounts!$A$1:$E$993,5,false)</f>
        <v>No</v>
      </c>
      <c r="D603" s="8" t="s">
        <v>1740</v>
      </c>
      <c r="E603" s="8" t="s">
        <v>1132</v>
      </c>
      <c r="F603" s="8" t="s">
        <v>1133</v>
      </c>
      <c r="G603" s="8" t="str">
        <f>vlookup(A603,Accounts!$A$1:$F$451,6,false)</f>
        <v>4 - Customer</v>
      </c>
      <c r="H603" s="8" t="s">
        <v>1134</v>
      </c>
      <c r="I603" s="8" t="s">
        <v>1138</v>
      </c>
      <c r="J603" s="9">
        <f>vlookup(A603,Accounts!$A$1:$P$451,11,false)</f>
        <v>45483</v>
      </c>
      <c r="K603" s="9">
        <f>vlookup($A603,Accounts!$A$1:$P$451,12,false)</f>
        <v>45502</v>
      </c>
      <c r="L603" s="9">
        <f>vlookup($A603,Accounts!$A$1:$P$451,13,false)</f>
        <v>45502</v>
      </c>
      <c r="M603" s="9">
        <f>vlookup($A603,Accounts!$A$1:$P$451,14,false)</f>
        <v>45507</v>
      </c>
      <c r="N603" s="9" t="str">
        <f>vlookup($A603,Accounts!$A$1:$P$451,16,false)</f>
        <v/>
      </c>
    </row>
    <row r="604" ht="15.75" customHeight="1">
      <c r="A604" s="8" t="s">
        <v>875</v>
      </c>
      <c r="B604" s="8" t="s">
        <v>876</v>
      </c>
      <c r="C604" s="8" t="str">
        <f>vlookup(A604,Accounts!$A$1:$E$993,5,false)</f>
        <v>Profile1</v>
      </c>
      <c r="D604" s="8" t="s">
        <v>1741</v>
      </c>
      <c r="E604" s="8" t="s">
        <v>1128</v>
      </c>
      <c r="F604" s="8" t="s">
        <v>1140</v>
      </c>
      <c r="G604" s="8" t="str">
        <f>vlookup(A604,Accounts!$A$1:$F$451,6,false)</f>
        <v>4 - Customer</v>
      </c>
      <c r="H604" s="8" t="s">
        <v>1143</v>
      </c>
      <c r="I604" s="8" t="s">
        <v>1135</v>
      </c>
      <c r="J604" s="9">
        <f>vlookup(A604,Accounts!$A$1:$P$451,11,false)</f>
        <v>45512</v>
      </c>
      <c r="K604" s="9">
        <f>vlookup($A604,Accounts!$A$1:$P$451,12,false)</f>
        <v>45537</v>
      </c>
      <c r="L604" s="9">
        <f>vlookup($A604,Accounts!$A$1:$P$451,13,false)</f>
        <v>45554</v>
      </c>
      <c r="M604" s="9">
        <f>vlookup($A604,Accounts!$A$1:$P$451,14,false)</f>
        <v>45577</v>
      </c>
      <c r="N604" s="9" t="str">
        <f>vlookup($A604,Accounts!$A$1:$P$451,16,false)</f>
        <v/>
      </c>
    </row>
    <row r="605" ht="15.75" customHeight="1">
      <c r="A605" s="8" t="s">
        <v>875</v>
      </c>
      <c r="B605" s="8" t="s">
        <v>876</v>
      </c>
      <c r="C605" s="8" t="str">
        <f>vlookup(A605,Accounts!$A$1:$E$993,5,false)</f>
        <v>Profile1</v>
      </c>
      <c r="D605" s="8" t="s">
        <v>1742</v>
      </c>
      <c r="E605" s="8" t="s">
        <v>1132</v>
      </c>
      <c r="F605" s="8" t="s">
        <v>1128</v>
      </c>
      <c r="G605" s="8" t="str">
        <f>vlookup(A605,Accounts!$A$1:$F$451,6,false)</f>
        <v>4 - Customer</v>
      </c>
      <c r="H605" s="8" t="s">
        <v>1129</v>
      </c>
      <c r="I605" s="8" t="s">
        <v>1138</v>
      </c>
      <c r="J605" s="9">
        <f>vlookup(A605,Accounts!$A$1:$P$451,11,false)</f>
        <v>45512</v>
      </c>
      <c r="K605" s="9">
        <f>vlookup($A605,Accounts!$A$1:$P$451,12,false)</f>
        <v>45537</v>
      </c>
      <c r="L605" s="9">
        <f>vlookup($A605,Accounts!$A$1:$P$451,13,false)</f>
        <v>45554</v>
      </c>
      <c r="M605" s="9">
        <f>vlookup($A605,Accounts!$A$1:$P$451,14,false)</f>
        <v>45577</v>
      </c>
      <c r="N605" s="9" t="str">
        <f>vlookup($A605,Accounts!$A$1:$P$451,16,false)</f>
        <v/>
      </c>
    </row>
    <row r="606" ht="15.75" customHeight="1">
      <c r="A606" s="8" t="s">
        <v>875</v>
      </c>
      <c r="B606" s="8" t="s">
        <v>876</v>
      </c>
      <c r="C606" s="8" t="str">
        <f>vlookup(A606,Accounts!$A$1:$E$993,5,false)</f>
        <v>Profile1</v>
      </c>
      <c r="D606" s="8" t="s">
        <v>1743</v>
      </c>
      <c r="E606" s="8" t="s">
        <v>1132</v>
      </c>
      <c r="F606" s="8" t="s">
        <v>1140</v>
      </c>
      <c r="G606" s="8" t="str">
        <f>vlookup(A606,Accounts!$A$1:$F$451,6,false)</f>
        <v>4 - Customer</v>
      </c>
      <c r="H606" s="8" t="s">
        <v>1134</v>
      </c>
      <c r="I606" s="8" t="s">
        <v>1130</v>
      </c>
      <c r="J606" s="9">
        <f>vlookup(A606,Accounts!$A$1:$P$451,11,false)</f>
        <v>45512</v>
      </c>
      <c r="K606" s="9">
        <f>vlookup($A606,Accounts!$A$1:$P$451,12,false)</f>
        <v>45537</v>
      </c>
      <c r="L606" s="9">
        <f>vlookup($A606,Accounts!$A$1:$P$451,13,false)</f>
        <v>45554</v>
      </c>
      <c r="M606" s="9">
        <f>vlookup($A606,Accounts!$A$1:$P$451,14,false)</f>
        <v>45577</v>
      </c>
      <c r="N606" s="9" t="str">
        <f>vlookup($A606,Accounts!$A$1:$P$451,16,false)</f>
        <v/>
      </c>
    </row>
    <row r="607" ht="15.75" customHeight="1">
      <c r="A607" s="8" t="s">
        <v>805</v>
      </c>
      <c r="B607" s="8" t="s">
        <v>806</v>
      </c>
      <c r="C607" s="8" t="str">
        <f>vlookup(A607,Accounts!$A$1:$E$993,5,false)</f>
        <v>Profile3</v>
      </c>
      <c r="D607" s="8" t="s">
        <v>1744</v>
      </c>
      <c r="E607" s="8" t="s">
        <v>1140</v>
      </c>
      <c r="F607" s="8" t="s">
        <v>1140</v>
      </c>
      <c r="G607" s="8" t="str">
        <f>vlookup(A607,Accounts!$A$1:$F$451,6,false)</f>
        <v>5a - Closed Lost</v>
      </c>
      <c r="H607" s="8" t="s">
        <v>1134</v>
      </c>
      <c r="I607" s="8" t="s">
        <v>1130</v>
      </c>
      <c r="J607" s="9">
        <f>vlookup(A607,Accounts!$A$1:$P$451,11,false)</f>
        <v>45665</v>
      </c>
      <c r="K607" s="9" t="str">
        <f>vlookup($A607,Accounts!$A$1:$P$451,12,false)</f>
        <v/>
      </c>
      <c r="L607" s="9" t="str">
        <f>vlookup($A607,Accounts!$A$1:$P$451,13,false)</f>
        <v/>
      </c>
      <c r="M607" s="9">
        <f>vlookup($A607,Accounts!$A$1:$P$451,14,false)</f>
        <v>45674</v>
      </c>
      <c r="N607" s="9">
        <f>vlookup($A607,Accounts!$A$1:$P$451,16,false)</f>
        <v>45674</v>
      </c>
    </row>
    <row r="608" ht="15.75" customHeight="1">
      <c r="A608" s="8" t="s">
        <v>805</v>
      </c>
      <c r="B608" s="8" t="s">
        <v>806</v>
      </c>
      <c r="C608" s="8" t="str">
        <f>vlookup(A608,Accounts!$A$1:$E$993,5,false)</f>
        <v>Profile3</v>
      </c>
      <c r="D608" s="8" t="s">
        <v>1745</v>
      </c>
      <c r="E608" s="8" t="s">
        <v>1132</v>
      </c>
      <c r="F608" s="8" t="s">
        <v>1127</v>
      </c>
      <c r="G608" s="8" t="str">
        <f>vlookup(A608,Accounts!$A$1:$F$451,6,false)</f>
        <v>5a - Closed Lost</v>
      </c>
      <c r="H608" s="8" t="s">
        <v>1143</v>
      </c>
      <c r="I608" s="8" t="s">
        <v>1135</v>
      </c>
      <c r="J608" s="9">
        <f>vlookup(A608,Accounts!$A$1:$P$451,11,false)</f>
        <v>45665</v>
      </c>
      <c r="K608" s="9" t="str">
        <f>vlookup($A608,Accounts!$A$1:$P$451,12,false)</f>
        <v/>
      </c>
      <c r="L608" s="9" t="str">
        <f>vlookup($A608,Accounts!$A$1:$P$451,13,false)</f>
        <v/>
      </c>
      <c r="M608" s="9">
        <f>vlookup($A608,Accounts!$A$1:$P$451,14,false)</f>
        <v>45674</v>
      </c>
      <c r="N608" s="9">
        <f>vlookup($A608,Accounts!$A$1:$P$451,16,false)</f>
        <v>45674</v>
      </c>
    </row>
    <row r="609" ht="15.75" customHeight="1">
      <c r="A609" s="8" t="s">
        <v>166</v>
      </c>
      <c r="B609" s="8" t="s">
        <v>167</v>
      </c>
      <c r="C609" s="8" t="str">
        <f>vlookup(A609,Accounts!$A$1:$E$993,5,false)</f>
        <v>No</v>
      </c>
      <c r="D609" s="8" t="s">
        <v>1746</v>
      </c>
      <c r="E609" s="8" t="s">
        <v>1133</v>
      </c>
      <c r="F609" s="8" t="s">
        <v>1133</v>
      </c>
      <c r="G609" s="8" t="str">
        <f>vlookup(A609,Accounts!$A$1:$F$451,6,false)</f>
        <v>5a - Closed Lost</v>
      </c>
      <c r="H609" s="8" t="s">
        <v>1137</v>
      </c>
      <c r="I609" s="8" t="s">
        <v>1130</v>
      </c>
      <c r="J609" s="9">
        <f>vlookup(A609,Accounts!$A$1:$P$451,11,false)</f>
        <v>45262</v>
      </c>
      <c r="K609" s="9" t="str">
        <f>vlookup($A609,Accounts!$A$1:$P$451,12,false)</f>
        <v/>
      </c>
      <c r="L609" s="9" t="str">
        <f>vlookup($A609,Accounts!$A$1:$P$451,13,false)</f>
        <v/>
      </c>
      <c r="M609" s="9">
        <f>vlookup($A609,Accounts!$A$1:$P$451,14,false)</f>
        <v>45275</v>
      </c>
      <c r="N609" s="9">
        <f>vlookup($A609,Accounts!$A$1:$P$451,16,false)</f>
        <v>45275</v>
      </c>
    </row>
    <row r="610" ht="15.75" customHeight="1">
      <c r="A610" s="8" t="s">
        <v>166</v>
      </c>
      <c r="B610" s="8" t="s">
        <v>167</v>
      </c>
      <c r="C610" s="8" t="str">
        <f>vlookup(A610,Accounts!$A$1:$E$993,5,false)</f>
        <v>No</v>
      </c>
      <c r="D610" s="8" t="s">
        <v>1747</v>
      </c>
      <c r="E610" s="8" t="s">
        <v>1132</v>
      </c>
      <c r="F610" s="8" t="s">
        <v>1128</v>
      </c>
      <c r="G610" s="8" t="str">
        <f>vlookup(A610,Accounts!$A$1:$F$451,6,false)</f>
        <v>5a - Closed Lost</v>
      </c>
      <c r="H610" s="8" t="s">
        <v>1129</v>
      </c>
      <c r="I610" s="8" t="s">
        <v>1130</v>
      </c>
      <c r="J610" s="9">
        <f>vlookup(A610,Accounts!$A$1:$P$451,11,false)</f>
        <v>45262</v>
      </c>
      <c r="K610" s="9" t="str">
        <f>vlookup($A610,Accounts!$A$1:$P$451,12,false)</f>
        <v/>
      </c>
      <c r="L610" s="9" t="str">
        <f>vlookup($A610,Accounts!$A$1:$P$451,13,false)</f>
        <v/>
      </c>
      <c r="M610" s="9">
        <f>vlookup($A610,Accounts!$A$1:$P$451,14,false)</f>
        <v>45275</v>
      </c>
      <c r="N610" s="9">
        <f>vlookup($A610,Accounts!$A$1:$P$451,16,false)</f>
        <v>45275</v>
      </c>
    </row>
    <row r="611" ht="15.75" customHeight="1">
      <c r="A611" s="8" t="s">
        <v>166</v>
      </c>
      <c r="B611" s="8" t="s">
        <v>167</v>
      </c>
      <c r="C611" s="8" t="str">
        <f>vlookup(A611,Accounts!$A$1:$E$993,5,false)</f>
        <v>No</v>
      </c>
      <c r="D611" s="8" t="s">
        <v>1748</v>
      </c>
      <c r="E611" s="8" t="s">
        <v>1127</v>
      </c>
      <c r="F611" s="8" t="s">
        <v>1128</v>
      </c>
      <c r="G611" s="8" t="str">
        <f>vlookup(A611,Accounts!$A$1:$F$451,6,false)</f>
        <v>5a - Closed Lost</v>
      </c>
      <c r="H611" s="8" t="s">
        <v>1137</v>
      </c>
      <c r="I611" s="8" t="s">
        <v>1148</v>
      </c>
      <c r="J611" s="9">
        <f>vlookup(A611,Accounts!$A$1:$P$451,11,false)</f>
        <v>45262</v>
      </c>
      <c r="K611" s="9" t="str">
        <f>vlookup($A611,Accounts!$A$1:$P$451,12,false)</f>
        <v/>
      </c>
      <c r="L611" s="9" t="str">
        <f>vlookup($A611,Accounts!$A$1:$P$451,13,false)</f>
        <v/>
      </c>
      <c r="M611" s="9">
        <f>vlookup($A611,Accounts!$A$1:$P$451,14,false)</f>
        <v>45275</v>
      </c>
      <c r="N611" s="9">
        <f>vlookup($A611,Accounts!$A$1:$P$451,16,false)</f>
        <v>45275</v>
      </c>
    </row>
    <row r="612" ht="15.75" customHeight="1">
      <c r="A612" s="8" t="s">
        <v>166</v>
      </c>
      <c r="B612" s="8" t="s">
        <v>167</v>
      </c>
      <c r="C612" s="8" t="str">
        <f>vlookup(A612,Accounts!$A$1:$E$993,5,false)</f>
        <v>No</v>
      </c>
      <c r="D612" s="8" t="s">
        <v>1749</v>
      </c>
      <c r="E612" s="8" t="s">
        <v>1133</v>
      </c>
      <c r="F612" s="8" t="s">
        <v>1128</v>
      </c>
      <c r="G612" s="8" t="str">
        <f>vlookup(A612,Accounts!$A$1:$F$451,6,false)</f>
        <v>5a - Closed Lost</v>
      </c>
      <c r="H612" s="8" t="s">
        <v>1134</v>
      </c>
      <c r="I612" s="8" t="s">
        <v>1135</v>
      </c>
      <c r="J612" s="9">
        <f>vlookup(A612,Accounts!$A$1:$P$451,11,false)</f>
        <v>45262</v>
      </c>
      <c r="K612" s="9" t="str">
        <f>vlookup($A612,Accounts!$A$1:$P$451,12,false)</f>
        <v/>
      </c>
      <c r="L612" s="9" t="str">
        <f>vlookup($A612,Accounts!$A$1:$P$451,13,false)</f>
        <v/>
      </c>
      <c r="M612" s="9">
        <f>vlookup($A612,Accounts!$A$1:$P$451,14,false)</f>
        <v>45275</v>
      </c>
      <c r="N612" s="9">
        <f>vlookup($A612,Accounts!$A$1:$P$451,16,false)</f>
        <v>45275</v>
      </c>
    </row>
    <row r="613" ht="15.75" customHeight="1">
      <c r="A613" s="8" t="s">
        <v>166</v>
      </c>
      <c r="B613" s="8" t="s">
        <v>167</v>
      </c>
      <c r="C613" s="8" t="str">
        <f>vlookup(A613,Accounts!$A$1:$E$993,5,false)</f>
        <v>No</v>
      </c>
      <c r="D613" s="8" t="s">
        <v>1750</v>
      </c>
      <c r="E613" s="8" t="s">
        <v>1140</v>
      </c>
      <c r="F613" s="8" t="s">
        <v>1140</v>
      </c>
      <c r="G613" s="8" t="str">
        <f>vlookup(A613,Accounts!$A$1:$F$451,6,false)</f>
        <v>5a - Closed Lost</v>
      </c>
      <c r="H613" s="8" t="s">
        <v>1129</v>
      </c>
      <c r="I613" s="8" t="s">
        <v>1138</v>
      </c>
      <c r="J613" s="9">
        <f>vlookup(A613,Accounts!$A$1:$P$451,11,false)</f>
        <v>45262</v>
      </c>
      <c r="K613" s="9" t="str">
        <f>vlookup($A613,Accounts!$A$1:$P$451,12,false)</f>
        <v/>
      </c>
      <c r="L613" s="9" t="str">
        <f>vlookup($A613,Accounts!$A$1:$P$451,13,false)</f>
        <v/>
      </c>
      <c r="M613" s="9">
        <f>vlookup($A613,Accounts!$A$1:$P$451,14,false)</f>
        <v>45275</v>
      </c>
      <c r="N613" s="9">
        <f>vlookup($A613,Accounts!$A$1:$P$451,16,false)</f>
        <v>45275</v>
      </c>
    </row>
    <row r="614" ht="15.75" customHeight="1">
      <c r="A614" s="8" t="s">
        <v>166</v>
      </c>
      <c r="B614" s="8" t="s">
        <v>167</v>
      </c>
      <c r="C614" s="8" t="str">
        <f>vlookup(A614,Accounts!$A$1:$E$993,5,false)</f>
        <v>No</v>
      </c>
      <c r="D614" s="8" t="s">
        <v>1751</v>
      </c>
      <c r="E614" s="8" t="s">
        <v>1128</v>
      </c>
      <c r="F614" s="8" t="s">
        <v>1140</v>
      </c>
      <c r="G614" s="8" t="str">
        <f>vlookup(A614,Accounts!$A$1:$F$451,6,false)</f>
        <v>5a - Closed Lost</v>
      </c>
      <c r="H614" s="8" t="s">
        <v>1129</v>
      </c>
      <c r="I614" s="8" t="s">
        <v>1148</v>
      </c>
      <c r="J614" s="9">
        <f>vlookup(A614,Accounts!$A$1:$P$451,11,false)</f>
        <v>45262</v>
      </c>
      <c r="K614" s="9" t="str">
        <f>vlookup($A614,Accounts!$A$1:$P$451,12,false)</f>
        <v/>
      </c>
      <c r="L614" s="9" t="str">
        <f>vlookup($A614,Accounts!$A$1:$P$451,13,false)</f>
        <v/>
      </c>
      <c r="M614" s="9">
        <f>vlookup($A614,Accounts!$A$1:$P$451,14,false)</f>
        <v>45275</v>
      </c>
      <c r="N614" s="9">
        <f>vlookup($A614,Accounts!$A$1:$P$451,16,false)</f>
        <v>45275</v>
      </c>
    </row>
    <row r="615" ht="15.75" customHeight="1">
      <c r="A615" s="8" t="s">
        <v>513</v>
      </c>
      <c r="B615" s="8" t="s">
        <v>514</v>
      </c>
      <c r="C615" s="8" t="str">
        <f>vlookup(A615,Accounts!$A$1:$E$993,5,false)</f>
        <v>Profile1</v>
      </c>
      <c r="D615" s="8" t="s">
        <v>1752</v>
      </c>
      <c r="E615" s="8" t="s">
        <v>1132</v>
      </c>
      <c r="F615" s="8" t="s">
        <v>1133</v>
      </c>
      <c r="G615" s="8" t="str">
        <f>vlookup(A615,Accounts!$A$1:$F$451,6,false)</f>
        <v>5a - Closed Lost</v>
      </c>
      <c r="H615" s="8" t="s">
        <v>1143</v>
      </c>
      <c r="I615" s="8" t="s">
        <v>1135</v>
      </c>
      <c r="J615" s="9">
        <f>vlookup(A615,Accounts!$A$1:$P$451,11,false)</f>
        <v>45504</v>
      </c>
      <c r="K615" s="9">
        <f>vlookup($A615,Accounts!$A$1:$P$451,12,false)</f>
        <v>45530</v>
      </c>
      <c r="L615" s="9">
        <f>vlookup($A615,Accounts!$A$1:$P$451,13,false)</f>
        <v>45532</v>
      </c>
      <c r="M615" s="9">
        <f>vlookup($A615,Accounts!$A$1:$P$451,14,false)</f>
        <v>45582</v>
      </c>
      <c r="N615" s="9" t="str">
        <f>vlookup($A615,Accounts!$A$1:$P$451,16,false)</f>
        <v/>
      </c>
    </row>
    <row r="616" ht="15.75" customHeight="1">
      <c r="A616" s="8" t="s">
        <v>513</v>
      </c>
      <c r="B616" s="8" t="s">
        <v>514</v>
      </c>
      <c r="C616" s="8" t="str">
        <f>vlookup(A616,Accounts!$A$1:$E$993,5,false)</f>
        <v>Profile1</v>
      </c>
      <c r="D616" s="8" t="s">
        <v>1753</v>
      </c>
      <c r="E616" s="8" t="s">
        <v>1133</v>
      </c>
      <c r="F616" s="8" t="s">
        <v>1133</v>
      </c>
      <c r="G616" s="8" t="str">
        <f>vlookup(A616,Accounts!$A$1:$F$451,6,false)</f>
        <v>5a - Closed Lost</v>
      </c>
      <c r="H616" s="8" t="s">
        <v>1134</v>
      </c>
      <c r="I616" s="8" t="s">
        <v>1138</v>
      </c>
      <c r="J616" s="9">
        <f>vlookup(A616,Accounts!$A$1:$P$451,11,false)</f>
        <v>45504</v>
      </c>
      <c r="K616" s="9">
        <f>vlookup($A616,Accounts!$A$1:$P$451,12,false)</f>
        <v>45530</v>
      </c>
      <c r="L616" s="9">
        <f>vlookup($A616,Accounts!$A$1:$P$451,13,false)</f>
        <v>45532</v>
      </c>
      <c r="M616" s="9">
        <f>vlookup($A616,Accounts!$A$1:$P$451,14,false)</f>
        <v>45582</v>
      </c>
      <c r="N616" s="9" t="str">
        <f>vlookup($A616,Accounts!$A$1:$P$451,16,false)</f>
        <v/>
      </c>
    </row>
    <row r="617" ht="15.75" customHeight="1">
      <c r="A617" s="8" t="s">
        <v>757</v>
      </c>
      <c r="B617" s="8" t="s">
        <v>758</v>
      </c>
      <c r="C617" s="8" t="str">
        <f>vlookup(A617,Accounts!$A$1:$E$993,5,false)</f>
        <v>Profile2</v>
      </c>
      <c r="D617" s="8" t="s">
        <v>1754</v>
      </c>
      <c r="E617" s="8" t="s">
        <v>1127</v>
      </c>
      <c r="F617" s="8" t="s">
        <v>1127</v>
      </c>
      <c r="G617" s="8" t="str">
        <f>vlookup(A617,Accounts!$A$1:$F$451,6,false)</f>
        <v>5a - Closed Lost</v>
      </c>
      <c r="H617" s="8" t="s">
        <v>1129</v>
      </c>
      <c r="I617" s="8" t="s">
        <v>1148</v>
      </c>
      <c r="J617" s="9">
        <f>vlookup(A617,Accounts!$A$1:$P$451,11,false)</f>
        <v>45633</v>
      </c>
      <c r="K617" s="9">
        <f>vlookup($A617,Accounts!$A$1:$P$451,12,false)</f>
        <v>45635</v>
      </c>
      <c r="L617" s="9" t="str">
        <f>vlookup($A617,Accounts!$A$1:$P$451,13,false)</f>
        <v/>
      </c>
      <c r="M617" s="9">
        <f>vlookup($A617,Accounts!$A$1:$P$451,14,false)</f>
        <v>45648</v>
      </c>
      <c r="N617" s="9">
        <f>vlookup($A617,Accounts!$A$1:$P$451,16,false)</f>
        <v>45648</v>
      </c>
    </row>
    <row r="618" ht="15.75" customHeight="1">
      <c r="A618" s="8" t="s">
        <v>757</v>
      </c>
      <c r="B618" s="8" t="s">
        <v>758</v>
      </c>
      <c r="C618" s="8" t="str">
        <f>vlookup(A618,Accounts!$A$1:$E$993,5,false)</f>
        <v>Profile2</v>
      </c>
      <c r="D618" s="8" t="s">
        <v>1755</v>
      </c>
      <c r="E618" s="8" t="s">
        <v>1140</v>
      </c>
      <c r="F618" s="8" t="s">
        <v>1140</v>
      </c>
      <c r="G618" s="8" t="str">
        <f>vlookup(A618,Accounts!$A$1:$F$451,6,false)</f>
        <v>5a - Closed Lost</v>
      </c>
      <c r="H618" s="8" t="s">
        <v>1143</v>
      </c>
      <c r="I618" s="8" t="s">
        <v>1138</v>
      </c>
      <c r="J618" s="9">
        <f>vlookup(A618,Accounts!$A$1:$P$451,11,false)</f>
        <v>45633</v>
      </c>
      <c r="K618" s="9">
        <f>vlookup($A618,Accounts!$A$1:$P$451,12,false)</f>
        <v>45635</v>
      </c>
      <c r="L618" s="9" t="str">
        <f>vlookup($A618,Accounts!$A$1:$P$451,13,false)</f>
        <v/>
      </c>
      <c r="M618" s="9">
        <f>vlookup($A618,Accounts!$A$1:$P$451,14,false)</f>
        <v>45648</v>
      </c>
      <c r="N618" s="9">
        <f>vlookup($A618,Accounts!$A$1:$P$451,16,false)</f>
        <v>45648</v>
      </c>
    </row>
    <row r="619" ht="15.75" customHeight="1">
      <c r="A619" s="8" t="s">
        <v>757</v>
      </c>
      <c r="B619" s="8" t="s">
        <v>758</v>
      </c>
      <c r="C619" s="8" t="str">
        <f>vlookup(A619,Accounts!$A$1:$E$993,5,false)</f>
        <v>Profile2</v>
      </c>
      <c r="D619" s="8" t="s">
        <v>1756</v>
      </c>
      <c r="E619" s="8" t="s">
        <v>1127</v>
      </c>
      <c r="F619" s="8" t="s">
        <v>1127</v>
      </c>
      <c r="G619" s="8" t="str">
        <f>vlookup(A619,Accounts!$A$1:$F$451,6,false)</f>
        <v>5a - Closed Lost</v>
      </c>
      <c r="H619" s="8" t="s">
        <v>1137</v>
      </c>
      <c r="I619" s="8" t="s">
        <v>1148</v>
      </c>
      <c r="J619" s="9">
        <f>vlookup(A619,Accounts!$A$1:$P$451,11,false)</f>
        <v>45633</v>
      </c>
      <c r="K619" s="9">
        <f>vlookup($A619,Accounts!$A$1:$P$451,12,false)</f>
        <v>45635</v>
      </c>
      <c r="L619" s="9" t="str">
        <f>vlookup($A619,Accounts!$A$1:$P$451,13,false)</f>
        <v/>
      </c>
      <c r="M619" s="9">
        <f>vlookup($A619,Accounts!$A$1:$P$451,14,false)</f>
        <v>45648</v>
      </c>
      <c r="N619" s="9">
        <f>vlookup($A619,Accounts!$A$1:$P$451,16,false)</f>
        <v>45648</v>
      </c>
    </row>
    <row r="620" ht="15.75" customHeight="1">
      <c r="A620" s="8" t="s">
        <v>383</v>
      </c>
      <c r="B620" s="8" t="s">
        <v>384</v>
      </c>
      <c r="C620" s="8" t="str">
        <f>vlookup(A620,Accounts!$A$1:$E$993,5,false)</f>
        <v>Profile1</v>
      </c>
      <c r="D620" s="8" t="s">
        <v>1757</v>
      </c>
      <c r="E620" s="8" t="s">
        <v>1128</v>
      </c>
      <c r="F620" s="8" t="s">
        <v>1132</v>
      </c>
      <c r="G620" s="8" t="str">
        <f>vlookup(A620,Accounts!$A$1:$F$451,6,false)</f>
        <v>5a - Closed Lost</v>
      </c>
      <c r="H620" s="8" t="s">
        <v>1129</v>
      </c>
      <c r="I620" s="8" t="s">
        <v>1135</v>
      </c>
      <c r="J620" s="9">
        <f>vlookup(A620,Accounts!$A$1:$P$451,11,false)</f>
        <v>45424</v>
      </c>
      <c r="K620" s="9">
        <f>vlookup($A620,Accounts!$A$1:$P$451,12,false)</f>
        <v>45437</v>
      </c>
      <c r="L620" s="9" t="str">
        <f>vlookup($A620,Accounts!$A$1:$P$451,13,false)</f>
        <v/>
      </c>
      <c r="M620" s="9">
        <f>vlookup($A620,Accounts!$A$1:$P$451,14,false)</f>
        <v>45449</v>
      </c>
      <c r="N620" s="9">
        <f>vlookup($A620,Accounts!$A$1:$P$451,16,false)</f>
        <v>45449</v>
      </c>
    </row>
    <row r="621" ht="15.75" customHeight="1">
      <c r="A621" s="8" t="s">
        <v>513</v>
      </c>
      <c r="B621" s="8" t="s">
        <v>514</v>
      </c>
      <c r="C621" s="8" t="str">
        <f>vlookup(A621,Accounts!$A$1:$E$993,5,false)</f>
        <v>Profile1</v>
      </c>
      <c r="D621" s="8" t="s">
        <v>1758</v>
      </c>
      <c r="E621" s="8" t="s">
        <v>1132</v>
      </c>
      <c r="F621" s="8" t="s">
        <v>1127</v>
      </c>
      <c r="G621" s="8" t="str">
        <f>vlookup(A621,Accounts!$A$1:$F$451,6,false)</f>
        <v>5a - Closed Lost</v>
      </c>
      <c r="H621" s="8" t="s">
        <v>1143</v>
      </c>
      <c r="I621" s="8" t="s">
        <v>1130</v>
      </c>
      <c r="J621" s="9">
        <f>vlookup(A621,Accounts!$A$1:$P$451,11,false)</f>
        <v>45504</v>
      </c>
      <c r="K621" s="9">
        <f>vlookup($A621,Accounts!$A$1:$P$451,12,false)</f>
        <v>45530</v>
      </c>
      <c r="L621" s="9">
        <f>vlookup($A621,Accounts!$A$1:$P$451,13,false)</f>
        <v>45532</v>
      </c>
      <c r="M621" s="9">
        <f>vlookup($A621,Accounts!$A$1:$P$451,14,false)</f>
        <v>45582</v>
      </c>
      <c r="N621" s="9" t="str">
        <f>vlookup($A621,Accounts!$A$1:$P$451,16,false)</f>
        <v/>
      </c>
    </row>
    <row r="622" ht="15.75" customHeight="1">
      <c r="A622" s="8" t="s">
        <v>604</v>
      </c>
      <c r="B622" s="8" t="s">
        <v>605</v>
      </c>
      <c r="C622" s="8" t="str">
        <f>vlookup(A622,Accounts!$A$1:$E$993,5,false)</f>
        <v>Profile3</v>
      </c>
      <c r="D622" s="8" t="s">
        <v>1759</v>
      </c>
      <c r="E622" s="8" t="s">
        <v>1132</v>
      </c>
      <c r="F622" s="8" t="s">
        <v>1140</v>
      </c>
      <c r="G622" s="8" t="str">
        <f>vlookup(A622,Accounts!$A$1:$F$451,6,false)</f>
        <v>5a - Closed Lost</v>
      </c>
      <c r="H622" s="8" t="s">
        <v>1137</v>
      </c>
      <c r="I622" s="8" t="s">
        <v>1135</v>
      </c>
      <c r="J622" s="9">
        <f>vlookup(A622,Accounts!$A$1:$P$451,11,false)</f>
        <v>45545</v>
      </c>
      <c r="K622" s="9">
        <f>vlookup($A622,Accounts!$A$1:$P$451,12,false)</f>
        <v>45560</v>
      </c>
      <c r="L622" s="9" t="str">
        <f>vlookup($A622,Accounts!$A$1:$P$451,13,false)</f>
        <v/>
      </c>
      <c r="M622" s="9">
        <f>vlookup($A622,Accounts!$A$1:$P$451,14,false)</f>
        <v>45574</v>
      </c>
      <c r="N622" s="9">
        <f>vlookup($A622,Accounts!$A$1:$P$451,16,false)</f>
        <v>45574</v>
      </c>
    </row>
    <row r="623" ht="15.75" customHeight="1">
      <c r="A623" s="8" t="s">
        <v>545</v>
      </c>
      <c r="B623" s="8" t="s">
        <v>546</v>
      </c>
      <c r="C623" s="8" t="str">
        <f>vlookup(A623,Accounts!$A$1:$E$993,5,false)</f>
        <v>No</v>
      </c>
      <c r="D623" s="8" t="s">
        <v>1760</v>
      </c>
      <c r="E623" s="8" t="s">
        <v>1132</v>
      </c>
      <c r="F623" s="8" t="s">
        <v>1127</v>
      </c>
      <c r="G623" s="8" t="str">
        <f>vlookup(A623,Accounts!$A$1:$F$451,6,false)</f>
        <v>5b - Churned</v>
      </c>
      <c r="H623" s="8" t="s">
        <v>1143</v>
      </c>
      <c r="I623" s="8" t="s">
        <v>1148</v>
      </c>
      <c r="J623" s="9">
        <f>vlookup(A623,Accounts!$A$1:$P$451,11,false)</f>
        <v>45522</v>
      </c>
      <c r="K623" s="9">
        <f>vlookup($A623,Accounts!$A$1:$P$451,12,false)</f>
        <v>45548</v>
      </c>
      <c r="L623" s="9">
        <f>vlookup($A623,Accounts!$A$1:$P$451,13,false)</f>
        <v>45549</v>
      </c>
      <c r="M623" s="9">
        <f>vlookup($A623,Accounts!$A$1:$P$451,14,false)</f>
        <v>45624</v>
      </c>
      <c r="N623" s="9" t="str">
        <f>vlookup($A623,Accounts!$A$1:$P$451,16,false)</f>
        <v/>
      </c>
    </row>
    <row r="624" ht="15.75" customHeight="1">
      <c r="A624" s="8" t="s">
        <v>545</v>
      </c>
      <c r="B624" s="8" t="s">
        <v>546</v>
      </c>
      <c r="C624" s="8" t="str">
        <f>vlookup(A624,Accounts!$A$1:$E$993,5,false)</f>
        <v>No</v>
      </c>
      <c r="D624" s="8" t="s">
        <v>1761</v>
      </c>
      <c r="E624" s="8" t="s">
        <v>1140</v>
      </c>
      <c r="F624" s="8" t="s">
        <v>1140</v>
      </c>
      <c r="G624" s="8" t="str">
        <f>vlookup(A624,Accounts!$A$1:$F$451,6,false)</f>
        <v>5b - Churned</v>
      </c>
      <c r="H624" s="8" t="s">
        <v>1137</v>
      </c>
      <c r="I624" s="8" t="s">
        <v>1130</v>
      </c>
      <c r="J624" s="9">
        <f>vlookup(A624,Accounts!$A$1:$P$451,11,false)</f>
        <v>45522</v>
      </c>
      <c r="K624" s="9">
        <f>vlookup($A624,Accounts!$A$1:$P$451,12,false)</f>
        <v>45548</v>
      </c>
      <c r="L624" s="9">
        <f>vlookup($A624,Accounts!$A$1:$P$451,13,false)</f>
        <v>45549</v>
      </c>
      <c r="M624" s="9">
        <f>vlookup($A624,Accounts!$A$1:$P$451,14,false)</f>
        <v>45624</v>
      </c>
      <c r="N624" s="9" t="str">
        <f>vlookup($A624,Accounts!$A$1:$P$451,16,false)</f>
        <v/>
      </c>
    </row>
    <row r="625" ht="15.75" customHeight="1">
      <c r="A625" s="8" t="s">
        <v>545</v>
      </c>
      <c r="B625" s="8" t="s">
        <v>546</v>
      </c>
      <c r="C625" s="8" t="str">
        <f>vlookup(A625,Accounts!$A$1:$E$993,5,false)</f>
        <v>No</v>
      </c>
      <c r="D625" s="8" t="s">
        <v>1762</v>
      </c>
      <c r="E625" s="8" t="s">
        <v>1133</v>
      </c>
      <c r="F625" s="8" t="s">
        <v>1132</v>
      </c>
      <c r="G625" s="8" t="str">
        <f>vlookup(A625,Accounts!$A$1:$F$451,6,false)</f>
        <v>5b - Churned</v>
      </c>
      <c r="H625" s="8" t="s">
        <v>1134</v>
      </c>
      <c r="I625" s="8" t="s">
        <v>1148</v>
      </c>
      <c r="J625" s="9">
        <f>vlookup(A625,Accounts!$A$1:$P$451,11,false)</f>
        <v>45522</v>
      </c>
      <c r="K625" s="9">
        <f>vlookup($A625,Accounts!$A$1:$P$451,12,false)</f>
        <v>45548</v>
      </c>
      <c r="L625" s="9">
        <f>vlookup($A625,Accounts!$A$1:$P$451,13,false)</f>
        <v>45549</v>
      </c>
      <c r="M625" s="9">
        <f>vlookup($A625,Accounts!$A$1:$P$451,14,false)</f>
        <v>45624</v>
      </c>
      <c r="N625" s="9" t="str">
        <f>vlookup($A625,Accounts!$A$1:$P$451,16,false)</f>
        <v/>
      </c>
    </row>
    <row r="626" ht="15.75" customHeight="1">
      <c r="A626" s="8" t="s">
        <v>594</v>
      </c>
      <c r="B626" s="8" t="s">
        <v>595</v>
      </c>
      <c r="C626" s="8" t="str">
        <f>vlookup(A626,Accounts!$A$1:$E$993,5,false)</f>
        <v>Unknown</v>
      </c>
      <c r="D626" s="8" t="s">
        <v>1763</v>
      </c>
      <c r="E626" s="8" t="s">
        <v>1128</v>
      </c>
      <c r="F626" s="8" t="s">
        <v>1132</v>
      </c>
      <c r="G626" s="8" t="str">
        <f>vlookup(A626,Accounts!$A$1:$F$451,6,false)</f>
        <v>5a - Closed Lost</v>
      </c>
      <c r="H626" s="8" t="s">
        <v>1129</v>
      </c>
      <c r="I626" s="8" t="s">
        <v>1138</v>
      </c>
      <c r="J626" s="9">
        <f>vlookup(A626,Accounts!$A$1:$P$451,11,false)</f>
        <v>45537</v>
      </c>
      <c r="K626" s="9">
        <f>vlookup($A626,Accounts!$A$1:$P$451,12,false)</f>
        <v>45544</v>
      </c>
      <c r="L626" s="9">
        <f>vlookup($A626,Accounts!$A$1:$P$451,13,false)</f>
        <v>45565</v>
      </c>
      <c r="M626" s="9">
        <f>vlookup($A626,Accounts!$A$1:$P$451,14,false)</f>
        <v>45652</v>
      </c>
      <c r="N626" s="9" t="str">
        <f>vlookup($A626,Accounts!$A$1:$P$451,16,false)</f>
        <v/>
      </c>
    </row>
    <row r="627" ht="15.75" customHeight="1">
      <c r="A627" s="8" t="s">
        <v>594</v>
      </c>
      <c r="B627" s="8" t="s">
        <v>595</v>
      </c>
      <c r="C627" s="8" t="str">
        <f>vlookup(A627,Accounts!$A$1:$E$993,5,false)</f>
        <v>Unknown</v>
      </c>
      <c r="D627" s="8" t="s">
        <v>1764</v>
      </c>
      <c r="E627" s="8" t="s">
        <v>1127</v>
      </c>
      <c r="F627" s="8" t="s">
        <v>1132</v>
      </c>
      <c r="G627" s="8" t="str">
        <f>vlookup(A627,Accounts!$A$1:$F$451,6,false)</f>
        <v>5a - Closed Lost</v>
      </c>
      <c r="H627" s="8" t="s">
        <v>1134</v>
      </c>
      <c r="I627" s="8" t="s">
        <v>1138</v>
      </c>
      <c r="J627" s="9">
        <f>vlookup(A627,Accounts!$A$1:$P$451,11,false)</f>
        <v>45537</v>
      </c>
      <c r="K627" s="9">
        <f>vlookup($A627,Accounts!$A$1:$P$451,12,false)</f>
        <v>45544</v>
      </c>
      <c r="L627" s="9">
        <f>vlookup($A627,Accounts!$A$1:$P$451,13,false)</f>
        <v>45565</v>
      </c>
      <c r="M627" s="9">
        <f>vlookup($A627,Accounts!$A$1:$P$451,14,false)</f>
        <v>45652</v>
      </c>
      <c r="N627" s="9" t="str">
        <f>vlookup($A627,Accounts!$A$1:$P$451,16,false)</f>
        <v/>
      </c>
    </row>
    <row r="628" ht="15.75" customHeight="1">
      <c r="A628" s="8" t="s">
        <v>594</v>
      </c>
      <c r="B628" s="8" t="s">
        <v>595</v>
      </c>
      <c r="C628" s="8" t="str">
        <f>vlookup(A628,Accounts!$A$1:$E$993,5,false)</f>
        <v>Unknown</v>
      </c>
      <c r="D628" s="8" t="s">
        <v>1765</v>
      </c>
      <c r="E628" s="8" t="s">
        <v>1132</v>
      </c>
      <c r="F628" s="8" t="s">
        <v>1127</v>
      </c>
      <c r="G628" s="8" t="str">
        <f>vlookup(A628,Accounts!$A$1:$F$451,6,false)</f>
        <v>5a - Closed Lost</v>
      </c>
      <c r="H628" s="8" t="s">
        <v>1129</v>
      </c>
      <c r="I628" s="8" t="s">
        <v>1138</v>
      </c>
      <c r="J628" s="9">
        <f>vlookup(A628,Accounts!$A$1:$P$451,11,false)</f>
        <v>45537</v>
      </c>
      <c r="K628" s="9">
        <f>vlookup($A628,Accounts!$A$1:$P$451,12,false)</f>
        <v>45544</v>
      </c>
      <c r="L628" s="9">
        <f>vlookup($A628,Accounts!$A$1:$P$451,13,false)</f>
        <v>45565</v>
      </c>
      <c r="M628" s="9">
        <f>vlookup($A628,Accounts!$A$1:$P$451,14,false)</f>
        <v>45652</v>
      </c>
      <c r="N628" s="9" t="str">
        <f>vlookup($A628,Accounts!$A$1:$P$451,16,false)</f>
        <v/>
      </c>
    </row>
    <row r="629" ht="15.75" customHeight="1">
      <c r="A629" s="8" t="s">
        <v>594</v>
      </c>
      <c r="B629" s="8" t="s">
        <v>595</v>
      </c>
      <c r="C629" s="8" t="str">
        <f>vlookup(A629,Accounts!$A$1:$E$993,5,false)</f>
        <v>Unknown</v>
      </c>
      <c r="D629" s="8" t="s">
        <v>1766</v>
      </c>
      <c r="E629" s="8" t="s">
        <v>1133</v>
      </c>
      <c r="F629" s="8" t="s">
        <v>1128</v>
      </c>
      <c r="G629" s="8" t="str">
        <f>vlookup(A629,Accounts!$A$1:$F$451,6,false)</f>
        <v>5a - Closed Lost</v>
      </c>
      <c r="H629" s="8" t="s">
        <v>1143</v>
      </c>
      <c r="I629" s="8" t="s">
        <v>1148</v>
      </c>
      <c r="J629" s="9">
        <f>vlookup(A629,Accounts!$A$1:$P$451,11,false)</f>
        <v>45537</v>
      </c>
      <c r="K629" s="9">
        <f>vlookup($A629,Accounts!$A$1:$P$451,12,false)</f>
        <v>45544</v>
      </c>
      <c r="L629" s="9">
        <f>vlookup($A629,Accounts!$A$1:$P$451,13,false)</f>
        <v>45565</v>
      </c>
      <c r="M629" s="9">
        <f>vlookup($A629,Accounts!$A$1:$P$451,14,false)</f>
        <v>45652</v>
      </c>
      <c r="N629" s="9" t="str">
        <f>vlookup($A629,Accounts!$A$1:$P$451,16,false)</f>
        <v/>
      </c>
    </row>
    <row r="630" ht="15.75" customHeight="1">
      <c r="A630" s="8" t="s">
        <v>606</v>
      </c>
      <c r="B630" s="8" t="s">
        <v>607</v>
      </c>
      <c r="C630" s="8" t="str">
        <f>vlookup(A630,Accounts!$A$1:$E$993,5,false)</f>
        <v>Unknown</v>
      </c>
      <c r="D630" s="8" t="s">
        <v>1767</v>
      </c>
      <c r="E630" s="8" t="s">
        <v>1133</v>
      </c>
      <c r="F630" s="8" t="s">
        <v>1132</v>
      </c>
      <c r="G630" s="8" t="str">
        <f>vlookup(A630,Accounts!$A$1:$F$451,6,false)</f>
        <v>5a - Closed Lost</v>
      </c>
      <c r="H630" s="8" t="s">
        <v>1137</v>
      </c>
      <c r="I630" s="8" t="s">
        <v>1130</v>
      </c>
      <c r="J630" s="9">
        <f>vlookup(A630,Accounts!$A$1:$P$451,11,false)</f>
        <v>45542</v>
      </c>
      <c r="K630" s="9" t="str">
        <f>vlookup($A630,Accounts!$A$1:$P$451,12,false)</f>
        <v/>
      </c>
      <c r="L630" s="9" t="str">
        <f>vlookup($A630,Accounts!$A$1:$P$451,13,false)</f>
        <v/>
      </c>
      <c r="M630" s="9">
        <f>vlookup($A630,Accounts!$A$1:$P$451,14,false)</f>
        <v>45556</v>
      </c>
      <c r="N630" s="9">
        <f>vlookup($A630,Accounts!$A$1:$P$451,16,false)</f>
        <v>45556</v>
      </c>
    </row>
    <row r="631" ht="15.75" customHeight="1">
      <c r="A631" s="8" t="s">
        <v>606</v>
      </c>
      <c r="B631" s="8" t="s">
        <v>607</v>
      </c>
      <c r="C631" s="8" t="str">
        <f>vlookup(A631,Accounts!$A$1:$E$993,5,false)</f>
        <v>Unknown</v>
      </c>
      <c r="D631" s="8" t="s">
        <v>1768</v>
      </c>
      <c r="E631" s="8" t="s">
        <v>1140</v>
      </c>
      <c r="F631" s="8" t="s">
        <v>1127</v>
      </c>
      <c r="G631" s="8" t="str">
        <f>vlookup(A631,Accounts!$A$1:$F$451,6,false)</f>
        <v>5a - Closed Lost</v>
      </c>
      <c r="H631" s="8" t="s">
        <v>1137</v>
      </c>
      <c r="I631" s="8" t="s">
        <v>1138</v>
      </c>
      <c r="J631" s="9">
        <f>vlookup(A631,Accounts!$A$1:$P$451,11,false)</f>
        <v>45542</v>
      </c>
      <c r="K631" s="9" t="str">
        <f>vlookup($A631,Accounts!$A$1:$P$451,12,false)</f>
        <v/>
      </c>
      <c r="L631" s="9" t="str">
        <f>vlookup($A631,Accounts!$A$1:$P$451,13,false)</f>
        <v/>
      </c>
      <c r="M631" s="9">
        <f>vlookup($A631,Accounts!$A$1:$P$451,14,false)</f>
        <v>45556</v>
      </c>
      <c r="N631" s="9">
        <f>vlookup($A631,Accounts!$A$1:$P$451,16,false)</f>
        <v>45556</v>
      </c>
    </row>
    <row r="632" ht="15.75" customHeight="1">
      <c r="A632" s="8" t="s">
        <v>594</v>
      </c>
      <c r="B632" s="8" t="s">
        <v>595</v>
      </c>
      <c r="C632" s="8" t="str">
        <f>vlookup(A632,Accounts!$A$1:$E$993,5,false)</f>
        <v>Unknown</v>
      </c>
      <c r="D632" s="8" t="s">
        <v>1769</v>
      </c>
      <c r="E632" s="8" t="s">
        <v>1128</v>
      </c>
      <c r="F632" s="8" t="s">
        <v>1140</v>
      </c>
      <c r="G632" s="8" t="str">
        <f>vlookup(A632,Accounts!$A$1:$F$451,6,false)</f>
        <v>5a - Closed Lost</v>
      </c>
      <c r="H632" s="8" t="s">
        <v>1129</v>
      </c>
      <c r="I632" s="8" t="s">
        <v>1138</v>
      </c>
      <c r="J632" s="9">
        <f>vlookup(A632,Accounts!$A$1:$P$451,11,false)</f>
        <v>45537</v>
      </c>
      <c r="K632" s="9">
        <f>vlookup($A632,Accounts!$A$1:$P$451,12,false)</f>
        <v>45544</v>
      </c>
      <c r="L632" s="9">
        <f>vlookup($A632,Accounts!$A$1:$P$451,13,false)</f>
        <v>45565</v>
      </c>
      <c r="M632" s="9">
        <f>vlookup($A632,Accounts!$A$1:$P$451,14,false)</f>
        <v>45652</v>
      </c>
      <c r="N632" s="9" t="str">
        <f>vlookup($A632,Accounts!$A$1:$P$451,16,false)</f>
        <v/>
      </c>
    </row>
    <row r="633" ht="15.75" customHeight="1">
      <c r="A633" s="8" t="s">
        <v>877</v>
      </c>
      <c r="B633" s="8" t="s">
        <v>878</v>
      </c>
      <c r="C633" s="8" t="str">
        <f>vlookup(A633,Accounts!$A$1:$E$993,5,false)</f>
        <v>Profile3</v>
      </c>
      <c r="D633" s="8" t="s">
        <v>1770</v>
      </c>
      <c r="E633" s="8" t="s">
        <v>1127</v>
      </c>
      <c r="F633" s="8" t="s">
        <v>1127</v>
      </c>
      <c r="G633" s="8" t="str">
        <f>vlookup(A633,Accounts!$A$1:$F$451,6,false)</f>
        <v>4 - Customer</v>
      </c>
      <c r="H633" s="8" t="s">
        <v>1137</v>
      </c>
      <c r="I633" s="8" t="s">
        <v>1138</v>
      </c>
      <c r="J633" s="9">
        <f>vlookup(A633,Accounts!$A$1:$P$451,11,false)</f>
        <v>45535</v>
      </c>
      <c r="K633" s="9">
        <f>vlookup($A633,Accounts!$A$1:$P$451,12,false)</f>
        <v>45537</v>
      </c>
      <c r="L633" s="9">
        <f>vlookup($A633,Accounts!$A$1:$P$451,13,false)</f>
        <v>45546</v>
      </c>
      <c r="M633" s="9">
        <f>vlookup($A633,Accounts!$A$1:$P$451,14,false)</f>
        <v>45571</v>
      </c>
      <c r="N633" s="9" t="str">
        <f>vlookup($A633,Accounts!$A$1:$P$451,16,false)</f>
        <v/>
      </c>
    </row>
    <row r="634" ht="15.75" customHeight="1">
      <c r="A634" s="8" t="s">
        <v>877</v>
      </c>
      <c r="B634" s="8" t="s">
        <v>878</v>
      </c>
      <c r="C634" s="8" t="str">
        <f>vlookup(A634,Accounts!$A$1:$E$993,5,false)</f>
        <v>Profile3</v>
      </c>
      <c r="D634" s="8" t="s">
        <v>1771</v>
      </c>
      <c r="E634" s="8" t="s">
        <v>1128</v>
      </c>
      <c r="F634" s="8" t="s">
        <v>1128</v>
      </c>
      <c r="G634" s="8" t="str">
        <f>vlookup(A634,Accounts!$A$1:$F$451,6,false)</f>
        <v>4 - Customer</v>
      </c>
      <c r="H634" s="8" t="s">
        <v>1129</v>
      </c>
      <c r="I634" s="8" t="s">
        <v>1148</v>
      </c>
      <c r="J634" s="9">
        <f>vlookup(A634,Accounts!$A$1:$P$451,11,false)</f>
        <v>45535</v>
      </c>
      <c r="K634" s="9">
        <f>vlookup($A634,Accounts!$A$1:$P$451,12,false)</f>
        <v>45537</v>
      </c>
      <c r="L634" s="9">
        <f>vlookup($A634,Accounts!$A$1:$P$451,13,false)</f>
        <v>45546</v>
      </c>
      <c r="M634" s="9">
        <f>vlookup($A634,Accounts!$A$1:$P$451,14,false)</f>
        <v>45571</v>
      </c>
      <c r="N634" s="9" t="str">
        <f>vlookup($A634,Accounts!$A$1:$P$451,16,false)</f>
        <v/>
      </c>
    </row>
    <row r="635" ht="15.75" customHeight="1">
      <c r="A635" s="8" t="s">
        <v>877</v>
      </c>
      <c r="B635" s="8" t="s">
        <v>878</v>
      </c>
      <c r="C635" s="8" t="str">
        <f>vlookup(A635,Accounts!$A$1:$E$993,5,false)</f>
        <v>Profile3</v>
      </c>
      <c r="D635" s="8" t="s">
        <v>1772</v>
      </c>
      <c r="E635" s="8" t="s">
        <v>1127</v>
      </c>
      <c r="F635" s="8" t="s">
        <v>1140</v>
      </c>
      <c r="G635" s="8" t="str">
        <f>vlookup(A635,Accounts!$A$1:$F$451,6,false)</f>
        <v>4 - Customer</v>
      </c>
      <c r="H635" s="8" t="s">
        <v>1134</v>
      </c>
      <c r="I635" s="8" t="s">
        <v>1148</v>
      </c>
      <c r="J635" s="9">
        <f>vlookup(A635,Accounts!$A$1:$P$451,11,false)</f>
        <v>45535</v>
      </c>
      <c r="K635" s="9">
        <f>vlookup($A635,Accounts!$A$1:$P$451,12,false)</f>
        <v>45537</v>
      </c>
      <c r="L635" s="9">
        <f>vlookup($A635,Accounts!$A$1:$P$451,13,false)</f>
        <v>45546</v>
      </c>
      <c r="M635" s="9">
        <f>vlookup($A635,Accounts!$A$1:$P$451,14,false)</f>
        <v>45571</v>
      </c>
      <c r="N635" s="9" t="str">
        <f>vlookup($A635,Accounts!$A$1:$P$451,16,false)</f>
        <v/>
      </c>
    </row>
    <row r="636" ht="15.75" customHeight="1">
      <c r="A636" s="8" t="s">
        <v>877</v>
      </c>
      <c r="B636" s="8" t="s">
        <v>878</v>
      </c>
      <c r="C636" s="8" t="str">
        <f>vlookup(A636,Accounts!$A$1:$E$993,5,false)</f>
        <v>Profile3</v>
      </c>
      <c r="D636" s="8" t="s">
        <v>1773</v>
      </c>
      <c r="E636" s="8" t="s">
        <v>1133</v>
      </c>
      <c r="F636" s="8" t="s">
        <v>1140</v>
      </c>
      <c r="G636" s="8" t="str">
        <f>vlookup(A636,Accounts!$A$1:$F$451,6,false)</f>
        <v>4 - Customer</v>
      </c>
      <c r="H636" s="8" t="s">
        <v>1143</v>
      </c>
      <c r="I636" s="8" t="s">
        <v>1135</v>
      </c>
      <c r="J636" s="9">
        <f>vlookup(A636,Accounts!$A$1:$P$451,11,false)</f>
        <v>45535</v>
      </c>
      <c r="K636" s="9">
        <f>vlookup($A636,Accounts!$A$1:$P$451,12,false)</f>
        <v>45537</v>
      </c>
      <c r="L636" s="9">
        <f>vlookup($A636,Accounts!$A$1:$P$451,13,false)</f>
        <v>45546</v>
      </c>
      <c r="M636" s="9">
        <f>vlookup($A636,Accounts!$A$1:$P$451,14,false)</f>
        <v>45571</v>
      </c>
      <c r="N636" s="9" t="str">
        <f>vlookup($A636,Accounts!$A$1:$P$451,16,false)</f>
        <v/>
      </c>
    </row>
    <row r="637" ht="15.75" customHeight="1">
      <c r="A637" s="8" t="s">
        <v>877</v>
      </c>
      <c r="B637" s="8" t="s">
        <v>878</v>
      </c>
      <c r="C637" s="8" t="str">
        <f>vlookup(A637,Accounts!$A$1:$E$993,5,false)</f>
        <v>Profile3</v>
      </c>
      <c r="D637" s="8" t="s">
        <v>1774</v>
      </c>
      <c r="E637" s="8" t="s">
        <v>1128</v>
      </c>
      <c r="F637" s="8" t="s">
        <v>1127</v>
      </c>
      <c r="G637" s="8" t="str">
        <f>vlookup(A637,Accounts!$A$1:$F$451,6,false)</f>
        <v>4 - Customer</v>
      </c>
      <c r="H637" s="8" t="s">
        <v>1129</v>
      </c>
      <c r="I637" s="8" t="s">
        <v>1135</v>
      </c>
      <c r="J637" s="9">
        <f>vlookup(A637,Accounts!$A$1:$P$451,11,false)</f>
        <v>45535</v>
      </c>
      <c r="K637" s="9">
        <f>vlookup($A637,Accounts!$A$1:$P$451,12,false)</f>
        <v>45537</v>
      </c>
      <c r="L637" s="9">
        <f>vlookup($A637,Accounts!$A$1:$P$451,13,false)</f>
        <v>45546</v>
      </c>
      <c r="M637" s="9">
        <f>vlookup($A637,Accounts!$A$1:$P$451,14,false)</f>
        <v>45571</v>
      </c>
      <c r="N637" s="9" t="str">
        <f>vlookup($A637,Accounts!$A$1:$P$451,16,false)</f>
        <v/>
      </c>
    </row>
    <row r="638" ht="15.75" customHeight="1">
      <c r="A638" s="8" t="s">
        <v>877</v>
      </c>
      <c r="B638" s="8" t="s">
        <v>878</v>
      </c>
      <c r="C638" s="8" t="str">
        <f>vlookup(A638,Accounts!$A$1:$E$993,5,false)</f>
        <v>Profile3</v>
      </c>
      <c r="D638" s="8" t="s">
        <v>1775</v>
      </c>
      <c r="E638" s="8" t="s">
        <v>1132</v>
      </c>
      <c r="F638" s="8" t="s">
        <v>1128</v>
      </c>
      <c r="G638" s="8" t="str">
        <f>vlookup(A638,Accounts!$A$1:$F$451,6,false)</f>
        <v>4 - Customer</v>
      </c>
      <c r="H638" s="8" t="s">
        <v>1137</v>
      </c>
      <c r="I638" s="8" t="s">
        <v>1138</v>
      </c>
      <c r="J638" s="9">
        <f>vlookup(A638,Accounts!$A$1:$P$451,11,false)</f>
        <v>45535</v>
      </c>
      <c r="K638" s="9">
        <f>vlookup($A638,Accounts!$A$1:$P$451,12,false)</f>
        <v>45537</v>
      </c>
      <c r="L638" s="9">
        <f>vlookup($A638,Accounts!$A$1:$P$451,13,false)</f>
        <v>45546</v>
      </c>
      <c r="M638" s="9">
        <f>vlookup($A638,Accounts!$A$1:$P$451,14,false)</f>
        <v>45571</v>
      </c>
      <c r="N638" s="9" t="str">
        <f>vlookup($A638,Accounts!$A$1:$P$451,16,false)</f>
        <v/>
      </c>
    </row>
    <row r="639" ht="15.75" customHeight="1">
      <c r="A639" s="8" t="s">
        <v>877</v>
      </c>
      <c r="B639" s="8" t="s">
        <v>878</v>
      </c>
      <c r="C639" s="8" t="str">
        <f>vlookup(A639,Accounts!$A$1:$E$993,5,false)</f>
        <v>Profile3</v>
      </c>
      <c r="D639" s="8" t="s">
        <v>1776</v>
      </c>
      <c r="E639" s="8" t="s">
        <v>1140</v>
      </c>
      <c r="F639" s="8" t="s">
        <v>1132</v>
      </c>
      <c r="G639" s="8" t="str">
        <f>vlookup(A639,Accounts!$A$1:$F$451,6,false)</f>
        <v>4 - Customer</v>
      </c>
      <c r="H639" s="8" t="s">
        <v>1143</v>
      </c>
      <c r="I639" s="8" t="s">
        <v>1138</v>
      </c>
      <c r="J639" s="9">
        <f>vlookup(A639,Accounts!$A$1:$P$451,11,false)</f>
        <v>45535</v>
      </c>
      <c r="K639" s="9">
        <f>vlookup($A639,Accounts!$A$1:$P$451,12,false)</f>
        <v>45537</v>
      </c>
      <c r="L639" s="9">
        <f>vlookup($A639,Accounts!$A$1:$P$451,13,false)</f>
        <v>45546</v>
      </c>
      <c r="M639" s="9">
        <f>vlookup($A639,Accounts!$A$1:$P$451,14,false)</f>
        <v>45571</v>
      </c>
      <c r="N639" s="9" t="str">
        <f>vlookup($A639,Accounts!$A$1:$P$451,16,false)</f>
        <v/>
      </c>
    </row>
    <row r="640" ht="15.75" customHeight="1">
      <c r="A640" s="8" t="s">
        <v>877</v>
      </c>
      <c r="B640" s="8" t="s">
        <v>878</v>
      </c>
      <c r="C640" s="8" t="str">
        <f>vlookup(A640,Accounts!$A$1:$E$993,5,false)</f>
        <v>Profile3</v>
      </c>
      <c r="D640" s="8" t="s">
        <v>1777</v>
      </c>
      <c r="E640" s="8" t="s">
        <v>1127</v>
      </c>
      <c r="F640" s="8" t="s">
        <v>1132</v>
      </c>
      <c r="G640" s="8" t="str">
        <f>vlookup(A640,Accounts!$A$1:$F$451,6,false)</f>
        <v>4 - Customer</v>
      </c>
      <c r="H640" s="8" t="s">
        <v>1134</v>
      </c>
      <c r="I640" s="8" t="s">
        <v>1135</v>
      </c>
      <c r="J640" s="9">
        <f>vlookup(A640,Accounts!$A$1:$P$451,11,false)</f>
        <v>45535</v>
      </c>
      <c r="K640" s="9">
        <f>vlookup($A640,Accounts!$A$1:$P$451,12,false)</f>
        <v>45537</v>
      </c>
      <c r="L640" s="9">
        <f>vlookup($A640,Accounts!$A$1:$P$451,13,false)</f>
        <v>45546</v>
      </c>
      <c r="M640" s="9">
        <f>vlookup($A640,Accounts!$A$1:$P$451,14,false)</f>
        <v>45571</v>
      </c>
      <c r="N640" s="9" t="str">
        <f>vlookup($A640,Accounts!$A$1:$P$451,16,false)</f>
        <v/>
      </c>
    </row>
    <row r="641" ht="15.75" customHeight="1">
      <c r="A641" s="8" t="s">
        <v>286</v>
      </c>
      <c r="B641" s="8" t="s">
        <v>287</v>
      </c>
      <c r="C641" s="8" t="str">
        <f>vlookup(A641,Accounts!$A$1:$E$993,5,false)</f>
        <v>No</v>
      </c>
      <c r="D641" s="8" t="s">
        <v>1778</v>
      </c>
      <c r="E641" s="8" t="s">
        <v>1127</v>
      </c>
      <c r="F641" s="8" t="s">
        <v>1133</v>
      </c>
      <c r="G641" s="8" t="str">
        <f>vlookup(A641,Accounts!$A$1:$F$451,6,false)</f>
        <v>5a - Closed Lost</v>
      </c>
      <c r="H641" s="8" t="s">
        <v>1129</v>
      </c>
      <c r="I641" s="8" t="s">
        <v>1135</v>
      </c>
      <c r="J641" s="9">
        <f>vlookup(A641,Accounts!$A$1:$P$451,11,false)</f>
        <v>45362</v>
      </c>
      <c r="K641" s="9" t="str">
        <f>vlookup($A641,Accounts!$A$1:$P$451,12,false)</f>
        <v/>
      </c>
      <c r="L641" s="9" t="str">
        <f>vlookup($A641,Accounts!$A$1:$P$451,13,false)</f>
        <v/>
      </c>
      <c r="M641" s="9">
        <f>vlookup($A641,Accounts!$A$1:$P$451,14,false)</f>
        <v>45366</v>
      </c>
      <c r="N641" s="9">
        <f>vlookup($A641,Accounts!$A$1:$P$451,16,false)</f>
        <v>45366</v>
      </c>
    </row>
    <row r="642" ht="15.75" customHeight="1">
      <c r="A642" s="8" t="s">
        <v>286</v>
      </c>
      <c r="B642" s="8" t="s">
        <v>287</v>
      </c>
      <c r="C642" s="8" t="str">
        <f>vlookup(A642,Accounts!$A$1:$E$993,5,false)</f>
        <v>No</v>
      </c>
      <c r="D642" s="8" t="s">
        <v>1779</v>
      </c>
      <c r="E642" s="8" t="s">
        <v>1132</v>
      </c>
      <c r="F642" s="8" t="s">
        <v>1127</v>
      </c>
      <c r="G642" s="8" t="str">
        <f>vlookup(A642,Accounts!$A$1:$F$451,6,false)</f>
        <v>5a - Closed Lost</v>
      </c>
      <c r="H642" s="8" t="s">
        <v>1143</v>
      </c>
      <c r="I642" s="8" t="s">
        <v>1130</v>
      </c>
      <c r="J642" s="9">
        <f>vlookup(A642,Accounts!$A$1:$P$451,11,false)</f>
        <v>45362</v>
      </c>
      <c r="K642" s="9" t="str">
        <f>vlookup($A642,Accounts!$A$1:$P$451,12,false)</f>
        <v/>
      </c>
      <c r="L642" s="9" t="str">
        <f>vlookup($A642,Accounts!$A$1:$P$451,13,false)</f>
        <v/>
      </c>
      <c r="M642" s="9">
        <f>vlookup($A642,Accounts!$A$1:$P$451,14,false)</f>
        <v>45366</v>
      </c>
      <c r="N642" s="9">
        <f>vlookup($A642,Accounts!$A$1:$P$451,16,false)</f>
        <v>45366</v>
      </c>
    </row>
    <row r="643" ht="15.75" customHeight="1">
      <c r="A643" s="8" t="s">
        <v>286</v>
      </c>
      <c r="B643" s="8" t="s">
        <v>287</v>
      </c>
      <c r="C643" s="8" t="str">
        <f>vlookup(A643,Accounts!$A$1:$E$993,5,false)</f>
        <v>No</v>
      </c>
      <c r="D643" s="8" t="s">
        <v>1780</v>
      </c>
      <c r="E643" s="8" t="s">
        <v>1128</v>
      </c>
      <c r="F643" s="8" t="s">
        <v>1127</v>
      </c>
      <c r="G643" s="8" t="str">
        <f>vlookup(A643,Accounts!$A$1:$F$451,6,false)</f>
        <v>5a - Closed Lost</v>
      </c>
      <c r="H643" s="8" t="s">
        <v>1143</v>
      </c>
      <c r="I643" s="8" t="s">
        <v>1130</v>
      </c>
      <c r="J643" s="9">
        <f>vlookup(A643,Accounts!$A$1:$P$451,11,false)</f>
        <v>45362</v>
      </c>
      <c r="K643" s="9" t="str">
        <f>vlookup($A643,Accounts!$A$1:$P$451,12,false)</f>
        <v/>
      </c>
      <c r="L643" s="9" t="str">
        <f>vlookup($A643,Accounts!$A$1:$P$451,13,false)</f>
        <v/>
      </c>
      <c r="M643" s="9">
        <f>vlookup($A643,Accounts!$A$1:$P$451,14,false)</f>
        <v>45366</v>
      </c>
      <c r="N643" s="9">
        <f>vlookup($A643,Accounts!$A$1:$P$451,16,false)</f>
        <v>45366</v>
      </c>
    </row>
    <row r="644" ht="15.75" customHeight="1">
      <c r="A644" s="8" t="s">
        <v>286</v>
      </c>
      <c r="B644" s="8" t="s">
        <v>287</v>
      </c>
      <c r="C644" s="8" t="str">
        <f>vlookup(A644,Accounts!$A$1:$E$993,5,false)</f>
        <v>No</v>
      </c>
      <c r="D644" s="8" t="s">
        <v>1781</v>
      </c>
      <c r="E644" s="8" t="s">
        <v>1132</v>
      </c>
      <c r="F644" s="8" t="s">
        <v>1128</v>
      </c>
      <c r="G644" s="8" t="str">
        <f>vlookup(A644,Accounts!$A$1:$F$451,6,false)</f>
        <v>5a - Closed Lost</v>
      </c>
      <c r="H644" s="8" t="s">
        <v>1143</v>
      </c>
      <c r="I644" s="8" t="s">
        <v>1148</v>
      </c>
      <c r="J644" s="9">
        <f>vlookup(A644,Accounts!$A$1:$P$451,11,false)</f>
        <v>45362</v>
      </c>
      <c r="K644" s="9" t="str">
        <f>vlookup($A644,Accounts!$A$1:$P$451,12,false)</f>
        <v/>
      </c>
      <c r="L644" s="9" t="str">
        <f>vlookup($A644,Accounts!$A$1:$P$451,13,false)</f>
        <v/>
      </c>
      <c r="M644" s="9">
        <f>vlookup($A644,Accounts!$A$1:$P$451,14,false)</f>
        <v>45366</v>
      </c>
      <c r="N644" s="9">
        <f>vlookup($A644,Accounts!$A$1:$P$451,16,false)</f>
        <v>45366</v>
      </c>
    </row>
    <row r="645" ht="15.75" customHeight="1">
      <c r="A645" s="8" t="s">
        <v>286</v>
      </c>
      <c r="B645" s="8" t="s">
        <v>287</v>
      </c>
      <c r="C645" s="8" t="str">
        <f>vlookup(A645,Accounts!$A$1:$E$993,5,false)</f>
        <v>No</v>
      </c>
      <c r="D645" s="8" t="s">
        <v>1782</v>
      </c>
      <c r="E645" s="8" t="s">
        <v>1128</v>
      </c>
      <c r="F645" s="8" t="s">
        <v>1133</v>
      </c>
      <c r="G645" s="8" t="str">
        <f>vlookup(A645,Accounts!$A$1:$F$451,6,false)</f>
        <v>5a - Closed Lost</v>
      </c>
      <c r="H645" s="8" t="s">
        <v>1134</v>
      </c>
      <c r="I645" s="8" t="s">
        <v>1148</v>
      </c>
      <c r="J645" s="9">
        <f>vlookup(A645,Accounts!$A$1:$P$451,11,false)</f>
        <v>45362</v>
      </c>
      <c r="K645" s="9" t="str">
        <f>vlookup($A645,Accounts!$A$1:$P$451,12,false)</f>
        <v/>
      </c>
      <c r="L645" s="9" t="str">
        <f>vlookup($A645,Accounts!$A$1:$P$451,13,false)</f>
        <v/>
      </c>
      <c r="M645" s="9">
        <f>vlookup($A645,Accounts!$A$1:$P$451,14,false)</f>
        <v>45366</v>
      </c>
      <c r="N645" s="9">
        <f>vlookup($A645,Accounts!$A$1:$P$451,16,false)</f>
        <v>45366</v>
      </c>
    </row>
    <row r="646" ht="15.75" customHeight="1">
      <c r="A646" s="8" t="s">
        <v>286</v>
      </c>
      <c r="B646" s="8" t="s">
        <v>287</v>
      </c>
      <c r="C646" s="8" t="str">
        <f>vlookup(A646,Accounts!$A$1:$E$993,5,false)</f>
        <v>No</v>
      </c>
      <c r="D646" s="8" t="s">
        <v>1783</v>
      </c>
      <c r="E646" s="8" t="s">
        <v>1132</v>
      </c>
      <c r="F646" s="8" t="s">
        <v>1128</v>
      </c>
      <c r="G646" s="8" t="str">
        <f>vlookup(A646,Accounts!$A$1:$F$451,6,false)</f>
        <v>5a - Closed Lost</v>
      </c>
      <c r="H646" s="8" t="s">
        <v>1134</v>
      </c>
      <c r="I646" s="8" t="s">
        <v>1148</v>
      </c>
      <c r="J646" s="9">
        <f>vlookup(A646,Accounts!$A$1:$P$451,11,false)</f>
        <v>45362</v>
      </c>
      <c r="K646" s="9" t="str">
        <f>vlookup($A646,Accounts!$A$1:$P$451,12,false)</f>
        <v/>
      </c>
      <c r="L646" s="9" t="str">
        <f>vlookup($A646,Accounts!$A$1:$P$451,13,false)</f>
        <v/>
      </c>
      <c r="M646" s="9">
        <f>vlookup($A646,Accounts!$A$1:$P$451,14,false)</f>
        <v>45366</v>
      </c>
      <c r="N646" s="9">
        <f>vlookup($A646,Accounts!$A$1:$P$451,16,false)</f>
        <v>45366</v>
      </c>
    </row>
    <row r="647" ht="15.75" customHeight="1">
      <c r="A647" s="8" t="s">
        <v>37</v>
      </c>
      <c r="B647" s="8" t="s">
        <v>38</v>
      </c>
      <c r="C647" s="8" t="str">
        <f>vlookup(A647,Accounts!$A$1:$E$993,5,false)</f>
        <v>Profile1</v>
      </c>
      <c r="D647" s="8" t="s">
        <v>1784</v>
      </c>
      <c r="E647" s="8" t="s">
        <v>1127</v>
      </c>
      <c r="F647" s="8" t="s">
        <v>1127</v>
      </c>
      <c r="G647" s="8" t="str">
        <f>vlookup(A647,Accounts!$A$1:$F$451,6,false)</f>
        <v>5a - Closed Lost</v>
      </c>
      <c r="H647" s="8" t="s">
        <v>1129</v>
      </c>
      <c r="I647" s="8" t="s">
        <v>1135</v>
      </c>
      <c r="J647" s="9">
        <f>vlookup(A647,Accounts!$A$1:$P$451,11,false)</f>
        <v>45190</v>
      </c>
      <c r="K647" s="9" t="str">
        <f>vlookup($A647,Accounts!$A$1:$P$451,12,false)</f>
        <v/>
      </c>
      <c r="L647" s="9" t="str">
        <f>vlookup($A647,Accounts!$A$1:$P$451,13,false)</f>
        <v/>
      </c>
      <c r="M647" s="9">
        <f>vlookup($A647,Accounts!$A$1:$P$451,14,false)</f>
        <v>45194</v>
      </c>
      <c r="N647" s="9">
        <f>vlookup($A647,Accounts!$A$1:$P$451,16,false)</f>
        <v>45194</v>
      </c>
    </row>
    <row r="648" ht="15.75" customHeight="1">
      <c r="A648" s="8" t="s">
        <v>887</v>
      </c>
      <c r="B648" s="8" t="s">
        <v>888</v>
      </c>
      <c r="C648" s="8" t="str">
        <f>vlookup(A648,Accounts!$A$1:$E$993,5,false)</f>
        <v>Profile2</v>
      </c>
      <c r="D648" s="8" t="s">
        <v>1785</v>
      </c>
      <c r="E648" s="8" t="s">
        <v>1133</v>
      </c>
      <c r="F648" s="8" t="s">
        <v>1127</v>
      </c>
      <c r="G648" s="8" t="str">
        <f>vlookup(A648,Accounts!$A$1:$F$451,6,false)</f>
        <v>4 - Customer</v>
      </c>
      <c r="H648" s="8" t="s">
        <v>1143</v>
      </c>
      <c r="I648" s="8" t="s">
        <v>1148</v>
      </c>
      <c r="J648" s="9">
        <f>vlookup(A648,Accounts!$A$1:$P$451,11,false)</f>
        <v>45525</v>
      </c>
      <c r="K648" s="9">
        <f>vlookup($A648,Accounts!$A$1:$P$451,12,false)</f>
        <v>45526</v>
      </c>
      <c r="L648" s="9">
        <f>vlookup($A648,Accounts!$A$1:$P$451,13,false)</f>
        <v>45534</v>
      </c>
      <c r="M648" s="9">
        <f>vlookup($A648,Accounts!$A$1:$P$451,14,false)</f>
        <v>45538</v>
      </c>
      <c r="N648" s="9" t="str">
        <f>vlookup($A648,Accounts!$A$1:$P$451,16,false)</f>
        <v/>
      </c>
    </row>
    <row r="649" ht="15.75" customHeight="1">
      <c r="A649" s="8" t="s">
        <v>887</v>
      </c>
      <c r="B649" s="8" t="s">
        <v>888</v>
      </c>
      <c r="C649" s="8" t="str">
        <f>vlookup(A649,Accounts!$A$1:$E$993,5,false)</f>
        <v>Profile2</v>
      </c>
      <c r="D649" s="8" t="s">
        <v>1786</v>
      </c>
      <c r="E649" s="8" t="s">
        <v>1133</v>
      </c>
      <c r="F649" s="8" t="s">
        <v>1133</v>
      </c>
      <c r="G649" s="8" t="str">
        <f>vlookup(A649,Accounts!$A$1:$F$451,6,false)</f>
        <v>4 - Customer</v>
      </c>
      <c r="H649" s="8" t="s">
        <v>1129</v>
      </c>
      <c r="I649" s="8" t="s">
        <v>1138</v>
      </c>
      <c r="J649" s="9">
        <f>vlookup(A649,Accounts!$A$1:$P$451,11,false)</f>
        <v>45525</v>
      </c>
      <c r="K649" s="9">
        <f>vlookup($A649,Accounts!$A$1:$P$451,12,false)</f>
        <v>45526</v>
      </c>
      <c r="L649" s="9">
        <f>vlookup($A649,Accounts!$A$1:$P$451,13,false)</f>
        <v>45534</v>
      </c>
      <c r="M649" s="9">
        <f>vlookup($A649,Accounts!$A$1:$P$451,14,false)</f>
        <v>45538</v>
      </c>
      <c r="N649" s="9" t="str">
        <f>vlookup($A649,Accounts!$A$1:$P$451,16,false)</f>
        <v/>
      </c>
    </row>
    <row r="650" ht="15.75" customHeight="1">
      <c r="A650" s="8" t="s">
        <v>827</v>
      </c>
      <c r="B650" s="8" t="s">
        <v>828</v>
      </c>
      <c r="C650" s="8" t="str">
        <f>vlookup(A650,Accounts!$A$1:$E$993,5,false)</f>
        <v>No</v>
      </c>
      <c r="D650" s="8" t="s">
        <v>1787</v>
      </c>
      <c r="E650" s="8" t="s">
        <v>1128</v>
      </c>
      <c r="F650" s="8" t="s">
        <v>1128</v>
      </c>
      <c r="G650" s="8" t="str">
        <f>vlookup(A650,Accounts!$A$1:$F$451,6,false)</f>
        <v>4 - Customer</v>
      </c>
      <c r="H650" s="8" t="s">
        <v>1134</v>
      </c>
      <c r="I650" s="8" t="s">
        <v>1138</v>
      </c>
      <c r="J650" s="9">
        <f>vlookup(A650,Accounts!$A$1:$P$451,11,false)</f>
        <v>45528</v>
      </c>
      <c r="K650" s="9">
        <f>vlookup($A650,Accounts!$A$1:$P$451,12,false)</f>
        <v>45530</v>
      </c>
      <c r="L650" s="9">
        <f>vlookup($A650,Accounts!$A$1:$P$451,13,false)</f>
        <v>45535</v>
      </c>
      <c r="M650" s="9">
        <f>vlookup($A650,Accounts!$A$1:$P$451,14,false)</f>
        <v>45601</v>
      </c>
      <c r="N650" s="9" t="str">
        <f>vlookup($A650,Accounts!$A$1:$P$451,16,false)</f>
        <v/>
      </c>
    </row>
    <row r="651" ht="15.75" customHeight="1">
      <c r="A651" s="8" t="s">
        <v>827</v>
      </c>
      <c r="B651" s="8" t="s">
        <v>828</v>
      </c>
      <c r="C651" s="8" t="str">
        <f>vlookup(A651,Accounts!$A$1:$E$993,5,false)</f>
        <v>No</v>
      </c>
      <c r="D651" s="8" t="s">
        <v>1788</v>
      </c>
      <c r="E651" s="8" t="s">
        <v>1127</v>
      </c>
      <c r="F651" s="8" t="s">
        <v>1128</v>
      </c>
      <c r="G651" s="8" t="str">
        <f>vlookup(A651,Accounts!$A$1:$F$451,6,false)</f>
        <v>4 - Customer</v>
      </c>
      <c r="H651" s="8" t="s">
        <v>1137</v>
      </c>
      <c r="I651" s="8" t="s">
        <v>1138</v>
      </c>
      <c r="J651" s="9">
        <f>vlookup(A651,Accounts!$A$1:$P$451,11,false)</f>
        <v>45528</v>
      </c>
      <c r="K651" s="9">
        <f>vlookup($A651,Accounts!$A$1:$P$451,12,false)</f>
        <v>45530</v>
      </c>
      <c r="L651" s="9">
        <f>vlookup($A651,Accounts!$A$1:$P$451,13,false)</f>
        <v>45535</v>
      </c>
      <c r="M651" s="9">
        <f>vlookup($A651,Accounts!$A$1:$P$451,14,false)</f>
        <v>45601</v>
      </c>
      <c r="N651" s="9" t="str">
        <f>vlookup($A651,Accounts!$A$1:$P$451,16,false)</f>
        <v/>
      </c>
    </row>
    <row r="652" ht="15.75" customHeight="1">
      <c r="A652" s="8" t="s">
        <v>827</v>
      </c>
      <c r="B652" s="8" t="s">
        <v>828</v>
      </c>
      <c r="C652" s="8" t="str">
        <f>vlookup(A652,Accounts!$A$1:$E$993,5,false)</f>
        <v>No</v>
      </c>
      <c r="D652" s="8" t="s">
        <v>1789</v>
      </c>
      <c r="E652" s="8" t="s">
        <v>1132</v>
      </c>
      <c r="F652" s="8" t="s">
        <v>1128</v>
      </c>
      <c r="G652" s="8" t="str">
        <f>vlookup(A652,Accounts!$A$1:$F$451,6,false)</f>
        <v>4 - Customer</v>
      </c>
      <c r="H652" s="8" t="s">
        <v>1137</v>
      </c>
      <c r="I652" s="8" t="s">
        <v>1135</v>
      </c>
      <c r="J652" s="9">
        <f>vlookup(A652,Accounts!$A$1:$P$451,11,false)</f>
        <v>45528</v>
      </c>
      <c r="K652" s="9">
        <f>vlookup($A652,Accounts!$A$1:$P$451,12,false)</f>
        <v>45530</v>
      </c>
      <c r="L652" s="9">
        <f>vlookup($A652,Accounts!$A$1:$P$451,13,false)</f>
        <v>45535</v>
      </c>
      <c r="M652" s="9">
        <f>vlookup($A652,Accounts!$A$1:$P$451,14,false)</f>
        <v>45601</v>
      </c>
      <c r="N652" s="9" t="str">
        <f>vlookup($A652,Accounts!$A$1:$P$451,16,false)</f>
        <v/>
      </c>
    </row>
    <row r="653" ht="15.75" customHeight="1">
      <c r="A653" s="8" t="s">
        <v>827</v>
      </c>
      <c r="B653" s="8" t="s">
        <v>828</v>
      </c>
      <c r="C653" s="8" t="str">
        <f>vlookup(A653,Accounts!$A$1:$E$993,5,false)</f>
        <v>No</v>
      </c>
      <c r="D653" s="8" t="s">
        <v>1790</v>
      </c>
      <c r="E653" s="8" t="s">
        <v>1132</v>
      </c>
      <c r="F653" s="8" t="s">
        <v>1133</v>
      </c>
      <c r="G653" s="8" t="str">
        <f>vlookup(A653,Accounts!$A$1:$F$451,6,false)</f>
        <v>4 - Customer</v>
      </c>
      <c r="H653" s="8" t="s">
        <v>1129</v>
      </c>
      <c r="I653" s="8" t="s">
        <v>1135</v>
      </c>
      <c r="J653" s="9">
        <f>vlookup(A653,Accounts!$A$1:$P$451,11,false)</f>
        <v>45528</v>
      </c>
      <c r="K653" s="9">
        <f>vlookup($A653,Accounts!$A$1:$P$451,12,false)</f>
        <v>45530</v>
      </c>
      <c r="L653" s="9">
        <f>vlookup($A653,Accounts!$A$1:$P$451,13,false)</f>
        <v>45535</v>
      </c>
      <c r="M653" s="9">
        <f>vlookup($A653,Accounts!$A$1:$P$451,14,false)</f>
        <v>45601</v>
      </c>
      <c r="N653" s="9" t="str">
        <f>vlookup($A653,Accounts!$A$1:$P$451,16,false)</f>
        <v/>
      </c>
    </row>
    <row r="654" ht="15.75" customHeight="1">
      <c r="A654" s="8" t="s">
        <v>879</v>
      </c>
      <c r="B654" s="8" t="s">
        <v>880</v>
      </c>
      <c r="C654" s="8" t="str">
        <f>vlookup(A654,Accounts!$A$1:$E$993,5,false)</f>
        <v>No</v>
      </c>
      <c r="D654" s="8" t="s">
        <v>1791</v>
      </c>
      <c r="E654" s="8" t="s">
        <v>1140</v>
      </c>
      <c r="F654" s="8" t="s">
        <v>1140</v>
      </c>
      <c r="G654" s="8" t="str">
        <f>vlookup(A654,Accounts!$A$1:$F$451,6,false)</f>
        <v>4 - Customer</v>
      </c>
      <c r="H654" s="8" t="s">
        <v>1134</v>
      </c>
      <c r="I654" s="8" t="s">
        <v>1135</v>
      </c>
      <c r="J654" s="9">
        <f>vlookup(A654,Accounts!$A$1:$P$451,11,false)</f>
        <v>45534</v>
      </c>
      <c r="K654" s="9">
        <f>vlookup($A654,Accounts!$A$1:$P$451,12,false)</f>
        <v>45558</v>
      </c>
      <c r="L654" s="9">
        <f>vlookup($A654,Accounts!$A$1:$P$451,13,false)</f>
        <v>45560</v>
      </c>
      <c r="M654" s="9">
        <f>vlookup($A654,Accounts!$A$1:$P$451,14,false)</f>
        <v>45567</v>
      </c>
      <c r="N654" s="9" t="str">
        <f>vlookup($A654,Accounts!$A$1:$P$451,16,false)</f>
        <v/>
      </c>
    </row>
    <row r="655" ht="15.75" customHeight="1">
      <c r="A655" s="8" t="s">
        <v>879</v>
      </c>
      <c r="B655" s="8" t="s">
        <v>880</v>
      </c>
      <c r="C655" s="8" t="str">
        <f>vlookup(A655,Accounts!$A$1:$E$993,5,false)</f>
        <v>No</v>
      </c>
      <c r="D655" s="8" t="s">
        <v>1792</v>
      </c>
      <c r="E655" s="8" t="s">
        <v>1140</v>
      </c>
      <c r="F655" s="8" t="s">
        <v>1127</v>
      </c>
      <c r="G655" s="8" t="str">
        <f>vlookup(A655,Accounts!$A$1:$F$451,6,false)</f>
        <v>4 - Customer</v>
      </c>
      <c r="H655" s="8" t="s">
        <v>1134</v>
      </c>
      <c r="I655" s="8" t="s">
        <v>1130</v>
      </c>
      <c r="J655" s="9">
        <f>vlookup(A655,Accounts!$A$1:$P$451,11,false)</f>
        <v>45534</v>
      </c>
      <c r="K655" s="9">
        <f>vlookup($A655,Accounts!$A$1:$P$451,12,false)</f>
        <v>45558</v>
      </c>
      <c r="L655" s="9">
        <f>vlookup($A655,Accounts!$A$1:$P$451,13,false)</f>
        <v>45560</v>
      </c>
      <c r="M655" s="9">
        <f>vlookup($A655,Accounts!$A$1:$P$451,14,false)</f>
        <v>45567</v>
      </c>
      <c r="N655" s="9" t="str">
        <f>vlookup($A655,Accounts!$A$1:$P$451,16,false)</f>
        <v/>
      </c>
    </row>
    <row r="656" ht="15.75" customHeight="1">
      <c r="A656" s="8" t="s">
        <v>879</v>
      </c>
      <c r="B656" s="8" t="s">
        <v>880</v>
      </c>
      <c r="C656" s="8" t="str">
        <f>vlookup(A656,Accounts!$A$1:$E$993,5,false)</f>
        <v>No</v>
      </c>
      <c r="D656" s="8" t="s">
        <v>1793</v>
      </c>
      <c r="E656" s="8" t="s">
        <v>1133</v>
      </c>
      <c r="F656" s="8" t="s">
        <v>1140</v>
      </c>
      <c r="G656" s="8" t="str">
        <f>vlookup(A656,Accounts!$A$1:$F$451,6,false)</f>
        <v>4 - Customer</v>
      </c>
      <c r="H656" s="8" t="s">
        <v>1129</v>
      </c>
      <c r="I656" s="8" t="s">
        <v>1138</v>
      </c>
      <c r="J656" s="9">
        <f>vlookup(A656,Accounts!$A$1:$P$451,11,false)</f>
        <v>45534</v>
      </c>
      <c r="K656" s="9">
        <f>vlookup($A656,Accounts!$A$1:$P$451,12,false)</f>
        <v>45558</v>
      </c>
      <c r="L656" s="9">
        <f>vlookup($A656,Accounts!$A$1:$P$451,13,false)</f>
        <v>45560</v>
      </c>
      <c r="M656" s="9">
        <f>vlookup($A656,Accounts!$A$1:$P$451,14,false)</f>
        <v>45567</v>
      </c>
      <c r="N656" s="9" t="str">
        <f>vlookup($A656,Accounts!$A$1:$P$451,16,false)</f>
        <v/>
      </c>
    </row>
    <row r="657" ht="15.75" customHeight="1">
      <c r="A657" s="8" t="s">
        <v>618</v>
      </c>
      <c r="B657" s="8" t="s">
        <v>619</v>
      </c>
      <c r="C657" s="8" t="str">
        <f>vlookup(A657,Accounts!$A$1:$E$993,5,false)</f>
        <v>Profile2</v>
      </c>
      <c r="D657" s="8" t="s">
        <v>1794</v>
      </c>
      <c r="E657" s="8" t="s">
        <v>1133</v>
      </c>
      <c r="F657" s="8" t="s">
        <v>1127</v>
      </c>
      <c r="G657" s="8" t="str">
        <f>vlookup(A657,Accounts!$A$1:$F$451,6,false)</f>
        <v>5a - Closed Lost</v>
      </c>
      <c r="H657" s="8" t="s">
        <v>1134</v>
      </c>
      <c r="I657" s="8" t="s">
        <v>1148</v>
      </c>
      <c r="J657" s="9">
        <f>vlookup(A657,Accounts!$A$1:$P$451,11,false)</f>
        <v>45553</v>
      </c>
      <c r="K657" s="9">
        <f>vlookup($A657,Accounts!$A$1:$P$451,12,false)</f>
        <v>45583</v>
      </c>
      <c r="L657" s="9">
        <f>vlookup($A657,Accounts!$A$1:$P$451,13,false)</f>
        <v>45590</v>
      </c>
      <c r="M657" s="9">
        <f>vlookup($A657,Accounts!$A$1:$P$451,14,false)</f>
        <v>45657</v>
      </c>
      <c r="N657" s="9" t="str">
        <f>vlookup($A657,Accounts!$A$1:$P$451,16,false)</f>
        <v/>
      </c>
    </row>
    <row r="658" ht="15.75" customHeight="1">
      <c r="A658" s="8" t="s">
        <v>618</v>
      </c>
      <c r="B658" s="8" t="s">
        <v>619</v>
      </c>
      <c r="C658" s="8" t="str">
        <f>vlookup(A658,Accounts!$A$1:$E$993,5,false)</f>
        <v>Profile2</v>
      </c>
      <c r="D658" s="8" t="s">
        <v>1498</v>
      </c>
      <c r="E658" s="8" t="s">
        <v>1132</v>
      </c>
      <c r="F658" s="8" t="s">
        <v>1133</v>
      </c>
      <c r="G658" s="8" t="str">
        <f>vlookup(A658,Accounts!$A$1:$F$451,6,false)</f>
        <v>5a - Closed Lost</v>
      </c>
      <c r="H658" s="8" t="s">
        <v>1134</v>
      </c>
      <c r="I658" s="8" t="s">
        <v>1148</v>
      </c>
      <c r="J658" s="9">
        <f>vlookup(A658,Accounts!$A$1:$P$451,11,false)</f>
        <v>45553</v>
      </c>
      <c r="K658" s="9">
        <f>vlookup($A658,Accounts!$A$1:$P$451,12,false)</f>
        <v>45583</v>
      </c>
      <c r="L658" s="9">
        <f>vlookup($A658,Accounts!$A$1:$P$451,13,false)</f>
        <v>45590</v>
      </c>
      <c r="M658" s="9">
        <f>vlookup($A658,Accounts!$A$1:$P$451,14,false)</f>
        <v>45657</v>
      </c>
      <c r="N658" s="9" t="str">
        <f>vlookup($A658,Accounts!$A$1:$P$451,16,false)</f>
        <v/>
      </c>
    </row>
    <row r="659" ht="15.75" customHeight="1">
      <c r="A659" s="8" t="s">
        <v>618</v>
      </c>
      <c r="B659" s="8" t="s">
        <v>619</v>
      </c>
      <c r="C659" s="8" t="str">
        <f>vlookup(A659,Accounts!$A$1:$E$993,5,false)</f>
        <v>Profile2</v>
      </c>
      <c r="D659" s="8" t="s">
        <v>1795</v>
      </c>
      <c r="E659" s="8" t="s">
        <v>1140</v>
      </c>
      <c r="F659" s="8" t="s">
        <v>1128</v>
      </c>
      <c r="G659" s="8" t="str">
        <f>vlookup(A659,Accounts!$A$1:$F$451,6,false)</f>
        <v>5a - Closed Lost</v>
      </c>
      <c r="H659" s="8" t="s">
        <v>1143</v>
      </c>
      <c r="I659" s="8" t="s">
        <v>1135</v>
      </c>
      <c r="J659" s="9">
        <f>vlookup(A659,Accounts!$A$1:$P$451,11,false)</f>
        <v>45553</v>
      </c>
      <c r="K659" s="9">
        <f>vlookup($A659,Accounts!$A$1:$P$451,12,false)</f>
        <v>45583</v>
      </c>
      <c r="L659" s="9">
        <f>vlookup($A659,Accounts!$A$1:$P$451,13,false)</f>
        <v>45590</v>
      </c>
      <c r="M659" s="9">
        <f>vlookup($A659,Accounts!$A$1:$P$451,14,false)</f>
        <v>45657</v>
      </c>
      <c r="N659" s="9" t="str">
        <f>vlookup($A659,Accounts!$A$1:$P$451,16,false)</f>
        <v/>
      </c>
    </row>
    <row r="660" ht="15.75" customHeight="1">
      <c r="A660" s="8" t="s">
        <v>618</v>
      </c>
      <c r="B660" s="8" t="s">
        <v>619</v>
      </c>
      <c r="C660" s="8" t="str">
        <f>vlookup(A660,Accounts!$A$1:$E$993,5,false)</f>
        <v>Profile2</v>
      </c>
      <c r="D660" s="8" t="s">
        <v>1796</v>
      </c>
      <c r="E660" s="8" t="s">
        <v>1140</v>
      </c>
      <c r="F660" s="8" t="s">
        <v>1140</v>
      </c>
      <c r="G660" s="8" t="str">
        <f>vlookup(A660,Accounts!$A$1:$F$451,6,false)</f>
        <v>5a - Closed Lost</v>
      </c>
      <c r="H660" s="8" t="s">
        <v>1137</v>
      </c>
      <c r="I660" s="8" t="s">
        <v>1148</v>
      </c>
      <c r="J660" s="9">
        <f>vlookup(A660,Accounts!$A$1:$P$451,11,false)</f>
        <v>45553</v>
      </c>
      <c r="K660" s="9">
        <f>vlookup($A660,Accounts!$A$1:$P$451,12,false)</f>
        <v>45583</v>
      </c>
      <c r="L660" s="9">
        <f>vlookup($A660,Accounts!$A$1:$P$451,13,false)</f>
        <v>45590</v>
      </c>
      <c r="M660" s="9">
        <f>vlookup($A660,Accounts!$A$1:$P$451,14,false)</f>
        <v>45657</v>
      </c>
      <c r="N660" s="9" t="str">
        <f>vlookup($A660,Accounts!$A$1:$P$451,16,false)</f>
        <v/>
      </c>
    </row>
    <row r="661" ht="15.75" customHeight="1">
      <c r="A661" s="8" t="s">
        <v>618</v>
      </c>
      <c r="B661" s="8" t="s">
        <v>619</v>
      </c>
      <c r="C661" s="8" t="str">
        <f>vlookup(A661,Accounts!$A$1:$E$993,5,false)</f>
        <v>Profile2</v>
      </c>
      <c r="D661" s="8" t="s">
        <v>1797</v>
      </c>
      <c r="E661" s="8" t="s">
        <v>1127</v>
      </c>
      <c r="F661" s="8" t="s">
        <v>1132</v>
      </c>
      <c r="G661" s="8" t="str">
        <f>vlookup(A661,Accounts!$A$1:$F$451,6,false)</f>
        <v>5a - Closed Lost</v>
      </c>
      <c r="H661" s="8" t="s">
        <v>1129</v>
      </c>
      <c r="I661" s="8" t="s">
        <v>1138</v>
      </c>
      <c r="J661" s="9">
        <f>vlookup(A661,Accounts!$A$1:$P$451,11,false)</f>
        <v>45553</v>
      </c>
      <c r="K661" s="9">
        <f>vlookup($A661,Accounts!$A$1:$P$451,12,false)</f>
        <v>45583</v>
      </c>
      <c r="L661" s="9">
        <f>vlookup($A661,Accounts!$A$1:$P$451,13,false)</f>
        <v>45590</v>
      </c>
      <c r="M661" s="9">
        <f>vlookup($A661,Accounts!$A$1:$P$451,14,false)</f>
        <v>45657</v>
      </c>
      <c r="N661" s="9" t="str">
        <f>vlookup($A661,Accounts!$A$1:$P$451,16,false)</f>
        <v/>
      </c>
    </row>
    <row r="662" ht="15.75" customHeight="1">
      <c r="A662" s="8" t="s">
        <v>553</v>
      </c>
      <c r="B662" s="8" t="s">
        <v>554</v>
      </c>
      <c r="C662" s="8" t="str">
        <f>vlookup(A662,Accounts!$A$1:$E$993,5,false)</f>
        <v>Profile2</v>
      </c>
      <c r="D662" s="8" t="s">
        <v>1798</v>
      </c>
      <c r="E662" s="8" t="s">
        <v>1133</v>
      </c>
      <c r="F662" s="8" t="s">
        <v>1127</v>
      </c>
      <c r="G662" s="8" t="str">
        <f>vlookup(A662,Accounts!$A$1:$F$451,6,false)</f>
        <v>5a - Closed Lost</v>
      </c>
      <c r="H662" s="8" t="s">
        <v>1143</v>
      </c>
      <c r="I662" s="8" t="s">
        <v>1135</v>
      </c>
      <c r="J662" s="9">
        <f>vlookup(A662,Accounts!$A$1:$P$451,11,false)</f>
        <v>45521</v>
      </c>
      <c r="K662" s="9">
        <f>vlookup($A662,Accounts!$A$1:$P$451,12,false)</f>
        <v>45537</v>
      </c>
      <c r="L662" s="9">
        <f>vlookup($A662,Accounts!$A$1:$P$451,13,false)</f>
        <v>45548</v>
      </c>
      <c r="M662" s="9">
        <f>vlookup($A662,Accounts!$A$1:$P$451,14,false)</f>
        <v>45565</v>
      </c>
      <c r="N662" s="9" t="str">
        <f>vlookup($A662,Accounts!$A$1:$P$451,16,false)</f>
        <v/>
      </c>
    </row>
    <row r="663" ht="15.75" customHeight="1">
      <c r="A663" s="8" t="s">
        <v>553</v>
      </c>
      <c r="B663" s="8" t="s">
        <v>554</v>
      </c>
      <c r="C663" s="8" t="str">
        <f>vlookup(A663,Accounts!$A$1:$E$993,5,false)</f>
        <v>Profile2</v>
      </c>
      <c r="D663" s="8" t="s">
        <v>1799</v>
      </c>
      <c r="E663" s="8" t="s">
        <v>1133</v>
      </c>
      <c r="F663" s="8" t="s">
        <v>1140</v>
      </c>
      <c r="G663" s="8" t="str">
        <f>vlookup(A663,Accounts!$A$1:$F$451,6,false)</f>
        <v>5a - Closed Lost</v>
      </c>
      <c r="H663" s="8" t="s">
        <v>1129</v>
      </c>
      <c r="I663" s="8" t="s">
        <v>1130</v>
      </c>
      <c r="J663" s="9">
        <f>vlookup(A663,Accounts!$A$1:$P$451,11,false)</f>
        <v>45521</v>
      </c>
      <c r="K663" s="9">
        <f>vlookup($A663,Accounts!$A$1:$P$451,12,false)</f>
        <v>45537</v>
      </c>
      <c r="L663" s="9">
        <f>vlookup($A663,Accounts!$A$1:$P$451,13,false)</f>
        <v>45548</v>
      </c>
      <c r="M663" s="9">
        <f>vlookup($A663,Accounts!$A$1:$P$451,14,false)</f>
        <v>45565</v>
      </c>
      <c r="N663" s="9" t="str">
        <f>vlookup($A663,Accounts!$A$1:$P$451,16,false)</f>
        <v/>
      </c>
    </row>
    <row r="664" ht="15.75" customHeight="1">
      <c r="A664" s="8" t="s">
        <v>835</v>
      </c>
      <c r="B664" s="8" t="s">
        <v>836</v>
      </c>
      <c r="C664" s="8" t="str">
        <f>vlookup(A664,Accounts!$A$1:$E$993,5,false)</f>
        <v>Profile3</v>
      </c>
      <c r="D664" s="8" t="s">
        <v>1800</v>
      </c>
      <c r="E664" s="8" t="s">
        <v>1132</v>
      </c>
      <c r="F664" s="8" t="s">
        <v>1133</v>
      </c>
      <c r="G664" s="8" t="str">
        <f>vlookup(A664,Accounts!$A$1:$F$451,6,false)</f>
        <v>4 - Customer</v>
      </c>
      <c r="H664" s="8" t="s">
        <v>1143</v>
      </c>
      <c r="I664" s="8" t="s">
        <v>1148</v>
      </c>
      <c r="J664" s="9">
        <f>vlookup(A664,Accounts!$A$1:$P$451,11,false)</f>
        <v>45555</v>
      </c>
      <c r="K664" s="9">
        <f>vlookup($A664,Accounts!$A$1:$P$451,12,false)</f>
        <v>45560</v>
      </c>
      <c r="L664" s="9">
        <f>vlookup($A664,Accounts!$A$1:$P$451,13,false)</f>
        <v>45570</v>
      </c>
      <c r="M664" s="9">
        <f>vlookup($A664,Accounts!$A$1:$P$451,14,false)</f>
        <v>45618</v>
      </c>
      <c r="N664" s="9" t="str">
        <f>vlookup($A664,Accounts!$A$1:$P$451,16,false)</f>
        <v/>
      </c>
    </row>
    <row r="665" ht="15.75" customHeight="1">
      <c r="A665" s="8" t="s">
        <v>835</v>
      </c>
      <c r="B665" s="8" t="s">
        <v>836</v>
      </c>
      <c r="C665" s="8" t="str">
        <f>vlookup(A665,Accounts!$A$1:$E$993,5,false)</f>
        <v>Profile3</v>
      </c>
      <c r="D665" s="8" t="s">
        <v>1801</v>
      </c>
      <c r="E665" s="8" t="s">
        <v>1128</v>
      </c>
      <c r="F665" s="8" t="s">
        <v>1132</v>
      </c>
      <c r="G665" s="8" t="str">
        <f>vlookup(A665,Accounts!$A$1:$F$451,6,false)</f>
        <v>4 - Customer</v>
      </c>
      <c r="H665" s="8" t="s">
        <v>1129</v>
      </c>
      <c r="I665" s="8" t="s">
        <v>1130</v>
      </c>
      <c r="J665" s="9">
        <f>vlookup(A665,Accounts!$A$1:$P$451,11,false)</f>
        <v>45555</v>
      </c>
      <c r="K665" s="9">
        <f>vlookup($A665,Accounts!$A$1:$P$451,12,false)</f>
        <v>45560</v>
      </c>
      <c r="L665" s="9">
        <f>vlookup($A665,Accounts!$A$1:$P$451,13,false)</f>
        <v>45570</v>
      </c>
      <c r="M665" s="9">
        <f>vlookup($A665,Accounts!$A$1:$P$451,14,false)</f>
        <v>45618</v>
      </c>
      <c r="N665" s="9" t="str">
        <f>vlookup($A665,Accounts!$A$1:$P$451,16,false)</f>
        <v/>
      </c>
    </row>
    <row r="666" ht="15.75" customHeight="1">
      <c r="A666" s="8" t="s">
        <v>549</v>
      </c>
      <c r="B666" s="8" t="s">
        <v>550</v>
      </c>
      <c r="C666" s="8" t="str">
        <f>vlookup(A666,Accounts!$A$1:$E$993,5,false)</f>
        <v>Profile3</v>
      </c>
      <c r="D666" s="8" t="s">
        <v>1802</v>
      </c>
      <c r="E666" s="8" t="s">
        <v>1140</v>
      </c>
      <c r="F666" s="8" t="s">
        <v>1133</v>
      </c>
      <c r="G666" s="8" t="str">
        <f>vlookup(A666,Accounts!$A$1:$F$451,6,false)</f>
        <v>5b - Churned</v>
      </c>
      <c r="H666" s="8" t="s">
        <v>1137</v>
      </c>
      <c r="I666" s="8" t="s">
        <v>1138</v>
      </c>
      <c r="J666" s="9">
        <f>vlookup(A666,Accounts!$A$1:$P$451,11,false)</f>
        <v>45529</v>
      </c>
      <c r="K666" s="9">
        <f>vlookup($A666,Accounts!$A$1:$P$451,12,false)</f>
        <v>45548</v>
      </c>
      <c r="L666" s="9">
        <f>vlookup($A666,Accounts!$A$1:$P$451,13,false)</f>
        <v>45552</v>
      </c>
      <c r="M666" s="9">
        <f>vlookup($A666,Accounts!$A$1:$P$451,14,false)</f>
        <v>45593</v>
      </c>
      <c r="N666" s="9" t="str">
        <f>vlookup($A666,Accounts!$A$1:$P$451,16,false)</f>
        <v/>
      </c>
    </row>
    <row r="667" ht="15.75" customHeight="1">
      <c r="A667" s="8" t="s">
        <v>549</v>
      </c>
      <c r="B667" s="8" t="s">
        <v>550</v>
      </c>
      <c r="C667" s="8" t="str">
        <f>vlookup(A667,Accounts!$A$1:$E$993,5,false)</f>
        <v>Profile3</v>
      </c>
      <c r="D667" s="8" t="s">
        <v>1803</v>
      </c>
      <c r="E667" s="8" t="s">
        <v>1128</v>
      </c>
      <c r="F667" s="8" t="s">
        <v>1133</v>
      </c>
      <c r="G667" s="8" t="str">
        <f>vlookup(A667,Accounts!$A$1:$F$451,6,false)</f>
        <v>5b - Churned</v>
      </c>
      <c r="H667" s="8" t="s">
        <v>1137</v>
      </c>
      <c r="I667" s="8" t="s">
        <v>1148</v>
      </c>
      <c r="J667" s="9">
        <f>vlookup(A667,Accounts!$A$1:$P$451,11,false)</f>
        <v>45529</v>
      </c>
      <c r="K667" s="9">
        <f>vlookup($A667,Accounts!$A$1:$P$451,12,false)</f>
        <v>45548</v>
      </c>
      <c r="L667" s="9">
        <f>vlookup($A667,Accounts!$A$1:$P$451,13,false)</f>
        <v>45552</v>
      </c>
      <c r="M667" s="9">
        <f>vlookup($A667,Accounts!$A$1:$P$451,14,false)</f>
        <v>45593</v>
      </c>
      <c r="N667" s="9" t="str">
        <f>vlookup($A667,Accounts!$A$1:$P$451,16,false)</f>
        <v/>
      </c>
    </row>
    <row r="668" ht="15.75" customHeight="1">
      <c r="A668" s="8" t="s">
        <v>833</v>
      </c>
      <c r="B668" s="8" t="s">
        <v>834</v>
      </c>
      <c r="C668" s="8" t="str">
        <f>vlookup(A668,Accounts!$A$1:$E$993,5,false)</f>
        <v>No</v>
      </c>
      <c r="D668" s="8" t="s">
        <v>1804</v>
      </c>
      <c r="E668" s="8" t="s">
        <v>1133</v>
      </c>
      <c r="F668" s="8" t="s">
        <v>1128</v>
      </c>
      <c r="G668" s="8" t="str">
        <f>vlookup(A668,Accounts!$A$1:$F$451,6,false)</f>
        <v>4 - Customer</v>
      </c>
      <c r="H668" s="8" t="s">
        <v>1129</v>
      </c>
      <c r="I668" s="8" t="s">
        <v>1148</v>
      </c>
      <c r="J668" s="9">
        <f>vlookup(A668,Accounts!$A$1:$P$451,11,false)</f>
        <v>45546</v>
      </c>
      <c r="K668" s="9">
        <f>vlookup($A668,Accounts!$A$1:$P$451,12,false)</f>
        <v>45576</v>
      </c>
      <c r="L668" s="9">
        <f>vlookup($A668,Accounts!$A$1:$P$451,13,false)</f>
        <v>45577</v>
      </c>
      <c r="M668" s="9">
        <f>vlookup($A668,Accounts!$A$1:$P$451,14,false)</f>
        <v>45606</v>
      </c>
      <c r="N668" s="9" t="str">
        <f>vlookup($A668,Accounts!$A$1:$P$451,16,false)</f>
        <v/>
      </c>
    </row>
    <row r="669" ht="15.75" customHeight="1">
      <c r="A669" s="8" t="s">
        <v>833</v>
      </c>
      <c r="B669" s="8" t="s">
        <v>834</v>
      </c>
      <c r="C669" s="8" t="str">
        <f>vlookup(A669,Accounts!$A$1:$E$993,5,false)</f>
        <v>No</v>
      </c>
      <c r="D669" s="8" t="s">
        <v>1805</v>
      </c>
      <c r="E669" s="8" t="s">
        <v>1132</v>
      </c>
      <c r="F669" s="8" t="s">
        <v>1132</v>
      </c>
      <c r="G669" s="8" t="str">
        <f>vlookup(A669,Accounts!$A$1:$F$451,6,false)</f>
        <v>4 - Customer</v>
      </c>
      <c r="H669" s="8" t="s">
        <v>1134</v>
      </c>
      <c r="I669" s="8" t="s">
        <v>1130</v>
      </c>
      <c r="J669" s="9">
        <f>vlookup(A669,Accounts!$A$1:$P$451,11,false)</f>
        <v>45546</v>
      </c>
      <c r="K669" s="9">
        <f>vlookup($A669,Accounts!$A$1:$P$451,12,false)</f>
        <v>45576</v>
      </c>
      <c r="L669" s="9">
        <f>vlookup($A669,Accounts!$A$1:$P$451,13,false)</f>
        <v>45577</v>
      </c>
      <c r="M669" s="9">
        <f>vlookup($A669,Accounts!$A$1:$P$451,14,false)</f>
        <v>45606</v>
      </c>
      <c r="N669" s="9" t="str">
        <f>vlookup($A669,Accounts!$A$1:$P$451,16,false)</f>
        <v/>
      </c>
    </row>
    <row r="670" ht="15.75" customHeight="1">
      <c r="A670" s="8" t="s">
        <v>833</v>
      </c>
      <c r="B670" s="8" t="s">
        <v>834</v>
      </c>
      <c r="C670" s="8" t="str">
        <f>vlookup(A670,Accounts!$A$1:$E$993,5,false)</f>
        <v>No</v>
      </c>
      <c r="D670" s="8" t="s">
        <v>1806</v>
      </c>
      <c r="E670" s="8" t="s">
        <v>1127</v>
      </c>
      <c r="F670" s="8" t="s">
        <v>1128</v>
      </c>
      <c r="G670" s="8" t="str">
        <f>vlookup(A670,Accounts!$A$1:$F$451,6,false)</f>
        <v>4 - Customer</v>
      </c>
      <c r="H670" s="8" t="s">
        <v>1134</v>
      </c>
      <c r="I670" s="8" t="s">
        <v>1138</v>
      </c>
      <c r="J670" s="9">
        <f>vlookup(A670,Accounts!$A$1:$P$451,11,false)</f>
        <v>45546</v>
      </c>
      <c r="K670" s="9">
        <f>vlookup($A670,Accounts!$A$1:$P$451,12,false)</f>
        <v>45576</v>
      </c>
      <c r="L670" s="9">
        <f>vlookup($A670,Accounts!$A$1:$P$451,13,false)</f>
        <v>45577</v>
      </c>
      <c r="M670" s="9">
        <f>vlookup($A670,Accounts!$A$1:$P$451,14,false)</f>
        <v>45606</v>
      </c>
      <c r="N670" s="9" t="str">
        <f>vlookup($A670,Accounts!$A$1:$P$451,16,false)</f>
        <v/>
      </c>
    </row>
    <row r="671" ht="15.75" customHeight="1">
      <c r="A671" s="8" t="s">
        <v>833</v>
      </c>
      <c r="B671" s="8" t="s">
        <v>834</v>
      </c>
      <c r="C671" s="8" t="str">
        <f>vlookup(A671,Accounts!$A$1:$E$993,5,false)</f>
        <v>No</v>
      </c>
      <c r="D671" s="8" t="s">
        <v>1807</v>
      </c>
      <c r="E671" s="8" t="s">
        <v>1127</v>
      </c>
      <c r="F671" s="8" t="s">
        <v>1133</v>
      </c>
      <c r="G671" s="8" t="str">
        <f>vlookup(A671,Accounts!$A$1:$F$451,6,false)</f>
        <v>4 - Customer</v>
      </c>
      <c r="H671" s="8" t="s">
        <v>1137</v>
      </c>
      <c r="I671" s="8" t="s">
        <v>1138</v>
      </c>
      <c r="J671" s="9">
        <f>vlookup(A671,Accounts!$A$1:$P$451,11,false)</f>
        <v>45546</v>
      </c>
      <c r="K671" s="9">
        <f>vlookup($A671,Accounts!$A$1:$P$451,12,false)</f>
        <v>45576</v>
      </c>
      <c r="L671" s="9">
        <f>vlookup($A671,Accounts!$A$1:$P$451,13,false)</f>
        <v>45577</v>
      </c>
      <c r="M671" s="9">
        <f>vlookup($A671,Accounts!$A$1:$P$451,14,false)</f>
        <v>45606</v>
      </c>
      <c r="N671" s="9" t="str">
        <f>vlookup($A671,Accounts!$A$1:$P$451,16,false)</f>
        <v/>
      </c>
    </row>
    <row r="672" ht="15.75" customHeight="1">
      <c r="A672" s="8" t="s">
        <v>833</v>
      </c>
      <c r="B672" s="8" t="s">
        <v>834</v>
      </c>
      <c r="C672" s="8" t="str">
        <f>vlookup(A672,Accounts!$A$1:$E$993,5,false)</f>
        <v>No</v>
      </c>
      <c r="D672" s="8" t="s">
        <v>1808</v>
      </c>
      <c r="E672" s="8" t="s">
        <v>1132</v>
      </c>
      <c r="F672" s="8" t="s">
        <v>1140</v>
      </c>
      <c r="G672" s="8" t="str">
        <f>vlookup(A672,Accounts!$A$1:$F$451,6,false)</f>
        <v>4 - Customer</v>
      </c>
      <c r="H672" s="8" t="s">
        <v>1143</v>
      </c>
      <c r="I672" s="8" t="s">
        <v>1130</v>
      </c>
      <c r="J672" s="9">
        <f>vlookup(A672,Accounts!$A$1:$P$451,11,false)</f>
        <v>45546</v>
      </c>
      <c r="K672" s="9">
        <f>vlookup($A672,Accounts!$A$1:$P$451,12,false)</f>
        <v>45576</v>
      </c>
      <c r="L672" s="9">
        <f>vlookup($A672,Accounts!$A$1:$P$451,13,false)</f>
        <v>45577</v>
      </c>
      <c r="M672" s="9">
        <f>vlookup($A672,Accounts!$A$1:$P$451,14,false)</f>
        <v>45606</v>
      </c>
      <c r="N672" s="9" t="str">
        <f>vlookup($A672,Accounts!$A$1:$P$451,16,false)</f>
        <v/>
      </c>
    </row>
    <row r="673" ht="15.75" customHeight="1">
      <c r="A673" s="8" t="s">
        <v>797</v>
      </c>
      <c r="B673" s="8" t="s">
        <v>798</v>
      </c>
      <c r="C673" s="8" t="str">
        <f>vlookup(A673,Accounts!$A$1:$E$993,5,false)</f>
        <v>Profile2</v>
      </c>
      <c r="D673" s="8" t="s">
        <v>1809</v>
      </c>
      <c r="E673" s="8" t="s">
        <v>1140</v>
      </c>
      <c r="F673" s="8" t="s">
        <v>1128</v>
      </c>
      <c r="G673" s="8" t="str">
        <f>vlookup(A673,Accounts!$A$1:$F$451,6,false)</f>
        <v>4 - Customer</v>
      </c>
      <c r="H673" s="8" t="s">
        <v>1129</v>
      </c>
      <c r="I673" s="8" t="s">
        <v>1138</v>
      </c>
      <c r="J673" s="9">
        <f>vlookup(A673,Accounts!$A$1:$P$451,11,false)</f>
        <v>45549</v>
      </c>
      <c r="K673" s="9">
        <f>vlookup($A673,Accounts!$A$1:$P$451,12,false)</f>
        <v>45561</v>
      </c>
      <c r="L673" s="9">
        <f>vlookup($A673,Accounts!$A$1:$P$451,13,false)</f>
        <v>45571</v>
      </c>
      <c r="M673" s="9">
        <f>vlookup($A673,Accounts!$A$1:$P$451,14,false)</f>
        <v>45629</v>
      </c>
      <c r="N673" s="9" t="str">
        <f>vlookup($A673,Accounts!$A$1:$P$451,16,false)</f>
        <v/>
      </c>
    </row>
    <row r="674" ht="15.75" customHeight="1">
      <c r="A674" s="8" t="s">
        <v>661</v>
      </c>
      <c r="B674" s="8" t="s">
        <v>662</v>
      </c>
      <c r="C674" s="8" t="str">
        <f>vlookup(A674,Accounts!$A$1:$E$993,5,false)</f>
        <v>Profile3</v>
      </c>
      <c r="D674" s="8" t="s">
        <v>1810</v>
      </c>
      <c r="E674" s="8" t="s">
        <v>1140</v>
      </c>
      <c r="F674" s="8" t="s">
        <v>1127</v>
      </c>
      <c r="G674" s="8" t="str">
        <f>vlookup(A674,Accounts!$A$1:$F$451,6,false)</f>
        <v>5a - Closed Lost</v>
      </c>
      <c r="H674" s="8" t="s">
        <v>1137</v>
      </c>
      <c r="I674" s="8" t="s">
        <v>1130</v>
      </c>
      <c r="J674" s="9">
        <f>vlookup(A674,Accounts!$A$1:$P$451,11,false)</f>
        <v>45593</v>
      </c>
      <c r="K674" s="9">
        <f>vlookup($A674,Accounts!$A$1:$P$451,12,false)</f>
        <v>45612</v>
      </c>
      <c r="L674" s="9" t="str">
        <f>vlookup($A674,Accounts!$A$1:$P$451,13,false)</f>
        <v/>
      </c>
      <c r="M674" s="9">
        <f>vlookup($A674,Accounts!$A$1:$P$451,14,false)</f>
        <v>45626</v>
      </c>
      <c r="N674" s="9">
        <f>vlookup($A674,Accounts!$A$1:$P$451,16,false)</f>
        <v>45626</v>
      </c>
    </row>
    <row r="675" ht="15.75" customHeight="1">
      <c r="A675" s="8" t="s">
        <v>661</v>
      </c>
      <c r="B675" s="8" t="s">
        <v>662</v>
      </c>
      <c r="C675" s="8" t="str">
        <f>vlookup(A675,Accounts!$A$1:$E$993,5,false)</f>
        <v>Profile3</v>
      </c>
      <c r="D675" s="8" t="s">
        <v>1811</v>
      </c>
      <c r="E675" s="8" t="s">
        <v>1128</v>
      </c>
      <c r="F675" s="8" t="s">
        <v>1140</v>
      </c>
      <c r="G675" s="8" t="str">
        <f>vlookup(A675,Accounts!$A$1:$F$451,6,false)</f>
        <v>5a - Closed Lost</v>
      </c>
      <c r="H675" s="8" t="s">
        <v>1134</v>
      </c>
      <c r="I675" s="8" t="s">
        <v>1148</v>
      </c>
      <c r="J675" s="9">
        <f>vlookup(A675,Accounts!$A$1:$P$451,11,false)</f>
        <v>45593</v>
      </c>
      <c r="K675" s="9">
        <f>vlookup($A675,Accounts!$A$1:$P$451,12,false)</f>
        <v>45612</v>
      </c>
      <c r="L675" s="9" t="str">
        <f>vlookup($A675,Accounts!$A$1:$P$451,13,false)</f>
        <v/>
      </c>
      <c r="M675" s="9">
        <f>vlookup($A675,Accounts!$A$1:$P$451,14,false)</f>
        <v>45626</v>
      </c>
      <c r="N675" s="9">
        <f>vlookup($A675,Accounts!$A$1:$P$451,16,false)</f>
        <v>45626</v>
      </c>
    </row>
    <row r="676" ht="15.75" customHeight="1">
      <c r="A676" s="8" t="s">
        <v>709</v>
      </c>
      <c r="B676" s="8" t="s">
        <v>710</v>
      </c>
      <c r="C676" s="8" t="str">
        <f>vlookup(A676,Accounts!$A$1:$E$993,5,false)</f>
        <v>No</v>
      </c>
      <c r="D676" s="8" t="s">
        <v>1812</v>
      </c>
      <c r="E676" s="8" t="s">
        <v>1140</v>
      </c>
      <c r="F676" s="8" t="s">
        <v>1127</v>
      </c>
      <c r="G676" s="8" t="str">
        <f>vlookup(A676,Accounts!$A$1:$F$451,6,false)</f>
        <v>5a - Closed Lost</v>
      </c>
      <c r="H676" s="8" t="s">
        <v>1137</v>
      </c>
      <c r="I676" s="8" t="s">
        <v>1138</v>
      </c>
      <c r="J676" s="9">
        <f>vlookup(A676,Accounts!$A$1:$P$451,11,false)</f>
        <v>45615</v>
      </c>
      <c r="K676" s="9" t="str">
        <f>vlookup($A676,Accounts!$A$1:$P$451,12,false)</f>
        <v/>
      </c>
      <c r="L676" s="9" t="str">
        <f>vlookup($A676,Accounts!$A$1:$P$451,13,false)</f>
        <v/>
      </c>
      <c r="M676" s="9">
        <f>vlookup($A676,Accounts!$A$1:$P$451,14,false)</f>
        <v>45617</v>
      </c>
      <c r="N676" s="9">
        <f>vlookup($A676,Accounts!$A$1:$P$451,16,false)</f>
        <v>45617</v>
      </c>
    </row>
    <row r="677" ht="15.75" customHeight="1">
      <c r="A677" s="8" t="s">
        <v>709</v>
      </c>
      <c r="B677" s="8" t="s">
        <v>710</v>
      </c>
      <c r="C677" s="8" t="str">
        <f>vlookup(A677,Accounts!$A$1:$E$993,5,false)</f>
        <v>No</v>
      </c>
      <c r="D677" s="8" t="s">
        <v>1813</v>
      </c>
      <c r="E677" s="8" t="s">
        <v>1133</v>
      </c>
      <c r="F677" s="8" t="s">
        <v>1133</v>
      </c>
      <c r="G677" s="8" t="str">
        <f>vlookup(A677,Accounts!$A$1:$F$451,6,false)</f>
        <v>5a - Closed Lost</v>
      </c>
      <c r="H677" s="8" t="s">
        <v>1129</v>
      </c>
      <c r="I677" s="8" t="s">
        <v>1130</v>
      </c>
      <c r="J677" s="9">
        <f>vlookup(A677,Accounts!$A$1:$P$451,11,false)</f>
        <v>45615</v>
      </c>
      <c r="K677" s="9" t="str">
        <f>vlookup($A677,Accounts!$A$1:$P$451,12,false)</f>
        <v/>
      </c>
      <c r="L677" s="9" t="str">
        <f>vlookup($A677,Accounts!$A$1:$P$451,13,false)</f>
        <v/>
      </c>
      <c r="M677" s="9">
        <f>vlookup($A677,Accounts!$A$1:$P$451,14,false)</f>
        <v>45617</v>
      </c>
      <c r="N677" s="9">
        <f>vlookup($A677,Accounts!$A$1:$P$451,16,false)</f>
        <v>45617</v>
      </c>
    </row>
    <row r="678" ht="15.75" customHeight="1">
      <c r="A678" s="8" t="s">
        <v>441</v>
      </c>
      <c r="B678" s="8" t="s">
        <v>442</v>
      </c>
      <c r="C678" s="8" t="str">
        <f>vlookup(A678,Accounts!$A$1:$E$993,5,false)</f>
        <v>Profile3</v>
      </c>
      <c r="D678" s="8" t="s">
        <v>1814</v>
      </c>
      <c r="E678" s="8" t="s">
        <v>1132</v>
      </c>
      <c r="F678" s="8" t="s">
        <v>1127</v>
      </c>
      <c r="G678" s="8" t="str">
        <f>vlookup(A678,Accounts!$A$1:$F$451,6,false)</f>
        <v>1 - Prospecting</v>
      </c>
      <c r="H678" s="8" t="s">
        <v>1134</v>
      </c>
      <c r="I678" s="8" t="s">
        <v>1130</v>
      </c>
      <c r="J678" s="9">
        <f>vlookup(A678,Accounts!$A$1:$P$451,11,false)</f>
        <v>45712</v>
      </c>
      <c r="K678" s="9" t="str">
        <f>vlookup($A678,Accounts!$A$1:$P$451,12,false)</f>
        <v/>
      </c>
      <c r="L678" s="9" t="str">
        <f>vlookup($A678,Accounts!$A$1:$P$451,13,false)</f>
        <v/>
      </c>
      <c r="M678" s="9" t="str">
        <f>vlookup($A678,Accounts!$A$1:$P$451,14,false)</f>
        <v/>
      </c>
      <c r="N678" s="9" t="str">
        <f>vlookup($A678,Accounts!$A$1:$P$451,16,false)</f>
        <v/>
      </c>
    </row>
    <row r="679" ht="15.75" customHeight="1">
      <c r="A679" s="8" t="s">
        <v>441</v>
      </c>
      <c r="B679" s="8" t="s">
        <v>442</v>
      </c>
      <c r="C679" s="8" t="str">
        <f>vlookup(A679,Accounts!$A$1:$E$993,5,false)</f>
        <v>Profile3</v>
      </c>
      <c r="D679" s="8" t="s">
        <v>1815</v>
      </c>
      <c r="E679" s="8" t="s">
        <v>1140</v>
      </c>
      <c r="F679" s="8" t="s">
        <v>1140</v>
      </c>
      <c r="G679" s="8" t="str">
        <f>vlookup(A679,Accounts!$A$1:$F$451,6,false)</f>
        <v>1 - Prospecting</v>
      </c>
      <c r="H679" s="8" t="s">
        <v>1143</v>
      </c>
      <c r="I679" s="8" t="s">
        <v>1130</v>
      </c>
      <c r="J679" s="9">
        <f>vlookup(A679,Accounts!$A$1:$P$451,11,false)</f>
        <v>45712</v>
      </c>
      <c r="K679" s="9" t="str">
        <f>vlookup($A679,Accounts!$A$1:$P$451,12,false)</f>
        <v/>
      </c>
      <c r="L679" s="9" t="str">
        <f>vlookup($A679,Accounts!$A$1:$P$451,13,false)</f>
        <v/>
      </c>
      <c r="M679" s="9" t="str">
        <f>vlookup($A679,Accounts!$A$1:$P$451,14,false)</f>
        <v/>
      </c>
      <c r="N679" s="9" t="str">
        <f>vlookup($A679,Accounts!$A$1:$P$451,16,false)</f>
        <v/>
      </c>
    </row>
    <row r="680" ht="15.75" customHeight="1">
      <c r="A680" s="8" t="s">
        <v>441</v>
      </c>
      <c r="B680" s="8" t="s">
        <v>442</v>
      </c>
      <c r="C680" s="8" t="str">
        <f>vlookup(A680,Accounts!$A$1:$E$993,5,false)</f>
        <v>Profile3</v>
      </c>
      <c r="D680" s="8" t="s">
        <v>1816</v>
      </c>
      <c r="E680" s="8" t="s">
        <v>1128</v>
      </c>
      <c r="F680" s="8" t="s">
        <v>1127</v>
      </c>
      <c r="G680" s="8" t="str">
        <f>vlookup(A680,Accounts!$A$1:$F$451,6,false)</f>
        <v>1 - Prospecting</v>
      </c>
      <c r="H680" s="8" t="s">
        <v>1129</v>
      </c>
      <c r="I680" s="8" t="s">
        <v>1135</v>
      </c>
      <c r="J680" s="9">
        <f>vlookup(A680,Accounts!$A$1:$P$451,11,false)</f>
        <v>45712</v>
      </c>
      <c r="K680" s="9" t="str">
        <f>vlookup($A680,Accounts!$A$1:$P$451,12,false)</f>
        <v/>
      </c>
      <c r="L680" s="9" t="str">
        <f>vlookup($A680,Accounts!$A$1:$P$451,13,false)</f>
        <v/>
      </c>
      <c r="M680" s="9" t="str">
        <f>vlookup($A680,Accounts!$A$1:$P$451,14,false)</f>
        <v/>
      </c>
      <c r="N680" s="9" t="str">
        <f>vlookup($A680,Accounts!$A$1:$P$451,16,false)</f>
        <v/>
      </c>
    </row>
    <row r="681" ht="15.75" customHeight="1">
      <c r="A681" s="8" t="s">
        <v>797</v>
      </c>
      <c r="B681" s="8" t="s">
        <v>798</v>
      </c>
      <c r="C681" s="8" t="str">
        <f>vlookup(A681,Accounts!$A$1:$E$993,5,false)</f>
        <v>Profile2</v>
      </c>
      <c r="D681" s="8" t="s">
        <v>1817</v>
      </c>
      <c r="E681" s="8" t="s">
        <v>1140</v>
      </c>
      <c r="F681" s="8" t="s">
        <v>1140</v>
      </c>
      <c r="G681" s="8" t="str">
        <f>vlookup(A681,Accounts!$A$1:$F$451,6,false)</f>
        <v>4 - Customer</v>
      </c>
      <c r="H681" s="8" t="s">
        <v>1137</v>
      </c>
      <c r="I681" s="8" t="s">
        <v>1135</v>
      </c>
      <c r="J681" s="9">
        <f>vlookup(A681,Accounts!$A$1:$P$451,11,false)</f>
        <v>45549</v>
      </c>
      <c r="K681" s="9">
        <f>vlookup($A681,Accounts!$A$1:$P$451,12,false)</f>
        <v>45561</v>
      </c>
      <c r="L681" s="9">
        <f>vlookup($A681,Accounts!$A$1:$P$451,13,false)</f>
        <v>45571</v>
      </c>
      <c r="M681" s="9">
        <f>vlookup($A681,Accounts!$A$1:$P$451,14,false)</f>
        <v>45629</v>
      </c>
      <c r="N681" s="9" t="str">
        <f>vlookup($A681,Accounts!$A$1:$P$451,16,false)</f>
        <v/>
      </c>
    </row>
    <row r="682" ht="15.75" customHeight="1">
      <c r="A682" s="8" t="s">
        <v>608</v>
      </c>
      <c r="B682" s="8" t="s">
        <v>609</v>
      </c>
      <c r="C682" s="8" t="str">
        <f>vlookup(A682,Accounts!$A$1:$E$993,5,false)</f>
        <v>Profile2</v>
      </c>
      <c r="D682" s="8" t="s">
        <v>1818</v>
      </c>
      <c r="E682" s="8" t="s">
        <v>1128</v>
      </c>
      <c r="F682" s="8" t="s">
        <v>1133</v>
      </c>
      <c r="G682" s="8" t="str">
        <f>vlookup(A682,Accounts!$A$1:$F$451,6,false)</f>
        <v>5b - Churned</v>
      </c>
      <c r="H682" s="8" t="s">
        <v>1129</v>
      </c>
      <c r="I682" s="8" t="s">
        <v>1135</v>
      </c>
      <c r="J682" s="9">
        <f>vlookup(A682,Accounts!$A$1:$P$451,11,false)</f>
        <v>45542</v>
      </c>
      <c r="K682" s="9">
        <f>vlookup($A682,Accounts!$A$1:$P$451,12,false)</f>
        <v>45569</v>
      </c>
      <c r="L682" s="9">
        <f>vlookup($A682,Accounts!$A$1:$P$451,13,false)</f>
        <v>45581</v>
      </c>
      <c r="M682" s="9">
        <f>vlookup($A682,Accounts!$A$1:$P$451,14,false)</f>
        <v>45642</v>
      </c>
      <c r="N682" s="9" t="str">
        <f>vlookup($A682,Accounts!$A$1:$P$451,16,false)</f>
        <v/>
      </c>
    </row>
    <row r="683" ht="15.75" customHeight="1">
      <c r="A683" s="8" t="s">
        <v>608</v>
      </c>
      <c r="B683" s="8" t="s">
        <v>609</v>
      </c>
      <c r="C683" s="8" t="str">
        <f>vlookup(A683,Accounts!$A$1:$E$993,5,false)</f>
        <v>Profile2</v>
      </c>
      <c r="D683" s="8" t="s">
        <v>1819</v>
      </c>
      <c r="E683" s="8" t="s">
        <v>1127</v>
      </c>
      <c r="F683" s="8" t="s">
        <v>1127</v>
      </c>
      <c r="G683" s="8" t="str">
        <f>vlookup(A683,Accounts!$A$1:$F$451,6,false)</f>
        <v>5b - Churned</v>
      </c>
      <c r="H683" s="8" t="s">
        <v>1137</v>
      </c>
      <c r="I683" s="8" t="s">
        <v>1135</v>
      </c>
      <c r="J683" s="9">
        <f>vlookup(A683,Accounts!$A$1:$P$451,11,false)</f>
        <v>45542</v>
      </c>
      <c r="K683" s="9">
        <f>vlookup($A683,Accounts!$A$1:$P$451,12,false)</f>
        <v>45569</v>
      </c>
      <c r="L683" s="9">
        <f>vlookup($A683,Accounts!$A$1:$P$451,13,false)</f>
        <v>45581</v>
      </c>
      <c r="M683" s="9">
        <f>vlookup($A683,Accounts!$A$1:$P$451,14,false)</f>
        <v>45642</v>
      </c>
      <c r="N683" s="9" t="str">
        <f>vlookup($A683,Accounts!$A$1:$P$451,16,false)</f>
        <v/>
      </c>
    </row>
    <row r="684" ht="15.75" customHeight="1">
      <c r="A684" s="8" t="s">
        <v>608</v>
      </c>
      <c r="B684" s="8" t="s">
        <v>609</v>
      </c>
      <c r="C684" s="8" t="str">
        <f>vlookup(A684,Accounts!$A$1:$E$993,5,false)</f>
        <v>Profile2</v>
      </c>
      <c r="D684" s="8" t="s">
        <v>1820</v>
      </c>
      <c r="E684" s="8" t="s">
        <v>1127</v>
      </c>
      <c r="F684" s="8" t="s">
        <v>1127</v>
      </c>
      <c r="G684" s="8" t="str">
        <f>vlookup(A684,Accounts!$A$1:$F$451,6,false)</f>
        <v>5b - Churned</v>
      </c>
      <c r="H684" s="8" t="s">
        <v>1137</v>
      </c>
      <c r="I684" s="8" t="s">
        <v>1135</v>
      </c>
      <c r="J684" s="9">
        <f>vlookup(A684,Accounts!$A$1:$P$451,11,false)</f>
        <v>45542</v>
      </c>
      <c r="K684" s="9">
        <f>vlookup($A684,Accounts!$A$1:$P$451,12,false)</f>
        <v>45569</v>
      </c>
      <c r="L684" s="9">
        <f>vlookup($A684,Accounts!$A$1:$P$451,13,false)</f>
        <v>45581</v>
      </c>
      <c r="M684" s="9">
        <f>vlookup($A684,Accounts!$A$1:$P$451,14,false)</f>
        <v>45642</v>
      </c>
      <c r="N684" s="9" t="str">
        <f>vlookup($A684,Accounts!$A$1:$P$451,16,false)</f>
        <v/>
      </c>
    </row>
    <row r="685" ht="15.75" customHeight="1">
      <c r="A685" s="8" t="s">
        <v>608</v>
      </c>
      <c r="B685" s="8" t="s">
        <v>609</v>
      </c>
      <c r="C685" s="8" t="str">
        <f>vlookup(A685,Accounts!$A$1:$E$993,5,false)</f>
        <v>Profile2</v>
      </c>
      <c r="D685" s="8" t="s">
        <v>1821</v>
      </c>
      <c r="E685" s="8" t="s">
        <v>1140</v>
      </c>
      <c r="F685" s="8" t="s">
        <v>1128</v>
      </c>
      <c r="G685" s="8" t="str">
        <f>vlookup(A685,Accounts!$A$1:$F$451,6,false)</f>
        <v>5b - Churned</v>
      </c>
      <c r="H685" s="8" t="s">
        <v>1134</v>
      </c>
      <c r="I685" s="8" t="s">
        <v>1138</v>
      </c>
      <c r="J685" s="9">
        <f>vlookup(A685,Accounts!$A$1:$P$451,11,false)</f>
        <v>45542</v>
      </c>
      <c r="K685" s="9">
        <f>vlookup($A685,Accounts!$A$1:$P$451,12,false)</f>
        <v>45569</v>
      </c>
      <c r="L685" s="9">
        <f>vlookup($A685,Accounts!$A$1:$P$451,13,false)</f>
        <v>45581</v>
      </c>
      <c r="M685" s="9">
        <f>vlookup($A685,Accounts!$A$1:$P$451,14,false)</f>
        <v>45642</v>
      </c>
      <c r="N685" s="9" t="str">
        <f>vlookup($A685,Accounts!$A$1:$P$451,16,false)</f>
        <v/>
      </c>
    </row>
    <row r="686" ht="15.75" customHeight="1">
      <c r="A686" s="8" t="s">
        <v>783</v>
      </c>
      <c r="B686" s="8" t="s">
        <v>784</v>
      </c>
      <c r="C686" s="8" t="str">
        <f>vlookup(A686,Accounts!$A$1:$E$993,5,false)</f>
        <v>Profile1</v>
      </c>
      <c r="D686" s="8" t="s">
        <v>1822</v>
      </c>
      <c r="E686" s="8" t="s">
        <v>1133</v>
      </c>
      <c r="F686" s="8" t="s">
        <v>1133</v>
      </c>
      <c r="G686" s="8" t="str">
        <f>vlookup(A686,Accounts!$A$1:$F$451,6,false)</f>
        <v>4 - Customer</v>
      </c>
      <c r="H686" s="8" t="s">
        <v>1129</v>
      </c>
      <c r="I686" s="8" t="s">
        <v>1130</v>
      </c>
      <c r="J686" s="9">
        <f>vlookup(A686,Accounts!$A$1:$P$451,11,false)</f>
        <v>45560</v>
      </c>
      <c r="K686" s="9">
        <f>vlookup($A686,Accounts!$A$1:$P$451,12,false)</f>
        <v>45589</v>
      </c>
      <c r="L686" s="9">
        <f>vlookup($A686,Accounts!$A$1:$P$451,13,false)</f>
        <v>45600</v>
      </c>
      <c r="M686" s="9">
        <f>vlookup($A686,Accounts!$A$1:$P$451,14,false)</f>
        <v>45678</v>
      </c>
      <c r="N686" s="9" t="str">
        <f>vlookup($A686,Accounts!$A$1:$P$451,16,false)</f>
        <v/>
      </c>
    </row>
    <row r="687" ht="15.75" customHeight="1">
      <c r="A687" s="8" t="s">
        <v>783</v>
      </c>
      <c r="B687" s="8" t="s">
        <v>784</v>
      </c>
      <c r="C687" s="8" t="str">
        <f>vlookup(A687,Accounts!$A$1:$E$993,5,false)</f>
        <v>Profile1</v>
      </c>
      <c r="D687" s="8" t="s">
        <v>1823</v>
      </c>
      <c r="E687" s="8" t="s">
        <v>1128</v>
      </c>
      <c r="F687" s="8" t="s">
        <v>1140</v>
      </c>
      <c r="G687" s="8" t="str">
        <f>vlookup(A687,Accounts!$A$1:$F$451,6,false)</f>
        <v>4 - Customer</v>
      </c>
      <c r="H687" s="8" t="s">
        <v>1129</v>
      </c>
      <c r="I687" s="8" t="s">
        <v>1135</v>
      </c>
      <c r="J687" s="9">
        <f>vlookup(A687,Accounts!$A$1:$P$451,11,false)</f>
        <v>45560</v>
      </c>
      <c r="K687" s="9">
        <f>vlookup($A687,Accounts!$A$1:$P$451,12,false)</f>
        <v>45589</v>
      </c>
      <c r="L687" s="9">
        <f>vlookup($A687,Accounts!$A$1:$P$451,13,false)</f>
        <v>45600</v>
      </c>
      <c r="M687" s="9">
        <f>vlookup($A687,Accounts!$A$1:$P$451,14,false)</f>
        <v>45678</v>
      </c>
      <c r="N687" s="9" t="str">
        <f>vlookup($A687,Accounts!$A$1:$P$451,16,false)</f>
        <v/>
      </c>
    </row>
    <row r="688" ht="15.75" customHeight="1">
      <c r="A688" s="8" t="s">
        <v>783</v>
      </c>
      <c r="B688" s="8" t="s">
        <v>784</v>
      </c>
      <c r="C688" s="8" t="str">
        <f>vlookup(A688,Accounts!$A$1:$E$993,5,false)</f>
        <v>Profile1</v>
      </c>
      <c r="D688" s="8" t="s">
        <v>1824</v>
      </c>
      <c r="E688" s="8" t="s">
        <v>1132</v>
      </c>
      <c r="F688" s="8" t="s">
        <v>1133</v>
      </c>
      <c r="G688" s="8" t="str">
        <f>vlookup(A688,Accounts!$A$1:$F$451,6,false)</f>
        <v>4 - Customer</v>
      </c>
      <c r="H688" s="8" t="s">
        <v>1143</v>
      </c>
      <c r="I688" s="8" t="s">
        <v>1130</v>
      </c>
      <c r="J688" s="9">
        <f>vlookup(A688,Accounts!$A$1:$P$451,11,false)</f>
        <v>45560</v>
      </c>
      <c r="K688" s="9">
        <f>vlookup($A688,Accounts!$A$1:$P$451,12,false)</f>
        <v>45589</v>
      </c>
      <c r="L688" s="9">
        <f>vlookup($A688,Accounts!$A$1:$P$451,13,false)</f>
        <v>45600</v>
      </c>
      <c r="M688" s="9">
        <f>vlookup($A688,Accounts!$A$1:$P$451,14,false)</f>
        <v>45678</v>
      </c>
      <c r="N688" s="9" t="str">
        <f>vlookup($A688,Accounts!$A$1:$P$451,16,false)</f>
        <v/>
      </c>
    </row>
    <row r="689" ht="15.75" customHeight="1">
      <c r="A689" s="8" t="s">
        <v>783</v>
      </c>
      <c r="B689" s="8" t="s">
        <v>784</v>
      </c>
      <c r="C689" s="8" t="str">
        <f>vlookup(A689,Accounts!$A$1:$E$993,5,false)</f>
        <v>Profile1</v>
      </c>
      <c r="D689" s="8" t="s">
        <v>1825</v>
      </c>
      <c r="E689" s="8" t="s">
        <v>1132</v>
      </c>
      <c r="F689" s="8" t="s">
        <v>1127</v>
      </c>
      <c r="G689" s="8" t="str">
        <f>vlookup(A689,Accounts!$A$1:$F$451,6,false)</f>
        <v>4 - Customer</v>
      </c>
      <c r="H689" s="8" t="s">
        <v>1143</v>
      </c>
      <c r="I689" s="8" t="s">
        <v>1148</v>
      </c>
      <c r="J689" s="9">
        <f>vlookup(A689,Accounts!$A$1:$P$451,11,false)</f>
        <v>45560</v>
      </c>
      <c r="K689" s="9">
        <f>vlookup($A689,Accounts!$A$1:$P$451,12,false)</f>
        <v>45589</v>
      </c>
      <c r="L689" s="9">
        <f>vlookup($A689,Accounts!$A$1:$P$451,13,false)</f>
        <v>45600</v>
      </c>
      <c r="M689" s="9">
        <f>vlookup($A689,Accounts!$A$1:$P$451,14,false)</f>
        <v>45678</v>
      </c>
      <c r="N689" s="9" t="str">
        <f>vlookup($A689,Accounts!$A$1:$P$451,16,false)</f>
        <v/>
      </c>
    </row>
    <row r="690" ht="15.75" customHeight="1">
      <c r="A690" s="8" t="s">
        <v>759</v>
      </c>
      <c r="B690" s="8" t="s">
        <v>760</v>
      </c>
      <c r="C690" s="8" t="str">
        <f>vlookup(A690,Accounts!$A$1:$E$993,5,false)</f>
        <v>Profile1</v>
      </c>
      <c r="D690" s="8" t="s">
        <v>1826</v>
      </c>
      <c r="E690" s="8" t="s">
        <v>1140</v>
      </c>
      <c r="F690" s="8" t="s">
        <v>1140</v>
      </c>
      <c r="G690" s="8" t="str">
        <f>vlookup(A690,Accounts!$A$1:$F$451,6,false)</f>
        <v>5a - Closed Lost</v>
      </c>
      <c r="H690" s="8" t="s">
        <v>1143</v>
      </c>
      <c r="I690" s="8" t="s">
        <v>1135</v>
      </c>
      <c r="J690" s="9">
        <f>vlookup(A690,Accounts!$A$1:$P$451,11,false)</f>
        <v>45647</v>
      </c>
      <c r="K690" s="9" t="str">
        <f>vlookup($A690,Accounts!$A$1:$P$451,12,false)</f>
        <v/>
      </c>
      <c r="L690" s="9" t="str">
        <f>vlookup($A690,Accounts!$A$1:$P$451,13,false)</f>
        <v/>
      </c>
      <c r="M690" s="9">
        <f>vlookup($A690,Accounts!$A$1:$P$451,14,false)</f>
        <v>45647</v>
      </c>
      <c r="N690" s="9">
        <f>vlookup($A690,Accounts!$A$1:$P$451,16,false)</f>
        <v>45647</v>
      </c>
    </row>
    <row r="691" ht="15.75" customHeight="1">
      <c r="A691" s="8" t="s">
        <v>759</v>
      </c>
      <c r="B691" s="8" t="s">
        <v>760</v>
      </c>
      <c r="C691" s="8" t="str">
        <f>vlookup(A691,Accounts!$A$1:$E$993,5,false)</f>
        <v>Profile1</v>
      </c>
      <c r="D691" s="8" t="s">
        <v>1827</v>
      </c>
      <c r="E691" s="8" t="s">
        <v>1128</v>
      </c>
      <c r="F691" s="8" t="s">
        <v>1127</v>
      </c>
      <c r="G691" s="8" t="str">
        <f>vlookup(A691,Accounts!$A$1:$F$451,6,false)</f>
        <v>5a - Closed Lost</v>
      </c>
      <c r="H691" s="8" t="s">
        <v>1143</v>
      </c>
      <c r="I691" s="8" t="s">
        <v>1135</v>
      </c>
      <c r="J691" s="9">
        <f>vlookup(A691,Accounts!$A$1:$P$451,11,false)</f>
        <v>45647</v>
      </c>
      <c r="K691" s="9" t="str">
        <f>vlookup($A691,Accounts!$A$1:$P$451,12,false)</f>
        <v/>
      </c>
      <c r="L691" s="9" t="str">
        <f>vlookup($A691,Accounts!$A$1:$P$451,13,false)</f>
        <v/>
      </c>
      <c r="M691" s="9">
        <f>vlookup($A691,Accounts!$A$1:$P$451,14,false)</f>
        <v>45647</v>
      </c>
      <c r="N691" s="9">
        <f>vlookup($A691,Accounts!$A$1:$P$451,16,false)</f>
        <v>45647</v>
      </c>
    </row>
    <row r="692" ht="15.75" customHeight="1">
      <c r="A692" s="8" t="s">
        <v>783</v>
      </c>
      <c r="B692" s="8" t="s">
        <v>784</v>
      </c>
      <c r="C692" s="8" t="str">
        <f>vlookup(A692,Accounts!$A$1:$E$993,5,false)</f>
        <v>Profile1</v>
      </c>
      <c r="D692" s="8" t="s">
        <v>1828</v>
      </c>
      <c r="E692" s="8" t="s">
        <v>1133</v>
      </c>
      <c r="F692" s="8" t="s">
        <v>1128</v>
      </c>
      <c r="G692" s="8" t="str">
        <f>vlookup(A692,Accounts!$A$1:$F$451,6,false)</f>
        <v>4 - Customer</v>
      </c>
      <c r="H692" s="8" t="s">
        <v>1143</v>
      </c>
      <c r="I692" s="8" t="s">
        <v>1130</v>
      </c>
      <c r="J692" s="9">
        <f>vlookup(A692,Accounts!$A$1:$P$451,11,false)</f>
        <v>45560</v>
      </c>
      <c r="K692" s="9">
        <f>vlookup($A692,Accounts!$A$1:$P$451,12,false)</f>
        <v>45589</v>
      </c>
      <c r="L692" s="9">
        <f>vlookup($A692,Accounts!$A$1:$P$451,13,false)</f>
        <v>45600</v>
      </c>
      <c r="M692" s="9">
        <f>vlookup($A692,Accounts!$A$1:$P$451,14,false)</f>
        <v>45678</v>
      </c>
      <c r="N692" s="9" t="str">
        <f>vlookup($A692,Accounts!$A$1:$P$451,16,false)</f>
        <v/>
      </c>
    </row>
    <row r="693" ht="15.75" customHeight="1">
      <c r="A693" s="8" t="s">
        <v>799</v>
      </c>
      <c r="B693" s="8" t="s">
        <v>800</v>
      </c>
      <c r="C693" s="8" t="str">
        <f>vlookup(A693,Accounts!$A$1:$E$993,5,false)</f>
        <v>Profile1</v>
      </c>
      <c r="D693" s="8" t="s">
        <v>1829</v>
      </c>
      <c r="E693" s="8" t="s">
        <v>1127</v>
      </c>
      <c r="F693" s="8" t="s">
        <v>1132</v>
      </c>
      <c r="G693" s="8" t="str">
        <f>vlookup(A693,Accounts!$A$1:$F$451,6,false)</f>
        <v>4 - Customer</v>
      </c>
      <c r="H693" s="8" t="s">
        <v>1137</v>
      </c>
      <c r="I693" s="8" t="s">
        <v>1135</v>
      </c>
      <c r="J693" s="9">
        <f>vlookup(A693,Accounts!$A$1:$P$451,11,false)</f>
        <v>45564</v>
      </c>
      <c r="K693" s="9">
        <f>vlookup($A693,Accounts!$A$1:$P$451,12,false)</f>
        <v>45568</v>
      </c>
      <c r="L693" s="9">
        <f>vlookup($A693,Accounts!$A$1:$P$451,13,false)</f>
        <v>45581</v>
      </c>
      <c r="M693" s="9">
        <f>vlookup($A693,Accounts!$A$1:$P$451,14,false)</f>
        <v>45641</v>
      </c>
      <c r="N693" s="9" t="str">
        <f>vlookup($A693,Accounts!$A$1:$P$451,16,false)</f>
        <v/>
      </c>
    </row>
    <row r="694" ht="15.75" customHeight="1">
      <c r="A694" s="8" t="s">
        <v>799</v>
      </c>
      <c r="B694" s="8" t="s">
        <v>800</v>
      </c>
      <c r="C694" s="8" t="str">
        <f>vlookup(A694,Accounts!$A$1:$E$993,5,false)</f>
        <v>Profile1</v>
      </c>
      <c r="D694" s="8" t="s">
        <v>1830</v>
      </c>
      <c r="E694" s="8" t="s">
        <v>1133</v>
      </c>
      <c r="F694" s="8" t="s">
        <v>1127</v>
      </c>
      <c r="G694" s="8" t="str">
        <f>vlookup(A694,Accounts!$A$1:$F$451,6,false)</f>
        <v>4 - Customer</v>
      </c>
      <c r="H694" s="8" t="s">
        <v>1137</v>
      </c>
      <c r="I694" s="8" t="s">
        <v>1135</v>
      </c>
      <c r="J694" s="9">
        <f>vlookup(A694,Accounts!$A$1:$P$451,11,false)</f>
        <v>45564</v>
      </c>
      <c r="K694" s="9">
        <f>vlookup($A694,Accounts!$A$1:$P$451,12,false)</f>
        <v>45568</v>
      </c>
      <c r="L694" s="9">
        <f>vlookup($A694,Accounts!$A$1:$P$451,13,false)</f>
        <v>45581</v>
      </c>
      <c r="M694" s="9">
        <f>vlookup($A694,Accounts!$A$1:$P$451,14,false)</f>
        <v>45641</v>
      </c>
      <c r="N694" s="9" t="str">
        <f>vlookup($A694,Accounts!$A$1:$P$451,16,false)</f>
        <v/>
      </c>
    </row>
    <row r="695" ht="15.75" customHeight="1">
      <c r="A695" s="8" t="s">
        <v>610</v>
      </c>
      <c r="B695" s="8" t="s">
        <v>611</v>
      </c>
      <c r="C695" s="8" t="str">
        <f>vlookup(A695,Accounts!$A$1:$E$993,5,false)</f>
        <v>Profile2</v>
      </c>
      <c r="D695" s="8" t="s">
        <v>1831</v>
      </c>
      <c r="E695" s="8" t="s">
        <v>1127</v>
      </c>
      <c r="F695" s="8" t="s">
        <v>1127</v>
      </c>
      <c r="G695" s="8" t="str">
        <f>vlookup(A695,Accounts!$A$1:$F$451,6,false)</f>
        <v>5a - Closed Lost</v>
      </c>
      <c r="H695" s="8" t="s">
        <v>1137</v>
      </c>
      <c r="I695" s="8" t="s">
        <v>1130</v>
      </c>
      <c r="J695" s="9">
        <f>vlookup(A695,Accounts!$A$1:$P$451,11,false)</f>
        <v>45557</v>
      </c>
      <c r="K695" s="9" t="str">
        <f>vlookup($A695,Accounts!$A$1:$P$451,12,false)</f>
        <v/>
      </c>
      <c r="L695" s="9" t="str">
        <f>vlookup($A695,Accounts!$A$1:$P$451,13,false)</f>
        <v/>
      </c>
      <c r="M695" s="9">
        <f>vlookup($A695,Accounts!$A$1:$P$451,14,false)</f>
        <v>45571</v>
      </c>
      <c r="N695" s="9">
        <f>vlookup($A695,Accounts!$A$1:$P$451,16,false)</f>
        <v>45571</v>
      </c>
    </row>
    <row r="696" ht="15.75" customHeight="1">
      <c r="A696" s="8" t="s">
        <v>610</v>
      </c>
      <c r="B696" s="8" t="s">
        <v>611</v>
      </c>
      <c r="C696" s="8" t="str">
        <f>vlookup(A696,Accounts!$A$1:$E$993,5,false)</f>
        <v>Profile2</v>
      </c>
      <c r="D696" s="8" t="s">
        <v>1832</v>
      </c>
      <c r="E696" s="8" t="s">
        <v>1133</v>
      </c>
      <c r="F696" s="8" t="s">
        <v>1127</v>
      </c>
      <c r="G696" s="8" t="str">
        <f>vlookup(A696,Accounts!$A$1:$F$451,6,false)</f>
        <v>5a - Closed Lost</v>
      </c>
      <c r="H696" s="8" t="s">
        <v>1137</v>
      </c>
      <c r="I696" s="8" t="s">
        <v>1130</v>
      </c>
      <c r="J696" s="9">
        <f>vlookup(A696,Accounts!$A$1:$P$451,11,false)</f>
        <v>45557</v>
      </c>
      <c r="K696" s="9" t="str">
        <f>vlookup($A696,Accounts!$A$1:$P$451,12,false)</f>
        <v/>
      </c>
      <c r="L696" s="9" t="str">
        <f>vlookup($A696,Accounts!$A$1:$P$451,13,false)</f>
        <v/>
      </c>
      <c r="M696" s="9">
        <f>vlookup($A696,Accounts!$A$1:$P$451,14,false)</f>
        <v>45571</v>
      </c>
      <c r="N696" s="9">
        <f>vlookup($A696,Accounts!$A$1:$P$451,16,false)</f>
        <v>45571</v>
      </c>
    </row>
    <row r="697" ht="15.75" customHeight="1">
      <c r="A697" s="8" t="s">
        <v>610</v>
      </c>
      <c r="B697" s="8" t="s">
        <v>611</v>
      </c>
      <c r="C697" s="8" t="str">
        <f>vlookup(A697,Accounts!$A$1:$E$993,5,false)</f>
        <v>Profile2</v>
      </c>
      <c r="D697" s="8" t="s">
        <v>1833</v>
      </c>
      <c r="E697" s="8" t="s">
        <v>1140</v>
      </c>
      <c r="F697" s="8" t="s">
        <v>1132</v>
      </c>
      <c r="G697" s="8" t="str">
        <f>vlookup(A697,Accounts!$A$1:$F$451,6,false)</f>
        <v>5a - Closed Lost</v>
      </c>
      <c r="H697" s="8" t="s">
        <v>1137</v>
      </c>
      <c r="I697" s="8" t="s">
        <v>1130</v>
      </c>
      <c r="J697" s="9">
        <f>vlookup(A697,Accounts!$A$1:$P$451,11,false)</f>
        <v>45557</v>
      </c>
      <c r="K697" s="9" t="str">
        <f>vlookup($A697,Accounts!$A$1:$P$451,12,false)</f>
        <v/>
      </c>
      <c r="L697" s="9" t="str">
        <f>vlookup($A697,Accounts!$A$1:$P$451,13,false)</f>
        <v/>
      </c>
      <c r="M697" s="9">
        <f>vlookup($A697,Accounts!$A$1:$P$451,14,false)</f>
        <v>45571</v>
      </c>
      <c r="N697" s="9">
        <f>vlookup($A697,Accounts!$A$1:$P$451,16,false)</f>
        <v>45571</v>
      </c>
    </row>
    <row r="698" ht="15.75" customHeight="1">
      <c r="A698" s="8" t="s">
        <v>711</v>
      </c>
      <c r="B698" s="8" t="s">
        <v>712</v>
      </c>
      <c r="C698" s="8" t="str">
        <f>vlookup(A698,Accounts!$A$1:$E$993,5,false)</f>
        <v>Profile2</v>
      </c>
      <c r="D698" s="8" t="s">
        <v>1834</v>
      </c>
      <c r="E698" s="8" t="s">
        <v>1128</v>
      </c>
      <c r="F698" s="8" t="s">
        <v>1128</v>
      </c>
      <c r="G698" s="8" t="str">
        <f>vlookup(A698,Accounts!$A$1:$F$451,6,false)</f>
        <v>5a - Closed Lost</v>
      </c>
      <c r="H698" s="8" t="s">
        <v>1143</v>
      </c>
      <c r="I698" s="8" t="s">
        <v>1138</v>
      </c>
      <c r="J698" s="9">
        <f>vlookup(A698,Accounts!$A$1:$P$451,11,false)</f>
        <v>45624</v>
      </c>
      <c r="K698" s="9">
        <f>vlookup($A698,Accounts!$A$1:$P$451,12,false)</f>
        <v>45646</v>
      </c>
      <c r="L698" s="9" t="str">
        <f>vlookup($A698,Accounts!$A$1:$P$451,13,false)</f>
        <v/>
      </c>
      <c r="M698" s="9">
        <f>vlookup($A698,Accounts!$A$1:$P$451,14,false)</f>
        <v>45654</v>
      </c>
      <c r="N698" s="9">
        <f>vlookup($A698,Accounts!$A$1:$P$451,16,false)</f>
        <v>45654</v>
      </c>
    </row>
    <row r="699" ht="15.75" customHeight="1">
      <c r="A699" s="8" t="s">
        <v>711</v>
      </c>
      <c r="B699" s="8" t="s">
        <v>712</v>
      </c>
      <c r="C699" s="8" t="str">
        <f>vlookup(A699,Accounts!$A$1:$E$993,5,false)</f>
        <v>Profile2</v>
      </c>
      <c r="D699" s="8" t="s">
        <v>1835</v>
      </c>
      <c r="E699" s="8" t="s">
        <v>1128</v>
      </c>
      <c r="F699" s="8" t="s">
        <v>1140</v>
      </c>
      <c r="G699" s="8" t="str">
        <f>vlookup(A699,Accounts!$A$1:$F$451,6,false)</f>
        <v>5a - Closed Lost</v>
      </c>
      <c r="H699" s="8" t="s">
        <v>1129</v>
      </c>
      <c r="I699" s="8" t="s">
        <v>1148</v>
      </c>
      <c r="J699" s="9">
        <f>vlookup(A699,Accounts!$A$1:$P$451,11,false)</f>
        <v>45624</v>
      </c>
      <c r="K699" s="9">
        <f>vlookup($A699,Accounts!$A$1:$P$451,12,false)</f>
        <v>45646</v>
      </c>
      <c r="L699" s="9" t="str">
        <f>vlookup($A699,Accounts!$A$1:$P$451,13,false)</f>
        <v/>
      </c>
      <c r="M699" s="9">
        <f>vlookup($A699,Accounts!$A$1:$P$451,14,false)</f>
        <v>45654</v>
      </c>
      <c r="N699" s="9">
        <f>vlookup($A699,Accounts!$A$1:$P$451,16,false)</f>
        <v>45654</v>
      </c>
    </row>
    <row r="700" ht="15.75" customHeight="1">
      <c r="A700" s="8" t="s">
        <v>711</v>
      </c>
      <c r="B700" s="8" t="s">
        <v>712</v>
      </c>
      <c r="C700" s="8" t="str">
        <f>vlookup(A700,Accounts!$A$1:$E$993,5,false)</f>
        <v>Profile2</v>
      </c>
      <c r="D700" s="8" t="s">
        <v>1836</v>
      </c>
      <c r="E700" s="8" t="s">
        <v>1133</v>
      </c>
      <c r="F700" s="8" t="s">
        <v>1132</v>
      </c>
      <c r="G700" s="8" t="str">
        <f>vlookup(A700,Accounts!$A$1:$F$451,6,false)</f>
        <v>5a - Closed Lost</v>
      </c>
      <c r="H700" s="8" t="s">
        <v>1134</v>
      </c>
      <c r="I700" s="8" t="s">
        <v>1135</v>
      </c>
      <c r="J700" s="9">
        <f>vlookup(A700,Accounts!$A$1:$P$451,11,false)</f>
        <v>45624</v>
      </c>
      <c r="K700" s="9">
        <f>vlookup($A700,Accounts!$A$1:$P$451,12,false)</f>
        <v>45646</v>
      </c>
      <c r="L700" s="9" t="str">
        <f>vlookup($A700,Accounts!$A$1:$P$451,13,false)</f>
        <v/>
      </c>
      <c r="M700" s="9">
        <f>vlookup($A700,Accounts!$A$1:$P$451,14,false)</f>
        <v>45654</v>
      </c>
      <c r="N700" s="9">
        <f>vlookup($A700,Accounts!$A$1:$P$451,16,false)</f>
        <v>45654</v>
      </c>
    </row>
    <row r="701" ht="15.75" customHeight="1">
      <c r="A701" s="8" t="s">
        <v>711</v>
      </c>
      <c r="B701" s="8" t="s">
        <v>712</v>
      </c>
      <c r="C701" s="8" t="str">
        <f>vlookup(A701,Accounts!$A$1:$E$993,5,false)</f>
        <v>Profile2</v>
      </c>
      <c r="D701" s="8" t="s">
        <v>1837</v>
      </c>
      <c r="E701" s="8" t="s">
        <v>1133</v>
      </c>
      <c r="F701" s="8" t="s">
        <v>1128</v>
      </c>
      <c r="G701" s="8" t="str">
        <f>vlookup(A701,Accounts!$A$1:$F$451,6,false)</f>
        <v>5a - Closed Lost</v>
      </c>
      <c r="H701" s="8" t="s">
        <v>1134</v>
      </c>
      <c r="I701" s="8" t="s">
        <v>1148</v>
      </c>
      <c r="J701" s="9">
        <f>vlookup(A701,Accounts!$A$1:$P$451,11,false)</f>
        <v>45624</v>
      </c>
      <c r="K701" s="9">
        <f>vlookup($A701,Accounts!$A$1:$P$451,12,false)</f>
        <v>45646</v>
      </c>
      <c r="L701" s="9" t="str">
        <f>vlookup($A701,Accounts!$A$1:$P$451,13,false)</f>
        <v/>
      </c>
      <c r="M701" s="9">
        <f>vlookup($A701,Accounts!$A$1:$P$451,14,false)</f>
        <v>45654</v>
      </c>
      <c r="N701" s="9">
        <f>vlookup($A701,Accounts!$A$1:$P$451,16,false)</f>
        <v>45654</v>
      </c>
    </row>
    <row r="702" ht="15.75" customHeight="1">
      <c r="A702" s="8" t="s">
        <v>653</v>
      </c>
      <c r="B702" s="8" t="s">
        <v>654</v>
      </c>
      <c r="C702" s="8" t="str">
        <f>vlookup(A702,Accounts!$A$1:$E$993,5,false)</f>
        <v>Profile1</v>
      </c>
      <c r="D702" s="8" t="s">
        <v>1838</v>
      </c>
      <c r="E702" s="8" t="s">
        <v>1127</v>
      </c>
      <c r="F702" s="8" t="s">
        <v>1127</v>
      </c>
      <c r="G702" s="8" t="str">
        <f>vlookup(A702,Accounts!$A$1:$F$451,6,false)</f>
        <v>5a - Closed Lost</v>
      </c>
      <c r="H702" s="8" t="s">
        <v>1129</v>
      </c>
      <c r="I702" s="8" t="s">
        <v>1130</v>
      </c>
      <c r="J702" s="9">
        <f>vlookup(A702,Accounts!$A$1:$P$451,11,false)</f>
        <v>45567</v>
      </c>
      <c r="K702" s="9">
        <f>vlookup($A702,Accounts!$A$1:$P$451,12,false)</f>
        <v>45568</v>
      </c>
      <c r="L702" s="9">
        <f>vlookup($A702,Accounts!$A$1:$P$451,13,false)</f>
        <v>45571</v>
      </c>
      <c r="M702" s="9">
        <f>vlookup($A702,Accounts!$A$1:$P$451,14,false)</f>
        <v>45571</v>
      </c>
      <c r="N702" s="9" t="str">
        <f>vlookup($A702,Accounts!$A$1:$P$451,16,false)</f>
        <v/>
      </c>
    </row>
    <row r="703" ht="15.75" customHeight="1">
      <c r="A703" s="8" t="s">
        <v>596</v>
      </c>
      <c r="B703" s="8" t="s">
        <v>597</v>
      </c>
      <c r="C703" s="8" t="str">
        <f>vlookup(A703,Accounts!$A$1:$E$993,5,false)</f>
        <v>Unknown</v>
      </c>
      <c r="D703" s="8" t="s">
        <v>1839</v>
      </c>
      <c r="E703" s="8" t="s">
        <v>1132</v>
      </c>
      <c r="F703" s="8" t="s">
        <v>1133</v>
      </c>
      <c r="G703" s="8" t="str">
        <f>vlookup(A703,Accounts!$A$1:$F$451,6,false)</f>
        <v>5a - Closed Lost</v>
      </c>
      <c r="H703" s="8" t="s">
        <v>1143</v>
      </c>
      <c r="I703" s="8" t="s">
        <v>1135</v>
      </c>
      <c r="J703" s="9">
        <f>vlookup(A703,Accounts!$A$1:$P$451,11,false)</f>
        <v>45542</v>
      </c>
      <c r="K703" s="9">
        <f>vlookup($A703,Accounts!$A$1:$P$451,12,false)</f>
        <v>45560</v>
      </c>
      <c r="L703" s="9">
        <f>vlookup($A703,Accounts!$A$1:$P$451,13,false)</f>
        <v>45570</v>
      </c>
      <c r="M703" s="9">
        <f>vlookup($A703,Accounts!$A$1:$P$451,14,false)</f>
        <v>45656</v>
      </c>
      <c r="N703" s="9" t="str">
        <f>vlookup($A703,Accounts!$A$1:$P$451,16,false)</f>
        <v/>
      </c>
    </row>
    <row r="704" ht="15.75" customHeight="1">
      <c r="A704" s="8" t="s">
        <v>596</v>
      </c>
      <c r="B704" s="8" t="s">
        <v>597</v>
      </c>
      <c r="C704" s="8" t="str">
        <f>vlookup(A704,Accounts!$A$1:$E$993,5,false)</f>
        <v>Unknown</v>
      </c>
      <c r="D704" s="8" t="s">
        <v>1840</v>
      </c>
      <c r="E704" s="8" t="s">
        <v>1140</v>
      </c>
      <c r="F704" s="8" t="s">
        <v>1127</v>
      </c>
      <c r="G704" s="8" t="str">
        <f>vlookup(A704,Accounts!$A$1:$F$451,6,false)</f>
        <v>5a - Closed Lost</v>
      </c>
      <c r="H704" s="8" t="s">
        <v>1143</v>
      </c>
      <c r="I704" s="8" t="s">
        <v>1138</v>
      </c>
      <c r="J704" s="9">
        <f>vlookup(A704,Accounts!$A$1:$P$451,11,false)</f>
        <v>45542</v>
      </c>
      <c r="K704" s="9">
        <f>vlookup($A704,Accounts!$A$1:$P$451,12,false)</f>
        <v>45560</v>
      </c>
      <c r="L704" s="9">
        <f>vlookup($A704,Accounts!$A$1:$P$451,13,false)</f>
        <v>45570</v>
      </c>
      <c r="M704" s="9">
        <f>vlookup($A704,Accounts!$A$1:$P$451,14,false)</f>
        <v>45656</v>
      </c>
      <c r="N704" s="9" t="str">
        <f>vlookup($A704,Accounts!$A$1:$P$451,16,false)</f>
        <v/>
      </c>
    </row>
    <row r="705" ht="15.75" customHeight="1">
      <c r="A705" s="8" t="s">
        <v>596</v>
      </c>
      <c r="B705" s="8" t="s">
        <v>597</v>
      </c>
      <c r="C705" s="8" t="str">
        <f>vlookup(A705,Accounts!$A$1:$E$993,5,false)</f>
        <v>Unknown</v>
      </c>
      <c r="D705" s="8" t="s">
        <v>1841</v>
      </c>
      <c r="E705" s="8" t="s">
        <v>1140</v>
      </c>
      <c r="F705" s="8" t="s">
        <v>1127</v>
      </c>
      <c r="G705" s="8" t="str">
        <f>vlookup(A705,Accounts!$A$1:$F$451,6,false)</f>
        <v>5a - Closed Lost</v>
      </c>
      <c r="H705" s="8" t="s">
        <v>1137</v>
      </c>
      <c r="I705" s="8" t="s">
        <v>1130</v>
      </c>
      <c r="J705" s="9">
        <f>vlookup(A705,Accounts!$A$1:$P$451,11,false)</f>
        <v>45542</v>
      </c>
      <c r="K705" s="9">
        <f>vlookup($A705,Accounts!$A$1:$P$451,12,false)</f>
        <v>45560</v>
      </c>
      <c r="L705" s="9">
        <f>vlookup($A705,Accounts!$A$1:$P$451,13,false)</f>
        <v>45570</v>
      </c>
      <c r="M705" s="9">
        <f>vlookup($A705,Accounts!$A$1:$P$451,14,false)</f>
        <v>45656</v>
      </c>
      <c r="N705" s="9" t="str">
        <f>vlookup($A705,Accounts!$A$1:$P$451,16,false)</f>
        <v/>
      </c>
    </row>
    <row r="706" ht="15.75" customHeight="1">
      <c r="A706" s="8" t="s">
        <v>451</v>
      </c>
      <c r="B706" s="8" t="s">
        <v>452</v>
      </c>
      <c r="C706" s="8" t="str">
        <f>vlookup(A706,Accounts!$A$1:$E$993,5,false)</f>
        <v>Unknown</v>
      </c>
      <c r="D706" s="8" t="s">
        <v>1842</v>
      </c>
      <c r="E706" s="8" t="s">
        <v>1140</v>
      </c>
      <c r="F706" s="8" t="s">
        <v>1128</v>
      </c>
      <c r="G706" s="8" t="str">
        <f>vlookup(A706,Accounts!$A$1:$F$451,6,false)</f>
        <v>5a - Closed Lost</v>
      </c>
      <c r="H706" s="8" t="s">
        <v>1143</v>
      </c>
      <c r="I706" s="8" t="s">
        <v>1148</v>
      </c>
      <c r="J706" s="9">
        <f>vlookup(A706,Accounts!$A$1:$P$451,11,false)</f>
        <v>45457</v>
      </c>
      <c r="K706" s="9" t="str">
        <f>vlookup($A706,Accounts!$A$1:$P$451,12,false)</f>
        <v/>
      </c>
      <c r="L706" s="9" t="str">
        <f>vlookup($A706,Accounts!$A$1:$P$451,13,false)</f>
        <v/>
      </c>
      <c r="M706" s="9">
        <f>vlookup($A706,Accounts!$A$1:$P$451,14,false)</f>
        <v>45478</v>
      </c>
      <c r="N706" s="9">
        <f>vlookup($A706,Accounts!$A$1:$P$451,16,false)</f>
        <v>45478</v>
      </c>
    </row>
    <row r="707" ht="15.75" customHeight="1">
      <c r="A707" s="8" t="s">
        <v>855</v>
      </c>
      <c r="B707" s="8" t="s">
        <v>856</v>
      </c>
      <c r="C707" s="8" t="str">
        <f>vlookup(A707,Accounts!$A$1:$E$993,5,false)</f>
        <v>No</v>
      </c>
      <c r="D707" s="8" t="s">
        <v>1843</v>
      </c>
      <c r="E707" s="8" t="s">
        <v>1132</v>
      </c>
      <c r="F707" s="8" t="s">
        <v>1127</v>
      </c>
      <c r="G707" s="8" t="str">
        <f>vlookup(A707,Accounts!$A$1:$F$451,6,false)</f>
        <v>4 - Customer</v>
      </c>
      <c r="H707" s="8" t="s">
        <v>1143</v>
      </c>
      <c r="I707" s="8" t="s">
        <v>1138</v>
      </c>
      <c r="J707" s="9">
        <f>vlookup(A707,Accounts!$A$1:$P$451,11,false)</f>
        <v>45585</v>
      </c>
      <c r="K707" s="9">
        <f>vlookup($A707,Accounts!$A$1:$P$451,12,false)</f>
        <v>45599</v>
      </c>
      <c r="L707" s="9">
        <f>vlookup($A707,Accounts!$A$1:$P$451,13,false)</f>
        <v>45599</v>
      </c>
      <c r="M707" s="9">
        <f>vlookup($A707,Accounts!$A$1:$P$451,14,false)</f>
        <v>45603</v>
      </c>
      <c r="N707" s="9" t="str">
        <f>vlookup($A707,Accounts!$A$1:$P$451,16,false)</f>
        <v/>
      </c>
    </row>
    <row r="708" ht="15.75" customHeight="1">
      <c r="A708" s="8" t="s">
        <v>855</v>
      </c>
      <c r="B708" s="8" t="s">
        <v>856</v>
      </c>
      <c r="C708" s="8" t="str">
        <f>vlookup(A708,Accounts!$A$1:$E$993,5,false)</f>
        <v>No</v>
      </c>
      <c r="D708" s="8" t="s">
        <v>1844</v>
      </c>
      <c r="E708" s="8" t="s">
        <v>1128</v>
      </c>
      <c r="F708" s="8" t="s">
        <v>1133</v>
      </c>
      <c r="G708" s="8" t="str">
        <f>vlookup(A708,Accounts!$A$1:$F$451,6,false)</f>
        <v>4 - Customer</v>
      </c>
      <c r="H708" s="8" t="s">
        <v>1129</v>
      </c>
      <c r="I708" s="8" t="s">
        <v>1148</v>
      </c>
      <c r="J708" s="9">
        <f>vlookup(A708,Accounts!$A$1:$P$451,11,false)</f>
        <v>45585</v>
      </c>
      <c r="K708" s="9">
        <f>vlookup($A708,Accounts!$A$1:$P$451,12,false)</f>
        <v>45599</v>
      </c>
      <c r="L708" s="9">
        <f>vlookup($A708,Accounts!$A$1:$P$451,13,false)</f>
        <v>45599</v>
      </c>
      <c r="M708" s="9">
        <f>vlookup($A708,Accounts!$A$1:$P$451,14,false)</f>
        <v>45603</v>
      </c>
      <c r="N708" s="9" t="str">
        <f>vlookup($A708,Accounts!$A$1:$P$451,16,false)</f>
        <v/>
      </c>
    </row>
    <row r="709" ht="15.75" customHeight="1">
      <c r="A709" s="8" t="s">
        <v>787</v>
      </c>
      <c r="B709" s="8" t="s">
        <v>788</v>
      </c>
      <c r="C709" s="8" t="str">
        <f>vlookup(A709,Accounts!$A$1:$E$993,5,false)</f>
        <v>Profile2</v>
      </c>
      <c r="D709" s="8" t="s">
        <v>1845</v>
      </c>
      <c r="E709" s="8" t="s">
        <v>1133</v>
      </c>
      <c r="F709" s="8" t="s">
        <v>1140</v>
      </c>
      <c r="G709" s="8" t="str">
        <f>vlookup(A709,Accounts!$A$1:$F$451,6,false)</f>
        <v>4 - Customer</v>
      </c>
      <c r="H709" s="8" t="s">
        <v>1137</v>
      </c>
      <c r="I709" s="8" t="s">
        <v>1130</v>
      </c>
      <c r="J709" s="9">
        <f>vlookup(A709,Accounts!$A$1:$P$451,11,false)</f>
        <v>45582</v>
      </c>
      <c r="K709" s="9">
        <f>vlookup($A709,Accounts!$A$1:$P$451,12,false)</f>
        <v>45588</v>
      </c>
      <c r="L709" s="9">
        <f>vlookup($A709,Accounts!$A$1:$P$451,13,false)</f>
        <v>45588</v>
      </c>
      <c r="M709" s="9">
        <f>vlookup($A709,Accounts!$A$1:$P$451,14,false)</f>
        <v>45660</v>
      </c>
      <c r="N709" s="9" t="str">
        <f>vlookup($A709,Accounts!$A$1:$P$451,16,false)</f>
        <v/>
      </c>
    </row>
    <row r="710" ht="15.75" customHeight="1">
      <c r="A710" s="8" t="s">
        <v>857</v>
      </c>
      <c r="B710" s="8" t="s">
        <v>858</v>
      </c>
      <c r="C710" s="8" t="str">
        <f>vlookup(A710,Accounts!$A$1:$E$993,5,false)</f>
        <v>No</v>
      </c>
      <c r="D710" s="8" t="s">
        <v>1846</v>
      </c>
      <c r="E710" s="8" t="s">
        <v>1127</v>
      </c>
      <c r="F710" s="8" t="s">
        <v>1128</v>
      </c>
      <c r="G710" s="8" t="str">
        <f>vlookup(A710,Accounts!$A$1:$F$451,6,false)</f>
        <v>4 - Customer</v>
      </c>
      <c r="H710" s="8" t="s">
        <v>1143</v>
      </c>
      <c r="I710" s="8" t="s">
        <v>1148</v>
      </c>
      <c r="J710" s="9">
        <f>vlookup(A710,Accounts!$A$1:$P$451,11,false)</f>
        <v>45593</v>
      </c>
      <c r="K710" s="9">
        <f>vlookup($A710,Accounts!$A$1:$P$451,12,false)</f>
        <v>45597</v>
      </c>
      <c r="L710" s="9">
        <f>vlookup($A710,Accounts!$A$1:$P$451,13,false)</f>
        <v>45598</v>
      </c>
      <c r="M710" s="9">
        <f>vlookup($A710,Accounts!$A$1:$P$451,14,false)</f>
        <v>45616</v>
      </c>
      <c r="N710" s="9" t="str">
        <f>vlookup($A710,Accounts!$A$1:$P$451,16,false)</f>
        <v/>
      </c>
    </row>
    <row r="711" ht="15.75" customHeight="1">
      <c r="A711" s="8" t="s">
        <v>334</v>
      </c>
      <c r="B711" s="8" t="s">
        <v>335</v>
      </c>
      <c r="C711" s="8" t="str">
        <f>vlookup(A711,Accounts!$A$1:$E$993,5,false)</f>
        <v>Profile2</v>
      </c>
      <c r="D711" s="8" t="s">
        <v>1847</v>
      </c>
      <c r="E711" s="8" t="s">
        <v>1128</v>
      </c>
      <c r="F711" s="8" t="s">
        <v>1132</v>
      </c>
      <c r="G711" s="8" t="str">
        <f>vlookup(A711,Accounts!$A$1:$F$451,6,false)</f>
        <v>5a - Closed Lost</v>
      </c>
      <c r="H711" s="8" t="s">
        <v>1137</v>
      </c>
      <c r="I711" s="8" t="s">
        <v>1138</v>
      </c>
      <c r="J711" s="9">
        <f>vlookup(A711,Accounts!$A$1:$P$451,11,false)</f>
        <v>45410</v>
      </c>
      <c r="K711" s="9" t="str">
        <f>vlookup($A711,Accounts!$A$1:$P$451,12,false)</f>
        <v/>
      </c>
      <c r="L711" s="9" t="str">
        <f>vlookup($A711,Accounts!$A$1:$P$451,13,false)</f>
        <v/>
      </c>
      <c r="M711" s="9">
        <f>vlookup($A711,Accounts!$A$1:$P$451,14,false)</f>
        <v>45421</v>
      </c>
      <c r="N711" s="9">
        <f>vlookup($A711,Accounts!$A$1:$P$451,16,false)</f>
        <v>45421</v>
      </c>
    </row>
    <row r="712" ht="15.75" customHeight="1">
      <c r="A712" s="8" t="s">
        <v>857</v>
      </c>
      <c r="B712" s="8" t="s">
        <v>858</v>
      </c>
      <c r="C712" s="8" t="str">
        <f>vlookup(A712,Accounts!$A$1:$E$993,5,false)</f>
        <v>No</v>
      </c>
      <c r="D712" s="8" t="s">
        <v>1848</v>
      </c>
      <c r="E712" s="8" t="s">
        <v>1128</v>
      </c>
      <c r="F712" s="8" t="s">
        <v>1133</v>
      </c>
      <c r="G712" s="8" t="str">
        <f>vlookup(A712,Accounts!$A$1:$F$451,6,false)</f>
        <v>4 - Customer</v>
      </c>
      <c r="H712" s="8" t="s">
        <v>1134</v>
      </c>
      <c r="I712" s="8" t="s">
        <v>1130</v>
      </c>
      <c r="J712" s="9">
        <f>vlookup(A712,Accounts!$A$1:$P$451,11,false)</f>
        <v>45593</v>
      </c>
      <c r="K712" s="9">
        <f>vlookup($A712,Accounts!$A$1:$P$451,12,false)</f>
        <v>45597</v>
      </c>
      <c r="L712" s="9">
        <f>vlookup($A712,Accounts!$A$1:$P$451,13,false)</f>
        <v>45598</v>
      </c>
      <c r="M712" s="9">
        <f>vlookup($A712,Accounts!$A$1:$P$451,14,false)</f>
        <v>45616</v>
      </c>
      <c r="N712" s="9" t="str">
        <f>vlookup($A712,Accounts!$A$1:$P$451,16,false)</f>
        <v/>
      </c>
    </row>
    <row r="713" ht="15.75" customHeight="1">
      <c r="A713" s="8" t="s">
        <v>659</v>
      </c>
      <c r="B713" s="8" t="s">
        <v>660</v>
      </c>
      <c r="C713" s="8" t="str">
        <f>vlookup(A713,Accounts!$A$1:$E$993,5,false)</f>
        <v>Unknown</v>
      </c>
      <c r="D713" s="8" t="s">
        <v>1849</v>
      </c>
      <c r="E713" s="8" t="s">
        <v>1140</v>
      </c>
      <c r="F713" s="8" t="s">
        <v>1127</v>
      </c>
      <c r="G713" s="8" t="str">
        <f>vlookup(A713,Accounts!$A$1:$F$451,6,false)</f>
        <v>5a - Closed Lost</v>
      </c>
      <c r="H713" s="8" t="s">
        <v>1137</v>
      </c>
      <c r="I713" s="8" t="s">
        <v>1138</v>
      </c>
      <c r="J713" s="9">
        <f>vlookup(A713,Accounts!$A$1:$P$451,11,false)</f>
        <v>45576</v>
      </c>
      <c r="K713" s="9">
        <f>vlookup($A713,Accounts!$A$1:$P$451,12,false)</f>
        <v>45604</v>
      </c>
      <c r="L713" s="9">
        <f>vlookup($A713,Accounts!$A$1:$P$451,13,false)</f>
        <v>45616</v>
      </c>
      <c r="M713" s="9">
        <f>vlookup($A713,Accounts!$A$1:$P$451,14,false)</f>
        <v>45665</v>
      </c>
      <c r="N713" s="9" t="str">
        <f>vlookup($A713,Accounts!$A$1:$P$451,16,false)</f>
        <v/>
      </c>
    </row>
    <row r="714" ht="15.75" customHeight="1">
      <c r="A714" s="8" t="s">
        <v>500</v>
      </c>
      <c r="B714" s="8" t="s">
        <v>501</v>
      </c>
      <c r="C714" s="8" t="str">
        <f>vlookup(A714,Accounts!$A$1:$E$993,5,false)</f>
        <v>Profile2</v>
      </c>
      <c r="D714" s="8" t="s">
        <v>1850</v>
      </c>
      <c r="E714" s="8" t="s">
        <v>1132</v>
      </c>
      <c r="F714" s="8" t="s">
        <v>1132</v>
      </c>
      <c r="G714" s="8" t="str">
        <f>vlookup(A714,Accounts!$A$1:$F$451,6,false)</f>
        <v>5a - Closed Lost</v>
      </c>
      <c r="H714" s="8" t="s">
        <v>1129</v>
      </c>
      <c r="I714" s="8" t="s">
        <v>1130</v>
      </c>
      <c r="J714" s="9">
        <f>vlookup(A714,Accounts!$A$1:$P$451,11,false)</f>
        <v>45492</v>
      </c>
      <c r="K714" s="9">
        <f>vlookup($A714,Accounts!$A$1:$P$451,12,false)</f>
        <v>45510</v>
      </c>
      <c r="L714" s="9" t="str">
        <f>vlookup($A714,Accounts!$A$1:$P$451,13,false)</f>
        <v/>
      </c>
      <c r="M714" s="9">
        <f>vlookup($A714,Accounts!$A$1:$P$451,14,false)</f>
        <v>45520</v>
      </c>
      <c r="N714" s="9">
        <f>vlookup($A714,Accounts!$A$1:$P$451,16,false)</f>
        <v>45520</v>
      </c>
    </row>
    <row r="715" ht="15.75" customHeight="1">
      <c r="A715" s="8" t="s">
        <v>500</v>
      </c>
      <c r="B715" s="8" t="s">
        <v>501</v>
      </c>
      <c r="C715" s="8" t="str">
        <f>vlookup(A715,Accounts!$A$1:$E$993,5,false)</f>
        <v>Profile2</v>
      </c>
      <c r="D715" s="8" t="s">
        <v>1851</v>
      </c>
      <c r="E715" s="8" t="s">
        <v>1128</v>
      </c>
      <c r="F715" s="8" t="s">
        <v>1132</v>
      </c>
      <c r="G715" s="8" t="str">
        <f>vlookup(A715,Accounts!$A$1:$F$451,6,false)</f>
        <v>5a - Closed Lost</v>
      </c>
      <c r="H715" s="8" t="s">
        <v>1134</v>
      </c>
      <c r="I715" s="8" t="s">
        <v>1138</v>
      </c>
      <c r="J715" s="9">
        <f>vlookup(A715,Accounts!$A$1:$P$451,11,false)</f>
        <v>45492</v>
      </c>
      <c r="K715" s="9">
        <f>vlookup($A715,Accounts!$A$1:$P$451,12,false)</f>
        <v>45510</v>
      </c>
      <c r="L715" s="9" t="str">
        <f>vlookup($A715,Accounts!$A$1:$P$451,13,false)</f>
        <v/>
      </c>
      <c r="M715" s="9">
        <f>vlookup($A715,Accounts!$A$1:$P$451,14,false)</f>
        <v>45520</v>
      </c>
      <c r="N715" s="9">
        <f>vlookup($A715,Accounts!$A$1:$P$451,16,false)</f>
        <v>45520</v>
      </c>
    </row>
    <row r="716" ht="15.75" customHeight="1">
      <c r="A716" s="8" t="s">
        <v>659</v>
      </c>
      <c r="B716" s="8" t="s">
        <v>660</v>
      </c>
      <c r="C716" s="8" t="str">
        <f>vlookup(A716,Accounts!$A$1:$E$993,5,false)</f>
        <v>Unknown</v>
      </c>
      <c r="D716" s="8" t="s">
        <v>1852</v>
      </c>
      <c r="E716" s="8" t="s">
        <v>1128</v>
      </c>
      <c r="F716" s="8" t="s">
        <v>1140</v>
      </c>
      <c r="G716" s="8" t="str">
        <f>vlookup(A716,Accounts!$A$1:$F$451,6,false)</f>
        <v>5a - Closed Lost</v>
      </c>
      <c r="H716" s="8" t="s">
        <v>1143</v>
      </c>
      <c r="I716" s="8" t="s">
        <v>1135</v>
      </c>
      <c r="J716" s="9">
        <f>vlookup(A716,Accounts!$A$1:$P$451,11,false)</f>
        <v>45576</v>
      </c>
      <c r="K716" s="9">
        <f>vlookup($A716,Accounts!$A$1:$P$451,12,false)</f>
        <v>45604</v>
      </c>
      <c r="L716" s="9">
        <f>vlookup($A716,Accounts!$A$1:$P$451,13,false)</f>
        <v>45616</v>
      </c>
      <c r="M716" s="9">
        <f>vlookup($A716,Accounts!$A$1:$P$451,14,false)</f>
        <v>45665</v>
      </c>
      <c r="N716" s="9" t="str">
        <f>vlookup($A716,Accounts!$A$1:$P$451,16,false)</f>
        <v/>
      </c>
    </row>
    <row r="717" ht="15.75" customHeight="1">
      <c r="A717" s="8" t="s">
        <v>659</v>
      </c>
      <c r="B717" s="8" t="s">
        <v>660</v>
      </c>
      <c r="C717" s="8" t="str">
        <f>vlookup(A717,Accounts!$A$1:$E$993,5,false)</f>
        <v>Unknown</v>
      </c>
      <c r="D717" s="8" t="s">
        <v>1853</v>
      </c>
      <c r="E717" s="8" t="s">
        <v>1140</v>
      </c>
      <c r="F717" s="8" t="s">
        <v>1133</v>
      </c>
      <c r="G717" s="8" t="str">
        <f>vlookup(A717,Accounts!$A$1:$F$451,6,false)</f>
        <v>5a - Closed Lost</v>
      </c>
      <c r="H717" s="8" t="s">
        <v>1129</v>
      </c>
      <c r="I717" s="8" t="s">
        <v>1135</v>
      </c>
      <c r="J717" s="9">
        <f>vlookup(A717,Accounts!$A$1:$P$451,11,false)</f>
        <v>45576</v>
      </c>
      <c r="K717" s="9">
        <f>vlookup($A717,Accounts!$A$1:$P$451,12,false)</f>
        <v>45604</v>
      </c>
      <c r="L717" s="9">
        <f>vlookup($A717,Accounts!$A$1:$P$451,13,false)</f>
        <v>45616</v>
      </c>
      <c r="M717" s="9">
        <f>vlookup($A717,Accounts!$A$1:$P$451,14,false)</f>
        <v>45665</v>
      </c>
      <c r="N717" s="9" t="str">
        <f>vlookup($A717,Accounts!$A$1:$P$451,16,false)</f>
        <v/>
      </c>
    </row>
    <row r="718" ht="15.75" customHeight="1">
      <c r="A718" s="8" t="s">
        <v>659</v>
      </c>
      <c r="B718" s="8" t="s">
        <v>660</v>
      </c>
      <c r="C718" s="8" t="str">
        <f>vlookup(A718,Accounts!$A$1:$E$993,5,false)</f>
        <v>Unknown</v>
      </c>
      <c r="D718" s="8" t="s">
        <v>1854</v>
      </c>
      <c r="E718" s="8" t="s">
        <v>1128</v>
      </c>
      <c r="F718" s="8" t="s">
        <v>1128</v>
      </c>
      <c r="G718" s="8" t="str">
        <f>vlookup(A718,Accounts!$A$1:$F$451,6,false)</f>
        <v>5a - Closed Lost</v>
      </c>
      <c r="H718" s="8" t="s">
        <v>1134</v>
      </c>
      <c r="I718" s="8" t="s">
        <v>1130</v>
      </c>
      <c r="J718" s="9">
        <f>vlookup(A718,Accounts!$A$1:$P$451,11,false)</f>
        <v>45576</v>
      </c>
      <c r="K718" s="9">
        <f>vlookup($A718,Accounts!$A$1:$P$451,12,false)</f>
        <v>45604</v>
      </c>
      <c r="L718" s="9">
        <f>vlookup($A718,Accounts!$A$1:$P$451,13,false)</f>
        <v>45616</v>
      </c>
      <c r="M718" s="9">
        <f>vlookup($A718,Accounts!$A$1:$P$451,14,false)</f>
        <v>45665</v>
      </c>
      <c r="N718" s="9" t="str">
        <f>vlookup($A718,Accounts!$A$1:$P$451,16,false)</f>
        <v/>
      </c>
    </row>
    <row r="719" ht="15.75" customHeight="1">
      <c r="A719" s="8" t="s">
        <v>659</v>
      </c>
      <c r="B719" s="8" t="s">
        <v>660</v>
      </c>
      <c r="C719" s="8" t="str">
        <f>vlookup(A719,Accounts!$A$1:$E$993,5,false)</f>
        <v>Unknown</v>
      </c>
      <c r="D719" s="8" t="s">
        <v>1855</v>
      </c>
      <c r="E719" s="8" t="s">
        <v>1133</v>
      </c>
      <c r="F719" s="8" t="s">
        <v>1140</v>
      </c>
      <c r="G719" s="8" t="str">
        <f>vlookup(A719,Accounts!$A$1:$F$451,6,false)</f>
        <v>5a - Closed Lost</v>
      </c>
      <c r="H719" s="8" t="s">
        <v>1134</v>
      </c>
      <c r="I719" s="8" t="s">
        <v>1135</v>
      </c>
      <c r="J719" s="9">
        <f>vlookup(A719,Accounts!$A$1:$P$451,11,false)</f>
        <v>45576</v>
      </c>
      <c r="K719" s="9">
        <f>vlookup($A719,Accounts!$A$1:$P$451,12,false)</f>
        <v>45604</v>
      </c>
      <c r="L719" s="9">
        <f>vlookup($A719,Accounts!$A$1:$P$451,13,false)</f>
        <v>45616</v>
      </c>
      <c r="M719" s="9">
        <f>vlookup($A719,Accounts!$A$1:$P$451,14,false)</f>
        <v>45665</v>
      </c>
      <c r="N719" s="9" t="str">
        <f>vlookup($A719,Accounts!$A$1:$P$451,16,false)</f>
        <v/>
      </c>
    </row>
    <row r="720" ht="15.75" customHeight="1">
      <c r="A720" s="8" t="s">
        <v>659</v>
      </c>
      <c r="B720" s="8" t="s">
        <v>660</v>
      </c>
      <c r="C720" s="8" t="str">
        <f>vlookup(A720,Accounts!$A$1:$E$993,5,false)</f>
        <v>Unknown</v>
      </c>
      <c r="D720" s="8" t="s">
        <v>1856</v>
      </c>
      <c r="E720" s="8" t="s">
        <v>1128</v>
      </c>
      <c r="F720" s="8" t="s">
        <v>1132</v>
      </c>
      <c r="G720" s="8" t="str">
        <f>vlookup(A720,Accounts!$A$1:$F$451,6,false)</f>
        <v>5a - Closed Lost</v>
      </c>
      <c r="H720" s="8" t="s">
        <v>1129</v>
      </c>
      <c r="I720" s="8" t="s">
        <v>1135</v>
      </c>
      <c r="J720" s="9">
        <f>vlookup(A720,Accounts!$A$1:$P$451,11,false)</f>
        <v>45576</v>
      </c>
      <c r="K720" s="9">
        <f>vlookup($A720,Accounts!$A$1:$P$451,12,false)</f>
        <v>45604</v>
      </c>
      <c r="L720" s="9">
        <f>vlookup($A720,Accounts!$A$1:$P$451,13,false)</f>
        <v>45616</v>
      </c>
      <c r="M720" s="9">
        <f>vlookup($A720,Accounts!$A$1:$P$451,14,false)</f>
        <v>45665</v>
      </c>
      <c r="N720" s="9" t="str">
        <f>vlookup($A720,Accounts!$A$1:$P$451,16,false)</f>
        <v/>
      </c>
    </row>
    <row r="721" ht="15.75" customHeight="1">
      <c r="A721" s="8" t="s">
        <v>725</v>
      </c>
      <c r="B721" s="8" t="s">
        <v>726</v>
      </c>
      <c r="C721" s="8" t="str">
        <f>vlookup(A721,Accounts!$A$1:$E$993,5,false)</f>
        <v>Profile1</v>
      </c>
      <c r="D721" s="8" t="s">
        <v>1857</v>
      </c>
      <c r="E721" s="8" t="s">
        <v>1132</v>
      </c>
      <c r="F721" s="8" t="s">
        <v>1128</v>
      </c>
      <c r="G721" s="8" t="str">
        <f>vlookup(A721,Accounts!$A$1:$F$451,6,false)</f>
        <v>5a - Closed Lost</v>
      </c>
      <c r="H721" s="8" t="s">
        <v>1143</v>
      </c>
      <c r="I721" s="8" t="s">
        <v>1148</v>
      </c>
      <c r="J721" s="9">
        <f>vlookup(A721,Accounts!$A$1:$P$451,11,false)</f>
        <v>45606</v>
      </c>
      <c r="K721" s="9">
        <f>vlookup($A721,Accounts!$A$1:$P$451,12,false)</f>
        <v>45634</v>
      </c>
      <c r="L721" s="9">
        <f>vlookup($A721,Accounts!$A$1:$P$451,13,false)</f>
        <v>45640</v>
      </c>
      <c r="M721" s="9">
        <f>vlookup($A721,Accounts!$A$1:$P$451,14,false)</f>
        <v>45667</v>
      </c>
      <c r="N721" s="9" t="str">
        <f>vlookup($A721,Accounts!$A$1:$P$451,16,false)</f>
        <v/>
      </c>
    </row>
    <row r="722" ht="15.75" customHeight="1">
      <c r="A722" s="8" t="s">
        <v>725</v>
      </c>
      <c r="B722" s="8" t="s">
        <v>726</v>
      </c>
      <c r="C722" s="8" t="str">
        <f>vlookup(A722,Accounts!$A$1:$E$993,5,false)</f>
        <v>Profile1</v>
      </c>
      <c r="D722" s="8" t="s">
        <v>1858</v>
      </c>
      <c r="E722" s="8" t="s">
        <v>1128</v>
      </c>
      <c r="F722" s="8" t="s">
        <v>1128</v>
      </c>
      <c r="G722" s="8" t="str">
        <f>vlookup(A722,Accounts!$A$1:$F$451,6,false)</f>
        <v>5a - Closed Lost</v>
      </c>
      <c r="H722" s="8" t="s">
        <v>1143</v>
      </c>
      <c r="I722" s="8" t="s">
        <v>1135</v>
      </c>
      <c r="J722" s="9">
        <f>vlookup(A722,Accounts!$A$1:$P$451,11,false)</f>
        <v>45606</v>
      </c>
      <c r="K722" s="9">
        <f>vlookup($A722,Accounts!$A$1:$P$451,12,false)</f>
        <v>45634</v>
      </c>
      <c r="L722" s="9">
        <f>vlookup($A722,Accounts!$A$1:$P$451,13,false)</f>
        <v>45640</v>
      </c>
      <c r="M722" s="9">
        <f>vlookup($A722,Accounts!$A$1:$P$451,14,false)</f>
        <v>45667</v>
      </c>
      <c r="N722" s="9" t="str">
        <f>vlookup($A722,Accounts!$A$1:$P$451,16,false)</f>
        <v/>
      </c>
    </row>
    <row r="723" ht="15.75" customHeight="1">
      <c r="A723" s="8" t="s">
        <v>693</v>
      </c>
      <c r="B723" s="8" t="s">
        <v>694</v>
      </c>
      <c r="C723" s="8" t="str">
        <f>vlookup(A723,Accounts!$A$1:$E$993,5,false)</f>
        <v>Profile2</v>
      </c>
      <c r="D723" s="8" t="s">
        <v>1859</v>
      </c>
      <c r="E723" s="8" t="s">
        <v>1127</v>
      </c>
      <c r="F723" s="8" t="s">
        <v>1128</v>
      </c>
      <c r="G723" s="8" t="str">
        <f>vlookup(A723,Accounts!$A$1:$F$451,6,false)</f>
        <v>5a - Closed Lost</v>
      </c>
      <c r="H723" s="8" t="s">
        <v>1129</v>
      </c>
      <c r="I723" s="8" t="s">
        <v>1130</v>
      </c>
      <c r="J723" s="9">
        <f>vlookup(A723,Accounts!$A$1:$P$451,11,false)</f>
        <v>45604</v>
      </c>
      <c r="K723" s="9">
        <f>vlookup($A723,Accounts!$A$1:$P$451,12,false)</f>
        <v>45623</v>
      </c>
      <c r="L723" s="9">
        <f>vlookup($A723,Accounts!$A$1:$P$451,13,false)</f>
        <v>45625</v>
      </c>
      <c r="M723" s="9">
        <f>vlookup($A723,Accounts!$A$1:$P$451,14,false)</f>
        <v>45700</v>
      </c>
      <c r="N723" s="9" t="str">
        <f>vlookup($A723,Accounts!$A$1:$P$451,16,false)</f>
        <v/>
      </c>
    </row>
    <row r="724" ht="15.75" customHeight="1">
      <c r="A724" s="8" t="s">
        <v>693</v>
      </c>
      <c r="B724" s="8" t="s">
        <v>694</v>
      </c>
      <c r="C724" s="8" t="str">
        <f>vlookup(A724,Accounts!$A$1:$E$993,5,false)</f>
        <v>Profile2</v>
      </c>
      <c r="D724" s="8" t="s">
        <v>1860</v>
      </c>
      <c r="E724" s="8" t="s">
        <v>1128</v>
      </c>
      <c r="F724" s="8" t="s">
        <v>1128</v>
      </c>
      <c r="G724" s="8" t="str">
        <f>vlookup(A724,Accounts!$A$1:$F$451,6,false)</f>
        <v>5a - Closed Lost</v>
      </c>
      <c r="H724" s="8" t="s">
        <v>1134</v>
      </c>
      <c r="I724" s="8" t="s">
        <v>1138</v>
      </c>
      <c r="J724" s="9">
        <f>vlookup(A724,Accounts!$A$1:$P$451,11,false)</f>
        <v>45604</v>
      </c>
      <c r="K724" s="9">
        <f>vlookup($A724,Accounts!$A$1:$P$451,12,false)</f>
        <v>45623</v>
      </c>
      <c r="L724" s="9">
        <f>vlookup($A724,Accounts!$A$1:$P$451,13,false)</f>
        <v>45625</v>
      </c>
      <c r="M724" s="9">
        <f>vlookup($A724,Accounts!$A$1:$P$451,14,false)</f>
        <v>45700</v>
      </c>
      <c r="N724" s="9" t="str">
        <f>vlookup($A724,Accounts!$A$1:$P$451,16,false)</f>
        <v/>
      </c>
    </row>
    <row r="725" ht="15.75" customHeight="1">
      <c r="A725" s="8" t="s">
        <v>791</v>
      </c>
      <c r="B725" s="8" t="s">
        <v>792</v>
      </c>
      <c r="C725" s="8" t="str">
        <f>vlookup(A725,Accounts!$A$1:$E$993,5,false)</f>
        <v>Profile2</v>
      </c>
      <c r="D725" s="8" t="s">
        <v>1861</v>
      </c>
      <c r="E725" s="8" t="s">
        <v>1128</v>
      </c>
      <c r="F725" s="8" t="s">
        <v>1132</v>
      </c>
      <c r="G725" s="8" t="str">
        <f>vlookup(A725,Accounts!$A$1:$F$451,6,false)</f>
        <v>4 - Customer</v>
      </c>
      <c r="H725" s="8" t="s">
        <v>1137</v>
      </c>
      <c r="I725" s="8" t="s">
        <v>1130</v>
      </c>
      <c r="J725" s="9">
        <f>vlookup(A725,Accounts!$A$1:$P$451,11,false)</f>
        <v>45581</v>
      </c>
      <c r="K725" s="9">
        <f>vlookup($A725,Accounts!$A$1:$P$451,12,false)</f>
        <v>45606</v>
      </c>
      <c r="L725" s="9">
        <f>vlookup($A725,Accounts!$A$1:$P$451,13,false)</f>
        <v>45608</v>
      </c>
      <c r="M725" s="9">
        <f>vlookup($A725,Accounts!$A$1:$P$451,14,false)</f>
        <v>45668</v>
      </c>
      <c r="N725" s="9" t="str">
        <f>vlookup($A725,Accounts!$A$1:$P$451,16,false)</f>
        <v/>
      </c>
    </row>
    <row r="726" ht="15.75" customHeight="1">
      <c r="A726" s="8" t="s">
        <v>791</v>
      </c>
      <c r="B726" s="8" t="s">
        <v>792</v>
      </c>
      <c r="C726" s="8" t="str">
        <f>vlookup(A726,Accounts!$A$1:$E$993,5,false)</f>
        <v>Profile2</v>
      </c>
      <c r="D726" s="8" t="s">
        <v>1862</v>
      </c>
      <c r="E726" s="8" t="s">
        <v>1140</v>
      </c>
      <c r="F726" s="8" t="s">
        <v>1127</v>
      </c>
      <c r="G726" s="8" t="str">
        <f>vlookup(A726,Accounts!$A$1:$F$451,6,false)</f>
        <v>4 - Customer</v>
      </c>
      <c r="H726" s="8" t="s">
        <v>1143</v>
      </c>
      <c r="I726" s="8" t="s">
        <v>1135</v>
      </c>
      <c r="J726" s="9">
        <f>vlookup(A726,Accounts!$A$1:$P$451,11,false)</f>
        <v>45581</v>
      </c>
      <c r="K726" s="9">
        <f>vlookup($A726,Accounts!$A$1:$P$451,12,false)</f>
        <v>45606</v>
      </c>
      <c r="L726" s="9">
        <f>vlookup($A726,Accounts!$A$1:$P$451,13,false)</f>
        <v>45608</v>
      </c>
      <c r="M726" s="9">
        <f>vlookup($A726,Accounts!$A$1:$P$451,14,false)</f>
        <v>45668</v>
      </c>
      <c r="N726" s="9" t="str">
        <f>vlookup($A726,Accounts!$A$1:$P$451,16,false)</f>
        <v/>
      </c>
    </row>
    <row r="727" ht="15.75" customHeight="1">
      <c r="A727" s="8" t="s">
        <v>95</v>
      </c>
      <c r="B727" s="8" t="s">
        <v>96</v>
      </c>
      <c r="C727" s="8" t="str">
        <f>vlookup(A727,Accounts!$A$1:$E$993,5,false)</f>
        <v>Unknown</v>
      </c>
      <c r="D727" s="8" t="s">
        <v>1863</v>
      </c>
      <c r="E727" s="8" t="s">
        <v>1132</v>
      </c>
      <c r="F727" s="8" t="s">
        <v>1133</v>
      </c>
      <c r="G727" s="8" t="str">
        <f>vlookup(A727,Accounts!$A$1:$F$451,6,false)</f>
        <v>5a - Closed Lost</v>
      </c>
      <c r="H727" s="8" t="s">
        <v>1143</v>
      </c>
      <c r="I727" s="8" t="s">
        <v>1135</v>
      </c>
      <c r="J727" s="9">
        <f>vlookup(A727,Accounts!$A$1:$P$451,11,false)</f>
        <v>45206</v>
      </c>
      <c r="K727" s="9" t="str">
        <f>vlookup($A727,Accounts!$A$1:$P$451,12,false)</f>
        <v/>
      </c>
      <c r="L727" s="9" t="str">
        <f>vlookup($A727,Accounts!$A$1:$P$451,13,false)</f>
        <v/>
      </c>
      <c r="M727" s="9">
        <f>vlookup($A727,Accounts!$A$1:$P$451,14,false)</f>
        <v>45211</v>
      </c>
      <c r="N727" s="9">
        <f>vlookup($A727,Accounts!$A$1:$P$451,16,false)</f>
        <v>45211</v>
      </c>
    </row>
    <row r="728" ht="15.75" customHeight="1">
      <c r="A728" s="8" t="s">
        <v>95</v>
      </c>
      <c r="B728" s="8" t="s">
        <v>96</v>
      </c>
      <c r="C728" s="8" t="str">
        <f>vlookup(A728,Accounts!$A$1:$E$993,5,false)</f>
        <v>Unknown</v>
      </c>
      <c r="D728" s="8" t="s">
        <v>1864</v>
      </c>
      <c r="E728" s="8" t="s">
        <v>1133</v>
      </c>
      <c r="F728" s="8" t="s">
        <v>1128</v>
      </c>
      <c r="G728" s="8" t="str">
        <f>vlookup(A728,Accounts!$A$1:$F$451,6,false)</f>
        <v>5a - Closed Lost</v>
      </c>
      <c r="H728" s="8" t="s">
        <v>1143</v>
      </c>
      <c r="I728" s="8" t="s">
        <v>1148</v>
      </c>
      <c r="J728" s="9">
        <f>vlookup(A728,Accounts!$A$1:$P$451,11,false)</f>
        <v>45206</v>
      </c>
      <c r="K728" s="9" t="str">
        <f>vlookup($A728,Accounts!$A$1:$P$451,12,false)</f>
        <v/>
      </c>
      <c r="L728" s="9" t="str">
        <f>vlookup($A728,Accounts!$A$1:$P$451,13,false)</f>
        <v/>
      </c>
      <c r="M728" s="9">
        <f>vlookup($A728,Accounts!$A$1:$P$451,14,false)</f>
        <v>45211</v>
      </c>
      <c r="N728" s="9">
        <f>vlookup($A728,Accounts!$A$1:$P$451,16,false)</f>
        <v>45211</v>
      </c>
    </row>
    <row r="729" ht="15.75" customHeight="1">
      <c r="A729" s="8" t="s">
        <v>453</v>
      </c>
      <c r="B729" s="8" t="s">
        <v>454</v>
      </c>
      <c r="C729" s="8" t="str">
        <f>vlookup(A729,Accounts!$A$1:$E$993,5,false)</f>
        <v>Profile3</v>
      </c>
      <c r="D729" s="8" t="s">
        <v>1865</v>
      </c>
      <c r="E729" s="8" t="s">
        <v>1127</v>
      </c>
      <c r="F729" s="8" t="s">
        <v>1140</v>
      </c>
      <c r="G729" s="8" t="str">
        <f>vlookup(A729,Accounts!$A$1:$F$451,6,false)</f>
        <v>5a - Closed Lost</v>
      </c>
      <c r="H729" s="8" t="s">
        <v>1134</v>
      </c>
      <c r="I729" s="8" t="s">
        <v>1130</v>
      </c>
      <c r="J729" s="9">
        <f>vlookup(A729,Accounts!$A$1:$P$451,11,false)</f>
        <v>45462</v>
      </c>
      <c r="K729" s="9">
        <f>vlookup($A729,Accounts!$A$1:$P$451,12,false)</f>
        <v>45468</v>
      </c>
      <c r="L729" s="9" t="str">
        <f>vlookup($A729,Accounts!$A$1:$P$451,13,false)</f>
        <v/>
      </c>
      <c r="M729" s="9">
        <f>vlookup($A729,Accounts!$A$1:$P$451,14,false)</f>
        <v>45481</v>
      </c>
      <c r="N729" s="9">
        <f>vlookup($A729,Accounts!$A$1:$P$451,16,false)</f>
        <v>45481</v>
      </c>
    </row>
    <row r="730" ht="15.75" customHeight="1">
      <c r="A730" s="8" t="s">
        <v>453</v>
      </c>
      <c r="B730" s="8" t="s">
        <v>454</v>
      </c>
      <c r="C730" s="8" t="str">
        <f>vlookup(A730,Accounts!$A$1:$E$993,5,false)</f>
        <v>Profile3</v>
      </c>
      <c r="D730" s="8" t="s">
        <v>1866</v>
      </c>
      <c r="E730" s="8" t="s">
        <v>1127</v>
      </c>
      <c r="F730" s="8" t="s">
        <v>1140</v>
      </c>
      <c r="G730" s="8" t="str">
        <f>vlookup(A730,Accounts!$A$1:$F$451,6,false)</f>
        <v>5a - Closed Lost</v>
      </c>
      <c r="H730" s="8" t="s">
        <v>1137</v>
      </c>
      <c r="I730" s="8" t="s">
        <v>1130</v>
      </c>
      <c r="J730" s="9">
        <f>vlookup(A730,Accounts!$A$1:$P$451,11,false)</f>
        <v>45462</v>
      </c>
      <c r="K730" s="9">
        <f>vlookup($A730,Accounts!$A$1:$P$451,12,false)</f>
        <v>45468</v>
      </c>
      <c r="L730" s="9" t="str">
        <f>vlookup($A730,Accounts!$A$1:$P$451,13,false)</f>
        <v/>
      </c>
      <c r="M730" s="9">
        <f>vlookup($A730,Accounts!$A$1:$P$451,14,false)</f>
        <v>45481</v>
      </c>
      <c r="N730" s="9">
        <f>vlookup($A730,Accounts!$A$1:$P$451,16,false)</f>
        <v>45481</v>
      </c>
    </row>
    <row r="731" ht="15.75" customHeight="1">
      <c r="A731" s="8" t="s">
        <v>453</v>
      </c>
      <c r="B731" s="8" t="s">
        <v>454</v>
      </c>
      <c r="C731" s="8" t="str">
        <f>vlookup(A731,Accounts!$A$1:$E$993,5,false)</f>
        <v>Profile3</v>
      </c>
      <c r="D731" s="8" t="s">
        <v>1867</v>
      </c>
      <c r="E731" s="8" t="s">
        <v>1140</v>
      </c>
      <c r="F731" s="8" t="s">
        <v>1132</v>
      </c>
      <c r="G731" s="8" t="str">
        <f>vlookup(A731,Accounts!$A$1:$F$451,6,false)</f>
        <v>5a - Closed Lost</v>
      </c>
      <c r="H731" s="8" t="s">
        <v>1129</v>
      </c>
      <c r="I731" s="8" t="s">
        <v>1130</v>
      </c>
      <c r="J731" s="9">
        <f>vlookup(A731,Accounts!$A$1:$P$451,11,false)</f>
        <v>45462</v>
      </c>
      <c r="K731" s="9">
        <f>vlookup($A731,Accounts!$A$1:$P$451,12,false)</f>
        <v>45468</v>
      </c>
      <c r="L731" s="9" t="str">
        <f>vlookup($A731,Accounts!$A$1:$P$451,13,false)</f>
        <v/>
      </c>
      <c r="M731" s="9">
        <f>vlookup($A731,Accounts!$A$1:$P$451,14,false)</f>
        <v>45481</v>
      </c>
      <c r="N731" s="9">
        <f>vlookup($A731,Accounts!$A$1:$P$451,16,false)</f>
        <v>45481</v>
      </c>
    </row>
    <row r="732" ht="15.75" customHeight="1">
      <c r="A732" s="8" t="s">
        <v>453</v>
      </c>
      <c r="B732" s="8" t="s">
        <v>454</v>
      </c>
      <c r="C732" s="8" t="str">
        <f>vlookup(A732,Accounts!$A$1:$E$993,5,false)</f>
        <v>Profile3</v>
      </c>
      <c r="D732" s="8" t="s">
        <v>1868</v>
      </c>
      <c r="E732" s="8" t="s">
        <v>1140</v>
      </c>
      <c r="F732" s="8" t="s">
        <v>1132</v>
      </c>
      <c r="G732" s="8" t="str">
        <f>vlookup(A732,Accounts!$A$1:$F$451,6,false)</f>
        <v>5a - Closed Lost</v>
      </c>
      <c r="H732" s="8" t="s">
        <v>1134</v>
      </c>
      <c r="I732" s="8" t="s">
        <v>1135</v>
      </c>
      <c r="J732" s="9">
        <f>vlookup(A732,Accounts!$A$1:$P$451,11,false)</f>
        <v>45462</v>
      </c>
      <c r="K732" s="9">
        <f>vlookup($A732,Accounts!$A$1:$P$451,12,false)</f>
        <v>45468</v>
      </c>
      <c r="L732" s="9" t="str">
        <f>vlookup($A732,Accounts!$A$1:$P$451,13,false)</f>
        <v/>
      </c>
      <c r="M732" s="9">
        <f>vlookup($A732,Accounts!$A$1:$P$451,14,false)</f>
        <v>45481</v>
      </c>
      <c r="N732" s="9">
        <f>vlookup($A732,Accounts!$A$1:$P$451,16,false)</f>
        <v>45481</v>
      </c>
    </row>
    <row r="733" ht="15.75" customHeight="1">
      <c r="A733" s="8" t="s">
        <v>453</v>
      </c>
      <c r="B733" s="8" t="s">
        <v>454</v>
      </c>
      <c r="C733" s="8" t="str">
        <f>vlookup(A733,Accounts!$A$1:$E$993,5,false)</f>
        <v>Profile3</v>
      </c>
      <c r="D733" s="8" t="s">
        <v>1869</v>
      </c>
      <c r="E733" s="8" t="s">
        <v>1140</v>
      </c>
      <c r="F733" s="8" t="s">
        <v>1128</v>
      </c>
      <c r="G733" s="8" t="str">
        <f>vlookup(A733,Accounts!$A$1:$F$451,6,false)</f>
        <v>5a - Closed Lost</v>
      </c>
      <c r="H733" s="8" t="s">
        <v>1134</v>
      </c>
      <c r="I733" s="8" t="s">
        <v>1138</v>
      </c>
      <c r="J733" s="9">
        <f>vlookup(A733,Accounts!$A$1:$P$451,11,false)</f>
        <v>45462</v>
      </c>
      <c r="K733" s="9">
        <f>vlookup($A733,Accounts!$A$1:$P$451,12,false)</f>
        <v>45468</v>
      </c>
      <c r="L733" s="9" t="str">
        <f>vlookup($A733,Accounts!$A$1:$P$451,13,false)</f>
        <v/>
      </c>
      <c r="M733" s="9">
        <f>vlookup($A733,Accounts!$A$1:$P$451,14,false)</f>
        <v>45481</v>
      </c>
      <c r="N733" s="9">
        <f>vlookup($A733,Accounts!$A$1:$P$451,16,false)</f>
        <v>45481</v>
      </c>
    </row>
    <row r="734" ht="15.75" customHeight="1">
      <c r="A734" s="8" t="s">
        <v>453</v>
      </c>
      <c r="B734" s="8" t="s">
        <v>454</v>
      </c>
      <c r="C734" s="8" t="str">
        <f>vlookup(A734,Accounts!$A$1:$E$993,5,false)</f>
        <v>Profile3</v>
      </c>
      <c r="D734" s="8" t="s">
        <v>1870</v>
      </c>
      <c r="E734" s="8" t="s">
        <v>1127</v>
      </c>
      <c r="F734" s="8" t="s">
        <v>1140</v>
      </c>
      <c r="G734" s="8" t="str">
        <f>vlookup(A734,Accounts!$A$1:$F$451,6,false)</f>
        <v>5a - Closed Lost</v>
      </c>
      <c r="H734" s="8" t="s">
        <v>1129</v>
      </c>
      <c r="I734" s="8" t="s">
        <v>1148</v>
      </c>
      <c r="J734" s="9">
        <f>vlookup(A734,Accounts!$A$1:$P$451,11,false)</f>
        <v>45462</v>
      </c>
      <c r="K734" s="9">
        <f>vlookup($A734,Accounts!$A$1:$P$451,12,false)</f>
        <v>45468</v>
      </c>
      <c r="L734" s="9" t="str">
        <f>vlookup($A734,Accounts!$A$1:$P$451,13,false)</f>
        <v/>
      </c>
      <c r="M734" s="9">
        <f>vlookup($A734,Accounts!$A$1:$P$451,14,false)</f>
        <v>45481</v>
      </c>
      <c r="N734" s="9">
        <f>vlookup($A734,Accounts!$A$1:$P$451,16,false)</f>
        <v>45481</v>
      </c>
    </row>
    <row r="735" ht="15.75" customHeight="1">
      <c r="A735" s="8" t="s">
        <v>813</v>
      </c>
      <c r="B735" s="8" t="s">
        <v>814</v>
      </c>
      <c r="C735" s="8" t="str">
        <f>vlookup(A735,Accounts!$A$1:$E$993,5,false)</f>
        <v>No</v>
      </c>
      <c r="D735" s="8" t="s">
        <v>1871</v>
      </c>
      <c r="E735" s="8" t="s">
        <v>1133</v>
      </c>
      <c r="F735" s="8" t="s">
        <v>1128</v>
      </c>
      <c r="G735" s="8" t="str">
        <f>vlookup(A735,Accounts!$A$1:$F$451,6,false)</f>
        <v>5a - Closed Lost</v>
      </c>
      <c r="H735" s="8" t="s">
        <v>1134</v>
      </c>
      <c r="I735" s="8" t="s">
        <v>1138</v>
      </c>
      <c r="J735" s="9">
        <f>vlookup(A735,Accounts!$A$1:$P$451,11,false)</f>
        <v>45670</v>
      </c>
      <c r="K735" s="9" t="str">
        <f>vlookup($A735,Accounts!$A$1:$P$451,12,false)</f>
        <v/>
      </c>
      <c r="L735" s="9" t="str">
        <f>vlookup($A735,Accounts!$A$1:$P$451,13,false)</f>
        <v/>
      </c>
      <c r="M735" s="9">
        <f>vlookup($A735,Accounts!$A$1:$P$451,14,false)</f>
        <v>45686</v>
      </c>
      <c r="N735" s="9">
        <f>vlookup($A735,Accounts!$A$1:$P$451,16,false)</f>
        <v>45686</v>
      </c>
    </row>
    <row r="736" ht="15.75" customHeight="1">
      <c r="A736" s="8" t="s">
        <v>813</v>
      </c>
      <c r="B736" s="8" t="s">
        <v>814</v>
      </c>
      <c r="C736" s="8" t="str">
        <f>vlookup(A736,Accounts!$A$1:$E$993,5,false)</f>
        <v>No</v>
      </c>
      <c r="D736" s="8" t="s">
        <v>1872</v>
      </c>
      <c r="E736" s="8" t="s">
        <v>1132</v>
      </c>
      <c r="F736" s="8" t="s">
        <v>1133</v>
      </c>
      <c r="G736" s="8" t="str">
        <f>vlookup(A736,Accounts!$A$1:$F$451,6,false)</f>
        <v>5a - Closed Lost</v>
      </c>
      <c r="H736" s="8" t="s">
        <v>1129</v>
      </c>
      <c r="I736" s="8" t="s">
        <v>1138</v>
      </c>
      <c r="J736" s="9">
        <f>vlookup(A736,Accounts!$A$1:$P$451,11,false)</f>
        <v>45670</v>
      </c>
      <c r="K736" s="9" t="str">
        <f>vlookup($A736,Accounts!$A$1:$P$451,12,false)</f>
        <v/>
      </c>
      <c r="L736" s="9" t="str">
        <f>vlookup($A736,Accounts!$A$1:$P$451,13,false)</f>
        <v/>
      </c>
      <c r="M736" s="9">
        <f>vlookup($A736,Accounts!$A$1:$P$451,14,false)</f>
        <v>45686</v>
      </c>
      <c r="N736" s="9">
        <f>vlookup($A736,Accounts!$A$1:$P$451,16,false)</f>
        <v>45686</v>
      </c>
    </row>
    <row r="737" ht="15.75" customHeight="1">
      <c r="A737" s="8" t="s">
        <v>813</v>
      </c>
      <c r="B737" s="8" t="s">
        <v>814</v>
      </c>
      <c r="C737" s="8" t="str">
        <f>vlookup(A737,Accounts!$A$1:$E$993,5,false)</f>
        <v>No</v>
      </c>
      <c r="D737" s="8" t="s">
        <v>1873</v>
      </c>
      <c r="E737" s="8" t="s">
        <v>1127</v>
      </c>
      <c r="F737" s="8" t="s">
        <v>1128</v>
      </c>
      <c r="G737" s="8" t="str">
        <f>vlookup(A737,Accounts!$A$1:$F$451,6,false)</f>
        <v>5a - Closed Lost</v>
      </c>
      <c r="H737" s="8" t="s">
        <v>1143</v>
      </c>
      <c r="I737" s="8" t="s">
        <v>1148</v>
      </c>
      <c r="J737" s="9">
        <f>vlookup(A737,Accounts!$A$1:$P$451,11,false)</f>
        <v>45670</v>
      </c>
      <c r="K737" s="9" t="str">
        <f>vlookup($A737,Accounts!$A$1:$P$451,12,false)</f>
        <v/>
      </c>
      <c r="L737" s="9" t="str">
        <f>vlookup($A737,Accounts!$A$1:$P$451,13,false)</f>
        <v/>
      </c>
      <c r="M737" s="9">
        <f>vlookup($A737,Accounts!$A$1:$P$451,14,false)</f>
        <v>45686</v>
      </c>
      <c r="N737" s="9">
        <f>vlookup($A737,Accounts!$A$1:$P$451,16,false)</f>
        <v>45686</v>
      </c>
    </row>
    <row r="738" ht="15.75" customHeight="1">
      <c r="A738" s="8" t="s">
        <v>813</v>
      </c>
      <c r="B738" s="8" t="s">
        <v>814</v>
      </c>
      <c r="C738" s="8" t="str">
        <f>vlookup(A738,Accounts!$A$1:$E$993,5,false)</f>
        <v>No</v>
      </c>
      <c r="D738" s="8" t="s">
        <v>1874</v>
      </c>
      <c r="E738" s="8" t="s">
        <v>1133</v>
      </c>
      <c r="F738" s="8" t="s">
        <v>1132</v>
      </c>
      <c r="G738" s="8" t="str">
        <f>vlookup(A738,Accounts!$A$1:$F$451,6,false)</f>
        <v>5a - Closed Lost</v>
      </c>
      <c r="H738" s="8" t="s">
        <v>1137</v>
      </c>
      <c r="I738" s="8" t="s">
        <v>1138</v>
      </c>
      <c r="J738" s="9">
        <f>vlookup(A738,Accounts!$A$1:$P$451,11,false)</f>
        <v>45670</v>
      </c>
      <c r="K738" s="9" t="str">
        <f>vlookup($A738,Accounts!$A$1:$P$451,12,false)</f>
        <v/>
      </c>
      <c r="L738" s="9" t="str">
        <f>vlookup($A738,Accounts!$A$1:$P$451,13,false)</f>
        <v/>
      </c>
      <c r="M738" s="9">
        <f>vlookup($A738,Accounts!$A$1:$P$451,14,false)</f>
        <v>45686</v>
      </c>
      <c r="N738" s="9">
        <f>vlookup($A738,Accounts!$A$1:$P$451,16,false)</f>
        <v>45686</v>
      </c>
    </row>
    <row r="739" ht="15.75" customHeight="1">
      <c r="A739" s="8" t="s">
        <v>387</v>
      </c>
      <c r="B739" s="8" t="s">
        <v>388</v>
      </c>
      <c r="C739" s="8" t="str">
        <f>vlookup(A739,Accounts!$A$1:$E$993,5,false)</f>
        <v>Profile2</v>
      </c>
      <c r="D739" s="8" t="s">
        <v>1875</v>
      </c>
      <c r="E739" s="8" t="s">
        <v>1127</v>
      </c>
      <c r="F739" s="8" t="s">
        <v>1140</v>
      </c>
      <c r="G739" s="8" t="str">
        <f>vlookup(A739,Accounts!$A$1:$F$451,6,false)</f>
        <v>5a - Closed Lost</v>
      </c>
      <c r="H739" s="8" t="s">
        <v>1143</v>
      </c>
      <c r="I739" s="8" t="s">
        <v>1148</v>
      </c>
      <c r="J739" s="9">
        <f>vlookup(A739,Accounts!$A$1:$P$451,11,false)</f>
        <v>45431</v>
      </c>
      <c r="K739" s="9" t="str">
        <f>vlookup($A739,Accounts!$A$1:$P$451,12,false)</f>
        <v/>
      </c>
      <c r="L739" s="9" t="str">
        <f>vlookup($A739,Accounts!$A$1:$P$451,13,false)</f>
        <v/>
      </c>
      <c r="M739" s="9">
        <f>vlookup($A739,Accounts!$A$1:$P$451,14,false)</f>
        <v>45447</v>
      </c>
      <c r="N739" s="9">
        <f>vlookup($A739,Accounts!$A$1:$P$451,16,false)</f>
        <v>45447</v>
      </c>
    </row>
    <row r="740" ht="15.75" customHeight="1">
      <c r="A740" s="8" t="s">
        <v>387</v>
      </c>
      <c r="B740" s="8" t="s">
        <v>388</v>
      </c>
      <c r="C740" s="8" t="str">
        <f>vlookup(A740,Accounts!$A$1:$E$993,5,false)</f>
        <v>Profile2</v>
      </c>
      <c r="D740" s="8" t="s">
        <v>1876</v>
      </c>
      <c r="E740" s="8" t="s">
        <v>1140</v>
      </c>
      <c r="F740" s="8" t="s">
        <v>1128</v>
      </c>
      <c r="G740" s="8" t="str">
        <f>vlookup(A740,Accounts!$A$1:$F$451,6,false)</f>
        <v>5a - Closed Lost</v>
      </c>
      <c r="H740" s="8" t="s">
        <v>1143</v>
      </c>
      <c r="I740" s="8" t="s">
        <v>1138</v>
      </c>
      <c r="J740" s="9">
        <f>vlookup(A740,Accounts!$A$1:$P$451,11,false)</f>
        <v>45431</v>
      </c>
      <c r="K740" s="9" t="str">
        <f>vlookup($A740,Accounts!$A$1:$P$451,12,false)</f>
        <v/>
      </c>
      <c r="L740" s="9" t="str">
        <f>vlookup($A740,Accounts!$A$1:$P$451,13,false)</f>
        <v/>
      </c>
      <c r="M740" s="9">
        <f>vlookup($A740,Accounts!$A$1:$P$451,14,false)</f>
        <v>45447</v>
      </c>
      <c r="N740" s="9">
        <f>vlookup($A740,Accounts!$A$1:$P$451,16,false)</f>
        <v>45447</v>
      </c>
    </row>
    <row r="741" ht="15.75" customHeight="1">
      <c r="A741" s="8" t="s">
        <v>387</v>
      </c>
      <c r="B741" s="8" t="s">
        <v>388</v>
      </c>
      <c r="C741" s="8" t="str">
        <f>vlookup(A741,Accounts!$A$1:$E$993,5,false)</f>
        <v>Profile2</v>
      </c>
      <c r="D741" s="8" t="s">
        <v>1877</v>
      </c>
      <c r="E741" s="8" t="s">
        <v>1127</v>
      </c>
      <c r="F741" s="8" t="s">
        <v>1128</v>
      </c>
      <c r="G741" s="8" t="str">
        <f>vlookup(A741,Accounts!$A$1:$F$451,6,false)</f>
        <v>5a - Closed Lost</v>
      </c>
      <c r="H741" s="8" t="s">
        <v>1143</v>
      </c>
      <c r="I741" s="8" t="s">
        <v>1138</v>
      </c>
      <c r="J741" s="9">
        <f>vlookup(A741,Accounts!$A$1:$P$451,11,false)</f>
        <v>45431</v>
      </c>
      <c r="K741" s="9" t="str">
        <f>vlookup($A741,Accounts!$A$1:$P$451,12,false)</f>
        <v/>
      </c>
      <c r="L741" s="9" t="str">
        <f>vlookup($A741,Accounts!$A$1:$P$451,13,false)</f>
        <v/>
      </c>
      <c r="M741" s="9">
        <f>vlookup($A741,Accounts!$A$1:$P$451,14,false)</f>
        <v>45447</v>
      </c>
      <c r="N741" s="9">
        <f>vlookup($A741,Accounts!$A$1:$P$451,16,false)</f>
        <v>45447</v>
      </c>
    </row>
    <row r="742" ht="15.75" customHeight="1">
      <c r="A742" s="8" t="s">
        <v>387</v>
      </c>
      <c r="B742" s="8" t="s">
        <v>388</v>
      </c>
      <c r="C742" s="8" t="str">
        <f>vlookup(A742,Accounts!$A$1:$E$993,5,false)</f>
        <v>Profile2</v>
      </c>
      <c r="D742" s="8" t="s">
        <v>1878</v>
      </c>
      <c r="E742" s="8" t="s">
        <v>1127</v>
      </c>
      <c r="F742" s="8" t="s">
        <v>1127</v>
      </c>
      <c r="G742" s="8" t="str">
        <f>vlookup(A742,Accounts!$A$1:$F$451,6,false)</f>
        <v>5a - Closed Lost</v>
      </c>
      <c r="H742" s="8" t="s">
        <v>1129</v>
      </c>
      <c r="I742" s="8" t="s">
        <v>1138</v>
      </c>
      <c r="J742" s="9">
        <f>vlookup(A742,Accounts!$A$1:$P$451,11,false)</f>
        <v>45431</v>
      </c>
      <c r="K742" s="9" t="str">
        <f>vlookup($A742,Accounts!$A$1:$P$451,12,false)</f>
        <v/>
      </c>
      <c r="L742" s="9" t="str">
        <f>vlookup($A742,Accounts!$A$1:$P$451,13,false)</f>
        <v/>
      </c>
      <c r="M742" s="9">
        <f>vlookup($A742,Accounts!$A$1:$P$451,14,false)</f>
        <v>45447</v>
      </c>
      <c r="N742" s="9">
        <f>vlookup($A742,Accounts!$A$1:$P$451,16,false)</f>
        <v>45447</v>
      </c>
    </row>
    <row r="743" ht="15.75" customHeight="1">
      <c r="A743" s="8" t="s">
        <v>387</v>
      </c>
      <c r="B743" s="8" t="s">
        <v>388</v>
      </c>
      <c r="C743" s="8" t="str">
        <f>vlookup(A743,Accounts!$A$1:$E$993,5,false)</f>
        <v>Profile2</v>
      </c>
      <c r="D743" s="8" t="s">
        <v>1879</v>
      </c>
      <c r="E743" s="8" t="s">
        <v>1128</v>
      </c>
      <c r="F743" s="8" t="s">
        <v>1140</v>
      </c>
      <c r="G743" s="8" t="str">
        <f>vlookup(A743,Accounts!$A$1:$F$451,6,false)</f>
        <v>5a - Closed Lost</v>
      </c>
      <c r="H743" s="8" t="s">
        <v>1129</v>
      </c>
      <c r="I743" s="8" t="s">
        <v>1135</v>
      </c>
      <c r="J743" s="9">
        <f>vlookup(A743,Accounts!$A$1:$P$451,11,false)</f>
        <v>45431</v>
      </c>
      <c r="K743" s="9" t="str">
        <f>vlookup($A743,Accounts!$A$1:$P$451,12,false)</f>
        <v/>
      </c>
      <c r="L743" s="9" t="str">
        <f>vlookup($A743,Accounts!$A$1:$P$451,13,false)</f>
        <v/>
      </c>
      <c r="M743" s="9">
        <f>vlookup($A743,Accounts!$A$1:$P$451,14,false)</f>
        <v>45447</v>
      </c>
      <c r="N743" s="9">
        <f>vlookup($A743,Accounts!$A$1:$P$451,16,false)</f>
        <v>45447</v>
      </c>
    </row>
    <row r="744" ht="15.75" customHeight="1">
      <c r="A744" s="8" t="s">
        <v>811</v>
      </c>
      <c r="B744" s="8" t="s">
        <v>812</v>
      </c>
      <c r="C744" s="8" t="str">
        <f>vlookup(A744,Accounts!$A$1:$E$993,5,false)</f>
        <v>Profile1</v>
      </c>
      <c r="D744" s="8" t="s">
        <v>1880</v>
      </c>
      <c r="E744" s="8" t="s">
        <v>1140</v>
      </c>
      <c r="F744" s="8" t="s">
        <v>1133</v>
      </c>
      <c r="G744" s="8" t="str">
        <f>vlookup(A744,Accounts!$A$1:$F$451,6,false)</f>
        <v>4 - Customer</v>
      </c>
      <c r="H744" s="8" t="s">
        <v>1129</v>
      </c>
      <c r="I744" s="8" t="s">
        <v>1148</v>
      </c>
      <c r="J744" s="9">
        <f>vlookup(A744,Accounts!$A$1:$P$451,11,false)</f>
        <v>45602</v>
      </c>
      <c r="K744" s="9">
        <f>vlookup($A744,Accounts!$A$1:$P$451,12,false)</f>
        <v>45631</v>
      </c>
      <c r="L744" s="9">
        <f>vlookup($A744,Accounts!$A$1:$P$451,13,false)</f>
        <v>45648</v>
      </c>
      <c r="M744" s="9">
        <f>vlookup($A744,Accounts!$A$1:$P$451,14,false)</f>
        <v>45656</v>
      </c>
      <c r="N744" s="9" t="str">
        <f>vlookup($A744,Accounts!$A$1:$P$451,16,false)</f>
        <v/>
      </c>
    </row>
    <row r="745" ht="15.75" customHeight="1">
      <c r="A745" s="8" t="s">
        <v>127</v>
      </c>
      <c r="B745" s="8" t="s">
        <v>128</v>
      </c>
      <c r="C745" s="8" t="str">
        <f>vlookup(A745,Accounts!$A$1:$E$993,5,false)</f>
        <v>Profile3</v>
      </c>
      <c r="D745" s="8" t="s">
        <v>1881</v>
      </c>
      <c r="E745" s="8" t="s">
        <v>1133</v>
      </c>
      <c r="F745" s="8" t="s">
        <v>1133</v>
      </c>
      <c r="G745" s="8" t="str">
        <f>vlookup(A745,Accounts!$A$1:$F$451,6,false)</f>
        <v>5a - Closed Lost</v>
      </c>
      <c r="H745" s="8" t="s">
        <v>1143</v>
      </c>
      <c r="I745" s="8" t="s">
        <v>1130</v>
      </c>
      <c r="J745" s="9">
        <f>vlookup(A745,Accounts!$A$1:$P$451,11,false)</f>
        <v>45236</v>
      </c>
      <c r="K745" s="9">
        <f>vlookup($A745,Accounts!$A$1:$P$451,12,false)</f>
        <v>45241</v>
      </c>
      <c r="L745" s="9" t="str">
        <f>vlookup($A745,Accounts!$A$1:$P$451,13,false)</f>
        <v/>
      </c>
      <c r="M745" s="9">
        <f>vlookup($A745,Accounts!$A$1:$P$451,14,false)</f>
        <v>45245</v>
      </c>
      <c r="N745" s="9">
        <f>vlookup($A745,Accounts!$A$1:$P$451,16,false)</f>
        <v>45245</v>
      </c>
    </row>
    <row r="746" ht="15.75" customHeight="1">
      <c r="A746" s="8" t="s">
        <v>127</v>
      </c>
      <c r="B746" s="8" t="s">
        <v>128</v>
      </c>
      <c r="C746" s="8" t="str">
        <f>vlookup(A746,Accounts!$A$1:$E$993,5,false)</f>
        <v>Profile3</v>
      </c>
      <c r="D746" s="8" t="s">
        <v>1882</v>
      </c>
      <c r="E746" s="8" t="s">
        <v>1127</v>
      </c>
      <c r="F746" s="8" t="s">
        <v>1132</v>
      </c>
      <c r="G746" s="8" t="str">
        <f>vlookup(A746,Accounts!$A$1:$F$451,6,false)</f>
        <v>5a - Closed Lost</v>
      </c>
      <c r="H746" s="8" t="s">
        <v>1143</v>
      </c>
      <c r="I746" s="8" t="s">
        <v>1135</v>
      </c>
      <c r="J746" s="9">
        <f>vlookup(A746,Accounts!$A$1:$P$451,11,false)</f>
        <v>45236</v>
      </c>
      <c r="K746" s="9">
        <f>vlookup($A746,Accounts!$A$1:$P$451,12,false)</f>
        <v>45241</v>
      </c>
      <c r="L746" s="9" t="str">
        <f>vlookup($A746,Accounts!$A$1:$P$451,13,false)</f>
        <v/>
      </c>
      <c r="M746" s="9">
        <f>vlookup($A746,Accounts!$A$1:$P$451,14,false)</f>
        <v>45245</v>
      </c>
      <c r="N746" s="9">
        <f>vlookup($A746,Accounts!$A$1:$P$451,16,false)</f>
        <v>45245</v>
      </c>
    </row>
    <row r="747" ht="15.75" customHeight="1">
      <c r="A747" s="8" t="s">
        <v>127</v>
      </c>
      <c r="B747" s="8" t="s">
        <v>128</v>
      </c>
      <c r="C747" s="8" t="str">
        <f>vlookup(A747,Accounts!$A$1:$E$993,5,false)</f>
        <v>Profile3</v>
      </c>
      <c r="D747" s="8" t="s">
        <v>1883</v>
      </c>
      <c r="E747" s="8" t="s">
        <v>1140</v>
      </c>
      <c r="F747" s="8" t="s">
        <v>1127</v>
      </c>
      <c r="G747" s="8" t="str">
        <f>vlookup(A747,Accounts!$A$1:$F$451,6,false)</f>
        <v>5a - Closed Lost</v>
      </c>
      <c r="H747" s="8" t="s">
        <v>1143</v>
      </c>
      <c r="I747" s="8" t="s">
        <v>1135</v>
      </c>
      <c r="J747" s="9">
        <f>vlookup(A747,Accounts!$A$1:$P$451,11,false)</f>
        <v>45236</v>
      </c>
      <c r="K747" s="9">
        <f>vlookup($A747,Accounts!$A$1:$P$451,12,false)</f>
        <v>45241</v>
      </c>
      <c r="L747" s="9" t="str">
        <f>vlookup($A747,Accounts!$A$1:$P$451,13,false)</f>
        <v/>
      </c>
      <c r="M747" s="9">
        <f>vlookup($A747,Accounts!$A$1:$P$451,14,false)</f>
        <v>45245</v>
      </c>
      <c r="N747" s="9">
        <f>vlookup($A747,Accounts!$A$1:$P$451,16,false)</f>
        <v>45245</v>
      </c>
    </row>
    <row r="748" ht="15.75" customHeight="1">
      <c r="A748" s="8" t="s">
        <v>127</v>
      </c>
      <c r="B748" s="8" t="s">
        <v>128</v>
      </c>
      <c r="C748" s="8" t="str">
        <f>vlookup(A748,Accounts!$A$1:$E$993,5,false)</f>
        <v>Profile3</v>
      </c>
      <c r="D748" s="8" t="s">
        <v>1884</v>
      </c>
      <c r="E748" s="8" t="s">
        <v>1132</v>
      </c>
      <c r="F748" s="8" t="s">
        <v>1132</v>
      </c>
      <c r="G748" s="8" t="str">
        <f>vlookup(A748,Accounts!$A$1:$F$451,6,false)</f>
        <v>5a - Closed Lost</v>
      </c>
      <c r="H748" s="8" t="s">
        <v>1137</v>
      </c>
      <c r="I748" s="8" t="s">
        <v>1130</v>
      </c>
      <c r="J748" s="9">
        <f>vlookup(A748,Accounts!$A$1:$P$451,11,false)</f>
        <v>45236</v>
      </c>
      <c r="K748" s="9">
        <f>vlookup($A748,Accounts!$A$1:$P$451,12,false)</f>
        <v>45241</v>
      </c>
      <c r="L748" s="9" t="str">
        <f>vlookup($A748,Accounts!$A$1:$P$451,13,false)</f>
        <v/>
      </c>
      <c r="M748" s="9">
        <f>vlookup($A748,Accounts!$A$1:$P$451,14,false)</f>
        <v>45245</v>
      </c>
      <c r="N748" s="9">
        <f>vlookup($A748,Accounts!$A$1:$P$451,16,false)</f>
        <v>45245</v>
      </c>
    </row>
    <row r="749" ht="15.75" customHeight="1">
      <c r="A749" s="8" t="s">
        <v>127</v>
      </c>
      <c r="B749" s="8" t="s">
        <v>128</v>
      </c>
      <c r="C749" s="8" t="str">
        <f>vlookup(A749,Accounts!$A$1:$E$993,5,false)</f>
        <v>Profile3</v>
      </c>
      <c r="D749" s="8" t="s">
        <v>1885</v>
      </c>
      <c r="E749" s="8" t="s">
        <v>1132</v>
      </c>
      <c r="F749" s="8" t="s">
        <v>1128</v>
      </c>
      <c r="G749" s="8" t="str">
        <f>vlookup(A749,Accounts!$A$1:$F$451,6,false)</f>
        <v>5a - Closed Lost</v>
      </c>
      <c r="H749" s="8" t="s">
        <v>1129</v>
      </c>
      <c r="I749" s="8" t="s">
        <v>1130</v>
      </c>
      <c r="J749" s="9">
        <f>vlookup(A749,Accounts!$A$1:$P$451,11,false)</f>
        <v>45236</v>
      </c>
      <c r="K749" s="9">
        <f>vlookup($A749,Accounts!$A$1:$P$451,12,false)</f>
        <v>45241</v>
      </c>
      <c r="L749" s="9" t="str">
        <f>vlookup($A749,Accounts!$A$1:$P$451,13,false)</f>
        <v/>
      </c>
      <c r="M749" s="9">
        <f>vlookup($A749,Accounts!$A$1:$P$451,14,false)</f>
        <v>45245</v>
      </c>
      <c r="N749" s="9">
        <f>vlookup($A749,Accounts!$A$1:$P$451,16,false)</f>
        <v>45245</v>
      </c>
    </row>
    <row r="750" ht="15.75" customHeight="1">
      <c r="A750" s="8" t="s">
        <v>785</v>
      </c>
      <c r="B750" s="8" t="s">
        <v>786</v>
      </c>
      <c r="C750" s="8" t="str">
        <f>vlookup(A750,Accounts!$A$1:$E$993,5,false)</f>
        <v>Unknown</v>
      </c>
      <c r="D750" s="8" t="s">
        <v>1886</v>
      </c>
      <c r="E750" s="8" t="s">
        <v>1140</v>
      </c>
      <c r="F750" s="8" t="s">
        <v>1140</v>
      </c>
      <c r="G750" s="8" t="str">
        <f>vlookup(A750,Accounts!$A$1:$F$451,6,false)</f>
        <v>4 - Customer</v>
      </c>
      <c r="H750" s="8" t="s">
        <v>1143</v>
      </c>
      <c r="I750" s="8" t="s">
        <v>1135</v>
      </c>
      <c r="J750" s="9">
        <f>vlookup(A750,Accounts!$A$1:$P$451,11,false)</f>
        <v>45589</v>
      </c>
      <c r="K750" s="9">
        <f>vlookup($A750,Accounts!$A$1:$P$451,12,false)</f>
        <v>45606</v>
      </c>
      <c r="L750" s="9">
        <f>vlookup($A750,Accounts!$A$1:$P$451,13,false)</f>
        <v>45624</v>
      </c>
      <c r="M750" s="9">
        <f>vlookup($A750,Accounts!$A$1:$P$451,14,false)</f>
        <v>45669</v>
      </c>
      <c r="N750" s="9" t="str">
        <f>vlookup($A750,Accounts!$A$1:$P$451,16,false)</f>
        <v/>
      </c>
    </row>
    <row r="751" ht="15.75" customHeight="1">
      <c r="A751" s="8" t="s">
        <v>785</v>
      </c>
      <c r="B751" s="8" t="s">
        <v>786</v>
      </c>
      <c r="C751" s="8" t="str">
        <f>vlookup(A751,Accounts!$A$1:$E$993,5,false)</f>
        <v>Unknown</v>
      </c>
      <c r="D751" s="8" t="s">
        <v>1887</v>
      </c>
      <c r="E751" s="8" t="s">
        <v>1133</v>
      </c>
      <c r="F751" s="8" t="s">
        <v>1133</v>
      </c>
      <c r="G751" s="8" t="str">
        <f>vlookup(A751,Accounts!$A$1:$F$451,6,false)</f>
        <v>4 - Customer</v>
      </c>
      <c r="H751" s="8" t="s">
        <v>1134</v>
      </c>
      <c r="I751" s="8" t="s">
        <v>1130</v>
      </c>
      <c r="J751" s="9">
        <f>vlookup(A751,Accounts!$A$1:$P$451,11,false)</f>
        <v>45589</v>
      </c>
      <c r="K751" s="9">
        <f>vlookup($A751,Accounts!$A$1:$P$451,12,false)</f>
        <v>45606</v>
      </c>
      <c r="L751" s="9">
        <f>vlookup($A751,Accounts!$A$1:$P$451,13,false)</f>
        <v>45624</v>
      </c>
      <c r="M751" s="9">
        <f>vlookup($A751,Accounts!$A$1:$P$451,14,false)</f>
        <v>45669</v>
      </c>
      <c r="N751" s="9" t="str">
        <f>vlookup($A751,Accounts!$A$1:$P$451,16,false)</f>
        <v/>
      </c>
    </row>
    <row r="752" ht="15.75" customHeight="1">
      <c r="A752" s="8" t="s">
        <v>785</v>
      </c>
      <c r="B752" s="8" t="s">
        <v>786</v>
      </c>
      <c r="C752" s="8" t="str">
        <f>vlookup(A752,Accounts!$A$1:$E$993,5,false)</f>
        <v>Unknown</v>
      </c>
      <c r="D752" s="8" t="s">
        <v>1888</v>
      </c>
      <c r="E752" s="8" t="s">
        <v>1133</v>
      </c>
      <c r="F752" s="8" t="s">
        <v>1140</v>
      </c>
      <c r="G752" s="8" t="str">
        <f>vlookup(A752,Accounts!$A$1:$F$451,6,false)</f>
        <v>4 - Customer</v>
      </c>
      <c r="H752" s="8" t="s">
        <v>1137</v>
      </c>
      <c r="I752" s="8" t="s">
        <v>1148</v>
      </c>
      <c r="J752" s="9">
        <f>vlookup(A752,Accounts!$A$1:$P$451,11,false)</f>
        <v>45589</v>
      </c>
      <c r="K752" s="9">
        <f>vlookup($A752,Accounts!$A$1:$P$451,12,false)</f>
        <v>45606</v>
      </c>
      <c r="L752" s="9">
        <f>vlookup($A752,Accounts!$A$1:$P$451,13,false)</f>
        <v>45624</v>
      </c>
      <c r="M752" s="9">
        <f>vlookup($A752,Accounts!$A$1:$P$451,14,false)</f>
        <v>45669</v>
      </c>
      <c r="N752" s="9" t="str">
        <f>vlookup($A752,Accounts!$A$1:$P$451,16,false)</f>
        <v/>
      </c>
    </row>
    <row r="753" ht="15.75" customHeight="1">
      <c r="A753" s="8" t="s">
        <v>657</v>
      </c>
      <c r="B753" s="8" t="s">
        <v>658</v>
      </c>
      <c r="C753" s="8" t="str">
        <f>vlookup(A753,Accounts!$A$1:$E$993,5,false)</f>
        <v>No</v>
      </c>
      <c r="D753" s="8" t="s">
        <v>1889</v>
      </c>
      <c r="E753" s="8" t="s">
        <v>1132</v>
      </c>
      <c r="F753" s="8" t="s">
        <v>1128</v>
      </c>
      <c r="G753" s="8" t="str">
        <f>vlookup(A753,Accounts!$A$1:$F$451,6,false)</f>
        <v>5b - Churned</v>
      </c>
      <c r="H753" s="8" t="s">
        <v>1137</v>
      </c>
      <c r="I753" s="8" t="s">
        <v>1148</v>
      </c>
      <c r="J753" s="9">
        <f>vlookup(A753,Accounts!$A$1:$P$451,11,false)</f>
        <v>45592</v>
      </c>
      <c r="K753" s="9">
        <f>vlookup($A753,Accounts!$A$1:$P$451,12,false)</f>
        <v>45592</v>
      </c>
      <c r="L753" s="9">
        <f>vlookup($A753,Accounts!$A$1:$P$451,13,false)</f>
        <v>45608</v>
      </c>
      <c r="M753" s="9">
        <f>vlookup($A753,Accounts!$A$1:$P$451,14,false)</f>
        <v>45662</v>
      </c>
      <c r="N753" s="9" t="str">
        <f>vlookup($A753,Accounts!$A$1:$P$451,16,false)</f>
        <v/>
      </c>
    </row>
    <row r="754" ht="15.75" customHeight="1">
      <c r="A754" s="8" t="s">
        <v>612</v>
      </c>
      <c r="B754" s="8" t="s">
        <v>613</v>
      </c>
      <c r="C754" s="8" t="str">
        <f>vlookup(A754,Accounts!$A$1:$E$993,5,false)</f>
        <v>Profile1</v>
      </c>
      <c r="D754" s="8" t="s">
        <v>1890</v>
      </c>
      <c r="E754" s="8" t="s">
        <v>1132</v>
      </c>
      <c r="F754" s="8" t="s">
        <v>1128</v>
      </c>
      <c r="G754" s="8" t="str">
        <f>vlookup(A754,Accounts!$A$1:$F$451,6,false)</f>
        <v>5a - Closed Lost</v>
      </c>
      <c r="H754" s="8" t="s">
        <v>1134</v>
      </c>
      <c r="I754" s="8" t="s">
        <v>1130</v>
      </c>
      <c r="J754" s="9">
        <f>vlookup(A754,Accounts!$A$1:$P$451,11,false)</f>
        <v>45538</v>
      </c>
      <c r="K754" s="9">
        <f>vlookup($A754,Accounts!$A$1:$P$451,12,false)</f>
        <v>45565</v>
      </c>
      <c r="L754" s="9" t="str">
        <f>vlookup($A754,Accounts!$A$1:$P$451,13,false)</f>
        <v/>
      </c>
      <c r="M754" s="9">
        <f>vlookup($A754,Accounts!$A$1:$P$451,14,false)</f>
        <v>45565</v>
      </c>
      <c r="N754" s="9">
        <f>vlookup($A754,Accounts!$A$1:$P$451,16,false)</f>
        <v>45565</v>
      </c>
    </row>
    <row r="755" ht="15.75" customHeight="1">
      <c r="A755" s="8" t="s">
        <v>687</v>
      </c>
      <c r="B755" s="8" t="s">
        <v>688</v>
      </c>
      <c r="C755" s="8" t="str">
        <f>vlookup(A755,Accounts!$A$1:$E$993,5,false)</f>
        <v>Profile3</v>
      </c>
      <c r="D755" s="8" t="s">
        <v>1891</v>
      </c>
      <c r="E755" s="8" t="s">
        <v>1128</v>
      </c>
      <c r="F755" s="8" t="s">
        <v>1132</v>
      </c>
      <c r="G755" s="8" t="str">
        <f>vlookup(A755,Accounts!$A$1:$F$451,6,false)</f>
        <v>5a - Closed Lost</v>
      </c>
      <c r="H755" s="8" t="s">
        <v>1137</v>
      </c>
      <c r="I755" s="8" t="s">
        <v>1135</v>
      </c>
      <c r="J755" s="9">
        <f>vlookup(A755,Accounts!$A$1:$P$451,11,false)</f>
        <v>45614</v>
      </c>
      <c r="K755" s="9">
        <f>vlookup($A755,Accounts!$A$1:$P$451,12,false)</f>
        <v>45638</v>
      </c>
      <c r="L755" s="9">
        <f>vlookup($A755,Accounts!$A$1:$P$451,13,false)</f>
        <v>45649</v>
      </c>
      <c r="M755" s="9">
        <f>vlookup($A755,Accounts!$A$1:$P$451,14,false)</f>
        <v>45687</v>
      </c>
      <c r="N755" s="9" t="str">
        <f>vlookup($A755,Accounts!$A$1:$P$451,16,false)</f>
        <v/>
      </c>
    </row>
    <row r="756" ht="15.75" customHeight="1">
      <c r="A756" s="8" t="s">
        <v>687</v>
      </c>
      <c r="B756" s="8" t="s">
        <v>688</v>
      </c>
      <c r="C756" s="8" t="str">
        <f>vlookup(A756,Accounts!$A$1:$E$993,5,false)</f>
        <v>Profile3</v>
      </c>
      <c r="D756" s="8" t="s">
        <v>1892</v>
      </c>
      <c r="E756" s="8" t="s">
        <v>1133</v>
      </c>
      <c r="F756" s="8" t="s">
        <v>1128</v>
      </c>
      <c r="G756" s="8" t="str">
        <f>vlookup(A756,Accounts!$A$1:$F$451,6,false)</f>
        <v>5a - Closed Lost</v>
      </c>
      <c r="H756" s="8" t="s">
        <v>1129</v>
      </c>
      <c r="I756" s="8" t="s">
        <v>1148</v>
      </c>
      <c r="J756" s="9">
        <f>vlookup(A756,Accounts!$A$1:$P$451,11,false)</f>
        <v>45614</v>
      </c>
      <c r="K756" s="9">
        <f>vlookup($A756,Accounts!$A$1:$P$451,12,false)</f>
        <v>45638</v>
      </c>
      <c r="L756" s="9">
        <f>vlookup($A756,Accounts!$A$1:$P$451,13,false)</f>
        <v>45649</v>
      </c>
      <c r="M756" s="9">
        <f>vlookup($A756,Accounts!$A$1:$P$451,14,false)</f>
        <v>45687</v>
      </c>
      <c r="N756" s="9" t="str">
        <f>vlookup($A756,Accounts!$A$1:$P$451,16,false)</f>
        <v/>
      </c>
    </row>
    <row r="757" ht="15.75" customHeight="1">
      <c r="A757" s="8" t="s">
        <v>687</v>
      </c>
      <c r="B757" s="8" t="s">
        <v>688</v>
      </c>
      <c r="C757" s="8" t="str">
        <f>vlookup(A757,Accounts!$A$1:$E$993,5,false)</f>
        <v>Profile3</v>
      </c>
      <c r="D757" s="8" t="s">
        <v>1893</v>
      </c>
      <c r="E757" s="8" t="s">
        <v>1127</v>
      </c>
      <c r="F757" s="8" t="s">
        <v>1140</v>
      </c>
      <c r="G757" s="8" t="str">
        <f>vlookup(A757,Accounts!$A$1:$F$451,6,false)</f>
        <v>5a - Closed Lost</v>
      </c>
      <c r="H757" s="8" t="s">
        <v>1143</v>
      </c>
      <c r="I757" s="8" t="s">
        <v>1138</v>
      </c>
      <c r="J757" s="9">
        <f>vlookup(A757,Accounts!$A$1:$P$451,11,false)</f>
        <v>45614</v>
      </c>
      <c r="K757" s="9">
        <f>vlookup($A757,Accounts!$A$1:$P$451,12,false)</f>
        <v>45638</v>
      </c>
      <c r="L757" s="9">
        <f>vlookup($A757,Accounts!$A$1:$P$451,13,false)</f>
        <v>45649</v>
      </c>
      <c r="M757" s="9">
        <f>vlookup($A757,Accounts!$A$1:$P$451,14,false)</f>
        <v>45687</v>
      </c>
      <c r="N757" s="9" t="str">
        <f>vlookup($A757,Accounts!$A$1:$P$451,16,false)</f>
        <v/>
      </c>
    </row>
    <row r="758" ht="15.75" customHeight="1">
      <c r="A758" s="8" t="s">
        <v>853</v>
      </c>
      <c r="B758" s="8" t="s">
        <v>854</v>
      </c>
      <c r="C758" s="8" t="str">
        <f>vlookup(A758,Accounts!$A$1:$E$993,5,false)</f>
        <v>Profile2</v>
      </c>
      <c r="D758" s="8" t="s">
        <v>1894</v>
      </c>
      <c r="E758" s="8" t="s">
        <v>1127</v>
      </c>
      <c r="F758" s="8" t="s">
        <v>1127</v>
      </c>
      <c r="G758" s="8" t="str">
        <f>vlookup(A758,Accounts!$A$1:$F$451,6,false)</f>
        <v>4 - Customer</v>
      </c>
      <c r="H758" s="8" t="s">
        <v>1134</v>
      </c>
      <c r="I758" s="8" t="s">
        <v>1135</v>
      </c>
      <c r="J758" s="9">
        <f>vlookup(A758,Accounts!$A$1:$P$451,11,false)</f>
        <v>45590</v>
      </c>
      <c r="K758" s="9">
        <f>vlookup($A758,Accounts!$A$1:$P$451,12,false)</f>
        <v>45598</v>
      </c>
      <c r="L758" s="9">
        <f>vlookup($A758,Accounts!$A$1:$P$451,13,false)</f>
        <v>45602</v>
      </c>
      <c r="M758" s="9">
        <f>vlookup($A758,Accounts!$A$1:$P$451,14,false)</f>
        <v>45623</v>
      </c>
      <c r="N758" s="9" t="str">
        <f>vlookup($A758,Accounts!$A$1:$P$451,16,false)</f>
        <v/>
      </c>
    </row>
    <row r="759" ht="15.75" customHeight="1">
      <c r="A759" s="8" t="s">
        <v>389</v>
      </c>
      <c r="B759" s="8" t="s">
        <v>390</v>
      </c>
      <c r="C759" s="8" t="str">
        <f>vlookup(A759,Accounts!$A$1:$E$993,5,false)</f>
        <v>Profile1</v>
      </c>
      <c r="D759" s="8" t="s">
        <v>1895</v>
      </c>
      <c r="E759" s="8" t="s">
        <v>1127</v>
      </c>
      <c r="F759" s="8" t="s">
        <v>1128</v>
      </c>
      <c r="G759" s="8" t="str">
        <f>vlookup(A759,Accounts!$A$1:$F$451,6,false)</f>
        <v>5a - Closed Lost</v>
      </c>
      <c r="H759" s="8" t="s">
        <v>1129</v>
      </c>
      <c r="I759" s="8" t="s">
        <v>1138</v>
      </c>
      <c r="J759" s="9">
        <f>vlookup(A759,Accounts!$A$1:$P$451,11,false)</f>
        <v>45442</v>
      </c>
      <c r="K759" s="9" t="str">
        <f>vlookup($A759,Accounts!$A$1:$P$451,12,false)</f>
        <v/>
      </c>
      <c r="L759" s="9" t="str">
        <f>vlookup($A759,Accounts!$A$1:$P$451,13,false)</f>
        <v/>
      </c>
      <c r="M759" s="9">
        <f>vlookup($A759,Accounts!$A$1:$P$451,14,false)</f>
        <v>45470</v>
      </c>
      <c r="N759" s="9">
        <f>vlookup($A759,Accounts!$A$1:$P$451,16,false)</f>
        <v>45470</v>
      </c>
    </row>
    <row r="760" ht="15.75" customHeight="1">
      <c r="A760" s="8" t="s">
        <v>389</v>
      </c>
      <c r="B760" s="8" t="s">
        <v>390</v>
      </c>
      <c r="C760" s="8" t="str">
        <f>vlookup(A760,Accounts!$A$1:$E$993,5,false)</f>
        <v>Profile1</v>
      </c>
      <c r="D760" s="8" t="s">
        <v>1896</v>
      </c>
      <c r="E760" s="8" t="s">
        <v>1132</v>
      </c>
      <c r="F760" s="8" t="s">
        <v>1132</v>
      </c>
      <c r="G760" s="8" t="str">
        <f>vlookup(A760,Accounts!$A$1:$F$451,6,false)</f>
        <v>5a - Closed Lost</v>
      </c>
      <c r="H760" s="8" t="s">
        <v>1137</v>
      </c>
      <c r="I760" s="8" t="s">
        <v>1130</v>
      </c>
      <c r="J760" s="9">
        <f>vlookup(A760,Accounts!$A$1:$P$451,11,false)</f>
        <v>45442</v>
      </c>
      <c r="K760" s="9" t="str">
        <f>vlookup($A760,Accounts!$A$1:$P$451,12,false)</f>
        <v/>
      </c>
      <c r="L760" s="9" t="str">
        <f>vlookup($A760,Accounts!$A$1:$P$451,13,false)</f>
        <v/>
      </c>
      <c r="M760" s="9">
        <f>vlookup($A760,Accounts!$A$1:$P$451,14,false)</f>
        <v>45470</v>
      </c>
      <c r="N760" s="9">
        <f>vlookup($A760,Accounts!$A$1:$P$451,16,false)</f>
        <v>45470</v>
      </c>
    </row>
    <row r="761" ht="15.75" customHeight="1">
      <c r="A761" s="8" t="s">
        <v>853</v>
      </c>
      <c r="B761" s="8" t="s">
        <v>854</v>
      </c>
      <c r="C761" s="8" t="str">
        <f>vlookup(A761,Accounts!$A$1:$E$993,5,false)</f>
        <v>Profile2</v>
      </c>
      <c r="D761" s="8" t="s">
        <v>1897</v>
      </c>
      <c r="E761" s="8" t="s">
        <v>1133</v>
      </c>
      <c r="F761" s="8" t="s">
        <v>1127</v>
      </c>
      <c r="G761" s="8" t="str">
        <f>vlookup(A761,Accounts!$A$1:$F$451,6,false)</f>
        <v>4 - Customer</v>
      </c>
      <c r="H761" s="8" t="s">
        <v>1134</v>
      </c>
      <c r="I761" s="8" t="s">
        <v>1135</v>
      </c>
      <c r="J761" s="9">
        <f>vlookup(A761,Accounts!$A$1:$P$451,11,false)</f>
        <v>45590</v>
      </c>
      <c r="K761" s="9">
        <f>vlookup($A761,Accounts!$A$1:$P$451,12,false)</f>
        <v>45598</v>
      </c>
      <c r="L761" s="9">
        <f>vlookup($A761,Accounts!$A$1:$P$451,13,false)</f>
        <v>45602</v>
      </c>
      <c r="M761" s="9">
        <f>vlookup($A761,Accounts!$A$1:$P$451,14,false)</f>
        <v>45623</v>
      </c>
      <c r="N761" s="9" t="str">
        <f>vlookup($A761,Accounts!$A$1:$P$451,16,false)</f>
        <v/>
      </c>
    </row>
    <row r="762" ht="15.75" customHeight="1">
      <c r="A762" s="8" t="s">
        <v>683</v>
      </c>
      <c r="B762" s="8" t="s">
        <v>684</v>
      </c>
      <c r="C762" s="8" t="str">
        <f>vlookup(A762,Accounts!$A$1:$E$993,5,false)</f>
        <v>Profile3</v>
      </c>
      <c r="D762" s="8" t="s">
        <v>1898</v>
      </c>
      <c r="E762" s="8" t="s">
        <v>1128</v>
      </c>
      <c r="F762" s="8" t="s">
        <v>1133</v>
      </c>
      <c r="G762" s="8" t="str">
        <f>vlookup(A762,Accounts!$A$1:$F$451,6,false)</f>
        <v>5a - Closed Lost</v>
      </c>
      <c r="H762" s="8" t="s">
        <v>1143</v>
      </c>
      <c r="I762" s="8" t="s">
        <v>1148</v>
      </c>
      <c r="J762" s="9">
        <f>vlookup(A762,Accounts!$A$1:$P$451,11,false)</f>
        <v>45605</v>
      </c>
      <c r="K762" s="9">
        <f>vlookup($A762,Accounts!$A$1:$P$451,12,false)</f>
        <v>45609</v>
      </c>
      <c r="L762" s="9">
        <f>vlookup($A762,Accounts!$A$1:$P$451,13,false)</f>
        <v>45622</v>
      </c>
      <c r="M762" s="9">
        <f>vlookup($A762,Accounts!$A$1:$P$451,14,false)</f>
        <v>45664</v>
      </c>
      <c r="N762" s="9" t="str">
        <f>vlookup($A762,Accounts!$A$1:$P$451,16,false)</f>
        <v/>
      </c>
    </row>
    <row r="763" ht="15.75" customHeight="1">
      <c r="A763" s="8" t="s">
        <v>683</v>
      </c>
      <c r="B763" s="8" t="s">
        <v>684</v>
      </c>
      <c r="C763" s="8" t="str">
        <f>vlookup(A763,Accounts!$A$1:$E$993,5,false)</f>
        <v>Profile3</v>
      </c>
      <c r="D763" s="8" t="s">
        <v>1899</v>
      </c>
      <c r="E763" s="8" t="s">
        <v>1133</v>
      </c>
      <c r="F763" s="8" t="s">
        <v>1132</v>
      </c>
      <c r="G763" s="8" t="str">
        <f>vlookup(A763,Accounts!$A$1:$F$451,6,false)</f>
        <v>5a - Closed Lost</v>
      </c>
      <c r="H763" s="8" t="s">
        <v>1143</v>
      </c>
      <c r="I763" s="8" t="s">
        <v>1148</v>
      </c>
      <c r="J763" s="9">
        <f>vlookup(A763,Accounts!$A$1:$P$451,11,false)</f>
        <v>45605</v>
      </c>
      <c r="K763" s="9">
        <f>vlookup($A763,Accounts!$A$1:$P$451,12,false)</f>
        <v>45609</v>
      </c>
      <c r="L763" s="9">
        <f>vlookup($A763,Accounts!$A$1:$P$451,13,false)</f>
        <v>45622</v>
      </c>
      <c r="M763" s="9">
        <f>vlookup($A763,Accounts!$A$1:$P$451,14,false)</f>
        <v>45664</v>
      </c>
      <c r="N763" s="9" t="str">
        <f>vlookup($A763,Accounts!$A$1:$P$451,16,false)</f>
        <v/>
      </c>
    </row>
    <row r="764" ht="15.75" customHeight="1">
      <c r="A764" s="8" t="s">
        <v>721</v>
      </c>
      <c r="B764" s="8" t="s">
        <v>722</v>
      </c>
      <c r="C764" s="8" t="str">
        <f>vlookup(A764,Accounts!$A$1:$E$993,5,false)</f>
        <v>Unknown</v>
      </c>
      <c r="D764" s="8" t="s">
        <v>1900</v>
      </c>
      <c r="E764" s="8" t="s">
        <v>1132</v>
      </c>
      <c r="F764" s="8" t="s">
        <v>1133</v>
      </c>
      <c r="G764" s="8" t="str">
        <f>vlookup(A764,Accounts!$A$1:$F$451,6,false)</f>
        <v>5a - Closed Lost</v>
      </c>
      <c r="H764" s="8" t="s">
        <v>1129</v>
      </c>
      <c r="I764" s="8" t="s">
        <v>1130</v>
      </c>
      <c r="J764" s="9">
        <f>vlookup(A764,Accounts!$A$1:$P$451,11,false)</f>
        <v>45622</v>
      </c>
      <c r="K764" s="9">
        <f>vlookup($A764,Accounts!$A$1:$P$451,12,false)</f>
        <v>45650</v>
      </c>
      <c r="L764" s="9">
        <f>vlookup($A764,Accounts!$A$1:$P$451,13,false)</f>
        <v>45650</v>
      </c>
      <c r="M764" s="9">
        <f>vlookup($A764,Accounts!$A$1:$P$451,14,false)</f>
        <v>45700</v>
      </c>
      <c r="N764" s="9" t="str">
        <f>vlookup($A764,Accounts!$A$1:$P$451,16,false)</f>
        <v/>
      </c>
    </row>
    <row r="765" ht="15.75" customHeight="1">
      <c r="A765" s="8" t="s">
        <v>99</v>
      </c>
      <c r="B765" s="8" t="s">
        <v>100</v>
      </c>
      <c r="C765" s="8" t="str">
        <f>vlookup(A765,Accounts!$A$1:$E$993,5,false)</f>
        <v>Profile2</v>
      </c>
      <c r="D765" s="8" t="s">
        <v>1901</v>
      </c>
      <c r="E765" s="8" t="s">
        <v>1140</v>
      </c>
      <c r="F765" s="8" t="s">
        <v>1128</v>
      </c>
      <c r="G765" s="8" t="str">
        <f>vlookup(A765,Accounts!$A$1:$F$451,6,false)</f>
        <v>5a - Closed Lost</v>
      </c>
      <c r="H765" s="8" t="s">
        <v>1129</v>
      </c>
      <c r="I765" s="8" t="s">
        <v>1135</v>
      </c>
      <c r="J765" s="9">
        <f>vlookup(A765,Accounts!$A$1:$P$451,11,false)</f>
        <v>45206</v>
      </c>
      <c r="K765" s="9" t="str">
        <f>vlookup($A765,Accounts!$A$1:$P$451,12,false)</f>
        <v/>
      </c>
      <c r="L765" s="9" t="str">
        <f>vlookup($A765,Accounts!$A$1:$P$451,13,false)</f>
        <v/>
      </c>
      <c r="M765" s="9">
        <f>vlookup($A765,Accounts!$A$1:$P$451,14,false)</f>
        <v>45224</v>
      </c>
      <c r="N765" s="9">
        <f>vlookup($A765,Accounts!$A$1:$P$451,16,false)</f>
        <v>45224</v>
      </c>
    </row>
    <row r="766" ht="15.75" customHeight="1">
      <c r="A766" s="8" t="s">
        <v>99</v>
      </c>
      <c r="B766" s="8" t="s">
        <v>100</v>
      </c>
      <c r="C766" s="8" t="str">
        <f>vlookup(A766,Accounts!$A$1:$E$993,5,false)</f>
        <v>Profile2</v>
      </c>
      <c r="D766" s="8" t="s">
        <v>1902</v>
      </c>
      <c r="E766" s="8" t="s">
        <v>1127</v>
      </c>
      <c r="F766" s="8" t="s">
        <v>1127</v>
      </c>
      <c r="G766" s="8" t="str">
        <f>vlookup(A766,Accounts!$A$1:$F$451,6,false)</f>
        <v>5a - Closed Lost</v>
      </c>
      <c r="H766" s="8" t="s">
        <v>1137</v>
      </c>
      <c r="I766" s="8" t="s">
        <v>1138</v>
      </c>
      <c r="J766" s="9">
        <f>vlookup(A766,Accounts!$A$1:$P$451,11,false)</f>
        <v>45206</v>
      </c>
      <c r="K766" s="9" t="str">
        <f>vlookup($A766,Accounts!$A$1:$P$451,12,false)</f>
        <v/>
      </c>
      <c r="L766" s="9" t="str">
        <f>vlookup($A766,Accounts!$A$1:$P$451,13,false)</f>
        <v/>
      </c>
      <c r="M766" s="9">
        <f>vlookup($A766,Accounts!$A$1:$P$451,14,false)</f>
        <v>45224</v>
      </c>
      <c r="N766" s="9">
        <f>vlookup($A766,Accounts!$A$1:$P$451,16,false)</f>
        <v>45224</v>
      </c>
    </row>
    <row r="767" ht="15.75" customHeight="1">
      <c r="A767" s="8" t="s">
        <v>99</v>
      </c>
      <c r="B767" s="8" t="s">
        <v>100</v>
      </c>
      <c r="C767" s="8" t="str">
        <f>vlookup(A767,Accounts!$A$1:$E$993,5,false)</f>
        <v>Profile2</v>
      </c>
      <c r="D767" s="8" t="s">
        <v>1903</v>
      </c>
      <c r="E767" s="8" t="s">
        <v>1127</v>
      </c>
      <c r="F767" s="8" t="s">
        <v>1128</v>
      </c>
      <c r="G767" s="8" t="str">
        <f>vlookup(A767,Accounts!$A$1:$F$451,6,false)</f>
        <v>5a - Closed Lost</v>
      </c>
      <c r="H767" s="8" t="s">
        <v>1143</v>
      </c>
      <c r="I767" s="8" t="s">
        <v>1130</v>
      </c>
      <c r="J767" s="9">
        <f>vlookup(A767,Accounts!$A$1:$P$451,11,false)</f>
        <v>45206</v>
      </c>
      <c r="K767" s="9" t="str">
        <f>vlookup($A767,Accounts!$A$1:$P$451,12,false)</f>
        <v/>
      </c>
      <c r="L767" s="9" t="str">
        <f>vlookup($A767,Accounts!$A$1:$P$451,13,false)</f>
        <v/>
      </c>
      <c r="M767" s="9">
        <f>vlookup($A767,Accounts!$A$1:$P$451,14,false)</f>
        <v>45224</v>
      </c>
      <c r="N767" s="9">
        <f>vlookup($A767,Accounts!$A$1:$P$451,16,false)</f>
        <v>45224</v>
      </c>
    </row>
    <row r="768" ht="15.75" customHeight="1">
      <c r="A768" s="8" t="s">
        <v>614</v>
      </c>
      <c r="B768" s="8" t="s">
        <v>615</v>
      </c>
      <c r="C768" s="8" t="str">
        <f>vlookup(A768,Accounts!$A$1:$E$993,5,false)</f>
        <v>Profile2</v>
      </c>
      <c r="D768" s="8" t="s">
        <v>1904</v>
      </c>
      <c r="E768" s="8" t="s">
        <v>1127</v>
      </c>
      <c r="F768" s="8" t="s">
        <v>1127</v>
      </c>
      <c r="G768" s="8" t="str">
        <f>vlookup(A768,Accounts!$A$1:$F$451,6,false)</f>
        <v>5a - Closed Lost</v>
      </c>
      <c r="H768" s="8" t="s">
        <v>1143</v>
      </c>
      <c r="I768" s="8" t="s">
        <v>1135</v>
      </c>
      <c r="J768" s="9">
        <f>vlookup(A768,Accounts!$A$1:$P$451,11,false)</f>
        <v>45537</v>
      </c>
      <c r="K768" s="9">
        <f>vlookup($A768,Accounts!$A$1:$P$451,12,false)</f>
        <v>45547</v>
      </c>
      <c r="L768" s="9" t="str">
        <f>vlookup($A768,Accounts!$A$1:$P$451,13,false)</f>
        <v/>
      </c>
      <c r="M768" s="9">
        <f>vlookup($A768,Accounts!$A$1:$P$451,14,false)</f>
        <v>45560</v>
      </c>
      <c r="N768" s="9">
        <f>vlookup($A768,Accounts!$A$1:$P$451,16,false)</f>
        <v>45560</v>
      </c>
    </row>
    <row r="769" ht="15.75" customHeight="1">
      <c r="A769" s="8" t="s">
        <v>614</v>
      </c>
      <c r="B769" s="8" t="s">
        <v>615</v>
      </c>
      <c r="C769" s="8" t="str">
        <f>vlookup(A769,Accounts!$A$1:$E$993,5,false)</f>
        <v>Profile2</v>
      </c>
      <c r="D769" s="8" t="s">
        <v>1905</v>
      </c>
      <c r="E769" s="8" t="s">
        <v>1133</v>
      </c>
      <c r="F769" s="8" t="s">
        <v>1132</v>
      </c>
      <c r="G769" s="8" t="str">
        <f>vlookup(A769,Accounts!$A$1:$F$451,6,false)</f>
        <v>5a - Closed Lost</v>
      </c>
      <c r="H769" s="8" t="s">
        <v>1129</v>
      </c>
      <c r="I769" s="8" t="s">
        <v>1148</v>
      </c>
      <c r="J769" s="9">
        <f>vlookup(A769,Accounts!$A$1:$P$451,11,false)</f>
        <v>45537</v>
      </c>
      <c r="K769" s="9">
        <f>vlookup($A769,Accounts!$A$1:$P$451,12,false)</f>
        <v>45547</v>
      </c>
      <c r="L769" s="9" t="str">
        <f>vlookup($A769,Accounts!$A$1:$P$451,13,false)</f>
        <v/>
      </c>
      <c r="M769" s="9">
        <f>vlookup($A769,Accounts!$A$1:$P$451,14,false)</f>
        <v>45560</v>
      </c>
      <c r="N769" s="9">
        <f>vlookup($A769,Accounts!$A$1:$P$451,16,false)</f>
        <v>45560</v>
      </c>
    </row>
    <row r="770" ht="15.75" customHeight="1">
      <c r="A770" s="8" t="s">
        <v>614</v>
      </c>
      <c r="B770" s="8" t="s">
        <v>615</v>
      </c>
      <c r="C770" s="8" t="str">
        <f>vlookup(A770,Accounts!$A$1:$E$993,5,false)</f>
        <v>Profile2</v>
      </c>
      <c r="D770" s="8" t="s">
        <v>1906</v>
      </c>
      <c r="E770" s="8" t="s">
        <v>1132</v>
      </c>
      <c r="F770" s="8" t="s">
        <v>1140</v>
      </c>
      <c r="G770" s="8" t="str">
        <f>vlookup(A770,Accounts!$A$1:$F$451,6,false)</f>
        <v>5a - Closed Lost</v>
      </c>
      <c r="H770" s="8" t="s">
        <v>1137</v>
      </c>
      <c r="I770" s="8" t="s">
        <v>1138</v>
      </c>
      <c r="J770" s="9">
        <f>vlookup(A770,Accounts!$A$1:$P$451,11,false)</f>
        <v>45537</v>
      </c>
      <c r="K770" s="9">
        <f>vlookup($A770,Accounts!$A$1:$P$451,12,false)</f>
        <v>45547</v>
      </c>
      <c r="L770" s="9" t="str">
        <f>vlookup($A770,Accounts!$A$1:$P$451,13,false)</f>
        <v/>
      </c>
      <c r="M770" s="9">
        <f>vlookup($A770,Accounts!$A$1:$P$451,14,false)</f>
        <v>45560</v>
      </c>
      <c r="N770" s="9">
        <f>vlookup($A770,Accounts!$A$1:$P$451,16,false)</f>
        <v>45560</v>
      </c>
    </row>
    <row r="771" ht="15.75" customHeight="1">
      <c r="A771" s="8" t="s">
        <v>614</v>
      </c>
      <c r="B771" s="8" t="s">
        <v>615</v>
      </c>
      <c r="C771" s="8" t="str">
        <f>vlookup(A771,Accounts!$A$1:$E$993,5,false)</f>
        <v>Profile2</v>
      </c>
      <c r="D771" s="8" t="s">
        <v>1907</v>
      </c>
      <c r="E771" s="8" t="s">
        <v>1127</v>
      </c>
      <c r="F771" s="8" t="s">
        <v>1140</v>
      </c>
      <c r="G771" s="8" t="str">
        <f>vlookup(A771,Accounts!$A$1:$F$451,6,false)</f>
        <v>5a - Closed Lost</v>
      </c>
      <c r="H771" s="8" t="s">
        <v>1134</v>
      </c>
      <c r="I771" s="8" t="s">
        <v>1148</v>
      </c>
      <c r="J771" s="9">
        <f>vlookup(A771,Accounts!$A$1:$P$451,11,false)</f>
        <v>45537</v>
      </c>
      <c r="K771" s="9">
        <f>vlookup($A771,Accounts!$A$1:$P$451,12,false)</f>
        <v>45547</v>
      </c>
      <c r="L771" s="9" t="str">
        <f>vlookup($A771,Accounts!$A$1:$P$451,13,false)</f>
        <v/>
      </c>
      <c r="M771" s="9">
        <f>vlookup($A771,Accounts!$A$1:$P$451,14,false)</f>
        <v>45560</v>
      </c>
      <c r="N771" s="9">
        <f>vlookup($A771,Accounts!$A$1:$P$451,16,false)</f>
        <v>45560</v>
      </c>
    </row>
    <row r="772" ht="15.75" customHeight="1">
      <c r="A772" s="8" t="s">
        <v>614</v>
      </c>
      <c r="B772" s="8" t="s">
        <v>615</v>
      </c>
      <c r="C772" s="8" t="str">
        <f>vlookup(A772,Accounts!$A$1:$E$993,5,false)</f>
        <v>Profile2</v>
      </c>
      <c r="D772" s="8" t="s">
        <v>1908</v>
      </c>
      <c r="E772" s="8" t="s">
        <v>1132</v>
      </c>
      <c r="F772" s="8" t="s">
        <v>1140</v>
      </c>
      <c r="G772" s="8" t="str">
        <f>vlookup(A772,Accounts!$A$1:$F$451,6,false)</f>
        <v>5a - Closed Lost</v>
      </c>
      <c r="H772" s="8" t="s">
        <v>1137</v>
      </c>
      <c r="I772" s="8" t="s">
        <v>1148</v>
      </c>
      <c r="J772" s="9">
        <f>vlookup(A772,Accounts!$A$1:$P$451,11,false)</f>
        <v>45537</v>
      </c>
      <c r="K772" s="9">
        <f>vlookup($A772,Accounts!$A$1:$P$451,12,false)</f>
        <v>45547</v>
      </c>
      <c r="L772" s="9" t="str">
        <f>vlookup($A772,Accounts!$A$1:$P$451,13,false)</f>
        <v/>
      </c>
      <c r="M772" s="9">
        <f>vlookup($A772,Accounts!$A$1:$P$451,14,false)</f>
        <v>45560</v>
      </c>
      <c r="N772" s="9">
        <f>vlookup($A772,Accounts!$A$1:$P$451,16,false)</f>
        <v>45560</v>
      </c>
    </row>
    <row r="773" ht="15.75" customHeight="1">
      <c r="A773" s="8" t="s">
        <v>614</v>
      </c>
      <c r="B773" s="8" t="s">
        <v>615</v>
      </c>
      <c r="C773" s="8" t="str">
        <f>vlookup(A773,Accounts!$A$1:$E$993,5,false)</f>
        <v>Profile2</v>
      </c>
      <c r="D773" s="8" t="s">
        <v>1909</v>
      </c>
      <c r="E773" s="8" t="s">
        <v>1140</v>
      </c>
      <c r="F773" s="8" t="s">
        <v>1127</v>
      </c>
      <c r="G773" s="8" t="str">
        <f>vlookup(A773,Accounts!$A$1:$F$451,6,false)</f>
        <v>5a - Closed Lost</v>
      </c>
      <c r="H773" s="8" t="s">
        <v>1129</v>
      </c>
      <c r="I773" s="8" t="s">
        <v>1130</v>
      </c>
      <c r="J773" s="9">
        <f>vlookup(A773,Accounts!$A$1:$P$451,11,false)</f>
        <v>45537</v>
      </c>
      <c r="K773" s="9">
        <f>vlookup($A773,Accounts!$A$1:$P$451,12,false)</f>
        <v>45547</v>
      </c>
      <c r="L773" s="9" t="str">
        <f>vlookup($A773,Accounts!$A$1:$P$451,13,false)</f>
        <v/>
      </c>
      <c r="M773" s="9">
        <f>vlookup($A773,Accounts!$A$1:$P$451,14,false)</f>
        <v>45560</v>
      </c>
      <c r="N773" s="9">
        <f>vlookup($A773,Accounts!$A$1:$P$451,16,false)</f>
        <v>45560</v>
      </c>
    </row>
    <row r="774" ht="15.75" customHeight="1">
      <c r="A774" s="8" t="s">
        <v>614</v>
      </c>
      <c r="B774" s="8" t="s">
        <v>615</v>
      </c>
      <c r="C774" s="8" t="str">
        <f>vlookup(A774,Accounts!$A$1:$E$993,5,false)</f>
        <v>Profile2</v>
      </c>
      <c r="D774" s="8" t="s">
        <v>1910</v>
      </c>
      <c r="E774" s="8" t="s">
        <v>1128</v>
      </c>
      <c r="F774" s="8" t="s">
        <v>1128</v>
      </c>
      <c r="G774" s="8" t="str">
        <f>vlookup(A774,Accounts!$A$1:$F$451,6,false)</f>
        <v>5a - Closed Lost</v>
      </c>
      <c r="H774" s="8" t="s">
        <v>1137</v>
      </c>
      <c r="I774" s="8" t="s">
        <v>1148</v>
      </c>
      <c r="J774" s="9">
        <f>vlookup(A774,Accounts!$A$1:$P$451,11,false)</f>
        <v>45537</v>
      </c>
      <c r="K774" s="9">
        <f>vlookup($A774,Accounts!$A$1:$P$451,12,false)</f>
        <v>45547</v>
      </c>
      <c r="L774" s="9" t="str">
        <f>vlookup($A774,Accounts!$A$1:$P$451,13,false)</f>
        <v/>
      </c>
      <c r="M774" s="9">
        <f>vlookup($A774,Accounts!$A$1:$P$451,14,false)</f>
        <v>45560</v>
      </c>
      <c r="N774" s="9">
        <f>vlookup($A774,Accounts!$A$1:$P$451,16,false)</f>
        <v>45560</v>
      </c>
    </row>
    <row r="775" ht="15.75" customHeight="1">
      <c r="A775" s="8" t="s">
        <v>761</v>
      </c>
      <c r="B775" s="8" t="s">
        <v>762</v>
      </c>
      <c r="C775" s="8" t="str">
        <f>vlookup(A775,Accounts!$A$1:$E$993,5,false)</f>
        <v>Profile2</v>
      </c>
      <c r="D775" s="8" t="s">
        <v>1911</v>
      </c>
      <c r="E775" s="8" t="s">
        <v>1132</v>
      </c>
      <c r="F775" s="8" t="s">
        <v>1133</v>
      </c>
      <c r="G775" s="8" t="str">
        <f>vlookup(A775,Accounts!$A$1:$F$451,6,false)</f>
        <v>5a - Closed Lost</v>
      </c>
      <c r="H775" s="8" t="s">
        <v>1134</v>
      </c>
      <c r="I775" s="8" t="s">
        <v>1135</v>
      </c>
      <c r="J775" s="9">
        <f>vlookup(A775,Accounts!$A$1:$P$451,11,false)</f>
        <v>45649</v>
      </c>
      <c r="K775" s="9">
        <f>vlookup($A775,Accounts!$A$1:$P$451,12,false)</f>
        <v>45673</v>
      </c>
      <c r="L775" s="9" t="str">
        <f>vlookup($A775,Accounts!$A$1:$P$451,13,false)</f>
        <v/>
      </c>
      <c r="M775" s="9">
        <f>vlookup($A775,Accounts!$A$1:$P$451,14,false)</f>
        <v>45678</v>
      </c>
      <c r="N775" s="9">
        <f>vlookup($A775,Accounts!$A$1:$P$451,16,false)</f>
        <v>45678</v>
      </c>
    </row>
    <row r="776" ht="15.75" customHeight="1">
      <c r="A776" s="8" t="s">
        <v>761</v>
      </c>
      <c r="B776" s="8" t="s">
        <v>762</v>
      </c>
      <c r="C776" s="8" t="str">
        <f>vlookup(A776,Accounts!$A$1:$E$993,5,false)</f>
        <v>Profile2</v>
      </c>
      <c r="D776" s="8" t="s">
        <v>1912</v>
      </c>
      <c r="E776" s="8" t="s">
        <v>1127</v>
      </c>
      <c r="F776" s="8" t="s">
        <v>1132</v>
      </c>
      <c r="G776" s="8" t="str">
        <f>vlookup(A776,Accounts!$A$1:$F$451,6,false)</f>
        <v>5a - Closed Lost</v>
      </c>
      <c r="H776" s="8" t="s">
        <v>1137</v>
      </c>
      <c r="I776" s="8" t="s">
        <v>1148</v>
      </c>
      <c r="J776" s="9">
        <f>vlookup(A776,Accounts!$A$1:$P$451,11,false)</f>
        <v>45649</v>
      </c>
      <c r="K776" s="9">
        <f>vlookup($A776,Accounts!$A$1:$P$451,12,false)</f>
        <v>45673</v>
      </c>
      <c r="L776" s="9" t="str">
        <f>vlookup($A776,Accounts!$A$1:$P$451,13,false)</f>
        <v/>
      </c>
      <c r="M776" s="9">
        <f>vlookup($A776,Accounts!$A$1:$P$451,14,false)</f>
        <v>45678</v>
      </c>
      <c r="N776" s="9">
        <f>vlookup($A776,Accounts!$A$1:$P$451,16,false)</f>
        <v>45678</v>
      </c>
    </row>
    <row r="777" ht="15.75" customHeight="1">
      <c r="A777" s="8" t="s">
        <v>563</v>
      </c>
      <c r="B777" s="8" t="s">
        <v>564</v>
      </c>
      <c r="C777" s="8" t="str">
        <f>vlookup(A777,Accounts!$A$1:$E$993,5,false)</f>
        <v>Profile1</v>
      </c>
      <c r="D777" s="8" t="s">
        <v>1625</v>
      </c>
      <c r="E777" s="8" t="s">
        <v>1127</v>
      </c>
      <c r="F777" s="8" t="s">
        <v>1132</v>
      </c>
      <c r="G777" s="8" t="str">
        <f>vlookup(A777,Accounts!$A$1:$F$451,6,false)</f>
        <v>5a - Closed Lost</v>
      </c>
      <c r="H777" s="8" t="s">
        <v>1129</v>
      </c>
      <c r="I777" s="8" t="s">
        <v>1138</v>
      </c>
      <c r="J777" s="9">
        <f>vlookup(A777,Accounts!$A$1:$P$451,11,false)</f>
        <v>45524</v>
      </c>
      <c r="K777" s="9">
        <f>vlookup($A777,Accounts!$A$1:$P$451,12,false)</f>
        <v>45544</v>
      </c>
      <c r="L777" s="9" t="str">
        <f>vlookup($A777,Accounts!$A$1:$P$451,13,false)</f>
        <v/>
      </c>
      <c r="M777" s="9">
        <f>vlookup($A777,Accounts!$A$1:$P$451,14,false)</f>
        <v>45545</v>
      </c>
      <c r="N777" s="9">
        <f>vlookup($A777,Accounts!$A$1:$P$451,16,false)</f>
        <v>45545</v>
      </c>
    </row>
    <row r="778" ht="15.75" customHeight="1">
      <c r="A778" s="8" t="s">
        <v>563</v>
      </c>
      <c r="B778" s="8" t="s">
        <v>564</v>
      </c>
      <c r="C778" s="8" t="str">
        <f>vlookup(A778,Accounts!$A$1:$E$993,5,false)</f>
        <v>Profile1</v>
      </c>
      <c r="D778" s="8" t="s">
        <v>1913</v>
      </c>
      <c r="E778" s="8" t="s">
        <v>1127</v>
      </c>
      <c r="F778" s="8" t="s">
        <v>1132</v>
      </c>
      <c r="G778" s="8" t="str">
        <f>vlookup(A778,Accounts!$A$1:$F$451,6,false)</f>
        <v>5a - Closed Lost</v>
      </c>
      <c r="H778" s="8" t="s">
        <v>1129</v>
      </c>
      <c r="I778" s="8" t="s">
        <v>1148</v>
      </c>
      <c r="J778" s="9">
        <f>vlookup(A778,Accounts!$A$1:$P$451,11,false)</f>
        <v>45524</v>
      </c>
      <c r="K778" s="9">
        <f>vlookup($A778,Accounts!$A$1:$P$451,12,false)</f>
        <v>45544</v>
      </c>
      <c r="L778" s="9" t="str">
        <f>vlookup($A778,Accounts!$A$1:$P$451,13,false)</f>
        <v/>
      </c>
      <c r="M778" s="9">
        <f>vlookup($A778,Accounts!$A$1:$P$451,14,false)</f>
        <v>45545</v>
      </c>
      <c r="N778" s="9">
        <f>vlookup($A778,Accounts!$A$1:$P$451,16,false)</f>
        <v>45545</v>
      </c>
    </row>
    <row r="779" ht="15.75" customHeight="1">
      <c r="A779" s="8" t="s">
        <v>563</v>
      </c>
      <c r="B779" s="8" t="s">
        <v>564</v>
      </c>
      <c r="C779" s="8" t="str">
        <f>vlookup(A779,Accounts!$A$1:$E$993,5,false)</f>
        <v>Profile1</v>
      </c>
      <c r="D779" s="8" t="s">
        <v>1914</v>
      </c>
      <c r="E779" s="8" t="s">
        <v>1127</v>
      </c>
      <c r="F779" s="8" t="s">
        <v>1127</v>
      </c>
      <c r="G779" s="8" t="str">
        <f>vlookup(A779,Accounts!$A$1:$F$451,6,false)</f>
        <v>5a - Closed Lost</v>
      </c>
      <c r="H779" s="8" t="s">
        <v>1129</v>
      </c>
      <c r="I779" s="8" t="s">
        <v>1138</v>
      </c>
      <c r="J779" s="9">
        <f>vlookup(A779,Accounts!$A$1:$P$451,11,false)</f>
        <v>45524</v>
      </c>
      <c r="K779" s="9">
        <f>vlookup($A779,Accounts!$A$1:$P$451,12,false)</f>
        <v>45544</v>
      </c>
      <c r="L779" s="9" t="str">
        <f>vlookup($A779,Accounts!$A$1:$P$451,13,false)</f>
        <v/>
      </c>
      <c r="M779" s="9">
        <f>vlookup($A779,Accounts!$A$1:$P$451,14,false)</f>
        <v>45545</v>
      </c>
      <c r="N779" s="9">
        <f>vlookup($A779,Accounts!$A$1:$P$451,16,false)</f>
        <v>45545</v>
      </c>
    </row>
    <row r="780" ht="15.75" customHeight="1">
      <c r="A780" s="8" t="s">
        <v>504</v>
      </c>
      <c r="B780" s="8" t="s">
        <v>339</v>
      </c>
      <c r="C780" s="8" t="str">
        <f>vlookup(A780,Accounts!$A$1:$E$993,5,false)</f>
        <v>Profile1</v>
      </c>
      <c r="D780" s="8" t="s">
        <v>1915</v>
      </c>
      <c r="E780" s="8" t="s">
        <v>1133</v>
      </c>
      <c r="F780" s="8" t="s">
        <v>1128</v>
      </c>
      <c r="G780" s="8" t="str">
        <f>vlookup(A780,Accounts!$A$1:$F$451,6,false)</f>
        <v>5a - Closed Lost</v>
      </c>
      <c r="H780" s="8" t="s">
        <v>1143</v>
      </c>
      <c r="I780" s="8" t="s">
        <v>1130</v>
      </c>
      <c r="J780" s="9">
        <f>vlookup(A780,Accounts!$A$1:$P$451,11,false)</f>
        <v>45492</v>
      </c>
      <c r="K780" s="9">
        <f>vlookup($A780,Accounts!$A$1:$P$451,12,false)</f>
        <v>45514</v>
      </c>
      <c r="L780" s="9" t="str">
        <f>vlookup($A780,Accounts!$A$1:$P$451,13,false)</f>
        <v/>
      </c>
      <c r="M780" s="9">
        <f>vlookup($A780,Accounts!$A$1:$P$451,14,false)</f>
        <v>45525</v>
      </c>
      <c r="N780" s="9">
        <f>vlookup($A780,Accounts!$A$1:$P$451,16,false)</f>
        <v>45525</v>
      </c>
    </row>
    <row r="781" ht="15.75" customHeight="1">
      <c r="A781" s="8" t="s">
        <v>338</v>
      </c>
      <c r="B781" s="8" t="s">
        <v>339</v>
      </c>
      <c r="C781" s="8" t="str">
        <f>vlookup(A781,Accounts!$A$1:$E$993,5,false)</f>
        <v>No</v>
      </c>
      <c r="D781" s="8" t="s">
        <v>1916</v>
      </c>
      <c r="E781" s="8" t="s">
        <v>1140</v>
      </c>
      <c r="F781" s="8" t="s">
        <v>1132</v>
      </c>
      <c r="G781" s="8" t="str">
        <f>vlookup(A781,Accounts!$A$1:$F$451,6,false)</f>
        <v>5a - Closed Lost</v>
      </c>
      <c r="H781" s="8" t="s">
        <v>1129</v>
      </c>
      <c r="I781" s="8" t="s">
        <v>1130</v>
      </c>
      <c r="J781" s="9">
        <f>vlookup(A781,Accounts!$A$1:$P$451,11,false)</f>
        <v>45407</v>
      </c>
      <c r="K781" s="9">
        <f>vlookup($A781,Accounts!$A$1:$P$451,12,false)</f>
        <v>45410</v>
      </c>
      <c r="L781" s="9" t="str">
        <f>vlookup($A781,Accounts!$A$1:$P$451,13,false)</f>
        <v/>
      </c>
      <c r="M781" s="9">
        <f>vlookup($A781,Accounts!$A$1:$P$451,14,false)</f>
        <v>45415</v>
      </c>
      <c r="N781" s="9">
        <f>vlookup($A781,Accounts!$A$1:$P$451,16,false)</f>
        <v>45415</v>
      </c>
    </row>
    <row r="782" ht="15.75" customHeight="1">
      <c r="A782" s="8" t="s">
        <v>338</v>
      </c>
      <c r="B782" s="8" t="s">
        <v>339</v>
      </c>
      <c r="C782" s="8" t="str">
        <f>vlookup(A782,Accounts!$A$1:$E$993,5,false)</f>
        <v>No</v>
      </c>
      <c r="D782" s="8" t="s">
        <v>1917</v>
      </c>
      <c r="E782" s="8" t="s">
        <v>1133</v>
      </c>
      <c r="F782" s="8" t="s">
        <v>1128</v>
      </c>
      <c r="G782" s="8" t="str">
        <f>vlookup(A782,Accounts!$A$1:$F$451,6,false)</f>
        <v>5a - Closed Lost</v>
      </c>
      <c r="H782" s="8" t="s">
        <v>1143</v>
      </c>
      <c r="I782" s="8" t="s">
        <v>1135</v>
      </c>
      <c r="J782" s="9">
        <f>vlookup(A782,Accounts!$A$1:$P$451,11,false)</f>
        <v>45407</v>
      </c>
      <c r="K782" s="9">
        <f>vlookup($A782,Accounts!$A$1:$P$451,12,false)</f>
        <v>45410</v>
      </c>
      <c r="L782" s="9" t="str">
        <f>vlookup($A782,Accounts!$A$1:$P$451,13,false)</f>
        <v/>
      </c>
      <c r="M782" s="9">
        <f>vlookup($A782,Accounts!$A$1:$P$451,14,false)</f>
        <v>45415</v>
      </c>
      <c r="N782" s="9">
        <f>vlookup($A782,Accounts!$A$1:$P$451,16,false)</f>
        <v>45415</v>
      </c>
    </row>
    <row r="783" ht="15.75" customHeight="1">
      <c r="A783" s="8" t="s">
        <v>565</v>
      </c>
      <c r="B783" s="8" t="s">
        <v>566</v>
      </c>
      <c r="C783" s="8" t="str">
        <f>vlookup(A783,Accounts!$A$1:$E$993,5,false)</f>
        <v>Profile3</v>
      </c>
      <c r="D783" s="8" t="s">
        <v>1918</v>
      </c>
      <c r="E783" s="8" t="s">
        <v>1133</v>
      </c>
      <c r="F783" s="8" t="s">
        <v>1140</v>
      </c>
      <c r="G783" s="8" t="str">
        <f>vlookup(A783,Accounts!$A$1:$F$451,6,false)</f>
        <v>5a - Closed Lost</v>
      </c>
      <c r="H783" s="8" t="s">
        <v>1129</v>
      </c>
      <c r="I783" s="8" t="s">
        <v>1135</v>
      </c>
      <c r="J783" s="9">
        <f>vlookup(A783,Accounts!$A$1:$P$451,11,false)</f>
        <v>45514</v>
      </c>
      <c r="K783" s="9">
        <f>vlookup($A783,Accounts!$A$1:$P$451,12,false)</f>
        <v>45538</v>
      </c>
      <c r="L783" s="9" t="str">
        <f>vlookup($A783,Accounts!$A$1:$P$451,13,false)</f>
        <v/>
      </c>
      <c r="M783" s="9">
        <f>vlookup($A783,Accounts!$A$1:$P$451,14,false)</f>
        <v>45538</v>
      </c>
      <c r="N783" s="9">
        <f>vlookup($A783,Accounts!$A$1:$P$451,16,false)</f>
        <v>45538</v>
      </c>
    </row>
    <row r="784" ht="15.75" customHeight="1">
      <c r="A784" s="8" t="s">
        <v>565</v>
      </c>
      <c r="B784" s="8" t="s">
        <v>566</v>
      </c>
      <c r="C784" s="8" t="str">
        <f>vlookup(A784,Accounts!$A$1:$E$993,5,false)</f>
        <v>Profile3</v>
      </c>
      <c r="D784" s="8" t="s">
        <v>1919</v>
      </c>
      <c r="E784" s="8" t="s">
        <v>1128</v>
      </c>
      <c r="F784" s="8" t="s">
        <v>1128</v>
      </c>
      <c r="G784" s="8" t="str">
        <f>vlookup(A784,Accounts!$A$1:$F$451,6,false)</f>
        <v>5a - Closed Lost</v>
      </c>
      <c r="H784" s="8" t="s">
        <v>1129</v>
      </c>
      <c r="I784" s="8" t="s">
        <v>1130</v>
      </c>
      <c r="J784" s="9">
        <f>vlookup(A784,Accounts!$A$1:$P$451,11,false)</f>
        <v>45514</v>
      </c>
      <c r="K784" s="9">
        <f>vlookup($A784,Accounts!$A$1:$P$451,12,false)</f>
        <v>45538</v>
      </c>
      <c r="L784" s="9" t="str">
        <f>vlookup($A784,Accounts!$A$1:$P$451,13,false)</f>
        <v/>
      </c>
      <c r="M784" s="9">
        <f>vlookup($A784,Accounts!$A$1:$P$451,14,false)</f>
        <v>45538</v>
      </c>
      <c r="N784" s="9">
        <f>vlookup($A784,Accounts!$A$1:$P$451,16,false)</f>
        <v>45538</v>
      </c>
    </row>
    <row r="785" ht="15.75" customHeight="1">
      <c r="A785" s="8" t="s">
        <v>565</v>
      </c>
      <c r="B785" s="8" t="s">
        <v>566</v>
      </c>
      <c r="C785" s="8" t="str">
        <f>vlookup(A785,Accounts!$A$1:$E$993,5,false)</f>
        <v>Profile3</v>
      </c>
      <c r="D785" s="8" t="s">
        <v>1920</v>
      </c>
      <c r="E785" s="8" t="s">
        <v>1140</v>
      </c>
      <c r="F785" s="8" t="s">
        <v>1128</v>
      </c>
      <c r="G785" s="8" t="str">
        <f>vlookup(A785,Accounts!$A$1:$F$451,6,false)</f>
        <v>5a - Closed Lost</v>
      </c>
      <c r="H785" s="8" t="s">
        <v>1143</v>
      </c>
      <c r="I785" s="8" t="s">
        <v>1148</v>
      </c>
      <c r="J785" s="9">
        <f>vlookup(A785,Accounts!$A$1:$P$451,11,false)</f>
        <v>45514</v>
      </c>
      <c r="K785" s="9">
        <f>vlookup($A785,Accounts!$A$1:$P$451,12,false)</f>
        <v>45538</v>
      </c>
      <c r="L785" s="9" t="str">
        <f>vlookup($A785,Accounts!$A$1:$P$451,13,false)</f>
        <v/>
      </c>
      <c r="M785" s="9">
        <f>vlookup($A785,Accounts!$A$1:$P$451,14,false)</f>
        <v>45538</v>
      </c>
      <c r="N785" s="9">
        <f>vlookup($A785,Accounts!$A$1:$P$451,16,false)</f>
        <v>45538</v>
      </c>
    </row>
    <row r="786" ht="15.75" customHeight="1">
      <c r="A786" s="8" t="s">
        <v>881</v>
      </c>
      <c r="B786" s="8" t="s">
        <v>882</v>
      </c>
      <c r="C786" s="8" t="str">
        <f>vlookup(A786,Accounts!$A$1:$E$993,5,false)</f>
        <v>Profile3</v>
      </c>
      <c r="D786" s="8" t="s">
        <v>1921</v>
      </c>
      <c r="E786" s="8" t="s">
        <v>1140</v>
      </c>
      <c r="F786" s="8" t="s">
        <v>1132</v>
      </c>
      <c r="G786" s="8" t="str">
        <f>vlookup(A786,Accounts!$A$1:$F$451,6,false)</f>
        <v>5a - Closed Lost</v>
      </c>
      <c r="H786" s="8" t="s">
        <v>1137</v>
      </c>
      <c r="I786" s="8" t="s">
        <v>1138</v>
      </c>
      <c r="J786" s="9">
        <f>vlookup(A786,Accounts!$A$1:$P$451,11,false)</f>
        <v>45703</v>
      </c>
      <c r="K786" s="9">
        <f>vlookup($A786,Accounts!$A$1:$P$451,12,false)</f>
        <v>45716</v>
      </c>
      <c r="L786" s="9" t="str">
        <f>vlookup($A786,Accounts!$A$1:$P$451,13,false)</f>
        <v/>
      </c>
      <c r="M786" s="9">
        <f>vlookup($A786,Accounts!$A$1:$P$451,14,false)</f>
        <v>45728</v>
      </c>
      <c r="N786" s="9">
        <f>vlookup($A786,Accounts!$A$1:$P$451,16,false)</f>
        <v>45728</v>
      </c>
    </row>
    <row r="787" ht="15.75" customHeight="1">
      <c r="A787" s="8" t="s">
        <v>881</v>
      </c>
      <c r="B787" s="8" t="s">
        <v>882</v>
      </c>
      <c r="C787" s="8" t="str">
        <f>vlookup(A787,Accounts!$A$1:$E$993,5,false)</f>
        <v>Profile3</v>
      </c>
      <c r="D787" s="8" t="s">
        <v>1922</v>
      </c>
      <c r="E787" s="8" t="s">
        <v>1132</v>
      </c>
      <c r="F787" s="8" t="s">
        <v>1128</v>
      </c>
      <c r="G787" s="8" t="str">
        <f>vlookup(A787,Accounts!$A$1:$F$451,6,false)</f>
        <v>5a - Closed Lost</v>
      </c>
      <c r="H787" s="8" t="s">
        <v>1134</v>
      </c>
      <c r="I787" s="8" t="s">
        <v>1148</v>
      </c>
      <c r="J787" s="9">
        <f>vlookup(A787,Accounts!$A$1:$P$451,11,false)</f>
        <v>45703</v>
      </c>
      <c r="K787" s="9">
        <f>vlookup($A787,Accounts!$A$1:$P$451,12,false)</f>
        <v>45716</v>
      </c>
      <c r="L787" s="9" t="str">
        <f>vlookup($A787,Accounts!$A$1:$P$451,13,false)</f>
        <v/>
      </c>
      <c r="M787" s="9">
        <f>vlookup($A787,Accounts!$A$1:$P$451,14,false)</f>
        <v>45728</v>
      </c>
      <c r="N787" s="9">
        <f>vlookup($A787,Accounts!$A$1:$P$451,16,false)</f>
        <v>45728</v>
      </c>
    </row>
    <row r="788" ht="15.75" customHeight="1">
      <c r="A788" s="8" t="s">
        <v>881</v>
      </c>
      <c r="B788" s="8" t="s">
        <v>882</v>
      </c>
      <c r="C788" s="8" t="str">
        <f>vlookup(A788,Accounts!$A$1:$E$993,5,false)</f>
        <v>Profile3</v>
      </c>
      <c r="D788" s="8" t="s">
        <v>1923</v>
      </c>
      <c r="E788" s="8" t="s">
        <v>1133</v>
      </c>
      <c r="F788" s="8" t="s">
        <v>1132</v>
      </c>
      <c r="G788" s="8" t="str">
        <f>vlookup(A788,Accounts!$A$1:$F$451,6,false)</f>
        <v>5a - Closed Lost</v>
      </c>
      <c r="H788" s="8" t="s">
        <v>1129</v>
      </c>
      <c r="I788" s="8" t="s">
        <v>1130</v>
      </c>
      <c r="J788" s="9">
        <f>vlookup(A788,Accounts!$A$1:$P$451,11,false)</f>
        <v>45703</v>
      </c>
      <c r="K788" s="9">
        <f>vlookup($A788,Accounts!$A$1:$P$451,12,false)</f>
        <v>45716</v>
      </c>
      <c r="L788" s="9" t="str">
        <f>vlookup($A788,Accounts!$A$1:$P$451,13,false)</f>
        <v/>
      </c>
      <c r="M788" s="9">
        <f>vlookup($A788,Accounts!$A$1:$P$451,14,false)</f>
        <v>45728</v>
      </c>
      <c r="N788" s="9">
        <f>vlookup($A788,Accounts!$A$1:$P$451,16,false)</f>
        <v>45728</v>
      </c>
    </row>
    <row r="789" ht="15.75" customHeight="1">
      <c r="A789" s="8" t="s">
        <v>206</v>
      </c>
      <c r="B789" s="8" t="s">
        <v>207</v>
      </c>
      <c r="C789" s="8" t="str">
        <f>vlookup(A789,Accounts!$A$1:$E$993,5,false)</f>
        <v>Profile3</v>
      </c>
      <c r="D789" s="8" t="s">
        <v>1924</v>
      </c>
      <c r="E789" s="8" t="s">
        <v>1132</v>
      </c>
      <c r="F789" s="8" t="s">
        <v>1133</v>
      </c>
      <c r="G789" s="8" t="str">
        <f>vlookup(A789,Accounts!$A$1:$F$451,6,false)</f>
        <v>5a - Closed Lost</v>
      </c>
      <c r="H789" s="8" t="s">
        <v>1143</v>
      </c>
      <c r="I789" s="8" t="s">
        <v>1138</v>
      </c>
      <c r="J789" s="9">
        <f>vlookup(A789,Accounts!$A$1:$P$451,11,false)</f>
        <v>45309</v>
      </c>
      <c r="K789" s="9">
        <f>vlookup($A789,Accounts!$A$1:$P$451,12,false)</f>
        <v>45309</v>
      </c>
      <c r="L789" s="9" t="str">
        <f>vlookup($A789,Accounts!$A$1:$P$451,13,false)</f>
        <v/>
      </c>
      <c r="M789" s="9">
        <f>vlookup($A789,Accounts!$A$1:$P$451,14,false)</f>
        <v>45310</v>
      </c>
      <c r="N789" s="9">
        <f>vlookup($A789,Accounts!$A$1:$P$451,16,false)</f>
        <v>45310</v>
      </c>
    </row>
    <row r="790" ht="15.75" customHeight="1">
      <c r="A790" s="8" t="s">
        <v>588</v>
      </c>
      <c r="B790" s="8" t="s">
        <v>589</v>
      </c>
      <c r="C790" s="8" t="str">
        <f>vlookup(A790,Accounts!$A$1:$E$993,5,false)</f>
        <v>Unknown</v>
      </c>
      <c r="D790" s="8" t="s">
        <v>1925</v>
      </c>
      <c r="E790" s="8" t="s">
        <v>1140</v>
      </c>
      <c r="F790" s="8" t="s">
        <v>1133</v>
      </c>
      <c r="G790" s="8" t="str">
        <f>vlookup(A790,Accounts!$A$1:$F$451,6,false)</f>
        <v>2 - Warm</v>
      </c>
      <c r="H790" s="8" t="s">
        <v>1134</v>
      </c>
      <c r="I790" s="8" t="s">
        <v>1130</v>
      </c>
      <c r="J790" s="9">
        <f>vlookup(A790,Accounts!$A$1:$P$451,11,false)</f>
        <v>45721</v>
      </c>
      <c r="K790" s="9">
        <f>vlookup($A790,Accounts!$A$1:$P$451,12,false)</f>
        <v>45724</v>
      </c>
      <c r="L790" s="9" t="str">
        <f>vlookup($A790,Accounts!$A$1:$P$451,13,false)</f>
        <v/>
      </c>
      <c r="M790" s="9" t="str">
        <f>vlookup($A790,Accounts!$A$1:$P$451,14,false)</f>
        <v/>
      </c>
      <c r="N790" s="9" t="str">
        <f>vlookup($A790,Accounts!$A$1:$P$451,16,false)</f>
        <v/>
      </c>
    </row>
    <row r="791" ht="15.75" customHeight="1">
      <c r="A791" s="8" t="s">
        <v>588</v>
      </c>
      <c r="B791" s="8" t="s">
        <v>589</v>
      </c>
      <c r="C791" s="8" t="str">
        <f>vlookup(A791,Accounts!$A$1:$E$993,5,false)</f>
        <v>Unknown</v>
      </c>
      <c r="D791" s="8" t="s">
        <v>1926</v>
      </c>
      <c r="E791" s="8" t="s">
        <v>1140</v>
      </c>
      <c r="F791" s="8" t="s">
        <v>1128</v>
      </c>
      <c r="G791" s="8" t="str">
        <f>vlookup(A791,Accounts!$A$1:$F$451,6,false)</f>
        <v>2 - Warm</v>
      </c>
      <c r="H791" s="8" t="s">
        <v>1137</v>
      </c>
      <c r="I791" s="8" t="s">
        <v>1130</v>
      </c>
      <c r="J791" s="9">
        <f>vlookup(A791,Accounts!$A$1:$P$451,11,false)</f>
        <v>45721</v>
      </c>
      <c r="K791" s="9">
        <f>vlookup($A791,Accounts!$A$1:$P$451,12,false)</f>
        <v>45724</v>
      </c>
      <c r="L791" s="9" t="str">
        <f>vlookup($A791,Accounts!$A$1:$P$451,13,false)</f>
        <v/>
      </c>
      <c r="M791" s="9" t="str">
        <f>vlookup($A791,Accounts!$A$1:$P$451,14,false)</f>
        <v/>
      </c>
      <c r="N791" s="9" t="str">
        <f>vlookup($A791,Accounts!$A$1:$P$451,16,false)</f>
        <v/>
      </c>
    </row>
    <row r="792" ht="15.75" customHeight="1">
      <c r="A792" s="8" t="s">
        <v>588</v>
      </c>
      <c r="B792" s="8" t="s">
        <v>589</v>
      </c>
      <c r="C792" s="8" t="str">
        <f>vlookup(A792,Accounts!$A$1:$E$993,5,false)</f>
        <v>Unknown</v>
      </c>
      <c r="D792" s="8" t="s">
        <v>1927</v>
      </c>
      <c r="E792" s="8" t="s">
        <v>1127</v>
      </c>
      <c r="F792" s="8" t="s">
        <v>1140</v>
      </c>
      <c r="G792" s="8" t="str">
        <f>vlookup(A792,Accounts!$A$1:$F$451,6,false)</f>
        <v>2 - Warm</v>
      </c>
      <c r="H792" s="8" t="s">
        <v>1137</v>
      </c>
      <c r="I792" s="8" t="s">
        <v>1138</v>
      </c>
      <c r="J792" s="9">
        <f>vlookup(A792,Accounts!$A$1:$P$451,11,false)</f>
        <v>45721</v>
      </c>
      <c r="K792" s="9">
        <f>vlookup($A792,Accounts!$A$1:$P$451,12,false)</f>
        <v>45724</v>
      </c>
      <c r="L792" s="9" t="str">
        <f>vlookup($A792,Accounts!$A$1:$P$451,13,false)</f>
        <v/>
      </c>
      <c r="M792" s="9" t="str">
        <f>vlookup($A792,Accounts!$A$1:$P$451,14,false)</f>
        <v/>
      </c>
      <c r="N792" s="9" t="str">
        <f>vlookup($A792,Accounts!$A$1:$P$451,16,false)</f>
        <v/>
      </c>
    </row>
    <row r="793" ht="15.75" customHeight="1">
      <c r="A793" s="8" t="s">
        <v>588</v>
      </c>
      <c r="B793" s="8" t="s">
        <v>589</v>
      </c>
      <c r="C793" s="8" t="str">
        <f>vlookup(A793,Accounts!$A$1:$E$993,5,false)</f>
        <v>Unknown</v>
      </c>
      <c r="D793" s="8" t="s">
        <v>1928</v>
      </c>
      <c r="E793" s="8" t="s">
        <v>1132</v>
      </c>
      <c r="F793" s="8" t="s">
        <v>1140</v>
      </c>
      <c r="G793" s="8" t="str">
        <f>vlookup(A793,Accounts!$A$1:$F$451,6,false)</f>
        <v>2 - Warm</v>
      </c>
      <c r="H793" s="8" t="s">
        <v>1129</v>
      </c>
      <c r="I793" s="8" t="s">
        <v>1148</v>
      </c>
      <c r="J793" s="9">
        <f>vlookup(A793,Accounts!$A$1:$P$451,11,false)</f>
        <v>45721</v>
      </c>
      <c r="K793" s="9">
        <f>vlookup($A793,Accounts!$A$1:$P$451,12,false)</f>
        <v>45724</v>
      </c>
      <c r="L793" s="9" t="str">
        <f>vlookup($A793,Accounts!$A$1:$P$451,13,false)</f>
        <v/>
      </c>
      <c r="M793" s="9" t="str">
        <f>vlookup($A793,Accounts!$A$1:$P$451,14,false)</f>
        <v/>
      </c>
      <c r="N793" s="9" t="str">
        <f>vlookup($A793,Accounts!$A$1:$P$451,16,false)</f>
        <v/>
      </c>
    </row>
    <row r="794" ht="15.75" customHeight="1">
      <c r="A794" s="8" t="s">
        <v>240</v>
      </c>
      <c r="B794" s="8" t="s">
        <v>241</v>
      </c>
      <c r="C794" s="8" t="str">
        <f>vlookup(A794,Accounts!$A$1:$E$993,5,false)</f>
        <v>Unknown</v>
      </c>
      <c r="D794" s="8" t="s">
        <v>1929</v>
      </c>
      <c r="E794" s="8" t="s">
        <v>1132</v>
      </c>
      <c r="F794" s="8" t="s">
        <v>1133</v>
      </c>
      <c r="G794" s="8" t="str">
        <f>vlookup(A794,Accounts!$A$1:$F$451,6,false)</f>
        <v>5a - Closed Lost</v>
      </c>
      <c r="H794" s="8" t="s">
        <v>1143</v>
      </c>
      <c r="I794" s="8" t="s">
        <v>1130</v>
      </c>
      <c r="J794" s="9">
        <f>vlookup(A794,Accounts!$A$1:$P$451,11,false)</f>
        <v>45336</v>
      </c>
      <c r="K794" s="9">
        <f>vlookup($A794,Accounts!$A$1:$P$451,12,false)</f>
        <v>45360</v>
      </c>
      <c r="L794" s="9" t="str">
        <f>vlookup($A794,Accounts!$A$1:$P$451,13,false)</f>
        <v/>
      </c>
      <c r="M794" s="9">
        <f>vlookup($A794,Accounts!$A$1:$P$451,14,false)</f>
        <v>45373</v>
      </c>
      <c r="N794" s="9">
        <f>vlookup($A794,Accounts!$A$1:$P$451,16,false)</f>
        <v>45373</v>
      </c>
    </row>
    <row r="795" ht="15.75" customHeight="1">
      <c r="A795" s="8" t="s">
        <v>455</v>
      </c>
      <c r="B795" s="8" t="s">
        <v>456</v>
      </c>
      <c r="C795" s="8" t="str">
        <f>vlookup(A795,Accounts!$A$1:$E$993,5,false)</f>
        <v>Unknown</v>
      </c>
      <c r="D795" s="8" t="s">
        <v>1930</v>
      </c>
      <c r="E795" s="8" t="s">
        <v>1140</v>
      </c>
      <c r="F795" s="8" t="s">
        <v>1133</v>
      </c>
      <c r="G795" s="8" t="str">
        <f>vlookup(A795,Accounts!$A$1:$F$451,6,false)</f>
        <v>5a - Closed Lost</v>
      </c>
      <c r="H795" s="8" t="s">
        <v>1134</v>
      </c>
      <c r="I795" s="8" t="s">
        <v>1148</v>
      </c>
      <c r="J795" s="9">
        <f>vlookup(A795,Accounts!$A$1:$P$451,11,false)</f>
        <v>45471</v>
      </c>
      <c r="K795" s="9" t="str">
        <f>vlookup($A795,Accounts!$A$1:$P$451,12,false)</f>
        <v/>
      </c>
      <c r="L795" s="9" t="str">
        <f>vlookup($A795,Accounts!$A$1:$P$451,13,false)</f>
        <v/>
      </c>
      <c r="M795" s="9">
        <f>vlookup($A795,Accounts!$A$1:$P$451,14,false)</f>
        <v>45490</v>
      </c>
      <c r="N795" s="9">
        <f>vlookup($A795,Accounts!$A$1:$P$451,16,false)</f>
        <v>45490</v>
      </c>
    </row>
    <row r="796" ht="15.75" customHeight="1">
      <c r="A796" s="8" t="s">
        <v>721</v>
      </c>
      <c r="B796" s="8" t="s">
        <v>722</v>
      </c>
      <c r="C796" s="8" t="str">
        <f>vlookup(A796,Accounts!$A$1:$E$993,5,false)</f>
        <v>Unknown</v>
      </c>
      <c r="D796" s="8" t="s">
        <v>1931</v>
      </c>
      <c r="E796" s="8" t="s">
        <v>1128</v>
      </c>
      <c r="F796" s="8" t="s">
        <v>1140</v>
      </c>
      <c r="G796" s="8" t="str">
        <f>vlookup(A796,Accounts!$A$1:$F$451,6,false)</f>
        <v>5a - Closed Lost</v>
      </c>
      <c r="H796" s="8" t="s">
        <v>1137</v>
      </c>
      <c r="I796" s="8" t="s">
        <v>1130</v>
      </c>
      <c r="J796" s="9">
        <f>vlookup(A796,Accounts!$A$1:$P$451,11,false)</f>
        <v>45622</v>
      </c>
      <c r="K796" s="9">
        <f>vlookup($A796,Accounts!$A$1:$P$451,12,false)</f>
        <v>45650</v>
      </c>
      <c r="L796" s="9">
        <f>vlookup($A796,Accounts!$A$1:$P$451,13,false)</f>
        <v>45650</v>
      </c>
      <c r="M796" s="9">
        <f>vlookup($A796,Accounts!$A$1:$P$451,14,false)</f>
        <v>45700</v>
      </c>
      <c r="N796" s="9" t="str">
        <f>vlookup($A796,Accounts!$A$1:$P$451,16,false)</f>
        <v/>
      </c>
    </row>
    <row r="797" ht="15.75" customHeight="1">
      <c r="A797" s="8" t="s">
        <v>721</v>
      </c>
      <c r="B797" s="8" t="s">
        <v>722</v>
      </c>
      <c r="C797" s="8" t="str">
        <f>vlookup(A797,Accounts!$A$1:$E$993,5,false)</f>
        <v>Unknown</v>
      </c>
      <c r="D797" s="8" t="s">
        <v>1932</v>
      </c>
      <c r="E797" s="8" t="s">
        <v>1133</v>
      </c>
      <c r="F797" s="8" t="s">
        <v>1140</v>
      </c>
      <c r="G797" s="8" t="str">
        <f>vlookup(A797,Accounts!$A$1:$F$451,6,false)</f>
        <v>5a - Closed Lost</v>
      </c>
      <c r="H797" s="8" t="s">
        <v>1137</v>
      </c>
      <c r="I797" s="8" t="s">
        <v>1135</v>
      </c>
      <c r="J797" s="9">
        <f>vlookup(A797,Accounts!$A$1:$P$451,11,false)</f>
        <v>45622</v>
      </c>
      <c r="K797" s="9">
        <f>vlookup($A797,Accounts!$A$1:$P$451,12,false)</f>
        <v>45650</v>
      </c>
      <c r="L797" s="9">
        <f>vlookup($A797,Accounts!$A$1:$P$451,13,false)</f>
        <v>45650</v>
      </c>
      <c r="M797" s="9">
        <f>vlookup($A797,Accounts!$A$1:$P$451,14,false)</f>
        <v>45700</v>
      </c>
      <c r="N797" s="9" t="str">
        <f>vlookup($A797,Accounts!$A$1:$P$451,16,false)</f>
        <v/>
      </c>
    </row>
    <row r="798" ht="15.75" customHeight="1">
      <c r="A798" s="8" t="s">
        <v>68</v>
      </c>
      <c r="B798" s="8" t="s">
        <v>69</v>
      </c>
      <c r="C798" s="8" t="str">
        <f>vlookup(A798,Accounts!$A$1:$E$993,5,false)</f>
        <v>Profile1</v>
      </c>
      <c r="D798" s="8" t="s">
        <v>1933</v>
      </c>
      <c r="E798" s="8" t="s">
        <v>1127</v>
      </c>
      <c r="F798" s="8" t="s">
        <v>1128</v>
      </c>
      <c r="G798" s="8" t="str">
        <f>vlookup(A798,Accounts!$A$1:$F$451,6,false)</f>
        <v>3 - Qualified</v>
      </c>
      <c r="H798" s="8" t="s">
        <v>1129</v>
      </c>
      <c r="I798" s="8" t="s">
        <v>1130</v>
      </c>
      <c r="J798" s="9">
        <f>vlookup(A798,Accounts!$A$1:$P$451,11,false)</f>
        <v>45632</v>
      </c>
      <c r="K798" s="9">
        <f>vlookup($A798,Accounts!$A$1:$P$451,12,false)</f>
        <v>45656</v>
      </c>
      <c r="L798" s="9">
        <f>vlookup($A798,Accounts!$A$1:$P$451,13,false)</f>
        <v>45677</v>
      </c>
      <c r="M798" s="9" t="str">
        <f>vlookup($A798,Accounts!$A$1:$P$451,14,false)</f>
        <v/>
      </c>
      <c r="N798" s="9" t="str">
        <f>vlookup($A798,Accounts!$A$1:$P$451,16,false)</f>
        <v/>
      </c>
    </row>
    <row r="799" ht="15.75" customHeight="1">
      <c r="A799" s="8" t="s">
        <v>616</v>
      </c>
      <c r="B799" s="8" t="s">
        <v>617</v>
      </c>
      <c r="C799" s="8" t="str">
        <f>vlookup(A799,Accounts!$A$1:$E$993,5,false)</f>
        <v>No</v>
      </c>
      <c r="D799" s="8" t="s">
        <v>1934</v>
      </c>
      <c r="E799" s="8" t="s">
        <v>1133</v>
      </c>
      <c r="F799" s="8" t="s">
        <v>1140</v>
      </c>
      <c r="G799" s="8" t="str">
        <f>vlookup(A799,Accounts!$A$1:$F$451,6,false)</f>
        <v>5a - Closed Lost</v>
      </c>
      <c r="H799" s="8" t="s">
        <v>1143</v>
      </c>
      <c r="I799" s="8" t="s">
        <v>1135</v>
      </c>
      <c r="J799" s="9">
        <f>vlookup(A799,Accounts!$A$1:$P$451,11,false)</f>
        <v>45550</v>
      </c>
      <c r="K799" s="9">
        <f>vlookup($A799,Accounts!$A$1:$P$451,12,false)</f>
        <v>45578</v>
      </c>
      <c r="L799" s="9" t="str">
        <f>vlookup($A799,Accounts!$A$1:$P$451,13,false)</f>
        <v/>
      </c>
      <c r="M799" s="9">
        <f>vlookup($A799,Accounts!$A$1:$P$451,14,false)</f>
        <v>45579</v>
      </c>
      <c r="N799" s="9">
        <f>vlookup($A799,Accounts!$A$1:$P$451,16,false)</f>
        <v>45579</v>
      </c>
    </row>
    <row r="800" ht="15.75" customHeight="1">
      <c r="A800" s="8" t="s">
        <v>616</v>
      </c>
      <c r="B800" s="8" t="s">
        <v>617</v>
      </c>
      <c r="C800" s="8" t="str">
        <f>vlookup(A800,Accounts!$A$1:$E$993,5,false)</f>
        <v>No</v>
      </c>
      <c r="D800" s="8" t="s">
        <v>1935</v>
      </c>
      <c r="E800" s="8" t="s">
        <v>1132</v>
      </c>
      <c r="F800" s="8" t="s">
        <v>1132</v>
      </c>
      <c r="G800" s="8" t="str">
        <f>vlookup(A800,Accounts!$A$1:$F$451,6,false)</f>
        <v>5a - Closed Lost</v>
      </c>
      <c r="H800" s="8" t="s">
        <v>1143</v>
      </c>
      <c r="I800" s="8" t="s">
        <v>1148</v>
      </c>
      <c r="J800" s="9">
        <f>vlookup(A800,Accounts!$A$1:$P$451,11,false)</f>
        <v>45550</v>
      </c>
      <c r="K800" s="9">
        <f>vlookup($A800,Accounts!$A$1:$P$451,12,false)</f>
        <v>45578</v>
      </c>
      <c r="L800" s="9" t="str">
        <f>vlookup($A800,Accounts!$A$1:$P$451,13,false)</f>
        <v/>
      </c>
      <c r="M800" s="9">
        <f>vlookup($A800,Accounts!$A$1:$P$451,14,false)</f>
        <v>45579</v>
      </c>
      <c r="N800" s="9">
        <f>vlookup($A800,Accounts!$A$1:$P$451,16,false)</f>
        <v>45579</v>
      </c>
    </row>
    <row r="801" ht="15.75" customHeight="1">
      <c r="A801" s="8" t="s">
        <v>616</v>
      </c>
      <c r="B801" s="8" t="s">
        <v>617</v>
      </c>
      <c r="C801" s="8" t="str">
        <f>vlookup(A801,Accounts!$A$1:$E$993,5,false)</f>
        <v>No</v>
      </c>
      <c r="D801" s="8" t="s">
        <v>1936</v>
      </c>
      <c r="E801" s="8" t="s">
        <v>1132</v>
      </c>
      <c r="F801" s="8" t="s">
        <v>1132</v>
      </c>
      <c r="G801" s="8" t="str">
        <f>vlookup(A801,Accounts!$A$1:$F$451,6,false)</f>
        <v>5a - Closed Lost</v>
      </c>
      <c r="H801" s="8" t="s">
        <v>1134</v>
      </c>
      <c r="I801" s="8" t="s">
        <v>1138</v>
      </c>
      <c r="J801" s="9">
        <f>vlookup(A801,Accounts!$A$1:$P$451,11,false)</f>
        <v>45550</v>
      </c>
      <c r="K801" s="9">
        <f>vlookup($A801,Accounts!$A$1:$P$451,12,false)</f>
        <v>45578</v>
      </c>
      <c r="L801" s="9" t="str">
        <f>vlookup($A801,Accounts!$A$1:$P$451,13,false)</f>
        <v/>
      </c>
      <c r="M801" s="9">
        <f>vlookup($A801,Accounts!$A$1:$P$451,14,false)</f>
        <v>45579</v>
      </c>
      <c r="N801" s="9">
        <f>vlookup($A801,Accounts!$A$1:$P$451,16,false)</f>
        <v>45579</v>
      </c>
    </row>
    <row r="802" ht="15.75" customHeight="1">
      <c r="A802" s="8" t="s">
        <v>663</v>
      </c>
      <c r="B802" s="8" t="s">
        <v>664</v>
      </c>
      <c r="C802" s="8" t="str">
        <f>vlookup(A802,Accounts!$A$1:$E$993,5,false)</f>
        <v>Profile2</v>
      </c>
      <c r="D802" s="8" t="s">
        <v>1937</v>
      </c>
      <c r="E802" s="8" t="s">
        <v>1133</v>
      </c>
      <c r="F802" s="8" t="s">
        <v>1140</v>
      </c>
      <c r="G802" s="8" t="str">
        <f>vlookup(A802,Accounts!$A$1:$F$451,6,false)</f>
        <v>5a - Closed Lost</v>
      </c>
      <c r="H802" s="8" t="s">
        <v>1134</v>
      </c>
      <c r="I802" s="8" t="s">
        <v>1138</v>
      </c>
      <c r="J802" s="9">
        <f>vlookup(A802,Accounts!$A$1:$P$451,11,false)</f>
        <v>45577</v>
      </c>
      <c r="K802" s="9">
        <f>vlookup($A802,Accounts!$A$1:$P$451,12,false)</f>
        <v>45593</v>
      </c>
      <c r="L802" s="9" t="str">
        <f>vlookup($A802,Accounts!$A$1:$P$451,13,false)</f>
        <v/>
      </c>
      <c r="M802" s="9">
        <f>vlookup($A802,Accounts!$A$1:$P$451,14,false)</f>
        <v>45600</v>
      </c>
      <c r="N802" s="9">
        <f>vlookup($A802,Accounts!$A$1:$P$451,16,false)</f>
        <v>45600</v>
      </c>
    </row>
    <row r="803" ht="15.75" customHeight="1">
      <c r="A803" s="8" t="s">
        <v>663</v>
      </c>
      <c r="B803" s="8" t="s">
        <v>664</v>
      </c>
      <c r="C803" s="8" t="str">
        <f>vlookup(A803,Accounts!$A$1:$E$993,5,false)</f>
        <v>Profile2</v>
      </c>
      <c r="D803" s="8" t="s">
        <v>1938</v>
      </c>
      <c r="E803" s="8" t="s">
        <v>1140</v>
      </c>
      <c r="F803" s="8" t="s">
        <v>1127</v>
      </c>
      <c r="G803" s="8" t="str">
        <f>vlookup(A803,Accounts!$A$1:$F$451,6,false)</f>
        <v>5a - Closed Lost</v>
      </c>
      <c r="H803" s="8" t="s">
        <v>1134</v>
      </c>
      <c r="I803" s="8" t="s">
        <v>1148</v>
      </c>
      <c r="J803" s="9">
        <f>vlookup(A803,Accounts!$A$1:$P$451,11,false)</f>
        <v>45577</v>
      </c>
      <c r="K803" s="9">
        <f>vlookup($A803,Accounts!$A$1:$P$451,12,false)</f>
        <v>45593</v>
      </c>
      <c r="L803" s="9" t="str">
        <f>vlookup($A803,Accounts!$A$1:$P$451,13,false)</f>
        <v/>
      </c>
      <c r="M803" s="9">
        <f>vlookup($A803,Accounts!$A$1:$P$451,14,false)</f>
        <v>45600</v>
      </c>
      <c r="N803" s="9">
        <f>vlookup($A803,Accounts!$A$1:$P$451,16,false)</f>
        <v>45600</v>
      </c>
    </row>
    <row r="804" ht="15.75" customHeight="1">
      <c r="A804" s="8" t="s">
        <v>663</v>
      </c>
      <c r="B804" s="8" t="s">
        <v>664</v>
      </c>
      <c r="C804" s="8" t="str">
        <f>vlookup(A804,Accounts!$A$1:$E$993,5,false)</f>
        <v>Profile2</v>
      </c>
      <c r="D804" s="8" t="s">
        <v>1939</v>
      </c>
      <c r="E804" s="8" t="s">
        <v>1140</v>
      </c>
      <c r="F804" s="8" t="s">
        <v>1128</v>
      </c>
      <c r="G804" s="8" t="str">
        <f>vlookup(A804,Accounts!$A$1:$F$451,6,false)</f>
        <v>5a - Closed Lost</v>
      </c>
      <c r="H804" s="8" t="s">
        <v>1134</v>
      </c>
      <c r="I804" s="8" t="s">
        <v>1135</v>
      </c>
      <c r="J804" s="9">
        <f>vlookup(A804,Accounts!$A$1:$P$451,11,false)</f>
        <v>45577</v>
      </c>
      <c r="K804" s="9">
        <f>vlookup($A804,Accounts!$A$1:$P$451,12,false)</f>
        <v>45593</v>
      </c>
      <c r="L804" s="9" t="str">
        <f>vlookup($A804,Accounts!$A$1:$P$451,13,false)</f>
        <v/>
      </c>
      <c r="M804" s="9">
        <f>vlookup($A804,Accounts!$A$1:$P$451,14,false)</f>
        <v>45600</v>
      </c>
      <c r="N804" s="9">
        <f>vlookup($A804,Accounts!$A$1:$P$451,16,false)</f>
        <v>45600</v>
      </c>
    </row>
    <row r="805" ht="15.75" customHeight="1">
      <c r="A805" s="8" t="s">
        <v>665</v>
      </c>
      <c r="B805" s="8" t="s">
        <v>666</v>
      </c>
      <c r="C805" s="8" t="str">
        <f>vlookup(A805,Accounts!$A$1:$E$993,5,false)</f>
        <v>Profile2</v>
      </c>
      <c r="D805" s="8" t="s">
        <v>1940</v>
      </c>
      <c r="E805" s="8" t="s">
        <v>1127</v>
      </c>
      <c r="F805" s="8" t="s">
        <v>1127</v>
      </c>
      <c r="G805" s="8" t="str">
        <f>vlookup(A805,Accounts!$A$1:$F$451,6,false)</f>
        <v>5a - Closed Lost</v>
      </c>
      <c r="H805" s="8" t="s">
        <v>1143</v>
      </c>
      <c r="I805" s="8" t="s">
        <v>1138</v>
      </c>
      <c r="J805" s="9">
        <f>vlookup(A805,Accounts!$A$1:$P$451,11,false)</f>
        <v>45583</v>
      </c>
      <c r="K805" s="9" t="str">
        <f>vlookup($A805,Accounts!$A$1:$P$451,12,false)</f>
        <v/>
      </c>
      <c r="L805" s="9" t="str">
        <f>vlookup($A805,Accounts!$A$1:$P$451,13,false)</f>
        <v/>
      </c>
      <c r="M805" s="9">
        <f>vlookup($A805,Accounts!$A$1:$P$451,14,false)</f>
        <v>45585</v>
      </c>
      <c r="N805" s="9">
        <f>vlookup($A805,Accounts!$A$1:$P$451,16,false)</f>
        <v>45585</v>
      </c>
    </row>
    <row r="806" ht="15.75" customHeight="1">
      <c r="A806" s="8" t="s">
        <v>665</v>
      </c>
      <c r="B806" s="8" t="s">
        <v>666</v>
      </c>
      <c r="C806" s="8" t="str">
        <f>vlookup(A806,Accounts!$A$1:$E$993,5,false)</f>
        <v>Profile2</v>
      </c>
      <c r="D806" s="8" t="s">
        <v>1941</v>
      </c>
      <c r="E806" s="8" t="s">
        <v>1140</v>
      </c>
      <c r="F806" s="8" t="s">
        <v>1132</v>
      </c>
      <c r="G806" s="8" t="str">
        <f>vlookup(A806,Accounts!$A$1:$F$451,6,false)</f>
        <v>5a - Closed Lost</v>
      </c>
      <c r="H806" s="8" t="s">
        <v>1129</v>
      </c>
      <c r="I806" s="8" t="s">
        <v>1130</v>
      </c>
      <c r="J806" s="9">
        <f>vlookup(A806,Accounts!$A$1:$P$451,11,false)</f>
        <v>45583</v>
      </c>
      <c r="K806" s="9" t="str">
        <f>vlookup($A806,Accounts!$A$1:$P$451,12,false)</f>
        <v/>
      </c>
      <c r="L806" s="9" t="str">
        <f>vlookup($A806,Accounts!$A$1:$P$451,13,false)</f>
        <v/>
      </c>
      <c r="M806" s="9">
        <f>vlookup($A806,Accounts!$A$1:$P$451,14,false)</f>
        <v>45585</v>
      </c>
      <c r="N806" s="9">
        <f>vlookup($A806,Accounts!$A$1:$P$451,16,false)</f>
        <v>45585</v>
      </c>
    </row>
    <row r="807" ht="15.75" customHeight="1">
      <c r="A807" s="8" t="s">
        <v>665</v>
      </c>
      <c r="B807" s="8" t="s">
        <v>666</v>
      </c>
      <c r="C807" s="8" t="str">
        <f>vlookup(A807,Accounts!$A$1:$E$993,5,false)</f>
        <v>Profile2</v>
      </c>
      <c r="D807" s="8" t="s">
        <v>1942</v>
      </c>
      <c r="E807" s="8" t="s">
        <v>1133</v>
      </c>
      <c r="F807" s="8" t="s">
        <v>1127</v>
      </c>
      <c r="G807" s="8" t="str">
        <f>vlookup(A807,Accounts!$A$1:$F$451,6,false)</f>
        <v>5a - Closed Lost</v>
      </c>
      <c r="H807" s="8" t="s">
        <v>1129</v>
      </c>
      <c r="I807" s="8" t="s">
        <v>1138</v>
      </c>
      <c r="J807" s="9">
        <f>vlookup(A807,Accounts!$A$1:$P$451,11,false)</f>
        <v>45583</v>
      </c>
      <c r="K807" s="9" t="str">
        <f>vlookup($A807,Accounts!$A$1:$P$451,12,false)</f>
        <v/>
      </c>
      <c r="L807" s="9" t="str">
        <f>vlookup($A807,Accounts!$A$1:$P$451,13,false)</f>
        <v/>
      </c>
      <c r="M807" s="9">
        <f>vlookup($A807,Accounts!$A$1:$P$451,14,false)</f>
        <v>45585</v>
      </c>
      <c r="N807" s="9">
        <f>vlookup($A807,Accounts!$A$1:$P$451,16,false)</f>
        <v>45585</v>
      </c>
    </row>
    <row r="808" ht="15.75" customHeight="1">
      <c r="A808" s="8" t="s">
        <v>665</v>
      </c>
      <c r="B808" s="8" t="s">
        <v>666</v>
      </c>
      <c r="C808" s="8" t="str">
        <f>vlookup(A808,Accounts!$A$1:$E$993,5,false)</f>
        <v>Profile2</v>
      </c>
      <c r="D808" s="8" t="s">
        <v>1943</v>
      </c>
      <c r="E808" s="8" t="s">
        <v>1127</v>
      </c>
      <c r="F808" s="8" t="s">
        <v>1132</v>
      </c>
      <c r="G808" s="8" t="str">
        <f>vlookup(A808,Accounts!$A$1:$F$451,6,false)</f>
        <v>5a - Closed Lost</v>
      </c>
      <c r="H808" s="8" t="s">
        <v>1143</v>
      </c>
      <c r="I808" s="8" t="s">
        <v>1135</v>
      </c>
      <c r="J808" s="9">
        <f>vlookup(A808,Accounts!$A$1:$P$451,11,false)</f>
        <v>45583</v>
      </c>
      <c r="K808" s="9" t="str">
        <f>vlookup($A808,Accounts!$A$1:$P$451,12,false)</f>
        <v/>
      </c>
      <c r="L808" s="9" t="str">
        <f>vlookup($A808,Accounts!$A$1:$P$451,13,false)</f>
        <v/>
      </c>
      <c r="M808" s="9">
        <f>vlookup($A808,Accounts!$A$1:$P$451,14,false)</f>
        <v>45585</v>
      </c>
      <c r="N808" s="9">
        <f>vlookup($A808,Accounts!$A$1:$P$451,16,false)</f>
        <v>45585</v>
      </c>
    </row>
    <row r="809" ht="15.75" customHeight="1">
      <c r="A809" s="8" t="s">
        <v>715</v>
      </c>
      <c r="B809" s="8" t="s">
        <v>716</v>
      </c>
      <c r="C809" s="8" t="str">
        <f>vlookup(A809,Accounts!$A$1:$E$993,5,false)</f>
        <v>Profile1</v>
      </c>
      <c r="D809" s="8" t="s">
        <v>1944</v>
      </c>
      <c r="E809" s="8" t="s">
        <v>1133</v>
      </c>
      <c r="F809" s="8" t="s">
        <v>1128</v>
      </c>
      <c r="G809" s="8" t="str">
        <f>vlookup(A809,Accounts!$A$1:$F$451,6,false)</f>
        <v>5a - Closed Lost</v>
      </c>
      <c r="H809" s="8" t="s">
        <v>1143</v>
      </c>
      <c r="I809" s="8" t="s">
        <v>1130</v>
      </c>
      <c r="J809" s="9">
        <f>vlookup(A809,Accounts!$A$1:$P$451,11,false)</f>
        <v>45613</v>
      </c>
      <c r="K809" s="9" t="str">
        <f>vlookup($A809,Accounts!$A$1:$P$451,12,false)</f>
        <v/>
      </c>
      <c r="L809" s="9" t="str">
        <f>vlookup($A809,Accounts!$A$1:$P$451,13,false)</f>
        <v/>
      </c>
      <c r="M809" s="9">
        <f>vlookup($A809,Accounts!$A$1:$P$451,14,false)</f>
        <v>45614</v>
      </c>
      <c r="N809" s="9">
        <f>vlookup($A809,Accounts!$A$1:$P$451,16,false)</f>
        <v>45614</v>
      </c>
    </row>
    <row r="810" ht="15.75" customHeight="1">
      <c r="A810" s="8" t="s">
        <v>242</v>
      </c>
      <c r="B810" s="8" t="s">
        <v>243</v>
      </c>
      <c r="C810" s="8" t="str">
        <f>vlookup(A810,Accounts!$A$1:$E$993,5,false)</f>
        <v>Profile3</v>
      </c>
      <c r="D810" s="8" t="s">
        <v>1945</v>
      </c>
      <c r="E810" s="8" t="s">
        <v>1133</v>
      </c>
      <c r="F810" s="8" t="s">
        <v>1132</v>
      </c>
      <c r="G810" s="8" t="str">
        <f>vlookup(A810,Accounts!$A$1:$F$451,6,false)</f>
        <v>5a - Closed Lost</v>
      </c>
      <c r="H810" s="8" t="s">
        <v>1143</v>
      </c>
      <c r="I810" s="8" t="s">
        <v>1138</v>
      </c>
      <c r="J810" s="9">
        <f>vlookup(A810,Accounts!$A$1:$P$451,11,false)</f>
        <v>45350</v>
      </c>
      <c r="K810" s="9" t="str">
        <f>vlookup($A810,Accounts!$A$1:$P$451,12,false)</f>
        <v/>
      </c>
      <c r="L810" s="9" t="str">
        <f>vlookup($A810,Accounts!$A$1:$P$451,13,false)</f>
        <v/>
      </c>
      <c r="M810" s="9">
        <f>vlookup($A810,Accounts!$A$1:$P$451,14,false)</f>
        <v>45353</v>
      </c>
      <c r="N810" s="9">
        <f>vlookup($A810,Accounts!$A$1:$P$451,16,false)</f>
        <v>45353</v>
      </c>
    </row>
    <row r="811" ht="15.75" customHeight="1">
      <c r="A811" s="8" t="s">
        <v>667</v>
      </c>
      <c r="B811" s="8" t="s">
        <v>668</v>
      </c>
      <c r="C811" s="8" t="str">
        <f>vlookup(A811,Accounts!$A$1:$E$993,5,false)</f>
        <v>Unknown</v>
      </c>
      <c r="D811" s="8" t="s">
        <v>1946</v>
      </c>
      <c r="E811" s="8" t="s">
        <v>1132</v>
      </c>
      <c r="F811" s="8" t="s">
        <v>1133</v>
      </c>
      <c r="G811" s="8" t="str">
        <f>vlookup(A811,Accounts!$A$1:$F$451,6,false)</f>
        <v>5a - Closed Lost</v>
      </c>
      <c r="H811" s="8" t="s">
        <v>1129</v>
      </c>
      <c r="I811" s="8" t="s">
        <v>1135</v>
      </c>
      <c r="J811" s="9">
        <f>vlookup(A811,Accounts!$A$1:$P$451,11,false)</f>
        <v>45572</v>
      </c>
      <c r="K811" s="9" t="str">
        <f>vlookup($A811,Accounts!$A$1:$P$451,12,false)</f>
        <v/>
      </c>
      <c r="L811" s="9" t="str">
        <f>vlookup($A811,Accounts!$A$1:$P$451,13,false)</f>
        <v/>
      </c>
      <c r="M811" s="9">
        <f>vlookup($A811,Accounts!$A$1:$P$451,14,false)</f>
        <v>45602</v>
      </c>
      <c r="N811" s="9">
        <f>vlookup($A811,Accounts!$A$1:$P$451,16,false)</f>
        <v>45602</v>
      </c>
    </row>
    <row r="812" ht="15.75" customHeight="1">
      <c r="A812" s="8" t="s">
        <v>667</v>
      </c>
      <c r="B812" s="8" t="s">
        <v>668</v>
      </c>
      <c r="C812" s="8" t="str">
        <f>vlookup(A812,Accounts!$A$1:$E$993,5,false)</f>
        <v>Unknown</v>
      </c>
      <c r="D812" s="8" t="s">
        <v>1947</v>
      </c>
      <c r="E812" s="8" t="s">
        <v>1133</v>
      </c>
      <c r="F812" s="8" t="s">
        <v>1127</v>
      </c>
      <c r="G812" s="8" t="str">
        <f>vlookup(A812,Accounts!$A$1:$F$451,6,false)</f>
        <v>5a - Closed Lost</v>
      </c>
      <c r="H812" s="8" t="s">
        <v>1129</v>
      </c>
      <c r="I812" s="8" t="s">
        <v>1135</v>
      </c>
      <c r="J812" s="9">
        <f>vlookup(A812,Accounts!$A$1:$P$451,11,false)</f>
        <v>45572</v>
      </c>
      <c r="K812" s="9" t="str">
        <f>vlookup($A812,Accounts!$A$1:$P$451,12,false)</f>
        <v/>
      </c>
      <c r="L812" s="9" t="str">
        <f>vlookup($A812,Accounts!$A$1:$P$451,13,false)</f>
        <v/>
      </c>
      <c r="M812" s="9">
        <f>vlookup($A812,Accounts!$A$1:$P$451,14,false)</f>
        <v>45602</v>
      </c>
      <c r="N812" s="9">
        <f>vlookup($A812,Accounts!$A$1:$P$451,16,false)</f>
        <v>45602</v>
      </c>
    </row>
    <row r="813" ht="15.75" customHeight="1">
      <c r="A813" s="8" t="s">
        <v>667</v>
      </c>
      <c r="B813" s="8" t="s">
        <v>668</v>
      </c>
      <c r="C813" s="8" t="str">
        <f>vlookup(A813,Accounts!$A$1:$E$993,5,false)</f>
        <v>Unknown</v>
      </c>
      <c r="D813" s="8" t="s">
        <v>1948</v>
      </c>
      <c r="E813" s="8" t="s">
        <v>1127</v>
      </c>
      <c r="F813" s="8" t="s">
        <v>1133</v>
      </c>
      <c r="G813" s="8" t="str">
        <f>vlookup(A813,Accounts!$A$1:$F$451,6,false)</f>
        <v>5a - Closed Lost</v>
      </c>
      <c r="H813" s="8" t="s">
        <v>1129</v>
      </c>
      <c r="I813" s="8" t="s">
        <v>1148</v>
      </c>
      <c r="J813" s="9">
        <f>vlookup(A813,Accounts!$A$1:$P$451,11,false)</f>
        <v>45572</v>
      </c>
      <c r="K813" s="9" t="str">
        <f>vlookup($A813,Accounts!$A$1:$P$451,12,false)</f>
        <v/>
      </c>
      <c r="L813" s="9" t="str">
        <f>vlookup($A813,Accounts!$A$1:$P$451,13,false)</f>
        <v/>
      </c>
      <c r="M813" s="9">
        <f>vlookup($A813,Accounts!$A$1:$P$451,14,false)</f>
        <v>45602</v>
      </c>
      <c r="N813" s="9">
        <f>vlookup($A813,Accounts!$A$1:$P$451,16,false)</f>
        <v>45602</v>
      </c>
    </row>
    <row r="814" ht="15.75" customHeight="1">
      <c r="A814" s="8" t="s">
        <v>68</v>
      </c>
      <c r="B814" s="8" t="s">
        <v>69</v>
      </c>
      <c r="C814" s="8" t="str">
        <f>vlookup(A814,Accounts!$A$1:$E$993,5,false)</f>
        <v>Profile1</v>
      </c>
      <c r="D814" s="8" t="s">
        <v>1949</v>
      </c>
      <c r="E814" s="8" t="s">
        <v>1140</v>
      </c>
      <c r="F814" s="8" t="s">
        <v>1140</v>
      </c>
      <c r="G814" s="8" t="str">
        <f>vlookup(A814,Accounts!$A$1:$F$451,6,false)</f>
        <v>3 - Qualified</v>
      </c>
      <c r="H814" s="8" t="s">
        <v>1129</v>
      </c>
      <c r="I814" s="8" t="s">
        <v>1148</v>
      </c>
      <c r="J814" s="9">
        <f>vlookup(A814,Accounts!$A$1:$P$451,11,false)</f>
        <v>45632</v>
      </c>
      <c r="K814" s="9">
        <f>vlookup($A814,Accounts!$A$1:$P$451,12,false)</f>
        <v>45656</v>
      </c>
      <c r="L814" s="9">
        <f>vlookup($A814,Accounts!$A$1:$P$451,13,false)</f>
        <v>45677</v>
      </c>
      <c r="M814" s="9" t="str">
        <f>vlookup($A814,Accounts!$A$1:$P$451,14,false)</f>
        <v/>
      </c>
      <c r="N814" s="9" t="str">
        <f>vlookup($A814,Accounts!$A$1:$P$451,16,false)</f>
        <v/>
      </c>
    </row>
    <row r="815" ht="15.75" customHeight="1">
      <c r="A815" s="8" t="s">
        <v>68</v>
      </c>
      <c r="B815" s="8" t="s">
        <v>69</v>
      </c>
      <c r="C815" s="8" t="str">
        <f>vlookup(A815,Accounts!$A$1:$E$993,5,false)</f>
        <v>Profile1</v>
      </c>
      <c r="D815" s="8" t="s">
        <v>1950</v>
      </c>
      <c r="E815" s="8" t="s">
        <v>1128</v>
      </c>
      <c r="F815" s="8" t="s">
        <v>1133</v>
      </c>
      <c r="G815" s="8" t="str">
        <f>vlookup(A815,Accounts!$A$1:$F$451,6,false)</f>
        <v>3 - Qualified</v>
      </c>
      <c r="H815" s="8" t="s">
        <v>1137</v>
      </c>
      <c r="I815" s="8" t="s">
        <v>1138</v>
      </c>
      <c r="J815" s="9">
        <f>vlookup(A815,Accounts!$A$1:$P$451,11,false)</f>
        <v>45632</v>
      </c>
      <c r="K815" s="9">
        <f>vlookup($A815,Accounts!$A$1:$P$451,12,false)</f>
        <v>45656</v>
      </c>
      <c r="L815" s="9">
        <f>vlookup($A815,Accounts!$A$1:$P$451,13,false)</f>
        <v>45677</v>
      </c>
      <c r="M815" s="9" t="str">
        <f>vlookup($A815,Accounts!$A$1:$P$451,14,false)</f>
        <v/>
      </c>
      <c r="N815" s="9" t="str">
        <f>vlookup($A815,Accounts!$A$1:$P$451,16,false)</f>
        <v/>
      </c>
    </row>
    <row r="816" ht="15.75" customHeight="1">
      <c r="A816" s="8" t="s">
        <v>695</v>
      </c>
      <c r="B816" s="8" t="s">
        <v>696</v>
      </c>
      <c r="C816" s="8" t="str">
        <f>vlookup(A816,Accounts!$A$1:$E$993,5,false)</f>
        <v>Unknown</v>
      </c>
      <c r="D816" s="8" t="s">
        <v>1951</v>
      </c>
      <c r="E816" s="8" t="s">
        <v>1132</v>
      </c>
      <c r="F816" s="8" t="s">
        <v>1133</v>
      </c>
      <c r="G816" s="8" t="str">
        <f>vlookup(A816,Accounts!$A$1:$F$451,6,false)</f>
        <v>5b - Churned</v>
      </c>
      <c r="H816" s="8" t="s">
        <v>1134</v>
      </c>
      <c r="I816" s="8" t="s">
        <v>1135</v>
      </c>
      <c r="J816" s="9">
        <f>vlookup(A816,Accounts!$A$1:$P$451,11,false)</f>
        <v>45619</v>
      </c>
      <c r="K816" s="9">
        <f>vlookup($A816,Accounts!$A$1:$P$451,12,false)</f>
        <v>45619</v>
      </c>
      <c r="L816" s="9">
        <f>vlookup($A816,Accounts!$A$1:$P$451,13,false)</f>
        <v>45640</v>
      </c>
      <c r="M816" s="9">
        <f>vlookup($A816,Accounts!$A$1:$P$451,14,false)</f>
        <v>45668</v>
      </c>
      <c r="N816" s="9" t="str">
        <f>vlookup($A816,Accounts!$A$1:$P$451,16,false)</f>
        <v/>
      </c>
    </row>
    <row r="817" ht="15.75" customHeight="1">
      <c r="A817" s="8" t="s">
        <v>590</v>
      </c>
      <c r="B817" s="8" t="s">
        <v>591</v>
      </c>
      <c r="C817" s="8" t="str">
        <f>vlookup(A817,Accounts!$A$1:$E$993,5,false)</f>
        <v>Unknown</v>
      </c>
      <c r="D817" s="8" t="s">
        <v>1952</v>
      </c>
      <c r="E817" s="8" t="s">
        <v>1132</v>
      </c>
      <c r="F817" s="8" t="s">
        <v>1127</v>
      </c>
      <c r="G817" s="8" t="str">
        <f>vlookup(A817,Accounts!$A$1:$F$451,6,false)</f>
        <v>0 - Identified</v>
      </c>
      <c r="H817" s="8" t="s">
        <v>1137</v>
      </c>
      <c r="I817" s="8" t="s">
        <v>1148</v>
      </c>
      <c r="J817" s="9">
        <f>vlookup(A817,Accounts!$A$1:$P$451,11,false)</f>
        <v>45726</v>
      </c>
      <c r="K817" s="9" t="str">
        <f>vlookup($A817,Accounts!$A$1:$P$451,12,false)</f>
        <v/>
      </c>
      <c r="L817" s="9" t="str">
        <f>vlookup($A817,Accounts!$A$1:$P$451,13,false)</f>
        <v/>
      </c>
      <c r="M817" s="9" t="str">
        <f>vlookup($A817,Accounts!$A$1:$P$451,14,false)</f>
        <v/>
      </c>
      <c r="N817" s="9" t="str">
        <f>vlookup($A817,Accounts!$A$1:$P$451,16,false)</f>
        <v/>
      </c>
    </row>
    <row r="818" ht="15.75" customHeight="1">
      <c r="A818" s="8" t="s">
        <v>590</v>
      </c>
      <c r="B818" s="8" t="s">
        <v>591</v>
      </c>
      <c r="C818" s="8" t="str">
        <f>vlookup(A818,Accounts!$A$1:$E$993,5,false)</f>
        <v>Unknown</v>
      </c>
      <c r="D818" s="8" t="s">
        <v>1953</v>
      </c>
      <c r="E818" s="8" t="s">
        <v>1133</v>
      </c>
      <c r="F818" s="8" t="s">
        <v>1128</v>
      </c>
      <c r="G818" s="8" t="str">
        <f>vlookup(A818,Accounts!$A$1:$F$451,6,false)</f>
        <v>0 - Identified</v>
      </c>
      <c r="H818" s="8" t="s">
        <v>1134</v>
      </c>
      <c r="I818" s="8" t="s">
        <v>1130</v>
      </c>
      <c r="J818" s="9">
        <f>vlookup(A818,Accounts!$A$1:$P$451,11,false)</f>
        <v>45726</v>
      </c>
      <c r="K818" s="9" t="str">
        <f>vlookup($A818,Accounts!$A$1:$P$451,12,false)</f>
        <v/>
      </c>
      <c r="L818" s="9" t="str">
        <f>vlookup($A818,Accounts!$A$1:$P$451,13,false)</f>
        <v/>
      </c>
      <c r="M818" s="9" t="str">
        <f>vlookup($A818,Accounts!$A$1:$P$451,14,false)</f>
        <v/>
      </c>
      <c r="N818" s="9" t="str">
        <f>vlookup($A818,Accounts!$A$1:$P$451,16,false)</f>
        <v/>
      </c>
    </row>
    <row r="819" ht="15.75" customHeight="1">
      <c r="A819" s="8" t="s">
        <v>590</v>
      </c>
      <c r="B819" s="8" t="s">
        <v>591</v>
      </c>
      <c r="C819" s="8" t="str">
        <f>vlookup(A819,Accounts!$A$1:$E$993,5,false)</f>
        <v>Unknown</v>
      </c>
      <c r="D819" s="8" t="s">
        <v>1954</v>
      </c>
      <c r="E819" s="8" t="s">
        <v>1128</v>
      </c>
      <c r="F819" s="8" t="s">
        <v>1127</v>
      </c>
      <c r="G819" s="8" t="str">
        <f>vlookup(A819,Accounts!$A$1:$F$451,6,false)</f>
        <v>0 - Identified</v>
      </c>
      <c r="H819" s="8" t="s">
        <v>1143</v>
      </c>
      <c r="I819" s="8" t="s">
        <v>1148</v>
      </c>
      <c r="J819" s="9">
        <f>vlookup(A819,Accounts!$A$1:$P$451,11,false)</f>
        <v>45726</v>
      </c>
      <c r="K819" s="9" t="str">
        <f>vlookup($A819,Accounts!$A$1:$P$451,12,false)</f>
        <v/>
      </c>
      <c r="L819" s="9" t="str">
        <f>vlookup($A819,Accounts!$A$1:$P$451,13,false)</f>
        <v/>
      </c>
      <c r="M819" s="9" t="str">
        <f>vlookup($A819,Accounts!$A$1:$P$451,14,false)</f>
        <v/>
      </c>
      <c r="N819" s="9" t="str">
        <f>vlookup($A819,Accounts!$A$1:$P$451,16,false)</f>
        <v/>
      </c>
    </row>
    <row r="820" ht="15.75" customHeight="1">
      <c r="A820" s="8" t="s">
        <v>465</v>
      </c>
      <c r="B820" s="8" t="s">
        <v>466</v>
      </c>
      <c r="C820" s="8" t="str">
        <f>vlookup(A820,Accounts!$A$1:$E$993,5,false)</f>
        <v>Profile1</v>
      </c>
      <c r="D820" s="8" t="s">
        <v>1955</v>
      </c>
      <c r="E820" s="8" t="s">
        <v>1133</v>
      </c>
      <c r="F820" s="8" t="s">
        <v>1133</v>
      </c>
      <c r="G820" s="8" t="str">
        <f>vlookup(A820,Accounts!$A$1:$F$451,6,false)</f>
        <v>2 - Warm</v>
      </c>
      <c r="H820" s="8" t="s">
        <v>1129</v>
      </c>
      <c r="I820" s="8" t="s">
        <v>1138</v>
      </c>
      <c r="J820" s="9">
        <f>vlookup(A820,Accounts!$A$1:$P$451,11,false)</f>
        <v>45692</v>
      </c>
      <c r="K820" s="9">
        <f>vlookup($A820,Accounts!$A$1:$P$451,12,false)</f>
        <v>45706</v>
      </c>
      <c r="L820" s="9" t="str">
        <f>vlookup($A820,Accounts!$A$1:$P$451,13,false)</f>
        <v/>
      </c>
      <c r="M820" s="9" t="str">
        <f>vlookup($A820,Accounts!$A$1:$P$451,14,false)</f>
        <v/>
      </c>
      <c r="N820" s="9" t="str">
        <f>vlookup($A820,Accounts!$A$1:$P$451,16,false)</f>
        <v/>
      </c>
    </row>
    <row r="821" ht="15.75" customHeight="1">
      <c r="A821" s="8" t="s">
        <v>465</v>
      </c>
      <c r="B821" s="8" t="s">
        <v>466</v>
      </c>
      <c r="C821" s="8" t="str">
        <f>vlookup(A821,Accounts!$A$1:$E$993,5,false)</f>
        <v>Profile1</v>
      </c>
      <c r="D821" s="8" t="s">
        <v>1956</v>
      </c>
      <c r="E821" s="8" t="s">
        <v>1128</v>
      </c>
      <c r="F821" s="8" t="s">
        <v>1133</v>
      </c>
      <c r="G821" s="8" t="str">
        <f>vlookup(A821,Accounts!$A$1:$F$451,6,false)</f>
        <v>2 - Warm</v>
      </c>
      <c r="H821" s="8" t="s">
        <v>1134</v>
      </c>
      <c r="I821" s="8" t="s">
        <v>1138</v>
      </c>
      <c r="J821" s="9">
        <f>vlookup(A821,Accounts!$A$1:$P$451,11,false)</f>
        <v>45692</v>
      </c>
      <c r="K821" s="9">
        <f>vlookup($A821,Accounts!$A$1:$P$451,12,false)</f>
        <v>45706</v>
      </c>
      <c r="L821" s="9" t="str">
        <f>vlookup($A821,Accounts!$A$1:$P$451,13,false)</f>
        <v/>
      </c>
      <c r="M821" s="9" t="str">
        <f>vlookup($A821,Accounts!$A$1:$P$451,14,false)</f>
        <v/>
      </c>
      <c r="N821" s="9" t="str">
        <f>vlookup($A821,Accounts!$A$1:$P$451,16,false)</f>
        <v/>
      </c>
    </row>
    <row r="822" ht="15.75" customHeight="1">
      <c r="A822" s="8" t="s">
        <v>465</v>
      </c>
      <c r="B822" s="8" t="s">
        <v>466</v>
      </c>
      <c r="C822" s="8" t="str">
        <f>vlookup(A822,Accounts!$A$1:$E$993,5,false)</f>
        <v>Profile1</v>
      </c>
      <c r="D822" s="8" t="s">
        <v>1957</v>
      </c>
      <c r="E822" s="8" t="s">
        <v>1140</v>
      </c>
      <c r="F822" s="8" t="s">
        <v>1140</v>
      </c>
      <c r="G822" s="8" t="str">
        <f>vlookup(A822,Accounts!$A$1:$F$451,6,false)</f>
        <v>2 - Warm</v>
      </c>
      <c r="H822" s="8" t="s">
        <v>1137</v>
      </c>
      <c r="I822" s="8" t="s">
        <v>1130</v>
      </c>
      <c r="J822" s="9">
        <f>vlookup(A822,Accounts!$A$1:$P$451,11,false)</f>
        <v>45692</v>
      </c>
      <c r="K822" s="9">
        <f>vlookup($A822,Accounts!$A$1:$P$451,12,false)</f>
        <v>45706</v>
      </c>
      <c r="L822" s="9" t="str">
        <f>vlookup($A822,Accounts!$A$1:$P$451,13,false)</f>
        <v/>
      </c>
      <c r="M822" s="9" t="str">
        <f>vlookup($A822,Accounts!$A$1:$P$451,14,false)</f>
        <v/>
      </c>
      <c r="N822" s="9" t="str">
        <f>vlookup($A822,Accounts!$A$1:$P$451,16,false)</f>
        <v/>
      </c>
    </row>
    <row r="823" ht="15.75" customHeight="1">
      <c r="A823" s="8" t="s">
        <v>457</v>
      </c>
      <c r="B823" s="8" t="s">
        <v>458</v>
      </c>
      <c r="C823" s="8" t="str">
        <f>vlookup(A823,Accounts!$A$1:$E$993,5,false)</f>
        <v>No</v>
      </c>
      <c r="D823" s="8" t="s">
        <v>1958</v>
      </c>
      <c r="E823" s="8" t="s">
        <v>1140</v>
      </c>
      <c r="F823" s="8" t="s">
        <v>1132</v>
      </c>
      <c r="G823" s="8" t="str">
        <f>vlookup(A823,Accounts!$A$1:$F$451,6,false)</f>
        <v>5a - Closed Lost</v>
      </c>
      <c r="H823" s="8" t="s">
        <v>1143</v>
      </c>
      <c r="I823" s="8" t="s">
        <v>1135</v>
      </c>
      <c r="J823" s="9">
        <f>vlookup(A823,Accounts!$A$1:$P$451,11,false)</f>
        <v>45469</v>
      </c>
      <c r="K823" s="9">
        <f>vlookup($A823,Accounts!$A$1:$P$451,12,false)</f>
        <v>45479</v>
      </c>
      <c r="L823" s="9" t="str">
        <f>vlookup($A823,Accounts!$A$1:$P$451,13,false)</f>
        <v/>
      </c>
      <c r="M823" s="9">
        <f>vlookup($A823,Accounts!$A$1:$P$451,14,false)</f>
        <v>45491</v>
      </c>
      <c r="N823" s="9">
        <f>vlookup($A823,Accounts!$A$1:$P$451,16,false)</f>
        <v>45491</v>
      </c>
    </row>
    <row r="824" ht="15.75" customHeight="1">
      <c r="A824" s="8" t="s">
        <v>457</v>
      </c>
      <c r="B824" s="8" t="s">
        <v>458</v>
      </c>
      <c r="C824" s="8" t="str">
        <f>vlookup(A824,Accounts!$A$1:$E$993,5,false)</f>
        <v>No</v>
      </c>
      <c r="D824" s="8" t="s">
        <v>1959</v>
      </c>
      <c r="E824" s="8" t="s">
        <v>1133</v>
      </c>
      <c r="F824" s="8" t="s">
        <v>1127</v>
      </c>
      <c r="G824" s="8" t="str">
        <f>vlookup(A824,Accounts!$A$1:$F$451,6,false)</f>
        <v>5a - Closed Lost</v>
      </c>
      <c r="H824" s="8" t="s">
        <v>1143</v>
      </c>
      <c r="I824" s="8" t="s">
        <v>1135</v>
      </c>
      <c r="J824" s="9">
        <f>vlookup(A824,Accounts!$A$1:$P$451,11,false)</f>
        <v>45469</v>
      </c>
      <c r="K824" s="9">
        <f>vlookup($A824,Accounts!$A$1:$P$451,12,false)</f>
        <v>45479</v>
      </c>
      <c r="L824" s="9" t="str">
        <f>vlookup($A824,Accounts!$A$1:$P$451,13,false)</f>
        <v/>
      </c>
      <c r="M824" s="9">
        <f>vlookup($A824,Accounts!$A$1:$P$451,14,false)</f>
        <v>45491</v>
      </c>
      <c r="N824" s="9">
        <f>vlookup($A824,Accounts!$A$1:$P$451,16,false)</f>
        <v>45491</v>
      </c>
    </row>
    <row r="825" ht="15.75" customHeight="1">
      <c r="A825" s="8" t="s">
        <v>129</v>
      </c>
      <c r="B825" s="8" t="s">
        <v>130</v>
      </c>
      <c r="C825" s="8" t="str">
        <f>vlookup(A825,Accounts!$A$1:$E$993,5,false)</f>
        <v>Profile3</v>
      </c>
      <c r="D825" s="8" t="s">
        <v>1960</v>
      </c>
      <c r="E825" s="8" t="s">
        <v>1127</v>
      </c>
      <c r="F825" s="8" t="s">
        <v>1132</v>
      </c>
      <c r="G825" s="8" t="str">
        <f>vlookup(A825,Accounts!$A$1:$F$451,6,false)</f>
        <v>5a - Closed Lost</v>
      </c>
      <c r="H825" s="8" t="s">
        <v>1143</v>
      </c>
      <c r="I825" s="8" t="s">
        <v>1148</v>
      </c>
      <c r="J825" s="9">
        <f>vlookup(A825,Accounts!$A$1:$P$451,11,false)</f>
        <v>45242</v>
      </c>
      <c r="K825" s="9" t="str">
        <f>vlookup($A825,Accounts!$A$1:$P$451,12,false)</f>
        <v/>
      </c>
      <c r="L825" s="9" t="str">
        <f>vlookup($A825,Accounts!$A$1:$P$451,13,false)</f>
        <v/>
      </c>
      <c r="M825" s="9">
        <f>vlookup($A825,Accounts!$A$1:$P$451,14,false)</f>
        <v>45248</v>
      </c>
      <c r="N825" s="9">
        <f>vlookup($A825,Accounts!$A$1:$P$451,16,false)</f>
        <v>45248</v>
      </c>
    </row>
    <row r="826" ht="15.75" customHeight="1">
      <c r="A826" s="8" t="s">
        <v>129</v>
      </c>
      <c r="B826" s="8" t="s">
        <v>130</v>
      </c>
      <c r="C826" s="8" t="str">
        <f>vlookup(A826,Accounts!$A$1:$E$993,5,false)</f>
        <v>Profile3</v>
      </c>
      <c r="D826" s="8" t="s">
        <v>1961</v>
      </c>
      <c r="E826" s="8" t="s">
        <v>1133</v>
      </c>
      <c r="F826" s="8" t="s">
        <v>1128</v>
      </c>
      <c r="G826" s="8" t="str">
        <f>vlookup(A826,Accounts!$A$1:$F$451,6,false)</f>
        <v>5a - Closed Lost</v>
      </c>
      <c r="H826" s="8" t="s">
        <v>1134</v>
      </c>
      <c r="I826" s="8" t="s">
        <v>1138</v>
      </c>
      <c r="J826" s="9">
        <f>vlookup(A826,Accounts!$A$1:$P$451,11,false)</f>
        <v>45242</v>
      </c>
      <c r="K826" s="9" t="str">
        <f>vlookup($A826,Accounts!$A$1:$P$451,12,false)</f>
        <v/>
      </c>
      <c r="L826" s="9" t="str">
        <f>vlookup($A826,Accounts!$A$1:$P$451,13,false)</f>
        <v/>
      </c>
      <c r="M826" s="9">
        <f>vlookup($A826,Accounts!$A$1:$P$451,14,false)</f>
        <v>45248</v>
      </c>
      <c r="N826" s="9">
        <f>vlookup($A826,Accounts!$A$1:$P$451,16,false)</f>
        <v>45248</v>
      </c>
    </row>
    <row r="827" ht="15.75" customHeight="1">
      <c r="A827" s="8" t="s">
        <v>129</v>
      </c>
      <c r="B827" s="8" t="s">
        <v>130</v>
      </c>
      <c r="C827" s="8" t="str">
        <f>vlookup(A827,Accounts!$A$1:$E$993,5,false)</f>
        <v>Profile3</v>
      </c>
      <c r="D827" s="8" t="s">
        <v>1962</v>
      </c>
      <c r="E827" s="8" t="s">
        <v>1133</v>
      </c>
      <c r="F827" s="8" t="s">
        <v>1132</v>
      </c>
      <c r="G827" s="8" t="str">
        <f>vlookup(A827,Accounts!$A$1:$F$451,6,false)</f>
        <v>5a - Closed Lost</v>
      </c>
      <c r="H827" s="8" t="s">
        <v>1143</v>
      </c>
      <c r="I827" s="8" t="s">
        <v>1138</v>
      </c>
      <c r="J827" s="9">
        <f>vlookup(A827,Accounts!$A$1:$P$451,11,false)</f>
        <v>45242</v>
      </c>
      <c r="K827" s="9" t="str">
        <f>vlookup($A827,Accounts!$A$1:$P$451,12,false)</f>
        <v/>
      </c>
      <c r="L827" s="9" t="str">
        <f>vlookup($A827,Accounts!$A$1:$P$451,13,false)</f>
        <v/>
      </c>
      <c r="M827" s="9">
        <f>vlookup($A827,Accounts!$A$1:$P$451,14,false)</f>
        <v>45248</v>
      </c>
      <c r="N827" s="9">
        <f>vlookup($A827,Accounts!$A$1:$P$451,16,false)</f>
        <v>45248</v>
      </c>
    </row>
    <row r="828" ht="15.75" customHeight="1">
      <c r="A828" s="8" t="s">
        <v>129</v>
      </c>
      <c r="B828" s="8" t="s">
        <v>130</v>
      </c>
      <c r="C828" s="8" t="str">
        <f>vlookup(A828,Accounts!$A$1:$E$993,5,false)</f>
        <v>Profile3</v>
      </c>
      <c r="D828" s="8" t="s">
        <v>1963</v>
      </c>
      <c r="E828" s="8" t="s">
        <v>1133</v>
      </c>
      <c r="F828" s="8" t="s">
        <v>1132</v>
      </c>
      <c r="G828" s="8" t="str">
        <f>vlookup(A828,Accounts!$A$1:$F$451,6,false)</f>
        <v>5a - Closed Lost</v>
      </c>
      <c r="H828" s="8" t="s">
        <v>1143</v>
      </c>
      <c r="I828" s="8" t="s">
        <v>1148</v>
      </c>
      <c r="J828" s="9">
        <f>vlookup(A828,Accounts!$A$1:$P$451,11,false)</f>
        <v>45242</v>
      </c>
      <c r="K828" s="9" t="str">
        <f>vlookup($A828,Accounts!$A$1:$P$451,12,false)</f>
        <v/>
      </c>
      <c r="L828" s="9" t="str">
        <f>vlookup($A828,Accounts!$A$1:$P$451,13,false)</f>
        <v/>
      </c>
      <c r="M828" s="9">
        <f>vlookup($A828,Accounts!$A$1:$P$451,14,false)</f>
        <v>45248</v>
      </c>
      <c r="N828" s="9">
        <f>vlookup($A828,Accounts!$A$1:$P$451,16,false)</f>
        <v>45248</v>
      </c>
    </row>
    <row r="829" ht="15.75" customHeight="1">
      <c r="A829" s="8" t="s">
        <v>129</v>
      </c>
      <c r="B829" s="8" t="s">
        <v>130</v>
      </c>
      <c r="C829" s="8" t="str">
        <f>vlookup(A829,Accounts!$A$1:$E$993,5,false)</f>
        <v>Profile3</v>
      </c>
      <c r="D829" s="8" t="s">
        <v>1964</v>
      </c>
      <c r="E829" s="8" t="s">
        <v>1132</v>
      </c>
      <c r="F829" s="8" t="s">
        <v>1128</v>
      </c>
      <c r="G829" s="8" t="str">
        <f>vlookup(A829,Accounts!$A$1:$F$451,6,false)</f>
        <v>5a - Closed Lost</v>
      </c>
      <c r="H829" s="8" t="s">
        <v>1129</v>
      </c>
      <c r="I829" s="8" t="s">
        <v>1138</v>
      </c>
      <c r="J829" s="9">
        <f>vlookup(A829,Accounts!$A$1:$P$451,11,false)</f>
        <v>45242</v>
      </c>
      <c r="K829" s="9" t="str">
        <f>vlookup($A829,Accounts!$A$1:$P$451,12,false)</f>
        <v/>
      </c>
      <c r="L829" s="9" t="str">
        <f>vlookup($A829,Accounts!$A$1:$P$451,13,false)</f>
        <v/>
      </c>
      <c r="M829" s="9">
        <f>vlookup($A829,Accounts!$A$1:$P$451,14,false)</f>
        <v>45248</v>
      </c>
      <c r="N829" s="9">
        <f>vlookup($A829,Accounts!$A$1:$P$451,16,false)</f>
        <v>45248</v>
      </c>
    </row>
    <row r="830" ht="15.75" customHeight="1">
      <c r="A830" s="8" t="s">
        <v>469</v>
      </c>
      <c r="B830" s="8" t="s">
        <v>470</v>
      </c>
      <c r="C830" s="8" t="str">
        <f>vlookup(A830,Accounts!$A$1:$E$993,5,false)</f>
        <v>Profile1</v>
      </c>
      <c r="D830" s="8" t="s">
        <v>1965</v>
      </c>
      <c r="E830" s="8" t="s">
        <v>1133</v>
      </c>
      <c r="F830" s="8" t="s">
        <v>1132</v>
      </c>
      <c r="G830" s="8" t="str">
        <f>vlookup(A830,Accounts!$A$1:$F$451,6,false)</f>
        <v>2 - Warm</v>
      </c>
      <c r="H830" s="8" t="s">
        <v>1143</v>
      </c>
      <c r="I830" s="8" t="s">
        <v>1130</v>
      </c>
      <c r="J830" s="9">
        <f>vlookup(A830,Accounts!$A$1:$P$451,11,false)</f>
        <v>45691</v>
      </c>
      <c r="K830" s="9">
        <f>vlookup($A830,Accounts!$A$1:$P$451,12,false)</f>
        <v>45700</v>
      </c>
      <c r="L830" s="9" t="str">
        <f>vlookup($A830,Accounts!$A$1:$P$451,13,false)</f>
        <v/>
      </c>
      <c r="M830" s="9" t="str">
        <f>vlookup($A830,Accounts!$A$1:$P$451,14,false)</f>
        <v/>
      </c>
      <c r="N830" s="9" t="str">
        <f>vlookup($A830,Accounts!$A$1:$P$451,16,false)</f>
        <v/>
      </c>
    </row>
    <row r="831" ht="15.75" customHeight="1">
      <c r="A831" s="8" t="s">
        <v>807</v>
      </c>
      <c r="B831" s="8" t="s">
        <v>808</v>
      </c>
      <c r="C831" s="8" t="str">
        <f>vlookup(A831,Accounts!$A$1:$E$993,5,false)</f>
        <v>Unknown</v>
      </c>
      <c r="D831" s="8" t="s">
        <v>1966</v>
      </c>
      <c r="E831" s="8" t="s">
        <v>1128</v>
      </c>
      <c r="F831" s="8" t="s">
        <v>1140</v>
      </c>
      <c r="G831" s="8" t="str">
        <f>vlookup(A831,Accounts!$A$1:$F$451,6,false)</f>
        <v>4 - Customer</v>
      </c>
      <c r="H831" s="8" t="s">
        <v>1129</v>
      </c>
      <c r="I831" s="8" t="s">
        <v>1130</v>
      </c>
      <c r="J831" s="9">
        <f>vlookup(A831,Accounts!$A$1:$P$451,11,false)</f>
        <v>45592</v>
      </c>
      <c r="K831" s="9">
        <f>vlookup($A831,Accounts!$A$1:$P$451,12,false)</f>
        <v>45622</v>
      </c>
      <c r="L831" s="9">
        <f>vlookup($A831,Accounts!$A$1:$P$451,13,false)</f>
        <v>45629</v>
      </c>
      <c r="M831" s="9">
        <f>vlookup($A831,Accounts!$A$1:$P$451,14,false)</f>
        <v>45636</v>
      </c>
      <c r="N831" s="9" t="str">
        <f>vlookup($A831,Accounts!$A$1:$P$451,16,false)</f>
        <v/>
      </c>
    </row>
    <row r="832" ht="15.75" customHeight="1">
      <c r="A832" s="8" t="s">
        <v>713</v>
      </c>
      <c r="B832" s="8" t="s">
        <v>714</v>
      </c>
      <c r="C832" s="8" t="str">
        <f>vlookup(A832,Accounts!$A$1:$E$993,5,false)</f>
        <v>No</v>
      </c>
      <c r="D832" s="8" t="s">
        <v>1967</v>
      </c>
      <c r="E832" s="8" t="s">
        <v>1133</v>
      </c>
      <c r="F832" s="8" t="s">
        <v>1133</v>
      </c>
      <c r="G832" s="8" t="str">
        <f>vlookup(A832,Accounts!$A$1:$F$451,6,false)</f>
        <v>5b - Churned</v>
      </c>
      <c r="H832" s="8" t="s">
        <v>1129</v>
      </c>
      <c r="I832" s="8" t="s">
        <v>1138</v>
      </c>
      <c r="J832" s="9">
        <f>vlookup(A832,Accounts!$A$1:$P$451,11,false)</f>
        <v>45616</v>
      </c>
      <c r="K832" s="9">
        <f>vlookup($A832,Accounts!$A$1:$P$451,12,false)</f>
        <v>45620</v>
      </c>
      <c r="L832" s="9">
        <f>vlookup($A832,Accounts!$A$1:$P$451,13,false)</f>
        <v>45630</v>
      </c>
      <c r="M832" s="9">
        <f>vlookup($A832,Accounts!$A$1:$P$451,14,false)</f>
        <v>45702</v>
      </c>
      <c r="N832" s="9" t="str">
        <f>vlookup($A832,Accounts!$A$1:$P$451,16,false)</f>
        <v/>
      </c>
    </row>
    <row r="833" ht="15.75" customHeight="1">
      <c r="A833" s="8" t="s">
        <v>485</v>
      </c>
      <c r="B833" s="8" t="s">
        <v>486</v>
      </c>
      <c r="C833" s="8" t="str">
        <f>vlookup(A833,Accounts!$A$1:$E$993,5,false)</f>
        <v>Profile2</v>
      </c>
      <c r="D833" s="8" t="s">
        <v>1968</v>
      </c>
      <c r="E833" s="8" t="s">
        <v>1128</v>
      </c>
      <c r="F833" s="8" t="s">
        <v>1140</v>
      </c>
      <c r="G833" s="8" t="str">
        <f>vlookup(A833,Accounts!$A$1:$F$451,6,false)</f>
        <v>2 - Warm</v>
      </c>
      <c r="H833" s="8" t="s">
        <v>1134</v>
      </c>
      <c r="I833" s="8" t="s">
        <v>1148</v>
      </c>
      <c r="J833" s="9">
        <f>vlookup(A833,Accounts!$A$1:$P$451,11,false)</f>
        <v>45711</v>
      </c>
      <c r="K833" s="9">
        <f>vlookup($A833,Accounts!$A$1:$P$451,12,false)</f>
        <v>45729</v>
      </c>
      <c r="L833" s="9" t="str">
        <f>vlookup($A833,Accounts!$A$1:$P$451,13,false)</f>
        <v/>
      </c>
      <c r="M833" s="9" t="str">
        <f>vlookup($A833,Accounts!$A$1:$P$451,14,false)</f>
        <v/>
      </c>
      <c r="N833" s="9" t="str">
        <f>vlookup($A833,Accounts!$A$1:$P$451,16,false)</f>
        <v/>
      </c>
    </row>
    <row r="834" ht="15.75" customHeight="1">
      <c r="A834" s="8" t="s">
        <v>103</v>
      </c>
      <c r="B834" s="8" t="s">
        <v>104</v>
      </c>
      <c r="C834" s="8" t="str">
        <f>vlookup(A834,Accounts!$A$1:$E$993,5,false)</f>
        <v>Profile2</v>
      </c>
      <c r="D834" s="8" t="s">
        <v>1969</v>
      </c>
      <c r="E834" s="8" t="s">
        <v>1140</v>
      </c>
      <c r="F834" s="8" t="s">
        <v>1132</v>
      </c>
      <c r="G834" s="8" t="str">
        <f>vlookup(A834,Accounts!$A$1:$F$451,6,false)</f>
        <v>5a - Closed Lost</v>
      </c>
      <c r="H834" s="8" t="s">
        <v>1129</v>
      </c>
      <c r="I834" s="8" t="s">
        <v>1135</v>
      </c>
      <c r="J834" s="9">
        <f>vlookup(A834,Accounts!$A$1:$P$451,11,false)</f>
        <v>45224</v>
      </c>
      <c r="K834" s="9" t="str">
        <f>vlookup($A834,Accounts!$A$1:$P$451,12,false)</f>
        <v/>
      </c>
      <c r="L834" s="9" t="str">
        <f>vlookup($A834,Accounts!$A$1:$P$451,13,false)</f>
        <v/>
      </c>
      <c r="M834" s="9">
        <f>vlookup($A834,Accounts!$A$1:$P$451,14,false)</f>
        <v>45252</v>
      </c>
      <c r="N834" s="9">
        <f>vlookup($A834,Accounts!$A$1:$P$451,16,false)</f>
        <v>45252</v>
      </c>
    </row>
    <row r="835" ht="15.75" customHeight="1">
      <c r="A835" s="8" t="s">
        <v>246</v>
      </c>
      <c r="B835" s="8" t="s">
        <v>247</v>
      </c>
      <c r="C835" s="8" t="str">
        <f>vlookup(A835,Accounts!$A$1:$E$993,5,false)</f>
        <v>Profile3</v>
      </c>
      <c r="D835" s="8" t="s">
        <v>1970</v>
      </c>
      <c r="E835" s="8" t="s">
        <v>1133</v>
      </c>
      <c r="F835" s="8" t="s">
        <v>1127</v>
      </c>
      <c r="G835" s="8" t="str">
        <f>vlookup(A835,Accounts!$A$1:$F$451,6,false)</f>
        <v>5a - Closed Lost</v>
      </c>
      <c r="H835" s="8" t="s">
        <v>1134</v>
      </c>
      <c r="I835" s="8" t="s">
        <v>1148</v>
      </c>
      <c r="J835" s="9">
        <f>vlookup(A835,Accounts!$A$1:$P$451,11,false)</f>
        <v>45329</v>
      </c>
      <c r="K835" s="9" t="str">
        <f>vlookup($A835,Accounts!$A$1:$P$451,12,false)</f>
        <v/>
      </c>
      <c r="L835" s="9" t="str">
        <f>vlookup($A835,Accounts!$A$1:$P$451,13,false)</f>
        <v/>
      </c>
      <c r="M835" s="9">
        <f>vlookup($A835,Accounts!$A$1:$P$451,14,false)</f>
        <v>45329</v>
      </c>
      <c r="N835" s="9">
        <f>vlookup($A835,Accounts!$A$1:$P$451,16,false)</f>
        <v>45329</v>
      </c>
    </row>
    <row r="836" ht="15.75" customHeight="1">
      <c r="A836" s="8" t="s">
        <v>246</v>
      </c>
      <c r="B836" s="8" t="s">
        <v>247</v>
      </c>
      <c r="C836" s="8" t="str">
        <f>vlookup(A836,Accounts!$A$1:$E$993,5,false)</f>
        <v>Profile3</v>
      </c>
      <c r="D836" s="8" t="s">
        <v>1971</v>
      </c>
      <c r="E836" s="8" t="s">
        <v>1133</v>
      </c>
      <c r="F836" s="8" t="s">
        <v>1133</v>
      </c>
      <c r="G836" s="8" t="str">
        <f>vlookup(A836,Accounts!$A$1:$F$451,6,false)</f>
        <v>5a - Closed Lost</v>
      </c>
      <c r="H836" s="8" t="s">
        <v>1143</v>
      </c>
      <c r="I836" s="8" t="s">
        <v>1138</v>
      </c>
      <c r="J836" s="9">
        <f>vlookup(A836,Accounts!$A$1:$P$451,11,false)</f>
        <v>45329</v>
      </c>
      <c r="K836" s="9" t="str">
        <f>vlookup($A836,Accounts!$A$1:$P$451,12,false)</f>
        <v/>
      </c>
      <c r="L836" s="9" t="str">
        <f>vlookup($A836,Accounts!$A$1:$P$451,13,false)</f>
        <v/>
      </c>
      <c r="M836" s="9">
        <f>vlookup($A836,Accounts!$A$1:$P$451,14,false)</f>
        <v>45329</v>
      </c>
      <c r="N836" s="9">
        <f>vlookup($A836,Accounts!$A$1:$P$451,16,false)</f>
        <v>45329</v>
      </c>
    </row>
    <row r="837" ht="15.75" customHeight="1">
      <c r="A837" s="8" t="s">
        <v>246</v>
      </c>
      <c r="B837" s="8" t="s">
        <v>247</v>
      </c>
      <c r="C837" s="8" t="str">
        <f>vlookup(A837,Accounts!$A$1:$E$993,5,false)</f>
        <v>Profile3</v>
      </c>
      <c r="D837" s="8" t="s">
        <v>1972</v>
      </c>
      <c r="E837" s="8" t="s">
        <v>1140</v>
      </c>
      <c r="F837" s="8" t="s">
        <v>1128</v>
      </c>
      <c r="G837" s="8" t="str">
        <f>vlookup(A837,Accounts!$A$1:$F$451,6,false)</f>
        <v>5a - Closed Lost</v>
      </c>
      <c r="H837" s="8" t="s">
        <v>1143</v>
      </c>
      <c r="I837" s="8" t="s">
        <v>1148</v>
      </c>
      <c r="J837" s="9">
        <f>vlookup(A837,Accounts!$A$1:$P$451,11,false)</f>
        <v>45329</v>
      </c>
      <c r="K837" s="9" t="str">
        <f>vlookup($A837,Accounts!$A$1:$P$451,12,false)</f>
        <v/>
      </c>
      <c r="L837" s="9" t="str">
        <f>vlookup($A837,Accounts!$A$1:$P$451,13,false)</f>
        <v/>
      </c>
      <c r="M837" s="9">
        <f>vlookup($A837,Accounts!$A$1:$P$451,14,false)</f>
        <v>45329</v>
      </c>
      <c r="N837" s="9">
        <f>vlookup($A837,Accounts!$A$1:$P$451,16,false)</f>
        <v>45329</v>
      </c>
    </row>
    <row r="838" ht="15.75" customHeight="1">
      <c r="A838" s="8" t="s">
        <v>507</v>
      </c>
      <c r="B838" s="8" t="s">
        <v>508</v>
      </c>
      <c r="C838" s="8" t="str">
        <f>vlookup(A838,Accounts!$A$1:$E$993,5,false)</f>
        <v>Unknown</v>
      </c>
      <c r="D838" s="8" t="s">
        <v>1973</v>
      </c>
      <c r="E838" s="8" t="s">
        <v>1128</v>
      </c>
      <c r="F838" s="8" t="s">
        <v>1132</v>
      </c>
      <c r="G838" s="8" t="str">
        <f>vlookup(A838,Accounts!$A$1:$F$451,6,false)</f>
        <v>5a - Closed Lost</v>
      </c>
      <c r="H838" s="8" t="s">
        <v>1143</v>
      </c>
      <c r="I838" s="8" t="s">
        <v>1130</v>
      </c>
      <c r="J838" s="9">
        <f>vlookup(A838,Accounts!$A$1:$P$451,11,false)</f>
        <v>45483</v>
      </c>
      <c r="K838" s="9" t="str">
        <f>vlookup($A838,Accounts!$A$1:$P$451,12,false)</f>
        <v/>
      </c>
      <c r="L838" s="9" t="str">
        <f>vlookup($A838,Accounts!$A$1:$P$451,13,false)</f>
        <v/>
      </c>
      <c r="M838" s="9">
        <f>vlookup($A838,Accounts!$A$1:$P$451,14,false)</f>
        <v>45493</v>
      </c>
      <c r="N838" s="9">
        <f>vlookup($A838,Accounts!$A$1:$P$451,16,false)</f>
        <v>45493</v>
      </c>
    </row>
    <row r="839" ht="15.75" customHeight="1">
      <c r="A839" s="8" t="s">
        <v>592</v>
      </c>
      <c r="B839" s="8" t="s">
        <v>593</v>
      </c>
      <c r="C839" s="8" t="str">
        <f>vlookup(A839,Accounts!$A$1:$E$993,5,false)</f>
        <v>Profile3</v>
      </c>
      <c r="D839" s="8" t="s">
        <v>1974</v>
      </c>
      <c r="E839" s="8" t="s">
        <v>1132</v>
      </c>
      <c r="F839" s="8" t="s">
        <v>1128</v>
      </c>
      <c r="G839" s="8" t="str">
        <f>vlookup(A839,Accounts!$A$1:$F$451,6,false)</f>
        <v>1 - Prospecting</v>
      </c>
      <c r="H839" s="8" t="s">
        <v>1134</v>
      </c>
      <c r="I839" s="8" t="s">
        <v>1130</v>
      </c>
      <c r="J839" s="9">
        <f>vlookup(A839,Accounts!$A$1:$P$451,11,false)</f>
        <v>45718</v>
      </c>
      <c r="K839" s="9" t="str">
        <f>vlookup($A839,Accounts!$A$1:$P$451,12,false)</f>
        <v/>
      </c>
      <c r="L839" s="9" t="str">
        <f>vlookup($A839,Accounts!$A$1:$P$451,13,false)</f>
        <v/>
      </c>
      <c r="M839" s="9" t="str">
        <f>vlookup($A839,Accounts!$A$1:$P$451,14,false)</f>
        <v/>
      </c>
      <c r="N839" s="9" t="str">
        <f>vlookup($A839,Accounts!$A$1:$P$451,16,false)</f>
        <v/>
      </c>
    </row>
    <row r="840" ht="15.75" customHeight="1">
      <c r="A840" s="8" t="s">
        <v>592</v>
      </c>
      <c r="B840" s="8" t="s">
        <v>593</v>
      </c>
      <c r="C840" s="8" t="str">
        <f>vlookup(A840,Accounts!$A$1:$E$993,5,false)</f>
        <v>Profile3</v>
      </c>
      <c r="D840" s="8" t="s">
        <v>1975</v>
      </c>
      <c r="E840" s="8" t="s">
        <v>1128</v>
      </c>
      <c r="F840" s="8" t="s">
        <v>1132</v>
      </c>
      <c r="G840" s="8" t="str">
        <f>vlookup(A840,Accounts!$A$1:$F$451,6,false)</f>
        <v>1 - Prospecting</v>
      </c>
      <c r="H840" s="8" t="s">
        <v>1134</v>
      </c>
      <c r="I840" s="8" t="s">
        <v>1148</v>
      </c>
      <c r="J840" s="9">
        <f>vlookup(A840,Accounts!$A$1:$P$451,11,false)</f>
        <v>45718</v>
      </c>
      <c r="K840" s="9" t="str">
        <f>vlookup($A840,Accounts!$A$1:$P$451,12,false)</f>
        <v/>
      </c>
      <c r="L840" s="9" t="str">
        <f>vlookup($A840,Accounts!$A$1:$P$451,13,false)</f>
        <v/>
      </c>
      <c r="M840" s="9" t="str">
        <f>vlookup($A840,Accounts!$A$1:$P$451,14,false)</f>
        <v/>
      </c>
      <c r="N840" s="9" t="str">
        <f>vlookup($A840,Accounts!$A$1:$P$451,16,false)</f>
        <v/>
      </c>
    </row>
    <row r="841" ht="15.75" customHeight="1">
      <c r="A841" s="8" t="s">
        <v>713</v>
      </c>
      <c r="B841" s="8" t="s">
        <v>714</v>
      </c>
      <c r="C841" s="8" t="str">
        <f>vlookup(A841,Accounts!$A$1:$E$993,5,false)</f>
        <v>No</v>
      </c>
      <c r="D841" s="8" t="s">
        <v>1976</v>
      </c>
      <c r="E841" s="8" t="s">
        <v>1127</v>
      </c>
      <c r="F841" s="8" t="s">
        <v>1127</v>
      </c>
      <c r="G841" s="8" t="str">
        <f>vlookup(A841,Accounts!$A$1:$F$451,6,false)</f>
        <v>5b - Churned</v>
      </c>
      <c r="H841" s="8" t="s">
        <v>1143</v>
      </c>
      <c r="I841" s="8" t="s">
        <v>1148</v>
      </c>
      <c r="J841" s="9">
        <f>vlookup(A841,Accounts!$A$1:$P$451,11,false)</f>
        <v>45616</v>
      </c>
      <c r="K841" s="9">
        <f>vlookup($A841,Accounts!$A$1:$P$451,12,false)</f>
        <v>45620</v>
      </c>
      <c r="L841" s="9">
        <f>vlookup($A841,Accounts!$A$1:$P$451,13,false)</f>
        <v>45630</v>
      </c>
      <c r="M841" s="9">
        <f>vlookup($A841,Accounts!$A$1:$P$451,14,false)</f>
        <v>45702</v>
      </c>
      <c r="N841" s="9" t="str">
        <f>vlookup($A841,Accounts!$A$1:$P$451,16,false)</f>
        <v/>
      </c>
    </row>
    <row r="842" ht="15.75" customHeight="1">
      <c r="A842" s="8" t="s">
        <v>713</v>
      </c>
      <c r="B842" s="8" t="s">
        <v>714</v>
      </c>
      <c r="C842" s="8" t="str">
        <f>vlookup(A842,Accounts!$A$1:$E$993,5,false)</f>
        <v>No</v>
      </c>
      <c r="D842" s="8" t="s">
        <v>1977</v>
      </c>
      <c r="E842" s="8" t="s">
        <v>1127</v>
      </c>
      <c r="F842" s="8" t="s">
        <v>1133</v>
      </c>
      <c r="G842" s="8" t="str">
        <f>vlookup(A842,Accounts!$A$1:$F$451,6,false)</f>
        <v>5b - Churned</v>
      </c>
      <c r="H842" s="8" t="s">
        <v>1134</v>
      </c>
      <c r="I842" s="8" t="s">
        <v>1148</v>
      </c>
      <c r="J842" s="9">
        <f>vlookup(A842,Accounts!$A$1:$P$451,11,false)</f>
        <v>45616</v>
      </c>
      <c r="K842" s="9">
        <f>vlookup($A842,Accounts!$A$1:$P$451,12,false)</f>
        <v>45620</v>
      </c>
      <c r="L842" s="9">
        <f>vlookup($A842,Accounts!$A$1:$P$451,13,false)</f>
        <v>45630</v>
      </c>
      <c r="M842" s="9">
        <f>vlookup($A842,Accounts!$A$1:$P$451,14,false)</f>
        <v>45702</v>
      </c>
      <c r="N842" s="9" t="str">
        <f>vlookup($A842,Accounts!$A$1:$P$451,16,false)</f>
        <v/>
      </c>
    </row>
    <row r="843" ht="15.75" customHeight="1">
      <c r="A843" s="8" t="s">
        <v>763</v>
      </c>
      <c r="B843" s="8" t="s">
        <v>764</v>
      </c>
      <c r="C843" s="8" t="str">
        <f>vlookup(A843,Accounts!$A$1:$E$993,5,false)</f>
        <v>Profile1</v>
      </c>
      <c r="D843" s="8" t="s">
        <v>1978</v>
      </c>
      <c r="E843" s="8" t="s">
        <v>1133</v>
      </c>
      <c r="F843" s="8" t="s">
        <v>1140</v>
      </c>
      <c r="G843" s="8" t="str">
        <f>vlookup(A843,Accounts!$A$1:$F$451,6,false)</f>
        <v>4 - Customer</v>
      </c>
      <c r="H843" s="8" t="s">
        <v>1137</v>
      </c>
      <c r="I843" s="8" t="s">
        <v>1148</v>
      </c>
      <c r="J843" s="9">
        <f>vlookup(A843,Accounts!$A$1:$P$451,11,false)</f>
        <v>45637</v>
      </c>
      <c r="K843" s="9">
        <f>vlookup($A843,Accounts!$A$1:$P$451,12,false)</f>
        <v>45650</v>
      </c>
      <c r="L843" s="9">
        <f>vlookup($A843,Accounts!$A$1:$P$451,13,false)</f>
        <v>45655</v>
      </c>
      <c r="M843" s="9">
        <f>vlookup($A843,Accounts!$A$1:$P$451,14,false)</f>
        <v>45689</v>
      </c>
      <c r="N843" s="9" t="str">
        <f>vlookup($A843,Accounts!$A$1:$P$451,16,false)</f>
        <v/>
      </c>
    </row>
    <row r="844" ht="15.75" customHeight="1">
      <c r="A844" s="8" t="s">
        <v>131</v>
      </c>
      <c r="B844" s="8" t="s">
        <v>132</v>
      </c>
      <c r="C844" s="8" t="str">
        <f>vlookup(A844,Accounts!$A$1:$E$993,5,false)</f>
        <v>No</v>
      </c>
      <c r="D844" s="8" t="s">
        <v>1979</v>
      </c>
      <c r="E844" s="8" t="s">
        <v>1127</v>
      </c>
      <c r="F844" s="8" t="s">
        <v>1127</v>
      </c>
      <c r="G844" s="8" t="str">
        <f>vlookup(A844,Accounts!$A$1:$F$451,6,false)</f>
        <v>5a - Closed Lost</v>
      </c>
      <c r="H844" s="8" t="s">
        <v>1134</v>
      </c>
      <c r="I844" s="8" t="s">
        <v>1138</v>
      </c>
      <c r="J844" s="9">
        <f>vlookup(A844,Accounts!$A$1:$P$451,11,false)</f>
        <v>45240</v>
      </c>
      <c r="K844" s="9">
        <f>vlookup($A844,Accounts!$A$1:$P$451,12,false)</f>
        <v>45252</v>
      </c>
      <c r="L844" s="9" t="str">
        <f>vlookup($A844,Accounts!$A$1:$P$451,13,false)</f>
        <v/>
      </c>
      <c r="M844" s="9">
        <f>vlookup($A844,Accounts!$A$1:$P$451,14,false)</f>
        <v>45254</v>
      </c>
      <c r="N844" s="9">
        <f>vlookup($A844,Accounts!$A$1:$P$451,16,false)</f>
        <v>45254</v>
      </c>
    </row>
    <row r="845" ht="15.75" customHeight="1">
      <c r="A845" s="8" t="s">
        <v>131</v>
      </c>
      <c r="B845" s="8" t="s">
        <v>132</v>
      </c>
      <c r="C845" s="8" t="str">
        <f>vlookup(A845,Accounts!$A$1:$E$993,5,false)</f>
        <v>No</v>
      </c>
      <c r="D845" s="8" t="s">
        <v>1980</v>
      </c>
      <c r="E845" s="8" t="s">
        <v>1132</v>
      </c>
      <c r="F845" s="8" t="s">
        <v>1128</v>
      </c>
      <c r="G845" s="8" t="str">
        <f>vlookup(A845,Accounts!$A$1:$F$451,6,false)</f>
        <v>5a - Closed Lost</v>
      </c>
      <c r="H845" s="8" t="s">
        <v>1134</v>
      </c>
      <c r="I845" s="8" t="s">
        <v>1138</v>
      </c>
      <c r="J845" s="9">
        <f>vlookup(A845,Accounts!$A$1:$P$451,11,false)</f>
        <v>45240</v>
      </c>
      <c r="K845" s="9">
        <f>vlookup($A845,Accounts!$A$1:$P$451,12,false)</f>
        <v>45252</v>
      </c>
      <c r="L845" s="9" t="str">
        <f>vlookup($A845,Accounts!$A$1:$P$451,13,false)</f>
        <v/>
      </c>
      <c r="M845" s="9">
        <f>vlookup($A845,Accounts!$A$1:$P$451,14,false)</f>
        <v>45254</v>
      </c>
      <c r="N845" s="9">
        <f>vlookup($A845,Accounts!$A$1:$P$451,16,false)</f>
        <v>45254</v>
      </c>
    </row>
    <row r="846" ht="15.75" customHeight="1">
      <c r="A846" s="8" t="s">
        <v>131</v>
      </c>
      <c r="B846" s="8" t="s">
        <v>132</v>
      </c>
      <c r="C846" s="8" t="str">
        <f>vlookup(A846,Accounts!$A$1:$E$993,5,false)</f>
        <v>No</v>
      </c>
      <c r="D846" s="8" t="s">
        <v>1981</v>
      </c>
      <c r="E846" s="8" t="s">
        <v>1128</v>
      </c>
      <c r="F846" s="8" t="s">
        <v>1140</v>
      </c>
      <c r="G846" s="8" t="str">
        <f>vlookup(A846,Accounts!$A$1:$F$451,6,false)</f>
        <v>5a - Closed Lost</v>
      </c>
      <c r="H846" s="8" t="s">
        <v>1137</v>
      </c>
      <c r="I846" s="8" t="s">
        <v>1138</v>
      </c>
      <c r="J846" s="9">
        <f>vlookup(A846,Accounts!$A$1:$P$451,11,false)</f>
        <v>45240</v>
      </c>
      <c r="K846" s="9">
        <f>vlookup($A846,Accounts!$A$1:$P$451,12,false)</f>
        <v>45252</v>
      </c>
      <c r="L846" s="9" t="str">
        <f>vlookup($A846,Accounts!$A$1:$P$451,13,false)</f>
        <v/>
      </c>
      <c r="M846" s="9">
        <f>vlookup($A846,Accounts!$A$1:$P$451,14,false)</f>
        <v>45254</v>
      </c>
      <c r="N846" s="9">
        <f>vlookup($A846,Accounts!$A$1:$P$451,16,false)</f>
        <v>45254</v>
      </c>
    </row>
    <row r="847" ht="15.75" customHeight="1">
      <c r="A847" s="8" t="s">
        <v>717</v>
      </c>
      <c r="B847" s="8" t="s">
        <v>718</v>
      </c>
      <c r="C847" s="8" t="str">
        <f>vlookup(A847,Accounts!$A$1:$E$993,5,false)</f>
        <v>Unknown</v>
      </c>
      <c r="D847" s="8" t="s">
        <v>1982</v>
      </c>
      <c r="E847" s="8" t="s">
        <v>1140</v>
      </c>
      <c r="F847" s="8" t="s">
        <v>1127</v>
      </c>
      <c r="G847" s="8" t="str">
        <f>vlookup(A847,Accounts!$A$1:$F$451,6,false)</f>
        <v>5a - Closed Lost</v>
      </c>
      <c r="H847" s="8" t="s">
        <v>1143</v>
      </c>
      <c r="I847" s="8" t="s">
        <v>1138</v>
      </c>
      <c r="J847" s="9">
        <f>vlookup(A847,Accounts!$A$1:$P$451,11,false)</f>
        <v>45606</v>
      </c>
      <c r="K847" s="9">
        <f>vlookup($A847,Accounts!$A$1:$P$451,12,false)</f>
        <v>45620</v>
      </c>
      <c r="L847" s="9" t="str">
        <f>vlookup($A847,Accounts!$A$1:$P$451,13,false)</f>
        <v/>
      </c>
      <c r="M847" s="9">
        <f>vlookup($A847,Accounts!$A$1:$P$451,14,false)</f>
        <v>45620</v>
      </c>
      <c r="N847" s="9">
        <f>vlookup($A847,Accounts!$A$1:$P$451,16,false)</f>
        <v>45620</v>
      </c>
    </row>
    <row r="848" ht="15.75" customHeight="1">
      <c r="A848" s="8" t="s">
        <v>717</v>
      </c>
      <c r="B848" s="8" t="s">
        <v>718</v>
      </c>
      <c r="C848" s="8" t="str">
        <f>vlookup(A848,Accounts!$A$1:$E$993,5,false)</f>
        <v>Unknown</v>
      </c>
      <c r="D848" s="8" t="s">
        <v>1983</v>
      </c>
      <c r="E848" s="8" t="s">
        <v>1133</v>
      </c>
      <c r="F848" s="8" t="s">
        <v>1128</v>
      </c>
      <c r="G848" s="8" t="str">
        <f>vlookup(A848,Accounts!$A$1:$F$451,6,false)</f>
        <v>5a - Closed Lost</v>
      </c>
      <c r="H848" s="8" t="s">
        <v>1137</v>
      </c>
      <c r="I848" s="8" t="s">
        <v>1135</v>
      </c>
      <c r="J848" s="9">
        <f>vlookup(A848,Accounts!$A$1:$P$451,11,false)</f>
        <v>45606</v>
      </c>
      <c r="K848" s="9">
        <f>vlookup($A848,Accounts!$A$1:$P$451,12,false)</f>
        <v>45620</v>
      </c>
      <c r="L848" s="9" t="str">
        <f>vlookup($A848,Accounts!$A$1:$P$451,13,false)</f>
        <v/>
      </c>
      <c r="M848" s="9">
        <f>vlookup($A848,Accounts!$A$1:$P$451,14,false)</f>
        <v>45620</v>
      </c>
      <c r="N848" s="9">
        <f>vlookup($A848,Accounts!$A$1:$P$451,16,false)</f>
        <v>45620</v>
      </c>
    </row>
    <row r="849" ht="15.75" customHeight="1">
      <c r="A849" s="8" t="s">
        <v>717</v>
      </c>
      <c r="B849" s="8" t="s">
        <v>718</v>
      </c>
      <c r="C849" s="8" t="str">
        <f>vlookup(A849,Accounts!$A$1:$E$993,5,false)</f>
        <v>Unknown</v>
      </c>
      <c r="D849" s="8" t="s">
        <v>1984</v>
      </c>
      <c r="E849" s="8" t="s">
        <v>1132</v>
      </c>
      <c r="F849" s="8" t="s">
        <v>1127</v>
      </c>
      <c r="G849" s="8" t="str">
        <f>vlookup(A849,Accounts!$A$1:$F$451,6,false)</f>
        <v>5a - Closed Lost</v>
      </c>
      <c r="H849" s="8" t="s">
        <v>1129</v>
      </c>
      <c r="I849" s="8" t="s">
        <v>1135</v>
      </c>
      <c r="J849" s="9">
        <f>vlookup(A849,Accounts!$A$1:$P$451,11,false)</f>
        <v>45606</v>
      </c>
      <c r="K849" s="9">
        <f>vlookup($A849,Accounts!$A$1:$P$451,12,false)</f>
        <v>45620</v>
      </c>
      <c r="L849" s="9" t="str">
        <f>vlookup($A849,Accounts!$A$1:$P$451,13,false)</f>
        <v/>
      </c>
      <c r="M849" s="9">
        <f>vlookup($A849,Accounts!$A$1:$P$451,14,false)</f>
        <v>45620</v>
      </c>
      <c r="N849" s="9">
        <f>vlookup($A849,Accounts!$A$1:$P$451,16,false)</f>
        <v>45620</v>
      </c>
    </row>
    <row r="850" ht="15.75" customHeight="1">
      <c r="A850" s="8" t="s">
        <v>717</v>
      </c>
      <c r="B850" s="8" t="s">
        <v>718</v>
      </c>
      <c r="C850" s="8" t="str">
        <f>vlookup(A850,Accounts!$A$1:$E$993,5,false)</f>
        <v>Unknown</v>
      </c>
      <c r="D850" s="8" t="s">
        <v>1985</v>
      </c>
      <c r="E850" s="8" t="s">
        <v>1128</v>
      </c>
      <c r="F850" s="8" t="s">
        <v>1140</v>
      </c>
      <c r="G850" s="8" t="str">
        <f>vlookup(A850,Accounts!$A$1:$F$451,6,false)</f>
        <v>5a - Closed Lost</v>
      </c>
      <c r="H850" s="8" t="s">
        <v>1137</v>
      </c>
      <c r="I850" s="8" t="s">
        <v>1138</v>
      </c>
      <c r="J850" s="9">
        <f>vlookup(A850,Accounts!$A$1:$P$451,11,false)</f>
        <v>45606</v>
      </c>
      <c r="K850" s="9">
        <f>vlookup($A850,Accounts!$A$1:$P$451,12,false)</f>
        <v>45620</v>
      </c>
      <c r="L850" s="9" t="str">
        <f>vlookup($A850,Accounts!$A$1:$P$451,13,false)</f>
        <v/>
      </c>
      <c r="M850" s="9">
        <f>vlookup($A850,Accounts!$A$1:$P$451,14,false)</f>
        <v>45620</v>
      </c>
      <c r="N850" s="9">
        <f>vlookup($A850,Accounts!$A$1:$P$451,16,false)</f>
        <v>45620</v>
      </c>
    </row>
    <row r="851" ht="15.75" customHeight="1">
      <c r="A851" s="8" t="s">
        <v>717</v>
      </c>
      <c r="B851" s="8" t="s">
        <v>718</v>
      </c>
      <c r="C851" s="8" t="str">
        <f>vlookup(A851,Accounts!$A$1:$E$993,5,false)</f>
        <v>Unknown</v>
      </c>
      <c r="D851" s="8" t="s">
        <v>1986</v>
      </c>
      <c r="E851" s="8" t="s">
        <v>1133</v>
      </c>
      <c r="F851" s="8" t="s">
        <v>1133</v>
      </c>
      <c r="G851" s="8" t="str">
        <f>vlookup(A851,Accounts!$A$1:$F$451,6,false)</f>
        <v>5a - Closed Lost</v>
      </c>
      <c r="H851" s="8" t="s">
        <v>1143</v>
      </c>
      <c r="I851" s="8" t="s">
        <v>1148</v>
      </c>
      <c r="J851" s="9">
        <f>vlookup(A851,Accounts!$A$1:$P$451,11,false)</f>
        <v>45606</v>
      </c>
      <c r="K851" s="9">
        <f>vlookup($A851,Accounts!$A$1:$P$451,12,false)</f>
        <v>45620</v>
      </c>
      <c r="L851" s="9" t="str">
        <f>vlookup($A851,Accounts!$A$1:$P$451,13,false)</f>
        <v/>
      </c>
      <c r="M851" s="9">
        <f>vlookup($A851,Accounts!$A$1:$P$451,14,false)</f>
        <v>45620</v>
      </c>
      <c r="N851" s="9">
        <f>vlookup($A851,Accounts!$A$1:$P$451,16,false)</f>
        <v>45620</v>
      </c>
    </row>
    <row r="852" ht="15.75" customHeight="1">
      <c r="A852" s="8" t="s">
        <v>717</v>
      </c>
      <c r="B852" s="8" t="s">
        <v>718</v>
      </c>
      <c r="C852" s="8" t="str">
        <f>vlookup(A852,Accounts!$A$1:$E$993,5,false)</f>
        <v>Unknown</v>
      </c>
      <c r="D852" s="8" t="s">
        <v>1987</v>
      </c>
      <c r="E852" s="8" t="s">
        <v>1133</v>
      </c>
      <c r="F852" s="8" t="s">
        <v>1128</v>
      </c>
      <c r="G852" s="8" t="str">
        <f>vlookup(A852,Accounts!$A$1:$F$451,6,false)</f>
        <v>5a - Closed Lost</v>
      </c>
      <c r="H852" s="8" t="s">
        <v>1134</v>
      </c>
      <c r="I852" s="8" t="s">
        <v>1130</v>
      </c>
      <c r="J852" s="9">
        <f>vlookup(A852,Accounts!$A$1:$P$451,11,false)</f>
        <v>45606</v>
      </c>
      <c r="K852" s="9">
        <f>vlookup($A852,Accounts!$A$1:$P$451,12,false)</f>
        <v>45620</v>
      </c>
      <c r="L852" s="9" t="str">
        <f>vlookup($A852,Accounts!$A$1:$P$451,13,false)</f>
        <v/>
      </c>
      <c r="M852" s="9">
        <f>vlookup($A852,Accounts!$A$1:$P$451,14,false)</f>
        <v>45620</v>
      </c>
      <c r="N852" s="9">
        <f>vlookup($A852,Accounts!$A$1:$P$451,16,false)</f>
        <v>45620</v>
      </c>
    </row>
    <row r="853" ht="15.75" customHeight="1">
      <c r="A853" s="8" t="s">
        <v>294</v>
      </c>
      <c r="B853" s="8" t="s">
        <v>295</v>
      </c>
      <c r="C853" s="8" t="str">
        <f>vlookup(A853,Accounts!$A$1:$E$993,5,false)</f>
        <v>Profile1</v>
      </c>
      <c r="D853" s="8" t="s">
        <v>1988</v>
      </c>
      <c r="E853" s="8" t="s">
        <v>1132</v>
      </c>
      <c r="F853" s="8" t="s">
        <v>1133</v>
      </c>
      <c r="G853" s="8" t="str">
        <f>vlookup(A853,Accounts!$A$1:$F$451,6,false)</f>
        <v>5a - Closed Lost</v>
      </c>
      <c r="H853" s="8" t="s">
        <v>1137</v>
      </c>
      <c r="I853" s="8" t="s">
        <v>1135</v>
      </c>
      <c r="J853" s="9">
        <f>vlookup(A853,Accounts!$A$1:$P$451,11,false)</f>
        <v>45372</v>
      </c>
      <c r="K853" s="9">
        <f>vlookup($A853,Accounts!$A$1:$P$451,12,false)</f>
        <v>45384</v>
      </c>
      <c r="L853" s="9" t="str">
        <f>vlookup($A853,Accounts!$A$1:$P$451,13,false)</f>
        <v/>
      </c>
      <c r="M853" s="9">
        <f>vlookup($A853,Accounts!$A$1:$P$451,14,false)</f>
        <v>45391</v>
      </c>
      <c r="N853" s="9">
        <f>vlookup($A853,Accounts!$A$1:$P$451,16,false)</f>
        <v>45391</v>
      </c>
    </row>
    <row r="854" ht="15.75" customHeight="1">
      <c r="A854" s="8" t="s">
        <v>294</v>
      </c>
      <c r="B854" s="8" t="s">
        <v>295</v>
      </c>
      <c r="C854" s="8" t="str">
        <f>vlookup(A854,Accounts!$A$1:$E$993,5,false)</f>
        <v>Profile1</v>
      </c>
      <c r="D854" s="8" t="s">
        <v>1989</v>
      </c>
      <c r="E854" s="8" t="s">
        <v>1127</v>
      </c>
      <c r="F854" s="8" t="s">
        <v>1132</v>
      </c>
      <c r="G854" s="8" t="str">
        <f>vlookup(A854,Accounts!$A$1:$F$451,6,false)</f>
        <v>5a - Closed Lost</v>
      </c>
      <c r="H854" s="8" t="s">
        <v>1143</v>
      </c>
      <c r="I854" s="8" t="s">
        <v>1135</v>
      </c>
      <c r="J854" s="9">
        <f>vlookup(A854,Accounts!$A$1:$P$451,11,false)</f>
        <v>45372</v>
      </c>
      <c r="K854" s="9">
        <f>vlookup($A854,Accounts!$A$1:$P$451,12,false)</f>
        <v>45384</v>
      </c>
      <c r="L854" s="9" t="str">
        <f>vlookup($A854,Accounts!$A$1:$P$451,13,false)</f>
        <v/>
      </c>
      <c r="M854" s="9">
        <f>vlookup($A854,Accounts!$A$1:$P$451,14,false)</f>
        <v>45391</v>
      </c>
      <c r="N854" s="9">
        <f>vlookup($A854,Accounts!$A$1:$P$451,16,false)</f>
        <v>45391</v>
      </c>
    </row>
    <row r="855" ht="15.75" customHeight="1">
      <c r="A855" s="8" t="s">
        <v>294</v>
      </c>
      <c r="B855" s="8" t="s">
        <v>295</v>
      </c>
      <c r="C855" s="8" t="str">
        <f>vlookup(A855,Accounts!$A$1:$E$993,5,false)</f>
        <v>Profile1</v>
      </c>
      <c r="D855" s="8" t="s">
        <v>1990</v>
      </c>
      <c r="E855" s="8" t="s">
        <v>1133</v>
      </c>
      <c r="F855" s="8" t="s">
        <v>1133</v>
      </c>
      <c r="G855" s="8" t="str">
        <f>vlookup(A855,Accounts!$A$1:$F$451,6,false)</f>
        <v>5a - Closed Lost</v>
      </c>
      <c r="H855" s="8" t="s">
        <v>1137</v>
      </c>
      <c r="I855" s="8" t="s">
        <v>1138</v>
      </c>
      <c r="J855" s="9">
        <f>vlookup(A855,Accounts!$A$1:$P$451,11,false)</f>
        <v>45372</v>
      </c>
      <c r="K855" s="9">
        <f>vlookup($A855,Accounts!$A$1:$P$451,12,false)</f>
        <v>45384</v>
      </c>
      <c r="L855" s="9" t="str">
        <f>vlookup($A855,Accounts!$A$1:$P$451,13,false)</f>
        <v/>
      </c>
      <c r="M855" s="9">
        <f>vlookup($A855,Accounts!$A$1:$P$451,14,false)</f>
        <v>45391</v>
      </c>
      <c r="N855" s="9">
        <f>vlookup($A855,Accounts!$A$1:$P$451,16,false)</f>
        <v>45391</v>
      </c>
    </row>
    <row r="856" ht="15.75" customHeight="1">
      <c r="A856" s="8" t="s">
        <v>763</v>
      </c>
      <c r="B856" s="8" t="s">
        <v>764</v>
      </c>
      <c r="C856" s="8" t="str">
        <f>vlookup(A856,Accounts!$A$1:$E$993,5,false)</f>
        <v>Profile1</v>
      </c>
      <c r="D856" s="8" t="s">
        <v>1991</v>
      </c>
      <c r="E856" s="8" t="s">
        <v>1133</v>
      </c>
      <c r="F856" s="8" t="s">
        <v>1127</v>
      </c>
      <c r="G856" s="8" t="str">
        <f>vlookup(A856,Accounts!$A$1:$F$451,6,false)</f>
        <v>4 - Customer</v>
      </c>
      <c r="H856" s="8" t="s">
        <v>1143</v>
      </c>
      <c r="I856" s="8" t="s">
        <v>1148</v>
      </c>
      <c r="J856" s="9">
        <f>vlookup(A856,Accounts!$A$1:$P$451,11,false)</f>
        <v>45637</v>
      </c>
      <c r="K856" s="9">
        <f>vlookup($A856,Accounts!$A$1:$P$451,12,false)</f>
        <v>45650</v>
      </c>
      <c r="L856" s="9">
        <f>vlookup($A856,Accounts!$A$1:$P$451,13,false)</f>
        <v>45655</v>
      </c>
      <c r="M856" s="9">
        <f>vlookup($A856,Accounts!$A$1:$P$451,14,false)</f>
        <v>45689</v>
      </c>
      <c r="N856" s="9" t="str">
        <f>vlookup($A856,Accounts!$A$1:$P$451,16,false)</f>
        <v/>
      </c>
    </row>
    <row r="857" ht="15.75" customHeight="1">
      <c r="A857" s="8" t="s">
        <v>775</v>
      </c>
      <c r="B857" s="8" t="s">
        <v>776</v>
      </c>
      <c r="C857" s="8" t="str">
        <f>vlookup(A857,Accounts!$A$1:$E$993,5,false)</f>
        <v>No</v>
      </c>
      <c r="D857" s="8" t="s">
        <v>1992</v>
      </c>
      <c r="E857" s="8" t="s">
        <v>1128</v>
      </c>
      <c r="F857" s="8" t="s">
        <v>1132</v>
      </c>
      <c r="G857" s="8" t="str">
        <f>vlookup(A857,Accounts!$A$1:$F$451,6,false)</f>
        <v>4 - Customer</v>
      </c>
      <c r="H857" s="8" t="s">
        <v>1134</v>
      </c>
      <c r="I857" s="8" t="s">
        <v>1130</v>
      </c>
      <c r="J857" s="9">
        <f>vlookup(A857,Accounts!$A$1:$P$451,11,false)</f>
        <v>45631</v>
      </c>
      <c r="K857" s="9">
        <f>vlookup($A857,Accounts!$A$1:$P$451,12,false)</f>
        <v>45642</v>
      </c>
      <c r="L857" s="9">
        <f>vlookup($A857,Accounts!$A$1:$P$451,13,false)</f>
        <v>45642</v>
      </c>
      <c r="M857" s="9">
        <f>vlookup($A857,Accounts!$A$1:$P$451,14,false)</f>
        <v>45693</v>
      </c>
      <c r="N857" s="9" t="str">
        <f>vlookup($A857,Accounts!$A$1:$P$451,16,false)</f>
        <v/>
      </c>
    </row>
    <row r="858" ht="15.75" customHeight="1">
      <c r="A858" s="8" t="s">
        <v>622</v>
      </c>
      <c r="B858" s="8" t="s">
        <v>623</v>
      </c>
      <c r="C858" s="8" t="str">
        <f>vlookup(A858,Accounts!$A$1:$E$993,5,false)</f>
        <v>No</v>
      </c>
      <c r="D858" s="8" t="s">
        <v>1993</v>
      </c>
      <c r="E858" s="8" t="s">
        <v>1127</v>
      </c>
      <c r="F858" s="8" t="s">
        <v>1127</v>
      </c>
      <c r="G858" s="8" t="str">
        <f>vlookup(A858,Accounts!$A$1:$F$451,6,false)</f>
        <v>2 - Warm</v>
      </c>
      <c r="H858" s="8" t="s">
        <v>1137</v>
      </c>
      <c r="I858" s="8" t="s">
        <v>1138</v>
      </c>
      <c r="J858" s="9">
        <f>vlookup(A858,Accounts!$A$1:$P$451,11,false)</f>
        <v>45732</v>
      </c>
      <c r="K858" s="9">
        <f>vlookup($A858,Accounts!$A$1:$P$451,12,false)</f>
        <v>45738</v>
      </c>
      <c r="L858" s="9" t="str">
        <f>vlookup($A858,Accounts!$A$1:$P$451,13,false)</f>
        <v/>
      </c>
      <c r="M858" s="9" t="str">
        <f>vlookup($A858,Accounts!$A$1:$P$451,14,false)</f>
        <v/>
      </c>
      <c r="N858" s="9" t="str">
        <f>vlookup($A858,Accounts!$A$1:$P$451,16,false)</f>
        <v/>
      </c>
    </row>
    <row r="859" ht="15.75" customHeight="1">
      <c r="A859" s="8" t="s">
        <v>622</v>
      </c>
      <c r="B859" s="8" t="s">
        <v>623</v>
      </c>
      <c r="C859" s="8" t="str">
        <f>vlookup(A859,Accounts!$A$1:$E$993,5,false)</f>
        <v>No</v>
      </c>
      <c r="D859" s="8" t="s">
        <v>1994</v>
      </c>
      <c r="E859" s="8" t="s">
        <v>1128</v>
      </c>
      <c r="F859" s="8" t="s">
        <v>1132</v>
      </c>
      <c r="G859" s="8" t="str">
        <f>vlookup(A859,Accounts!$A$1:$F$451,6,false)</f>
        <v>2 - Warm</v>
      </c>
      <c r="H859" s="8" t="s">
        <v>1143</v>
      </c>
      <c r="I859" s="8" t="s">
        <v>1138</v>
      </c>
      <c r="J859" s="9">
        <f>vlookup(A859,Accounts!$A$1:$P$451,11,false)</f>
        <v>45732</v>
      </c>
      <c r="K859" s="9">
        <f>vlookup($A859,Accounts!$A$1:$P$451,12,false)</f>
        <v>45738</v>
      </c>
      <c r="L859" s="9" t="str">
        <f>vlookup($A859,Accounts!$A$1:$P$451,13,false)</f>
        <v/>
      </c>
      <c r="M859" s="9" t="str">
        <f>vlookup($A859,Accounts!$A$1:$P$451,14,false)</f>
        <v/>
      </c>
      <c r="N859" s="9" t="str">
        <f>vlookup($A859,Accounts!$A$1:$P$451,16,false)</f>
        <v/>
      </c>
    </row>
    <row r="860" ht="15.75" customHeight="1">
      <c r="A860" s="8" t="s">
        <v>622</v>
      </c>
      <c r="B860" s="8" t="s">
        <v>623</v>
      </c>
      <c r="C860" s="8" t="str">
        <f>vlookup(A860,Accounts!$A$1:$E$993,5,false)</f>
        <v>No</v>
      </c>
      <c r="D860" s="8" t="s">
        <v>1995</v>
      </c>
      <c r="E860" s="8" t="s">
        <v>1128</v>
      </c>
      <c r="F860" s="8" t="s">
        <v>1127</v>
      </c>
      <c r="G860" s="8" t="str">
        <f>vlookup(A860,Accounts!$A$1:$F$451,6,false)</f>
        <v>2 - Warm</v>
      </c>
      <c r="H860" s="8" t="s">
        <v>1134</v>
      </c>
      <c r="I860" s="8" t="s">
        <v>1130</v>
      </c>
      <c r="J860" s="9">
        <f>vlookup(A860,Accounts!$A$1:$P$451,11,false)</f>
        <v>45732</v>
      </c>
      <c r="K860" s="9">
        <f>vlookup($A860,Accounts!$A$1:$P$451,12,false)</f>
        <v>45738</v>
      </c>
      <c r="L860" s="9" t="str">
        <f>vlookup($A860,Accounts!$A$1:$P$451,13,false)</f>
        <v/>
      </c>
      <c r="M860" s="9" t="str">
        <f>vlookup($A860,Accounts!$A$1:$P$451,14,false)</f>
        <v/>
      </c>
      <c r="N860" s="9" t="str">
        <f>vlookup($A860,Accounts!$A$1:$P$451,16,false)</f>
        <v/>
      </c>
    </row>
    <row r="861" ht="15.75" customHeight="1">
      <c r="A861" s="8" t="s">
        <v>622</v>
      </c>
      <c r="B861" s="8" t="s">
        <v>623</v>
      </c>
      <c r="C861" s="8" t="str">
        <f>vlookup(A861,Accounts!$A$1:$E$993,5,false)</f>
        <v>No</v>
      </c>
      <c r="D861" s="8" t="s">
        <v>1996</v>
      </c>
      <c r="E861" s="8" t="s">
        <v>1132</v>
      </c>
      <c r="F861" s="8" t="s">
        <v>1132</v>
      </c>
      <c r="G861" s="8" t="str">
        <f>vlookup(A861,Accounts!$A$1:$F$451,6,false)</f>
        <v>2 - Warm</v>
      </c>
      <c r="H861" s="8" t="s">
        <v>1137</v>
      </c>
      <c r="I861" s="8" t="s">
        <v>1135</v>
      </c>
      <c r="J861" s="9">
        <f>vlookup(A861,Accounts!$A$1:$P$451,11,false)</f>
        <v>45732</v>
      </c>
      <c r="K861" s="9">
        <f>vlookup($A861,Accounts!$A$1:$P$451,12,false)</f>
        <v>45738</v>
      </c>
      <c r="L861" s="9" t="str">
        <f>vlookup($A861,Accounts!$A$1:$P$451,13,false)</f>
        <v/>
      </c>
      <c r="M861" s="9" t="str">
        <f>vlookup($A861,Accounts!$A$1:$P$451,14,false)</f>
        <v/>
      </c>
      <c r="N861" s="9" t="str">
        <f>vlookup($A861,Accounts!$A$1:$P$451,16,false)</f>
        <v/>
      </c>
    </row>
    <row r="862" ht="15.75" customHeight="1">
      <c r="A862" s="8" t="s">
        <v>622</v>
      </c>
      <c r="B862" s="8" t="s">
        <v>623</v>
      </c>
      <c r="C862" s="8" t="str">
        <f>vlookup(A862,Accounts!$A$1:$E$993,5,false)</f>
        <v>No</v>
      </c>
      <c r="D862" s="8" t="s">
        <v>1997</v>
      </c>
      <c r="E862" s="8" t="s">
        <v>1140</v>
      </c>
      <c r="F862" s="8" t="s">
        <v>1133</v>
      </c>
      <c r="G862" s="8" t="str">
        <f>vlookup(A862,Accounts!$A$1:$F$451,6,false)</f>
        <v>2 - Warm</v>
      </c>
      <c r="H862" s="8" t="s">
        <v>1129</v>
      </c>
      <c r="I862" s="8" t="s">
        <v>1130</v>
      </c>
      <c r="J862" s="9">
        <f>vlookup(A862,Accounts!$A$1:$P$451,11,false)</f>
        <v>45732</v>
      </c>
      <c r="K862" s="9">
        <f>vlookup($A862,Accounts!$A$1:$P$451,12,false)</f>
        <v>45738</v>
      </c>
      <c r="L862" s="9" t="str">
        <f>vlookup($A862,Accounts!$A$1:$P$451,13,false)</f>
        <v/>
      </c>
      <c r="M862" s="9" t="str">
        <f>vlookup($A862,Accounts!$A$1:$P$451,14,false)</f>
        <v/>
      </c>
      <c r="N862" s="9" t="str">
        <f>vlookup($A862,Accounts!$A$1:$P$451,16,false)</f>
        <v/>
      </c>
    </row>
    <row r="863" ht="15.75" customHeight="1">
      <c r="A863" s="8" t="s">
        <v>622</v>
      </c>
      <c r="B863" s="8" t="s">
        <v>623</v>
      </c>
      <c r="C863" s="8" t="str">
        <f>vlookup(A863,Accounts!$A$1:$E$993,5,false)</f>
        <v>No</v>
      </c>
      <c r="D863" s="8" t="s">
        <v>1998</v>
      </c>
      <c r="E863" s="8" t="s">
        <v>1132</v>
      </c>
      <c r="F863" s="8" t="s">
        <v>1127</v>
      </c>
      <c r="G863" s="8" t="str">
        <f>vlookup(A863,Accounts!$A$1:$F$451,6,false)</f>
        <v>2 - Warm</v>
      </c>
      <c r="H863" s="8" t="s">
        <v>1143</v>
      </c>
      <c r="I863" s="8" t="s">
        <v>1148</v>
      </c>
      <c r="J863" s="9">
        <f>vlookup(A863,Accounts!$A$1:$P$451,11,false)</f>
        <v>45732</v>
      </c>
      <c r="K863" s="9">
        <f>vlookup($A863,Accounts!$A$1:$P$451,12,false)</f>
        <v>45738</v>
      </c>
      <c r="L863" s="9" t="str">
        <f>vlookup($A863,Accounts!$A$1:$P$451,13,false)</f>
        <v/>
      </c>
      <c r="M863" s="9" t="str">
        <f>vlookup($A863,Accounts!$A$1:$P$451,14,false)</f>
        <v/>
      </c>
      <c r="N863" s="9" t="str">
        <f>vlookup($A863,Accounts!$A$1:$P$451,16,false)</f>
        <v/>
      </c>
    </row>
    <row r="864" ht="15.75" customHeight="1">
      <c r="A864" s="8" t="s">
        <v>775</v>
      </c>
      <c r="B864" s="8" t="s">
        <v>776</v>
      </c>
      <c r="C864" s="8" t="str">
        <f>vlookup(A864,Accounts!$A$1:$E$993,5,false)</f>
        <v>No</v>
      </c>
      <c r="D864" s="8" t="s">
        <v>1999</v>
      </c>
      <c r="E864" s="8" t="s">
        <v>1132</v>
      </c>
      <c r="F864" s="8" t="s">
        <v>1128</v>
      </c>
      <c r="G864" s="8" t="str">
        <f>vlookup(A864,Accounts!$A$1:$F$451,6,false)</f>
        <v>4 - Customer</v>
      </c>
      <c r="H864" s="8" t="s">
        <v>1137</v>
      </c>
      <c r="I864" s="8" t="s">
        <v>1138</v>
      </c>
      <c r="J864" s="9">
        <f>vlookup(A864,Accounts!$A$1:$P$451,11,false)</f>
        <v>45631</v>
      </c>
      <c r="K864" s="9">
        <f>vlookup($A864,Accounts!$A$1:$P$451,12,false)</f>
        <v>45642</v>
      </c>
      <c r="L864" s="9">
        <f>vlookup($A864,Accounts!$A$1:$P$451,13,false)</f>
        <v>45642</v>
      </c>
      <c r="M864" s="9">
        <f>vlookup($A864,Accounts!$A$1:$P$451,14,false)</f>
        <v>45693</v>
      </c>
      <c r="N864" s="9" t="str">
        <f>vlookup($A864,Accounts!$A$1:$P$451,16,false)</f>
        <v/>
      </c>
    </row>
    <row r="865" ht="15.75" customHeight="1">
      <c r="A865" s="8" t="s">
        <v>775</v>
      </c>
      <c r="B865" s="8" t="s">
        <v>776</v>
      </c>
      <c r="C865" s="8" t="str">
        <f>vlookup(A865,Accounts!$A$1:$E$993,5,false)</f>
        <v>No</v>
      </c>
      <c r="D865" s="8" t="s">
        <v>2000</v>
      </c>
      <c r="E865" s="8" t="s">
        <v>1132</v>
      </c>
      <c r="F865" s="8" t="s">
        <v>1133</v>
      </c>
      <c r="G865" s="8" t="str">
        <f>vlookup(A865,Accounts!$A$1:$F$451,6,false)</f>
        <v>4 - Customer</v>
      </c>
      <c r="H865" s="8" t="s">
        <v>1134</v>
      </c>
      <c r="I865" s="8" t="s">
        <v>1148</v>
      </c>
      <c r="J865" s="9">
        <f>vlookup(A865,Accounts!$A$1:$P$451,11,false)</f>
        <v>45631</v>
      </c>
      <c r="K865" s="9">
        <f>vlookup($A865,Accounts!$A$1:$P$451,12,false)</f>
        <v>45642</v>
      </c>
      <c r="L865" s="9">
        <f>vlookup($A865,Accounts!$A$1:$P$451,13,false)</f>
        <v>45642</v>
      </c>
      <c r="M865" s="9">
        <f>vlookup($A865,Accounts!$A$1:$P$451,14,false)</f>
        <v>45693</v>
      </c>
      <c r="N865" s="9" t="str">
        <f>vlookup($A865,Accounts!$A$1:$P$451,16,false)</f>
        <v/>
      </c>
    </row>
    <row r="866" ht="15.75" customHeight="1">
      <c r="A866" s="8" t="s">
        <v>775</v>
      </c>
      <c r="B866" s="8" t="s">
        <v>776</v>
      </c>
      <c r="C866" s="8" t="str">
        <f>vlookup(A866,Accounts!$A$1:$E$993,5,false)</f>
        <v>No</v>
      </c>
      <c r="D866" s="8" t="s">
        <v>2001</v>
      </c>
      <c r="E866" s="8" t="s">
        <v>1132</v>
      </c>
      <c r="F866" s="8" t="s">
        <v>1132</v>
      </c>
      <c r="G866" s="8" t="str">
        <f>vlookup(A866,Accounts!$A$1:$F$451,6,false)</f>
        <v>4 - Customer</v>
      </c>
      <c r="H866" s="8" t="s">
        <v>1137</v>
      </c>
      <c r="I866" s="8" t="s">
        <v>1135</v>
      </c>
      <c r="J866" s="9">
        <f>vlookup(A866,Accounts!$A$1:$P$451,11,false)</f>
        <v>45631</v>
      </c>
      <c r="K866" s="9">
        <f>vlookup($A866,Accounts!$A$1:$P$451,12,false)</f>
        <v>45642</v>
      </c>
      <c r="L866" s="9">
        <f>vlookup($A866,Accounts!$A$1:$P$451,13,false)</f>
        <v>45642</v>
      </c>
      <c r="M866" s="9">
        <f>vlookup($A866,Accounts!$A$1:$P$451,14,false)</f>
        <v>45693</v>
      </c>
      <c r="N866" s="9" t="str">
        <f>vlookup($A866,Accounts!$A$1:$P$451,16,false)</f>
        <v/>
      </c>
    </row>
    <row r="867" ht="15.75" customHeight="1">
      <c r="A867" s="8" t="s">
        <v>745</v>
      </c>
      <c r="B867" s="8" t="s">
        <v>746</v>
      </c>
      <c r="C867" s="8" t="str">
        <f>vlookup(A867,Accounts!$A$1:$E$993,5,false)</f>
        <v>Profile2</v>
      </c>
      <c r="D867" s="8" t="s">
        <v>2002</v>
      </c>
      <c r="E867" s="8" t="s">
        <v>1128</v>
      </c>
      <c r="F867" s="8" t="s">
        <v>1127</v>
      </c>
      <c r="G867" s="8" t="str">
        <f>vlookup(A867,Accounts!$A$1:$F$451,6,false)</f>
        <v>4 - Customer</v>
      </c>
      <c r="H867" s="8" t="s">
        <v>1134</v>
      </c>
      <c r="I867" s="8" t="s">
        <v>1135</v>
      </c>
      <c r="J867" s="9">
        <f>vlookup(A867,Accounts!$A$1:$P$451,11,false)</f>
        <v>45642</v>
      </c>
      <c r="K867" s="9">
        <f>vlookup($A867,Accounts!$A$1:$P$451,12,false)</f>
        <v>45658</v>
      </c>
      <c r="L867" s="9">
        <f>vlookup($A867,Accounts!$A$1:$P$451,13,false)</f>
        <v>45665</v>
      </c>
      <c r="M867" s="9">
        <f>vlookup($A867,Accounts!$A$1:$P$451,14,false)</f>
        <v>45695</v>
      </c>
      <c r="N867" s="9" t="str">
        <f>vlookup($A867,Accounts!$A$1:$P$451,16,false)</f>
        <v/>
      </c>
    </row>
    <row r="868" ht="15.75" customHeight="1">
      <c r="A868" s="8" t="s">
        <v>745</v>
      </c>
      <c r="B868" s="8" t="s">
        <v>746</v>
      </c>
      <c r="C868" s="8" t="str">
        <f>vlookup(A868,Accounts!$A$1:$E$993,5,false)</f>
        <v>Profile2</v>
      </c>
      <c r="D868" s="8" t="s">
        <v>2003</v>
      </c>
      <c r="E868" s="8" t="s">
        <v>1132</v>
      </c>
      <c r="F868" s="8" t="s">
        <v>1140</v>
      </c>
      <c r="G868" s="8" t="str">
        <f>vlookup(A868,Accounts!$A$1:$F$451,6,false)</f>
        <v>4 - Customer</v>
      </c>
      <c r="H868" s="8" t="s">
        <v>1129</v>
      </c>
      <c r="I868" s="8" t="s">
        <v>1138</v>
      </c>
      <c r="J868" s="9">
        <f>vlookup(A868,Accounts!$A$1:$P$451,11,false)</f>
        <v>45642</v>
      </c>
      <c r="K868" s="9">
        <f>vlookup($A868,Accounts!$A$1:$P$451,12,false)</f>
        <v>45658</v>
      </c>
      <c r="L868" s="9">
        <f>vlookup($A868,Accounts!$A$1:$P$451,13,false)</f>
        <v>45665</v>
      </c>
      <c r="M868" s="9">
        <f>vlookup($A868,Accounts!$A$1:$P$451,14,false)</f>
        <v>45695</v>
      </c>
      <c r="N868" s="9" t="str">
        <f>vlookup($A868,Accounts!$A$1:$P$451,16,false)</f>
        <v/>
      </c>
    </row>
    <row r="869" ht="15.75" customHeight="1">
      <c r="A869" s="8" t="s">
        <v>747</v>
      </c>
      <c r="B869" s="8" t="s">
        <v>748</v>
      </c>
      <c r="C869" s="8" t="str">
        <f>vlookup(A869,Accounts!$A$1:$E$993,5,false)</f>
        <v>Unknown</v>
      </c>
      <c r="D869" s="8" t="s">
        <v>2004</v>
      </c>
      <c r="E869" s="8" t="s">
        <v>1132</v>
      </c>
      <c r="F869" s="8" t="s">
        <v>1133</v>
      </c>
      <c r="G869" s="8" t="str">
        <f>vlookup(A869,Accounts!$A$1:$F$451,6,false)</f>
        <v>4 - Customer</v>
      </c>
      <c r="H869" s="8" t="s">
        <v>1137</v>
      </c>
      <c r="I869" s="8" t="s">
        <v>1138</v>
      </c>
      <c r="J869" s="9">
        <f>vlookup(A869,Accounts!$A$1:$P$451,11,false)</f>
        <v>45654</v>
      </c>
      <c r="K869" s="9">
        <f>vlookup($A869,Accounts!$A$1:$P$451,12,false)</f>
        <v>45681</v>
      </c>
      <c r="L869" s="9">
        <f>vlookup($A869,Accounts!$A$1:$P$451,13,false)</f>
        <v>45697</v>
      </c>
      <c r="M869" s="9">
        <f>vlookup($A869,Accounts!$A$1:$P$451,14,false)</f>
        <v>45709</v>
      </c>
      <c r="N869" s="9" t="str">
        <f>vlookup($A869,Accounts!$A$1:$P$451,16,false)</f>
        <v/>
      </c>
    </row>
    <row r="870" ht="15.75" customHeight="1">
      <c r="A870" s="8" t="s">
        <v>773</v>
      </c>
      <c r="B870" s="8" t="s">
        <v>774</v>
      </c>
      <c r="C870" s="8" t="str">
        <f>vlookup(A870,Accounts!$A$1:$E$993,5,false)</f>
        <v>Profile3</v>
      </c>
      <c r="D870" s="8" t="s">
        <v>2005</v>
      </c>
      <c r="E870" s="8" t="s">
        <v>1140</v>
      </c>
      <c r="F870" s="8" t="s">
        <v>1140</v>
      </c>
      <c r="G870" s="8" t="str">
        <f>vlookup(A870,Accounts!$A$1:$F$451,6,false)</f>
        <v>4 - Customer</v>
      </c>
      <c r="H870" s="8" t="s">
        <v>1129</v>
      </c>
      <c r="I870" s="8" t="s">
        <v>1148</v>
      </c>
      <c r="J870" s="9">
        <f>vlookup(A870,Accounts!$A$1:$P$451,11,false)</f>
        <v>45649</v>
      </c>
      <c r="K870" s="9">
        <f>vlookup($A870,Accounts!$A$1:$P$451,12,false)</f>
        <v>45676</v>
      </c>
      <c r="L870" s="9">
        <f>vlookup($A870,Accounts!$A$1:$P$451,13,false)</f>
        <v>45691</v>
      </c>
      <c r="M870" s="9">
        <f>vlookup($A870,Accounts!$A$1:$P$451,14,false)</f>
        <v>45699</v>
      </c>
      <c r="N870" s="9" t="str">
        <f>vlookup($A870,Accounts!$A$1:$P$451,16,false)</f>
        <v/>
      </c>
    </row>
    <row r="871" ht="15.75" customHeight="1">
      <c r="A871" s="8" t="s">
        <v>248</v>
      </c>
      <c r="B871" s="8" t="s">
        <v>249</v>
      </c>
      <c r="C871" s="8" t="str">
        <f>vlookup(A871,Accounts!$A$1:$E$993,5,false)</f>
        <v>Profile1</v>
      </c>
      <c r="D871" s="8" t="s">
        <v>2006</v>
      </c>
      <c r="E871" s="8" t="s">
        <v>1128</v>
      </c>
      <c r="F871" s="8" t="s">
        <v>1127</v>
      </c>
      <c r="G871" s="8" t="str">
        <f>vlookup(A871,Accounts!$A$1:$F$451,6,false)</f>
        <v>5a - Closed Lost</v>
      </c>
      <c r="H871" s="8" t="s">
        <v>1143</v>
      </c>
      <c r="I871" s="8" t="s">
        <v>1138</v>
      </c>
      <c r="J871" s="9">
        <f>vlookup(A871,Accounts!$A$1:$P$451,11,false)</f>
        <v>45346</v>
      </c>
      <c r="K871" s="9" t="str">
        <f>vlookup($A871,Accounts!$A$1:$P$451,12,false)</f>
        <v/>
      </c>
      <c r="L871" s="9" t="str">
        <f>vlookup($A871,Accounts!$A$1:$P$451,13,false)</f>
        <v/>
      </c>
      <c r="M871" s="9">
        <f>vlookup($A871,Accounts!$A$1:$P$451,14,false)</f>
        <v>45351</v>
      </c>
      <c r="N871" s="9">
        <f>vlookup($A871,Accounts!$A$1:$P$451,16,false)</f>
        <v>45351</v>
      </c>
    </row>
    <row r="872" ht="15.75" customHeight="1">
      <c r="A872" s="8" t="s">
        <v>248</v>
      </c>
      <c r="B872" s="8" t="s">
        <v>249</v>
      </c>
      <c r="C872" s="8" t="str">
        <f>vlookup(A872,Accounts!$A$1:$E$993,5,false)</f>
        <v>Profile1</v>
      </c>
      <c r="D872" s="8" t="s">
        <v>2007</v>
      </c>
      <c r="E872" s="8" t="s">
        <v>1128</v>
      </c>
      <c r="F872" s="8" t="s">
        <v>1140</v>
      </c>
      <c r="G872" s="8" t="str">
        <f>vlookup(A872,Accounts!$A$1:$F$451,6,false)</f>
        <v>5a - Closed Lost</v>
      </c>
      <c r="H872" s="8" t="s">
        <v>1137</v>
      </c>
      <c r="I872" s="8" t="s">
        <v>1135</v>
      </c>
      <c r="J872" s="9">
        <f>vlookup(A872,Accounts!$A$1:$P$451,11,false)</f>
        <v>45346</v>
      </c>
      <c r="K872" s="9" t="str">
        <f>vlookup($A872,Accounts!$A$1:$P$451,12,false)</f>
        <v/>
      </c>
      <c r="L872" s="9" t="str">
        <f>vlookup($A872,Accounts!$A$1:$P$451,13,false)</f>
        <v/>
      </c>
      <c r="M872" s="9">
        <f>vlookup($A872,Accounts!$A$1:$P$451,14,false)</f>
        <v>45351</v>
      </c>
      <c r="N872" s="9">
        <f>vlookup($A872,Accounts!$A$1:$P$451,16,false)</f>
        <v>45351</v>
      </c>
    </row>
    <row r="873" ht="15.75" customHeight="1">
      <c r="A873" s="8" t="s">
        <v>208</v>
      </c>
      <c r="B873" s="8" t="s">
        <v>209</v>
      </c>
      <c r="C873" s="8" t="str">
        <f>vlookup(A873,Accounts!$A$1:$E$993,5,false)</f>
        <v>No</v>
      </c>
      <c r="D873" s="8" t="s">
        <v>2008</v>
      </c>
      <c r="E873" s="8" t="s">
        <v>1133</v>
      </c>
      <c r="F873" s="8" t="s">
        <v>1132</v>
      </c>
      <c r="G873" s="8" t="str">
        <f>vlookup(A873,Accounts!$A$1:$F$451,6,false)</f>
        <v>5a - Closed Lost</v>
      </c>
      <c r="H873" s="8" t="s">
        <v>1143</v>
      </c>
      <c r="I873" s="8" t="s">
        <v>1135</v>
      </c>
      <c r="J873" s="9">
        <f>vlookup(A873,Accounts!$A$1:$P$451,11,false)</f>
        <v>45305</v>
      </c>
      <c r="K873" s="9" t="str">
        <f>vlookup($A873,Accounts!$A$1:$P$451,12,false)</f>
        <v/>
      </c>
      <c r="L873" s="9" t="str">
        <f>vlookup($A873,Accounts!$A$1:$P$451,13,false)</f>
        <v/>
      </c>
      <c r="M873" s="9">
        <f>vlookup($A873,Accounts!$A$1:$P$451,14,false)</f>
        <v>45328</v>
      </c>
      <c r="N873" s="9">
        <f>vlookup($A873,Accounts!$A$1:$P$451,16,false)</f>
        <v>45328</v>
      </c>
    </row>
    <row r="874" ht="15.75" customHeight="1">
      <c r="A874" s="8" t="s">
        <v>208</v>
      </c>
      <c r="B874" s="8" t="s">
        <v>209</v>
      </c>
      <c r="C874" s="8" t="str">
        <f>vlookup(A874,Accounts!$A$1:$E$993,5,false)</f>
        <v>No</v>
      </c>
      <c r="D874" s="8" t="s">
        <v>2009</v>
      </c>
      <c r="E874" s="8" t="s">
        <v>1132</v>
      </c>
      <c r="F874" s="8" t="s">
        <v>1132</v>
      </c>
      <c r="G874" s="8" t="str">
        <f>vlookup(A874,Accounts!$A$1:$F$451,6,false)</f>
        <v>5a - Closed Lost</v>
      </c>
      <c r="H874" s="8" t="s">
        <v>1143</v>
      </c>
      <c r="I874" s="8" t="s">
        <v>1130</v>
      </c>
      <c r="J874" s="9">
        <f>vlookup(A874,Accounts!$A$1:$P$451,11,false)</f>
        <v>45305</v>
      </c>
      <c r="K874" s="9" t="str">
        <f>vlookup($A874,Accounts!$A$1:$P$451,12,false)</f>
        <v/>
      </c>
      <c r="L874" s="9" t="str">
        <f>vlookup($A874,Accounts!$A$1:$P$451,13,false)</f>
        <v/>
      </c>
      <c r="M874" s="9">
        <f>vlookup($A874,Accounts!$A$1:$P$451,14,false)</f>
        <v>45328</v>
      </c>
      <c r="N874" s="9">
        <f>vlookup($A874,Accounts!$A$1:$P$451,16,false)</f>
        <v>45328</v>
      </c>
    </row>
    <row r="875" ht="15.75" customHeight="1">
      <c r="A875" s="8" t="s">
        <v>773</v>
      </c>
      <c r="B875" s="8" t="s">
        <v>774</v>
      </c>
      <c r="C875" s="8" t="str">
        <f>vlookup(A875,Accounts!$A$1:$E$993,5,false)</f>
        <v>Profile3</v>
      </c>
      <c r="D875" s="8" t="s">
        <v>2010</v>
      </c>
      <c r="E875" s="8" t="s">
        <v>1128</v>
      </c>
      <c r="F875" s="8" t="s">
        <v>1133</v>
      </c>
      <c r="G875" s="8" t="str">
        <f>vlookup(A875,Accounts!$A$1:$F$451,6,false)</f>
        <v>4 - Customer</v>
      </c>
      <c r="H875" s="8" t="s">
        <v>1143</v>
      </c>
      <c r="I875" s="8" t="s">
        <v>1138</v>
      </c>
      <c r="J875" s="9">
        <f>vlookup(A875,Accounts!$A$1:$P$451,11,false)</f>
        <v>45649</v>
      </c>
      <c r="K875" s="9">
        <f>vlookup($A875,Accounts!$A$1:$P$451,12,false)</f>
        <v>45676</v>
      </c>
      <c r="L875" s="9">
        <f>vlookup($A875,Accounts!$A$1:$P$451,13,false)</f>
        <v>45691</v>
      </c>
      <c r="M875" s="9">
        <f>vlookup($A875,Accounts!$A$1:$P$451,14,false)</f>
        <v>45699</v>
      </c>
      <c r="N875" s="9" t="str">
        <f>vlookup($A875,Accounts!$A$1:$P$451,16,false)</f>
        <v/>
      </c>
    </row>
    <row r="876" ht="15.75" customHeight="1">
      <c r="A876" s="8" t="s">
        <v>755</v>
      </c>
      <c r="B876" s="8" t="s">
        <v>756</v>
      </c>
      <c r="C876" s="8" t="str">
        <f>vlookup(A876,Accounts!$A$1:$E$993,5,false)</f>
        <v>Profile1</v>
      </c>
      <c r="D876" s="8" t="s">
        <v>2011</v>
      </c>
      <c r="E876" s="8" t="s">
        <v>1132</v>
      </c>
      <c r="F876" s="8" t="s">
        <v>1127</v>
      </c>
      <c r="G876" s="8" t="str">
        <f>vlookup(A876,Accounts!$A$1:$F$451,6,false)</f>
        <v>5a - Closed Lost</v>
      </c>
      <c r="H876" s="8" t="s">
        <v>1137</v>
      </c>
      <c r="I876" s="8" t="s">
        <v>1135</v>
      </c>
      <c r="J876" s="9">
        <f>vlookup(A876,Accounts!$A$1:$P$451,11,false)</f>
        <v>45655</v>
      </c>
      <c r="K876" s="9">
        <f>vlookup($A876,Accounts!$A$1:$P$451,12,false)</f>
        <v>45684</v>
      </c>
      <c r="L876" s="9">
        <f>vlookup($A876,Accounts!$A$1:$P$451,13,false)</f>
        <v>45692</v>
      </c>
      <c r="M876" s="9">
        <f>vlookup($A876,Accounts!$A$1:$P$451,14,false)</f>
        <v>45732</v>
      </c>
      <c r="N876" s="9" t="str">
        <f>vlookup($A876,Accounts!$A$1:$P$451,16,false)</f>
        <v/>
      </c>
    </row>
    <row r="877" ht="15.75" customHeight="1">
      <c r="A877" s="8" t="s">
        <v>777</v>
      </c>
      <c r="B877" s="8" t="s">
        <v>778</v>
      </c>
      <c r="C877" s="8" t="str">
        <f>vlookup(A877,Accounts!$A$1:$E$993,5,false)</f>
        <v>No</v>
      </c>
      <c r="D877" s="8" t="s">
        <v>2012</v>
      </c>
      <c r="E877" s="8" t="s">
        <v>1128</v>
      </c>
      <c r="F877" s="8" t="s">
        <v>1132</v>
      </c>
      <c r="G877" s="8" t="str">
        <f>vlookup(A877,Accounts!$A$1:$F$451,6,false)</f>
        <v>4 - Customer</v>
      </c>
      <c r="H877" s="8" t="s">
        <v>1137</v>
      </c>
      <c r="I877" s="8" t="s">
        <v>1138</v>
      </c>
      <c r="J877" s="9">
        <f>vlookup(A877,Accounts!$A$1:$P$451,11,false)</f>
        <v>45654</v>
      </c>
      <c r="K877" s="9">
        <f>vlookup($A877,Accounts!$A$1:$P$451,12,false)</f>
        <v>45659</v>
      </c>
      <c r="L877" s="9">
        <f>vlookup($A877,Accounts!$A$1:$P$451,13,false)</f>
        <v>45673</v>
      </c>
      <c r="M877" s="9">
        <f>vlookup($A877,Accounts!$A$1:$P$451,14,false)</f>
        <v>45705</v>
      </c>
      <c r="N877" s="9" t="str">
        <f>vlookup($A877,Accounts!$A$1:$P$451,16,false)</f>
        <v/>
      </c>
    </row>
    <row r="878" ht="15.75" customHeight="1">
      <c r="A878" s="8" t="s">
        <v>765</v>
      </c>
      <c r="B878" s="8" t="s">
        <v>766</v>
      </c>
      <c r="C878" s="8" t="str">
        <f>vlookup(A878,Accounts!$A$1:$E$993,5,false)</f>
        <v>Profile2</v>
      </c>
      <c r="D878" s="8" t="s">
        <v>2013</v>
      </c>
      <c r="E878" s="8" t="s">
        <v>1127</v>
      </c>
      <c r="F878" s="8" t="s">
        <v>1127</v>
      </c>
      <c r="G878" s="8" t="str">
        <f>vlookup(A878,Accounts!$A$1:$F$451,6,false)</f>
        <v>5a - Closed Lost</v>
      </c>
      <c r="H878" s="8" t="s">
        <v>1143</v>
      </c>
      <c r="I878" s="8" t="s">
        <v>1130</v>
      </c>
      <c r="J878" s="9">
        <f>vlookup(A878,Accounts!$A$1:$P$451,11,false)</f>
        <v>45636</v>
      </c>
      <c r="K878" s="9">
        <f>vlookup($A878,Accounts!$A$1:$P$451,12,false)</f>
        <v>45663</v>
      </c>
      <c r="L878" s="9" t="str">
        <f>vlookup($A878,Accounts!$A$1:$P$451,13,false)</f>
        <v/>
      </c>
      <c r="M878" s="9">
        <f>vlookup($A878,Accounts!$A$1:$P$451,14,false)</f>
        <v>45669</v>
      </c>
      <c r="N878" s="9">
        <f>vlookup($A878,Accounts!$A$1:$P$451,16,false)</f>
        <v>45669</v>
      </c>
    </row>
    <row r="879" ht="15.75" customHeight="1">
      <c r="A879" s="8" t="s">
        <v>765</v>
      </c>
      <c r="B879" s="8" t="s">
        <v>766</v>
      </c>
      <c r="C879" s="8" t="str">
        <f>vlookup(A879,Accounts!$A$1:$E$993,5,false)</f>
        <v>Profile2</v>
      </c>
      <c r="D879" s="8" t="s">
        <v>2014</v>
      </c>
      <c r="E879" s="8" t="s">
        <v>1132</v>
      </c>
      <c r="F879" s="8" t="s">
        <v>1133</v>
      </c>
      <c r="G879" s="8" t="str">
        <f>vlookup(A879,Accounts!$A$1:$F$451,6,false)</f>
        <v>5a - Closed Lost</v>
      </c>
      <c r="H879" s="8" t="s">
        <v>1129</v>
      </c>
      <c r="I879" s="8" t="s">
        <v>1148</v>
      </c>
      <c r="J879" s="9">
        <f>vlookup(A879,Accounts!$A$1:$P$451,11,false)</f>
        <v>45636</v>
      </c>
      <c r="K879" s="9">
        <f>vlookup($A879,Accounts!$A$1:$P$451,12,false)</f>
        <v>45663</v>
      </c>
      <c r="L879" s="9" t="str">
        <f>vlookup($A879,Accounts!$A$1:$P$451,13,false)</f>
        <v/>
      </c>
      <c r="M879" s="9">
        <f>vlookup($A879,Accounts!$A$1:$P$451,14,false)</f>
        <v>45669</v>
      </c>
      <c r="N879" s="9">
        <f>vlookup($A879,Accounts!$A$1:$P$451,16,false)</f>
        <v>45669</v>
      </c>
    </row>
    <row r="880" ht="15.75" customHeight="1">
      <c r="A880" s="8" t="s">
        <v>777</v>
      </c>
      <c r="B880" s="8" t="s">
        <v>778</v>
      </c>
      <c r="C880" s="8" t="str">
        <f>vlookup(A880,Accounts!$A$1:$E$993,5,false)</f>
        <v>No</v>
      </c>
      <c r="D880" s="8" t="s">
        <v>2015</v>
      </c>
      <c r="E880" s="8" t="s">
        <v>1140</v>
      </c>
      <c r="F880" s="8" t="s">
        <v>1127</v>
      </c>
      <c r="G880" s="8" t="str">
        <f>vlookup(A880,Accounts!$A$1:$F$451,6,false)</f>
        <v>4 - Customer</v>
      </c>
      <c r="H880" s="8" t="s">
        <v>1137</v>
      </c>
      <c r="I880" s="8" t="s">
        <v>1135</v>
      </c>
      <c r="J880" s="9">
        <f>vlookup(A880,Accounts!$A$1:$P$451,11,false)</f>
        <v>45654</v>
      </c>
      <c r="K880" s="9">
        <f>vlookup($A880,Accounts!$A$1:$P$451,12,false)</f>
        <v>45659</v>
      </c>
      <c r="L880" s="9">
        <f>vlookup($A880,Accounts!$A$1:$P$451,13,false)</f>
        <v>45673</v>
      </c>
      <c r="M880" s="9">
        <f>vlookup($A880,Accounts!$A$1:$P$451,14,false)</f>
        <v>45705</v>
      </c>
      <c r="N880" s="9" t="str">
        <f>vlookup($A880,Accounts!$A$1:$P$451,16,false)</f>
        <v/>
      </c>
    </row>
    <row r="881" ht="15.75" customHeight="1">
      <c r="A881" s="8" t="s">
        <v>767</v>
      </c>
      <c r="B881" s="8" t="s">
        <v>768</v>
      </c>
      <c r="C881" s="8" t="str">
        <f>vlookup(A881,Accounts!$A$1:$E$993,5,false)</f>
        <v>Profile3</v>
      </c>
      <c r="D881" s="8" t="s">
        <v>2016</v>
      </c>
      <c r="E881" s="8" t="s">
        <v>1133</v>
      </c>
      <c r="F881" s="8" t="s">
        <v>1132</v>
      </c>
      <c r="G881" s="8" t="str">
        <f>vlookup(A881,Accounts!$A$1:$F$451,6,false)</f>
        <v>5a - Closed Lost</v>
      </c>
      <c r="H881" s="8" t="s">
        <v>1143</v>
      </c>
      <c r="I881" s="8" t="s">
        <v>1130</v>
      </c>
      <c r="J881" s="9">
        <f>vlookup(A881,Accounts!$A$1:$P$451,11,false)</f>
        <v>45632</v>
      </c>
      <c r="K881" s="9" t="str">
        <f>vlookup($A881,Accounts!$A$1:$P$451,12,false)</f>
        <v/>
      </c>
      <c r="L881" s="9" t="str">
        <f>vlookup($A881,Accounts!$A$1:$P$451,13,false)</f>
        <v/>
      </c>
      <c r="M881" s="9">
        <f>vlookup($A881,Accounts!$A$1:$P$451,14,false)</f>
        <v>45636</v>
      </c>
      <c r="N881" s="9">
        <f>vlookup($A881,Accounts!$A$1:$P$451,16,false)</f>
        <v>45636</v>
      </c>
    </row>
    <row r="882" ht="15.75" customHeight="1">
      <c r="A882" s="8" t="s">
        <v>767</v>
      </c>
      <c r="B882" s="8" t="s">
        <v>768</v>
      </c>
      <c r="C882" s="8" t="str">
        <f>vlookup(A882,Accounts!$A$1:$E$993,5,false)</f>
        <v>Profile3</v>
      </c>
      <c r="D882" s="8" t="s">
        <v>2017</v>
      </c>
      <c r="E882" s="8" t="s">
        <v>1132</v>
      </c>
      <c r="F882" s="8" t="s">
        <v>1140</v>
      </c>
      <c r="G882" s="8" t="str">
        <f>vlookup(A882,Accounts!$A$1:$F$451,6,false)</f>
        <v>5a - Closed Lost</v>
      </c>
      <c r="H882" s="8" t="s">
        <v>1134</v>
      </c>
      <c r="I882" s="8" t="s">
        <v>1138</v>
      </c>
      <c r="J882" s="9">
        <f>vlookup(A882,Accounts!$A$1:$P$451,11,false)</f>
        <v>45632</v>
      </c>
      <c r="K882" s="9" t="str">
        <f>vlookup($A882,Accounts!$A$1:$P$451,12,false)</f>
        <v/>
      </c>
      <c r="L882" s="9" t="str">
        <f>vlookup($A882,Accounts!$A$1:$P$451,13,false)</f>
        <v/>
      </c>
      <c r="M882" s="9">
        <f>vlookup($A882,Accounts!$A$1:$P$451,14,false)</f>
        <v>45636</v>
      </c>
      <c r="N882" s="9">
        <f>vlookup($A882,Accounts!$A$1:$P$451,16,false)</f>
        <v>45636</v>
      </c>
    </row>
    <row r="883" ht="15.75" customHeight="1">
      <c r="A883" s="8" t="s">
        <v>290</v>
      </c>
      <c r="B883" s="8" t="s">
        <v>291</v>
      </c>
      <c r="C883" s="8" t="str">
        <f>vlookup(A883,Accounts!$A$1:$E$993,5,false)</f>
        <v>Profile1</v>
      </c>
      <c r="D883" s="8" t="s">
        <v>2018</v>
      </c>
      <c r="E883" s="8" t="s">
        <v>1133</v>
      </c>
      <c r="F883" s="8" t="s">
        <v>1140</v>
      </c>
      <c r="G883" s="8" t="str">
        <f>vlookup(A883,Accounts!$A$1:$F$451,6,false)</f>
        <v>2 - Warm</v>
      </c>
      <c r="H883" s="8" t="s">
        <v>1129</v>
      </c>
      <c r="I883" s="8" t="s">
        <v>1130</v>
      </c>
      <c r="J883" s="9">
        <f>vlookup(A883,Accounts!$A$1:$P$451,11,false)</f>
        <v>45665</v>
      </c>
      <c r="K883" s="9">
        <f>vlookup($A883,Accounts!$A$1:$P$451,12,false)</f>
        <v>45671</v>
      </c>
      <c r="L883" s="9" t="str">
        <f>vlookup($A883,Accounts!$A$1:$P$451,13,false)</f>
        <v/>
      </c>
      <c r="M883" s="9" t="str">
        <f>vlookup($A883,Accounts!$A$1:$P$451,14,false)</f>
        <v/>
      </c>
      <c r="N883" s="9" t="str">
        <f>vlookup($A883,Accounts!$A$1:$P$451,16,false)</f>
        <v/>
      </c>
    </row>
    <row r="884" ht="15.75" customHeight="1">
      <c r="A884" s="8" t="s">
        <v>290</v>
      </c>
      <c r="B884" s="8" t="s">
        <v>291</v>
      </c>
      <c r="C884" s="8" t="str">
        <f>vlookup(A884,Accounts!$A$1:$E$993,5,false)</f>
        <v>Profile1</v>
      </c>
      <c r="D884" s="8" t="s">
        <v>2019</v>
      </c>
      <c r="E884" s="8" t="s">
        <v>1128</v>
      </c>
      <c r="F884" s="8" t="s">
        <v>1128</v>
      </c>
      <c r="G884" s="8" t="str">
        <f>vlookup(A884,Accounts!$A$1:$F$451,6,false)</f>
        <v>2 - Warm</v>
      </c>
      <c r="H884" s="8" t="s">
        <v>1137</v>
      </c>
      <c r="I884" s="8" t="s">
        <v>1130</v>
      </c>
      <c r="J884" s="9">
        <f>vlookup(A884,Accounts!$A$1:$P$451,11,false)</f>
        <v>45665</v>
      </c>
      <c r="K884" s="9">
        <f>vlookup($A884,Accounts!$A$1:$P$451,12,false)</f>
        <v>45671</v>
      </c>
      <c r="L884" s="9" t="str">
        <f>vlookup($A884,Accounts!$A$1:$P$451,13,false)</f>
        <v/>
      </c>
      <c r="M884" s="9" t="str">
        <f>vlookup($A884,Accounts!$A$1:$P$451,14,false)</f>
        <v/>
      </c>
      <c r="N884" s="9" t="str">
        <f>vlookup($A884,Accounts!$A$1:$P$451,16,false)</f>
        <v/>
      </c>
    </row>
    <row r="885" ht="15.75" customHeight="1">
      <c r="A885" s="8" t="s">
        <v>769</v>
      </c>
      <c r="B885" s="8" t="s">
        <v>770</v>
      </c>
      <c r="C885" s="8" t="str">
        <f>vlookup(A885,Accounts!$A$1:$E$993,5,false)</f>
        <v>Profile3</v>
      </c>
      <c r="D885" s="8" t="s">
        <v>2020</v>
      </c>
      <c r="E885" s="8" t="s">
        <v>1127</v>
      </c>
      <c r="F885" s="8" t="s">
        <v>1127</v>
      </c>
      <c r="G885" s="8" t="str">
        <f>vlookup(A885,Accounts!$A$1:$F$451,6,false)</f>
        <v>5a - Closed Lost</v>
      </c>
      <c r="H885" s="8" t="s">
        <v>1134</v>
      </c>
      <c r="I885" s="8" t="s">
        <v>1138</v>
      </c>
      <c r="J885" s="9">
        <f>vlookup(A885,Accounts!$A$1:$P$451,11,false)</f>
        <v>45655</v>
      </c>
      <c r="K885" s="9">
        <f>vlookup($A885,Accounts!$A$1:$P$451,12,false)</f>
        <v>45668</v>
      </c>
      <c r="L885" s="9" t="str">
        <f>vlookup($A885,Accounts!$A$1:$P$451,13,false)</f>
        <v/>
      </c>
      <c r="M885" s="9">
        <f>vlookup($A885,Accounts!$A$1:$P$451,14,false)</f>
        <v>45677</v>
      </c>
      <c r="N885" s="9">
        <f>vlookup($A885,Accounts!$A$1:$P$451,16,false)</f>
        <v>45677</v>
      </c>
    </row>
    <row r="886" ht="15.75" customHeight="1">
      <c r="A886" s="8" t="s">
        <v>769</v>
      </c>
      <c r="B886" s="8" t="s">
        <v>770</v>
      </c>
      <c r="C886" s="8" t="str">
        <f>vlookup(A886,Accounts!$A$1:$E$993,5,false)</f>
        <v>Profile3</v>
      </c>
      <c r="D886" s="8" t="s">
        <v>2021</v>
      </c>
      <c r="E886" s="8" t="s">
        <v>1128</v>
      </c>
      <c r="F886" s="8" t="s">
        <v>1127</v>
      </c>
      <c r="G886" s="8" t="str">
        <f>vlookup(A886,Accounts!$A$1:$F$451,6,false)</f>
        <v>5a - Closed Lost</v>
      </c>
      <c r="H886" s="8" t="s">
        <v>1129</v>
      </c>
      <c r="I886" s="8" t="s">
        <v>1130</v>
      </c>
      <c r="J886" s="9">
        <f>vlookup(A886,Accounts!$A$1:$P$451,11,false)</f>
        <v>45655</v>
      </c>
      <c r="K886" s="9">
        <f>vlookup($A886,Accounts!$A$1:$P$451,12,false)</f>
        <v>45668</v>
      </c>
      <c r="L886" s="9" t="str">
        <f>vlookup($A886,Accounts!$A$1:$P$451,13,false)</f>
        <v/>
      </c>
      <c r="M886" s="9">
        <f>vlookup($A886,Accounts!$A$1:$P$451,14,false)</f>
        <v>45677</v>
      </c>
      <c r="N886" s="9">
        <f>vlookup($A886,Accounts!$A$1:$P$451,16,false)</f>
        <v>45677</v>
      </c>
    </row>
    <row r="887" ht="15.75" customHeight="1">
      <c r="A887" s="8" t="s">
        <v>769</v>
      </c>
      <c r="B887" s="8" t="s">
        <v>770</v>
      </c>
      <c r="C887" s="8" t="str">
        <f>vlookup(A887,Accounts!$A$1:$E$993,5,false)</f>
        <v>Profile3</v>
      </c>
      <c r="D887" s="8" t="s">
        <v>2022</v>
      </c>
      <c r="E887" s="8" t="s">
        <v>1133</v>
      </c>
      <c r="F887" s="8" t="s">
        <v>1132</v>
      </c>
      <c r="G887" s="8" t="str">
        <f>vlookup(A887,Accounts!$A$1:$F$451,6,false)</f>
        <v>5a - Closed Lost</v>
      </c>
      <c r="H887" s="8" t="s">
        <v>1134</v>
      </c>
      <c r="I887" s="8" t="s">
        <v>1130</v>
      </c>
      <c r="J887" s="9">
        <f>vlookup(A887,Accounts!$A$1:$P$451,11,false)</f>
        <v>45655</v>
      </c>
      <c r="K887" s="9">
        <f>vlookup($A887,Accounts!$A$1:$P$451,12,false)</f>
        <v>45668</v>
      </c>
      <c r="L887" s="9" t="str">
        <f>vlookup($A887,Accounts!$A$1:$P$451,13,false)</f>
        <v/>
      </c>
      <c r="M887" s="9">
        <f>vlookup($A887,Accounts!$A$1:$P$451,14,false)</f>
        <v>45677</v>
      </c>
      <c r="N887" s="9">
        <f>vlookup($A887,Accounts!$A$1:$P$451,16,false)</f>
        <v>45677</v>
      </c>
    </row>
    <row r="888" ht="15.75" customHeight="1">
      <c r="A888" s="8" t="s">
        <v>769</v>
      </c>
      <c r="B888" s="8" t="s">
        <v>770</v>
      </c>
      <c r="C888" s="8" t="str">
        <f>vlookup(A888,Accounts!$A$1:$E$993,5,false)</f>
        <v>Profile3</v>
      </c>
      <c r="D888" s="8" t="s">
        <v>2023</v>
      </c>
      <c r="E888" s="8" t="s">
        <v>1132</v>
      </c>
      <c r="F888" s="8" t="s">
        <v>1133</v>
      </c>
      <c r="G888" s="8" t="str">
        <f>vlookup(A888,Accounts!$A$1:$F$451,6,false)</f>
        <v>5a - Closed Lost</v>
      </c>
      <c r="H888" s="8" t="s">
        <v>1129</v>
      </c>
      <c r="I888" s="8" t="s">
        <v>1148</v>
      </c>
      <c r="J888" s="9">
        <f>vlookup(A888,Accounts!$A$1:$P$451,11,false)</f>
        <v>45655</v>
      </c>
      <c r="K888" s="9">
        <f>vlookup($A888,Accounts!$A$1:$P$451,12,false)</f>
        <v>45668</v>
      </c>
      <c r="L888" s="9" t="str">
        <f>vlookup($A888,Accounts!$A$1:$P$451,13,false)</f>
        <v/>
      </c>
      <c r="M888" s="9">
        <f>vlookup($A888,Accounts!$A$1:$P$451,14,false)</f>
        <v>45677</v>
      </c>
      <c r="N888" s="9">
        <f>vlookup($A888,Accounts!$A$1:$P$451,16,false)</f>
        <v>45677</v>
      </c>
    </row>
    <row r="889" ht="15.75" customHeight="1">
      <c r="A889" s="8" t="s">
        <v>769</v>
      </c>
      <c r="B889" s="8" t="s">
        <v>770</v>
      </c>
      <c r="C889" s="8" t="str">
        <f>vlookup(A889,Accounts!$A$1:$E$993,5,false)</f>
        <v>Profile3</v>
      </c>
      <c r="D889" s="8" t="s">
        <v>2024</v>
      </c>
      <c r="E889" s="8" t="s">
        <v>1127</v>
      </c>
      <c r="F889" s="8" t="s">
        <v>1140</v>
      </c>
      <c r="G889" s="8" t="str">
        <f>vlookup(A889,Accounts!$A$1:$F$451,6,false)</f>
        <v>5a - Closed Lost</v>
      </c>
      <c r="H889" s="8" t="s">
        <v>1143</v>
      </c>
      <c r="I889" s="8" t="s">
        <v>1130</v>
      </c>
      <c r="J889" s="9">
        <f>vlookup(A889,Accounts!$A$1:$P$451,11,false)</f>
        <v>45655</v>
      </c>
      <c r="K889" s="9">
        <f>vlookup($A889,Accounts!$A$1:$P$451,12,false)</f>
        <v>45668</v>
      </c>
      <c r="L889" s="9" t="str">
        <f>vlookup($A889,Accounts!$A$1:$P$451,13,false)</f>
        <v/>
      </c>
      <c r="M889" s="9">
        <f>vlookup($A889,Accounts!$A$1:$P$451,14,false)</f>
        <v>45677</v>
      </c>
      <c r="N889" s="9">
        <f>vlookup($A889,Accounts!$A$1:$P$451,16,false)</f>
        <v>45677</v>
      </c>
    </row>
    <row r="890" ht="15.75" customHeight="1">
      <c r="A890" s="8" t="s">
        <v>769</v>
      </c>
      <c r="B890" s="8" t="s">
        <v>770</v>
      </c>
      <c r="C890" s="8" t="str">
        <f>vlookup(A890,Accounts!$A$1:$E$993,5,false)</f>
        <v>Profile3</v>
      </c>
      <c r="D890" s="8" t="s">
        <v>2025</v>
      </c>
      <c r="E890" s="8" t="s">
        <v>1140</v>
      </c>
      <c r="F890" s="8" t="s">
        <v>1128</v>
      </c>
      <c r="G890" s="8" t="str">
        <f>vlookup(A890,Accounts!$A$1:$F$451,6,false)</f>
        <v>5a - Closed Lost</v>
      </c>
      <c r="H890" s="8" t="s">
        <v>1143</v>
      </c>
      <c r="I890" s="8" t="s">
        <v>1135</v>
      </c>
      <c r="J890" s="9">
        <f>vlookup(A890,Accounts!$A$1:$P$451,11,false)</f>
        <v>45655</v>
      </c>
      <c r="K890" s="9">
        <f>vlookup($A890,Accounts!$A$1:$P$451,12,false)</f>
        <v>45668</v>
      </c>
      <c r="L890" s="9" t="str">
        <f>vlookup($A890,Accounts!$A$1:$P$451,13,false)</f>
        <v/>
      </c>
      <c r="M890" s="9">
        <f>vlookup($A890,Accounts!$A$1:$P$451,14,false)</f>
        <v>45677</v>
      </c>
      <c r="N890" s="9">
        <f>vlookup($A890,Accounts!$A$1:$P$451,16,false)</f>
        <v>45677</v>
      </c>
    </row>
    <row r="891" ht="15.75" customHeight="1">
      <c r="A891" s="8" t="s">
        <v>769</v>
      </c>
      <c r="B891" s="8" t="s">
        <v>770</v>
      </c>
      <c r="C891" s="8" t="str">
        <f>vlookup(A891,Accounts!$A$1:$E$993,5,false)</f>
        <v>Profile3</v>
      </c>
      <c r="D891" s="8" t="s">
        <v>2026</v>
      </c>
      <c r="E891" s="8" t="s">
        <v>1133</v>
      </c>
      <c r="F891" s="8" t="s">
        <v>1133</v>
      </c>
      <c r="G891" s="8" t="str">
        <f>vlookup(A891,Accounts!$A$1:$F$451,6,false)</f>
        <v>5a - Closed Lost</v>
      </c>
      <c r="H891" s="8" t="s">
        <v>1129</v>
      </c>
      <c r="I891" s="8" t="s">
        <v>1130</v>
      </c>
      <c r="J891" s="9">
        <f>vlookup(A891,Accounts!$A$1:$P$451,11,false)</f>
        <v>45655</v>
      </c>
      <c r="K891" s="9">
        <f>vlookup($A891,Accounts!$A$1:$P$451,12,false)</f>
        <v>45668</v>
      </c>
      <c r="L891" s="9" t="str">
        <f>vlookup($A891,Accounts!$A$1:$P$451,13,false)</f>
        <v/>
      </c>
      <c r="M891" s="9">
        <f>vlookup($A891,Accounts!$A$1:$P$451,14,false)</f>
        <v>45677</v>
      </c>
      <c r="N891" s="9">
        <f>vlookup($A891,Accounts!$A$1:$P$451,16,false)</f>
        <v>45677</v>
      </c>
    </row>
    <row r="892" ht="15.75" customHeight="1">
      <c r="A892" s="8" t="s">
        <v>777</v>
      </c>
      <c r="B892" s="8" t="s">
        <v>778</v>
      </c>
      <c r="C892" s="8" t="str">
        <f>vlookup(A892,Accounts!$A$1:$E$993,5,false)</f>
        <v>No</v>
      </c>
      <c r="D892" s="8" t="s">
        <v>2027</v>
      </c>
      <c r="E892" s="8" t="s">
        <v>1133</v>
      </c>
      <c r="F892" s="8" t="s">
        <v>1128</v>
      </c>
      <c r="G892" s="8" t="str">
        <f>vlookup(A892,Accounts!$A$1:$F$451,6,false)</f>
        <v>4 - Customer</v>
      </c>
      <c r="H892" s="8" t="s">
        <v>1134</v>
      </c>
      <c r="I892" s="8" t="s">
        <v>1135</v>
      </c>
      <c r="J892" s="9">
        <f>vlookup(A892,Accounts!$A$1:$P$451,11,false)</f>
        <v>45654</v>
      </c>
      <c r="K892" s="9">
        <f>vlookup($A892,Accounts!$A$1:$P$451,12,false)</f>
        <v>45659</v>
      </c>
      <c r="L892" s="9">
        <f>vlookup($A892,Accounts!$A$1:$P$451,13,false)</f>
        <v>45673</v>
      </c>
      <c r="M892" s="9">
        <f>vlookup($A892,Accounts!$A$1:$P$451,14,false)</f>
        <v>45705</v>
      </c>
      <c r="N892" s="9" t="str">
        <f>vlookup($A892,Accounts!$A$1:$P$451,16,false)</f>
        <v/>
      </c>
    </row>
    <row r="893" ht="15.75" customHeight="1">
      <c r="A893" s="8" t="s">
        <v>777</v>
      </c>
      <c r="B893" s="8" t="s">
        <v>778</v>
      </c>
      <c r="C893" s="8" t="str">
        <f>vlookup(A893,Accounts!$A$1:$E$993,5,false)</f>
        <v>No</v>
      </c>
      <c r="D893" s="8" t="s">
        <v>2028</v>
      </c>
      <c r="E893" s="8" t="s">
        <v>1133</v>
      </c>
      <c r="F893" s="8" t="s">
        <v>1127</v>
      </c>
      <c r="G893" s="8" t="str">
        <f>vlookup(A893,Accounts!$A$1:$F$451,6,false)</f>
        <v>4 - Customer</v>
      </c>
      <c r="H893" s="8" t="s">
        <v>1129</v>
      </c>
      <c r="I893" s="8" t="s">
        <v>1148</v>
      </c>
      <c r="J893" s="9">
        <f>vlookup(A893,Accounts!$A$1:$P$451,11,false)</f>
        <v>45654</v>
      </c>
      <c r="K893" s="9">
        <f>vlookup($A893,Accounts!$A$1:$P$451,12,false)</f>
        <v>45659</v>
      </c>
      <c r="L893" s="9">
        <f>vlookup($A893,Accounts!$A$1:$P$451,13,false)</f>
        <v>45673</v>
      </c>
      <c r="M893" s="9">
        <f>vlookup($A893,Accounts!$A$1:$P$451,14,false)</f>
        <v>45705</v>
      </c>
      <c r="N893" s="9" t="str">
        <f>vlookup($A893,Accounts!$A$1:$P$451,16,false)</f>
        <v/>
      </c>
    </row>
    <row r="894" ht="15.75" customHeight="1">
      <c r="A894" s="8" t="s">
        <v>637</v>
      </c>
      <c r="B894" s="8" t="s">
        <v>638</v>
      </c>
      <c r="C894" s="8" t="str">
        <f>vlookup(A894,Accounts!$A$1:$E$993,5,false)</f>
        <v>Profile3</v>
      </c>
      <c r="D894" s="8" t="s">
        <v>2029</v>
      </c>
      <c r="E894" s="8" t="s">
        <v>1127</v>
      </c>
      <c r="F894" s="8" t="s">
        <v>1128</v>
      </c>
      <c r="G894" s="8" t="str">
        <f>vlookup(A894,Accounts!$A$1:$F$451,6,false)</f>
        <v>4 - Customer</v>
      </c>
      <c r="H894" s="8" t="s">
        <v>1134</v>
      </c>
      <c r="I894" s="8" t="s">
        <v>1138</v>
      </c>
      <c r="J894" s="9">
        <f>vlookup(A894,Accounts!$A$1:$P$451,11,false)</f>
        <v>45560</v>
      </c>
      <c r="K894" s="9">
        <f>vlookup($A894,Accounts!$A$1:$P$451,12,false)</f>
        <v>45589</v>
      </c>
      <c r="L894" s="9">
        <f>vlookup($A894,Accounts!$A$1:$P$451,13,false)</f>
        <v>45600</v>
      </c>
      <c r="M894" s="9">
        <f>vlookup($A894,Accounts!$A$1:$P$451,14,false)</f>
        <v>45678</v>
      </c>
      <c r="N894" s="9" t="str">
        <f>vlookup($A894,Accounts!$A$1:$P$451,16,false)</f>
        <v/>
      </c>
    </row>
    <row r="895" ht="15.75" customHeight="1">
      <c r="A895" s="8" t="s">
        <v>135</v>
      </c>
      <c r="B895" s="8" t="s">
        <v>136</v>
      </c>
      <c r="C895" s="8" t="str">
        <f>vlookup(A895,Accounts!$A$1:$E$993,5,false)</f>
        <v>Profile3</v>
      </c>
      <c r="D895" s="8" t="s">
        <v>2030</v>
      </c>
      <c r="E895" s="8" t="s">
        <v>1140</v>
      </c>
      <c r="F895" s="8" t="s">
        <v>1128</v>
      </c>
      <c r="G895" s="8" t="str">
        <f>vlookup(A895,Accounts!$A$1:$F$451,6,false)</f>
        <v>5a - Closed Lost</v>
      </c>
      <c r="H895" s="8" t="s">
        <v>1143</v>
      </c>
      <c r="I895" s="8" t="s">
        <v>1130</v>
      </c>
      <c r="J895" s="9">
        <f>vlookup(A895,Accounts!$A$1:$P$451,11,false)</f>
        <v>45241</v>
      </c>
      <c r="K895" s="9">
        <f>vlookup($A895,Accounts!$A$1:$P$451,12,false)</f>
        <v>45250</v>
      </c>
      <c r="L895" s="9" t="str">
        <f>vlookup($A895,Accounts!$A$1:$P$451,13,false)</f>
        <v/>
      </c>
      <c r="M895" s="9">
        <f>vlookup($A895,Accounts!$A$1:$P$451,14,false)</f>
        <v>45261</v>
      </c>
      <c r="N895" s="9">
        <f>vlookup($A895,Accounts!$A$1:$P$451,16,false)</f>
        <v>45261</v>
      </c>
    </row>
    <row r="896" ht="15.75" customHeight="1">
      <c r="A896" s="8" t="s">
        <v>135</v>
      </c>
      <c r="B896" s="8" t="s">
        <v>136</v>
      </c>
      <c r="C896" s="8" t="str">
        <f>vlookup(A896,Accounts!$A$1:$E$993,5,false)</f>
        <v>Profile3</v>
      </c>
      <c r="D896" s="8" t="s">
        <v>2031</v>
      </c>
      <c r="E896" s="8" t="s">
        <v>1127</v>
      </c>
      <c r="F896" s="8" t="s">
        <v>1133</v>
      </c>
      <c r="G896" s="8" t="str">
        <f>vlookup(A896,Accounts!$A$1:$F$451,6,false)</f>
        <v>5a - Closed Lost</v>
      </c>
      <c r="H896" s="8" t="s">
        <v>1137</v>
      </c>
      <c r="I896" s="8" t="s">
        <v>1130</v>
      </c>
      <c r="J896" s="9">
        <f>vlookup(A896,Accounts!$A$1:$P$451,11,false)</f>
        <v>45241</v>
      </c>
      <c r="K896" s="9">
        <f>vlookup($A896,Accounts!$A$1:$P$451,12,false)</f>
        <v>45250</v>
      </c>
      <c r="L896" s="9" t="str">
        <f>vlookup($A896,Accounts!$A$1:$P$451,13,false)</f>
        <v/>
      </c>
      <c r="M896" s="9">
        <f>vlookup($A896,Accounts!$A$1:$P$451,14,false)</f>
        <v>45261</v>
      </c>
      <c r="N896" s="9">
        <f>vlookup($A896,Accounts!$A$1:$P$451,16,false)</f>
        <v>45261</v>
      </c>
    </row>
    <row r="897" ht="15.75" customHeight="1">
      <c r="A897" s="8" t="s">
        <v>135</v>
      </c>
      <c r="B897" s="8" t="s">
        <v>136</v>
      </c>
      <c r="C897" s="8" t="str">
        <f>vlookup(A897,Accounts!$A$1:$E$993,5,false)</f>
        <v>Profile3</v>
      </c>
      <c r="D897" s="8" t="s">
        <v>2032</v>
      </c>
      <c r="E897" s="8" t="s">
        <v>1127</v>
      </c>
      <c r="F897" s="8" t="s">
        <v>1128</v>
      </c>
      <c r="G897" s="8" t="str">
        <f>vlookup(A897,Accounts!$A$1:$F$451,6,false)</f>
        <v>5a - Closed Lost</v>
      </c>
      <c r="H897" s="8" t="s">
        <v>1137</v>
      </c>
      <c r="I897" s="8" t="s">
        <v>1135</v>
      </c>
      <c r="J897" s="9">
        <f>vlookup(A897,Accounts!$A$1:$P$451,11,false)</f>
        <v>45241</v>
      </c>
      <c r="K897" s="9">
        <f>vlookup($A897,Accounts!$A$1:$P$451,12,false)</f>
        <v>45250</v>
      </c>
      <c r="L897" s="9" t="str">
        <f>vlookup($A897,Accounts!$A$1:$P$451,13,false)</f>
        <v/>
      </c>
      <c r="M897" s="9">
        <f>vlookup($A897,Accounts!$A$1:$P$451,14,false)</f>
        <v>45261</v>
      </c>
      <c r="N897" s="9">
        <f>vlookup($A897,Accounts!$A$1:$P$451,16,false)</f>
        <v>45261</v>
      </c>
    </row>
    <row r="898" ht="15.75" customHeight="1">
      <c r="A898" s="8" t="s">
        <v>819</v>
      </c>
      <c r="B898" s="8" t="s">
        <v>820</v>
      </c>
      <c r="C898" s="8" t="str">
        <f>vlookup(A898,Accounts!$A$1:$E$993,5,false)</f>
        <v>Profile2</v>
      </c>
      <c r="D898" s="8" t="s">
        <v>2033</v>
      </c>
      <c r="E898" s="8" t="s">
        <v>1127</v>
      </c>
      <c r="F898" s="8" t="s">
        <v>1127</v>
      </c>
      <c r="G898" s="8" t="str">
        <f>vlookup(A898,Accounts!$A$1:$F$451,6,false)</f>
        <v>5a - Closed Lost</v>
      </c>
      <c r="H898" s="8" t="s">
        <v>1143</v>
      </c>
      <c r="I898" s="8" t="s">
        <v>1135</v>
      </c>
      <c r="J898" s="9">
        <f>vlookup(A898,Accounts!$A$1:$P$451,11,false)</f>
        <v>45659</v>
      </c>
      <c r="K898" s="9">
        <f>vlookup($A898,Accounts!$A$1:$P$451,12,false)</f>
        <v>45679</v>
      </c>
      <c r="L898" s="9" t="str">
        <f>vlookup($A898,Accounts!$A$1:$P$451,13,false)</f>
        <v/>
      </c>
      <c r="M898" s="9">
        <f>vlookup($A898,Accounts!$A$1:$P$451,14,false)</f>
        <v>45676</v>
      </c>
      <c r="N898" s="9">
        <f>vlookup($A898,Accounts!$A$1:$P$451,16,false)</f>
        <v>45676</v>
      </c>
    </row>
    <row r="899" ht="15.75" customHeight="1">
      <c r="A899" s="8" t="s">
        <v>819</v>
      </c>
      <c r="B899" s="8" t="s">
        <v>820</v>
      </c>
      <c r="C899" s="8" t="str">
        <f>vlookup(A899,Accounts!$A$1:$E$993,5,false)</f>
        <v>Profile2</v>
      </c>
      <c r="D899" s="8" t="s">
        <v>2034</v>
      </c>
      <c r="E899" s="8" t="s">
        <v>1133</v>
      </c>
      <c r="F899" s="8" t="s">
        <v>1128</v>
      </c>
      <c r="G899" s="8" t="str">
        <f>vlookup(A899,Accounts!$A$1:$F$451,6,false)</f>
        <v>5a - Closed Lost</v>
      </c>
      <c r="H899" s="8" t="s">
        <v>1143</v>
      </c>
      <c r="I899" s="8" t="s">
        <v>1138</v>
      </c>
      <c r="J899" s="9">
        <f>vlookup(A899,Accounts!$A$1:$P$451,11,false)</f>
        <v>45659</v>
      </c>
      <c r="K899" s="9">
        <f>vlookup($A899,Accounts!$A$1:$P$451,12,false)</f>
        <v>45679</v>
      </c>
      <c r="L899" s="9" t="str">
        <f>vlookup($A899,Accounts!$A$1:$P$451,13,false)</f>
        <v/>
      </c>
      <c r="M899" s="9">
        <f>vlookup($A899,Accounts!$A$1:$P$451,14,false)</f>
        <v>45676</v>
      </c>
      <c r="N899" s="9">
        <f>vlookup($A899,Accounts!$A$1:$P$451,16,false)</f>
        <v>45676</v>
      </c>
    </row>
    <row r="900" ht="15.75" customHeight="1">
      <c r="A900" s="8" t="s">
        <v>511</v>
      </c>
      <c r="B900" s="8" t="s">
        <v>512</v>
      </c>
      <c r="C900" s="8" t="str">
        <f>vlookup(A900,Accounts!$A$1:$E$993,5,false)</f>
        <v>Profile3</v>
      </c>
      <c r="D900" s="8" t="s">
        <v>2035</v>
      </c>
      <c r="E900" s="8" t="s">
        <v>1127</v>
      </c>
      <c r="F900" s="8" t="s">
        <v>1132</v>
      </c>
      <c r="G900" s="8" t="str">
        <f>vlookup(A900,Accounts!$A$1:$F$451,6,false)</f>
        <v>5a - Closed Lost</v>
      </c>
      <c r="H900" s="8" t="s">
        <v>1129</v>
      </c>
      <c r="I900" s="8" t="s">
        <v>1138</v>
      </c>
      <c r="J900" s="9">
        <f>vlookup(A900,Accounts!$A$1:$P$451,11,false)</f>
        <v>45479</v>
      </c>
      <c r="K900" s="9">
        <f>vlookup($A900,Accounts!$A$1:$P$451,12,false)</f>
        <v>45496</v>
      </c>
      <c r="L900" s="9" t="str">
        <f>vlookup($A900,Accounts!$A$1:$P$451,13,false)</f>
        <v/>
      </c>
      <c r="M900" s="9">
        <f>vlookup($A900,Accounts!$A$1:$P$451,14,false)</f>
        <v>45507</v>
      </c>
      <c r="N900" s="9">
        <f>vlookup($A900,Accounts!$A$1:$P$451,16,false)</f>
        <v>45507</v>
      </c>
    </row>
    <row r="901" ht="15.75" customHeight="1">
      <c r="A901" s="8" t="s">
        <v>511</v>
      </c>
      <c r="B901" s="8" t="s">
        <v>512</v>
      </c>
      <c r="C901" s="8" t="str">
        <f>vlookup(A901,Accounts!$A$1:$E$993,5,false)</f>
        <v>Profile3</v>
      </c>
      <c r="D901" s="8" t="s">
        <v>2036</v>
      </c>
      <c r="E901" s="8" t="s">
        <v>1127</v>
      </c>
      <c r="F901" s="8" t="s">
        <v>1128</v>
      </c>
      <c r="G901" s="8" t="str">
        <f>vlookup(A901,Accounts!$A$1:$F$451,6,false)</f>
        <v>5a - Closed Lost</v>
      </c>
      <c r="H901" s="8" t="s">
        <v>1129</v>
      </c>
      <c r="I901" s="8" t="s">
        <v>1148</v>
      </c>
      <c r="J901" s="9">
        <f>vlookup(A901,Accounts!$A$1:$P$451,11,false)</f>
        <v>45479</v>
      </c>
      <c r="K901" s="9">
        <f>vlookup($A901,Accounts!$A$1:$P$451,12,false)</f>
        <v>45496</v>
      </c>
      <c r="L901" s="9" t="str">
        <f>vlookup($A901,Accounts!$A$1:$P$451,13,false)</f>
        <v/>
      </c>
      <c r="M901" s="9">
        <f>vlookup($A901,Accounts!$A$1:$P$451,14,false)</f>
        <v>45507</v>
      </c>
      <c r="N901" s="9">
        <f>vlookup($A901,Accounts!$A$1:$P$451,16,false)</f>
        <v>45507</v>
      </c>
    </row>
    <row r="902" ht="15.75" customHeight="1">
      <c r="A902" s="8" t="s">
        <v>511</v>
      </c>
      <c r="B902" s="8" t="s">
        <v>512</v>
      </c>
      <c r="C902" s="8" t="str">
        <f>vlookup(A902,Accounts!$A$1:$E$993,5,false)</f>
        <v>Profile3</v>
      </c>
      <c r="D902" s="8" t="s">
        <v>2037</v>
      </c>
      <c r="E902" s="8" t="s">
        <v>1128</v>
      </c>
      <c r="F902" s="8" t="s">
        <v>1140</v>
      </c>
      <c r="G902" s="8" t="str">
        <f>vlookup(A902,Accounts!$A$1:$F$451,6,false)</f>
        <v>5a - Closed Lost</v>
      </c>
      <c r="H902" s="8" t="s">
        <v>1143</v>
      </c>
      <c r="I902" s="8" t="s">
        <v>1148</v>
      </c>
      <c r="J902" s="9">
        <f>vlookup(A902,Accounts!$A$1:$P$451,11,false)</f>
        <v>45479</v>
      </c>
      <c r="K902" s="9">
        <f>vlookup($A902,Accounts!$A$1:$P$451,12,false)</f>
        <v>45496</v>
      </c>
      <c r="L902" s="9" t="str">
        <f>vlookup($A902,Accounts!$A$1:$P$451,13,false)</f>
        <v/>
      </c>
      <c r="M902" s="9">
        <f>vlookup($A902,Accounts!$A$1:$P$451,14,false)</f>
        <v>45507</v>
      </c>
      <c r="N902" s="9">
        <f>vlookup($A902,Accounts!$A$1:$P$451,16,false)</f>
        <v>45507</v>
      </c>
    </row>
    <row r="903" ht="15.75" customHeight="1">
      <c r="A903" s="8" t="s">
        <v>511</v>
      </c>
      <c r="B903" s="8" t="s">
        <v>512</v>
      </c>
      <c r="C903" s="8" t="str">
        <f>vlookup(A903,Accounts!$A$1:$E$993,5,false)</f>
        <v>Profile3</v>
      </c>
      <c r="D903" s="8" t="s">
        <v>2038</v>
      </c>
      <c r="E903" s="8" t="s">
        <v>1133</v>
      </c>
      <c r="F903" s="8" t="s">
        <v>1133</v>
      </c>
      <c r="G903" s="8" t="str">
        <f>vlookup(A903,Accounts!$A$1:$F$451,6,false)</f>
        <v>5a - Closed Lost</v>
      </c>
      <c r="H903" s="8" t="s">
        <v>1129</v>
      </c>
      <c r="I903" s="8" t="s">
        <v>1135</v>
      </c>
      <c r="J903" s="9">
        <f>vlookup(A903,Accounts!$A$1:$P$451,11,false)</f>
        <v>45479</v>
      </c>
      <c r="K903" s="9">
        <f>vlookup($A903,Accounts!$A$1:$P$451,12,false)</f>
        <v>45496</v>
      </c>
      <c r="L903" s="9" t="str">
        <f>vlookup($A903,Accounts!$A$1:$P$451,13,false)</f>
        <v/>
      </c>
      <c r="M903" s="9">
        <f>vlookup($A903,Accounts!$A$1:$P$451,14,false)</f>
        <v>45507</v>
      </c>
      <c r="N903" s="9">
        <f>vlookup($A903,Accounts!$A$1:$P$451,16,false)</f>
        <v>45507</v>
      </c>
    </row>
    <row r="904" ht="15.75" customHeight="1">
      <c r="A904" s="8" t="s">
        <v>511</v>
      </c>
      <c r="B904" s="8" t="s">
        <v>512</v>
      </c>
      <c r="C904" s="8" t="str">
        <f>vlookup(A904,Accounts!$A$1:$E$993,5,false)</f>
        <v>Profile3</v>
      </c>
      <c r="D904" s="8" t="s">
        <v>2039</v>
      </c>
      <c r="E904" s="8" t="s">
        <v>1140</v>
      </c>
      <c r="F904" s="8" t="s">
        <v>1128</v>
      </c>
      <c r="G904" s="8" t="str">
        <f>vlookup(A904,Accounts!$A$1:$F$451,6,false)</f>
        <v>5a - Closed Lost</v>
      </c>
      <c r="H904" s="8" t="s">
        <v>1134</v>
      </c>
      <c r="I904" s="8" t="s">
        <v>1148</v>
      </c>
      <c r="J904" s="9">
        <f>vlookup(A904,Accounts!$A$1:$P$451,11,false)</f>
        <v>45479</v>
      </c>
      <c r="K904" s="9">
        <f>vlookup($A904,Accounts!$A$1:$P$451,12,false)</f>
        <v>45496</v>
      </c>
      <c r="L904" s="9" t="str">
        <f>vlookup($A904,Accounts!$A$1:$P$451,13,false)</f>
        <v/>
      </c>
      <c r="M904" s="9">
        <f>vlookup($A904,Accounts!$A$1:$P$451,14,false)</f>
        <v>45507</v>
      </c>
      <c r="N904" s="9">
        <f>vlookup($A904,Accounts!$A$1:$P$451,16,false)</f>
        <v>45507</v>
      </c>
    </row>
    <row r="905" ht="15.75" customHeight="1">
      <c r="A905" s="8" t="s">
        <v>459</v>
      </c>
      <c r="B905" s="8" t="s">
        <v>460</v>
      </c>
      <c r="C905" s="8" t="str">
        <f>vlookup(A905,Accounts!$A$1:$E$993,5,false)</f>
        <v>Profile1</v>
      </c>
      <c r="D905" s="8" t="s">
        <v>2040</v>
      </c>
      <c r="E905" s="8" t="s">
        <v>1127</v>
      </c>
      <c r="F905" s="8" t="s">
        <v>1132</v>
      </c>
      <c r="G905" s="8" t="str">
        <f>vlookup(A905,Accounts!$A$1:$F$451,6,false)</f>
        <v>5a - Closed Lost</v>
      </c>
      <c r="H905" s="8" t="s">
        <v>1143</v>
      </c>
      <c r="I905" s="8" t="s">
        <v>1135</v>
      </c>
      <c r="J905" s="9">
        <f>vlookup(A905,Accounts!$A$1:$P$451,11,false)</f>
        <v>45462</v>
      </c>
      <c r="K905" s="9">
        <f>vlookup($A905,Accounts!$A$1:$P$451,12,false)</f>
        <v>45465</v>
      </c>
      <c r="L905" s="9" t="str">
        <f>vlookup($A905,Accounts!$A$1:$P$451,13,false)</f>
        <v/>
      </c>
      <c r="M905" s="9">
        <f>vlookup($A905,Accounts!$A$1:$P$451,14,false)</f>
        <v>45468</v>
      </c>
      <c r="N905" s="9">
        <f>vlookup($A905,Accounts!$A$1:$P$451,16,false)</f>
        <v>45468</v>
      </c>
    </row>
    <row r="906" ht="15.75" customHeight="1">
      <c r="A906" s="8" t="s">
        <v>459</v>
      </c>
      <c r="B906" s="8" t="s">
        <v>460</v>
      </c>
      <c r="C906" s="8" t="str">
        <f>vlookup(A906,Accounts!$A$1:$E$993,5,false)</f>
        <v>Profile1</v>
      </c>
      <c r="D906" s="8" t="s">
        <v>2041</v>
      </c>
      <c r="E906" s="8" t="s">
        <v>1128</v>
      </c>
      <c r="F906" s="8" t="s">
        <v>1127</v>
      </c>
      <c r="G906" s="8" t="str">
        <f>vlookup(A906,Accounts!$A$1:$F$451,6,false)</f>
        <v>5a - Closed Lost</v>
      </c>
      <c r="H906" s="8" t="s">
        <v>1143</v>
      </c>
      <c r="I906" s="8" t="s">
        <v>1130</v>
      </c>
      <c r="J906" s="9">
        <f>vlookup(A906,Accounts!$A$1:$P$451,11,false)</f>
        <v>45462</v>
      </c>
      <c r="K906" s="9">
        <f>vlookup($A906,Accounts!$A$1:$P$451,12,false)</f>
        <v>45465</v>
      </c>
      <c r="L906" s="9" t="str">
        <f>vlookup($A906,Accounts!$A$1:$P$451,13,false)</f>
        <v/>
      </c>
      <c r="M906" s="9">
        <f>vlookup($A906,Accounts!$A$1:$P$451,14,false)</f>
        <v>45468</v>
      </c>
      <c r="N906" s="9">
        <f>vlookup($A906,Accounts!$A$1:$P$451,16,false)</f>
        <v>45468</v>
      </c>
    </row>
    <row r="907" ht="15.75" customHeight="1">
      <c r="A907" s="8" t="s">
        <v>459</v>
      </c>
      <c r="B907" s="8" t="s">
        <v>460</v>
      </c>
      <c r="C907" s="8" t="str">
        <f>vlookup(A907,Accounts!$A$1:$E$993,5,false)</f>
        <v>Profile1</v>
      </c>
      <c r="D907" s="8" t="s">
        <v>2042</v>
      </c>
      <c r="E907" s="8" t="s">
        <v>1140</v>
      </c>
      <c r="F907" s="8" t="s">
        <v>1133</v>
      </c>
      <c r="G907" s="8" t="str">
        <f>vlookup(A907,Accounts!$A$1:$F$451,6,false)</f>
        <v>5a - Closed Lost</v>
      </c>
      <c r="H907" s="8" t="s">
        <v>1137</v>
      </c>
      <c r="I907" s="8" t="s">
        <v>1135</v>
      </c>
      <c r="J907" s="9">
        <f>vlookup(A907,Accounts!$A$1:$P$451,11,false)</f>
        <v>45462</v>
      </c>
      <c r="K907" s="9">
        <f>vlookup($A907,Accounts!$A$1:$P$451,12,false)</f>
        <v>45465</v>
      </c>
      <c r="L907" s="9" t="str">
        <f>vlookup($A907,Accounts!$A$1:$P$451,13,false)</f>
        <v/>
      </c>
      <c r="M907" s="9">
        <f>vlookup($A907,Accounts!$A$1:$P$451,14,false)</f>
        <v>45468</v>
      </c>
      <c r="N907" s="9">
        <f>vlookup($A907,Accounts!$A$1:$P$451,16,false)</f>
        <v>45468</v>
      </c>
    </row>
    <row r="908" ht="15.75" customHeight="1">
      <c r="A908" s="8" t="s">
        <v>459</v>
      </c>
      <c r="B908" s="8" t="s">
        <v>460</v>
      </c>
      <c r="C908" s="8" t="str">
        <f>vlookup(A908,Accounts!$A$1:$E$993,5,false)</f>
        <v>Profile1</v>
      </c>
      <c r="D908" s="8" t="s">
        <v>2043</v>
      </c>
      <c r="E908" s="8" t="s">
        <v>1132</v>
      </c>
      <c r="F908" s="8" t="s">
        <v>1140</v>
      </c>
      <c r="G908" s="8" t="str">
        <f>vlookup(A908,Accounts!$A$1:$F$451,6,false)</f>
        <v>5a - Closed Lost</v>
      </c>
      <c r="H908" s="8" t="s">
        <v>1137</v>
      </c>
      <c r="I908" s="8" t="s">
        <v>1148</v>
      </c>
      <c r="J908" s="9">
        <f>vlookup(A908,Accounts!$A$1:$P$451,11,false)</f>
        <v>45462</v>
      </c>
      <c r="K908" s="9">
        <f>vlookup($A908,Accounts!$A$1:$P$451,12,false)</f>
        <v>45465</v>
      </c>
      <c r="L908" s="9" t="str">
        <f>vlookup($A908,Accounts!$A$1:$P$451,13,false)</f>
        <v/>
      </c>
      <c r="M908" s="9">
        <f>vlookup($A908,Accounts!$A$1:$P$451,14,false)</f>
        <v>45468</v>
      </c>
      <c r="N908" s="9">
        <f>vlookup($A908,Accounts!$A$1:$P$451,16,false)</f>
        <v>45468</v>
      </c>
    </row>
    <row r="909" ht="15.75" customHeight="1">
      <c r="A909" s="8" t="s">
        <v>459</v>
      </c>
      <c r="B909" s="8" t="s">
        <v>460</v>
      </c>
      <c r="C909" s="8" t="str">
        <f>vlookup(A909,Accounts!$A$1:$E$993,5,false)</f>
        <v>Profile1</v>
      </c>
      <c r="D909" s="8" t="s">
        <v>2044</v>
      </c>
      <c r="E909" s="8" t="s">
        <v>1127</v>
      </c>
      <c r="F909" s="8" t="s">
        <v>1132</v>
      </c>
      <c r="G909" s="8" t="str">
        <f>vlookup(A909,Accounts!$A$1:$F$451,6,false)</f>
        <v>5a - Closed Lost</v>
      </c>
      <c r="H909" s="8" t="s">
        <v>1129</v>
      </c>
      <c r="I909" s="8" t="s">
        <v>1135</v>
      </c>
      <c r="J909" s="9">
        <f>vlookup(A909,Accounts!$A$1:$P$451,11,false)</f>
        <v>45462</v>
      </c>
      <c r="K909" s="9">
        <f>vlookup($A909,Accounts!$A$1:$P$451,12,false)</f>
        <v>45465</v>
      </c>
      <c r="L909" s="9" t="str">
        <f>vlookup($A909,Accounts!$A$1:$P$451,13,false)</f>
        <v/>
      </c>
      <c r="M909" s="9">
        <f>vlookup($A909,Accounts!$A$1:$P$451,14,false)</f>
        <v>45468</v>
      </c>
      <c r="N909" s="9">
        <f>vlookup($A909,Accounts!$A$1:$P$451,16,false)</f>
        <v>45468</v>
      </c>
    </row>
    <row r="910" ht="15.75" customHeight="1">
      <c r="A910" s="8" t="s">
        <v>296</v>
      </c>
      <c r="B910" s="8" t="s">
        <v>297</v>
      </c>
      <c r="C910" s="8" t="str">
        <f>vlookup(A910,Accounts!$A$1:$E$993,5,false)</f>
        <v>Unknown</v>
      </c>
      <c r="D910" s="8" t="s">
        <v>2045</v>
      </c>
      <c r="E910" s="8" t="s">
        <v>1128</v>
      </c>
      <c r="F910" s="8" t="s">
        <v>1140</v>
      </c>
      <c r="G910" s="8" t="str">
        <f>vlookup(A910,Accounts!$A$1:$F$451,6,false)</f>
        <v>5a - Closed Lost</v>
      </c>
      <c r="H910" s="8" t="s">
        <v>1143</v>
      </c>
      <c r="I910" s="8" t="s">
        <v>1138</v>
      </c>
      <c r="J910" s="9">
        <f>vlookup(A910,Accounts!$A$1:$P$451,11,false)</f>
        <v>45379</v>
      </c>
      <c r="K910" s="9" t="str">
        <f>vlookup($A910,Accounts!$A$1:$P$451,12,false)</f>
        <v/>
      </c>
      <c r="L910" s="9" t="str">
        <f>vlookup($A910,Accounts!$A$1:$P$451,13,false)</f>
        <v/>
      </c>
      <c r="M910" s="9">
        <f>vlookup($A910,Accounts!$A$1:$P$451,14,false)</f>
        <v>45408</v>
      </c>
      <c r="N910" s="9">
        <f>vlookup($A910,Accounts!$A$1:$P$451,16,false)</f>
        <v>45408</v>
      </c>
    </row>
    <row r="911" ht="15.75" customHeight="1">
      <c r="A911" s="8" t="s">
        <v>296</v>
      </c>
      <c r="B911" s="8" t="s">
        <v>297</v>
      </c>
      <c r="C911" s="8" t="str">
        <f>vlookup(A911,Accounts!$A$1:$E$993,5,false)</f>
        <v>Unknown</v>
      </c>
      <c r="D911" s="8" t="s">
        <v>2046</v>
      </c>
      <c r="E911" s="8" t="s">
        <v>1128</v>
      </c>
      <c r="F911" s="8" t="s">
        <v>1128</v>
      </c>
      <c r="G911" s="8" t="str">
        <f>vlookup(A911,Accounts!$A$1:$F$451,6,false)</f>
        <v>5a - Closed Lost</v>
      </c>
      <c r="H911" s="8" t="s">
        <v>1137</v>
      </c>
      <c r="I911" s="8" t="s">
        <v>1138</v>
      </c>
      <c r="J911" s="9">
        <f>vlookup(A911,Accounts!$A$1:$P$451,11,false)</f>
        <v>45379</v>
      </c>
      <c r="K911" s="9" t="str">
        <f>vlookup($A911,Accounts!$A$1:$P$451,12,false)</f>
        <v/>
      </c>
      <c r="L911" s="9" t="str">
        <f>vlookup($A911,Accounts!$A$1:$P$451,13,false)</f>
        <v/>
      </c>
      <c r="M911" s="9">
        <f>vlookup($A911,Accounts!$A$1:$P$451,14,false)</f>
        <v>45408</v>
      </c>
      <c r="N911" s="9">
        <f>vlookup($A911,Accounts!$A$1:$P$451,16,false)</f>
        <v>45408</v>
      </c>
    </row>
    <row r="912" ht="15.75" customHeight="1">
      <c r="A912" s="8" t="s">
        <v>296</v>
      </c>
      <c r="B912" s="8" t="s">
        <v>297</v>
      </c>
      <c r="C912" s="8" t="str">
        <f>vlookup(A912,Accounts!$A$1:$E$993,5,false)</f>
        <v>Unknown</v>
      </c>
      <c r="D912" s="8" t="s">
        <v>2047</v>
      </c>
      <c r="E912" s="8" t="s">
        <v>1127</v>
      </c>
      <c r="F912" s="8" t="s">
        <v>1140</v>
      </c>
      <c r="G912" s="8" t="str">
        <f>vlookup(A912,Accounts!$A$1:$F$451,6,false)</f>
        <v>5a - Closed Lost</v>
      </c>
      <c r="H912" s="8" t="s">
        <v>1129</v>
      </c>
      <c r="I912" s="8" t="s">
        <v>1138</v>
      </c>
      <c r="J912" s="9">
        <f>vlookup(A912,Accounts!$A$1:$P$451,11,false)</f>
        <v>45379</v>
      </c>
      <c r="K912" s="9" t="str">
        <f>vlookup($A912,Accounts!$A$1:$P$451,12,false)</f>
        <v/>
      </c>
      <c r="L912" s="9" t="str">
        <f>vlookup($A912,Accounts!$A$1:$P$451,13,false)</f>
        <v/>
      </c>
      <c r="M912" s="9">
        <f>vlookup($A912,Accounts!$A$1:$P$451,14,false)</f>
        <v>45408</v>
      </c>
      <c r="N912" s="9">
        <f>vlookup($A912,Accounts!$A$1:$P$451,16,false)</f>
        <v>45408</v>
      </c>
    </row>
    <row r="913" ht="15.75" customHeight="1">
      <c r="A913" s="8" t="s">
        <v>637</v>
      </c>
      <c r="B913" s="8" t="s">
        <v>638</v>
      </c>
      <c r="C913" s="8" t="str">
        <f>vlookup(A913,Accounts!$A$1:$E$993,5,false)</f>
        <v>Profile3</v>
      </c>
      <c r="D913" s="8" t="s">
        <v>2048</v>
      </c>
      <c r="E913" s="8" t="s">
        <v>1127</v>
      </c>
      <c r="F913" s="8" t="s">
        <v>1128</v>
      </c>
      <c r="G913" s="8" t="str">
        <f>vlookup(A913,Accounts!$A$1:$F$451,6,false)</f>
        <v>4 - Customer</v>
      </c>
      <c r="H913" s="8" t="s">
        <v>1129</v>
      </c>
      <c r="I913" s="8" t="s">
        <v>1148</v>
      </c>
      <c r="J913" s="9">
        <f>vlookup(A913,Accounts!$A$1:$P$451,11,false)</f>
        <v>45560</v>
      </c>
      <c r="K913" s="9">
        <f>vlookup($A913,Accounts!$A$1:$P$451,12,false)</f>
        <v>45589</v>
      </c>
      <c r="L913" s="9">
        <f>vlookup($A913,Accounts!$A$1:$P$451,13,false)</f>
        <v>45600</v>
      </c>
      <c r="M913" s="9">
        <f>vlookup($A913,Accounts!$A$1:$P$451,14,false)</f>
        <v>45678</v>
      </c>
      <c r="N913" s="9" t="str">
        <f>vlookup($A913,Accounts!$A$1:$P$451,16,false)</f>
        <v/>
      </c>
    </row>
    <row r="914" ht="15.75" customHeight="1">
      <c r="A914" s="8" t="s">
        <v>801</v>
      </c>
      <c r="B914" s="8" t="s">
        <v>802</v>
      </c>
      <c r="C914" s="8" t="str">
        <f>vlookup(A914,Accounts!$A$1:$E$993,5,false)</f>
        <v>Profile3</v>
      </c>
      <c r="D914" s="8" t="s">
        <v>2049</v>
      </c>
      <c r="E914" s="8" t="s">
        <v>1140</v>
      </c>
      <c r="F914" s="8" t="s">
        <v>1132</v>
      </c>
      <c r="G914" s="8" t="str">
        <f>vlookup(A914,Accounts!$A$1:$F$451,6,false)</f>
        <v>5b - Churned</v>
      </c>
      <c r="H914" s="8" t="s">
        <v>1129</v>
      </c>
      <c r="I914" s="8" t="s">
        <v>1148</v>
      </c>
      <c r="J914" s="9">
        <f>vlookup(A914,Accounts!$A$1:$P$451,11,false)</f>
        <v>45665</v>
      </c>
      <c r="K914" s="9">
        <f>vlookup($A914,Accounts!$A$1:$P$451,12,false)</f>
        <v>45666</v>
      </c>
      <c r="L914" s="9">
        <f>vlookup($A914,Accounts!$A$1:$P$451,13,false)</f>
        <v>45670</v>
      </c>
      <c r="M914" s="9">
        <f>vlookup($A914,Accounts!$A$1:$P$451,14,false)</f>
        <v>45699</v>
      </c>
      <c r="N914" s="9" t="str">
        <f>vlookup($A914,Accounts!$A$1:$P$451,16,false)</f>
        <v/>
      </c>
    </row>
    <row r="915" ht="15.75" customHeight="1">
      <c r="A915" s="8" t="s">
        <v>801</v>
      </c>
      <c r="B915" s="8" t="s">
        <v>802</v>
      </c>
      <c r="C915" s="8" t="str">
        <f>vlookup(A915,Accounts!$A$1:$E$993,5,false)</f>
        <v>Profile3</v>
      </c>
      <c r="D915" s="8" t="s">
        <v>2050</v>
      </c>
      <c r="E915" s="8" t="s">
        <v>1132</v>
      </c>
      <c r="F915" s="8" t="s">
        <v>1133</v>
      </c>
      <c r="G915" s="8" t="str">
        <f>vlookup(A915,Accounts!$A$1:$F$451,6,false)</f>
        <v>5b - Churned</v>
      </c>
      <c r="H915" s="8" t="s">
        <v>1129</v>
      </c>
      <c r="I915" s="8" t="s">
        <v>1135</v>
      </c>
      <c r="J915" s="9">
        <f>vlookup(A915,Accounts!$A$1:$P$451,11,false)</f>
        <v>45665</v>
      </c>
      <c r="K915" s="9">
        <f>vlookup($A915,Accounts!$A$1:$P$451,12,false)</f>
        <v>45666</v>
      </c>
      <c r="L915" s="9">
        <f>vlookup($A915,Accounts!$A$1:$P$451,13,false)</f>
        <v>45670</v>
      </c>
      <c r="M915" s="9">
        <f>vlookup($A915,Accounts!$A$1:$P$451,14,false)</f>
        <v>45699</v>
      </c>
      <c r="N915" s="9" t="str">
        <f>vlookup($A915,Accounts!$A$1:$P$451,16,false)</f>
        <v/>
      </c>
    </row>
    <row r="916" ht="15.75" customHeight="1">
      <c r="A916" s="8" t="s">
        <v>270</v>
      </c>
      <c r="B916" s="8" t="s">
        <v>271</v>
      </c>
      <c r="C916" s="8" t="str">
        <f>vlookup(A916,Accounts!$A$1:$E$993,5,false)</f>
        <v>No</v>
      </c>
      <c r="D916" s="8" t="s">
        <v>2051</v>
      </c>
      <c r="E916" s="8" t="s">
        <v>1133</v>
      </c>
      <c r="F916" s="8" t="s">
        <v>1140</v>
      </c>
      <c r="G916" s="8" t="str">
        <f>vlookup(A916,Accounts!$A$1:$F$451,6,false)</f>
        <v>3 - Qualified</v>
      </c>
      <c r="H916" s="8" t="s">
        <v>1129</v>
      </c>
      <c r="I916" s="8" t="s">
        <v>1130</v>
      </c>
      <c r="J916" s="9">
        <f>vlookup(A916,Accounts!$A$1:$P$451,11,false)</f>
        <v>45684</v>
      </c>
      <c r="K916" s="9">
        <f>vlookup($A916,Accounts!$A$1:$P$451,12,false)</f>
        <v>45707</v>
      </c>
      <c r="L916" s="9">
        <f>vlookup($A916,Accounts!$A$1:$P$451,13,false)</f>
        <v>45723</v>
      </c>
      <c r="M916" s="9" t="str">
        <f>vlookup($A916,Accounts!$A$1:$P$451,14,false)</f>
        <v/>
      </c>
      <c r="N916" s="9" t="str">
        <f>vlookup($A916,Accounts!$A$1:$P$451,16,false)</f>
        <v/>
      </c>
    </row>
    <row r="917" ht="15.75" customHeight="1">
      <c r="A917" s="8" t="s">
        <v>298</v>
      </c>
      <c r="B917" s="8" t="s">
        <v>299</v>
      </c>
      <c r="C917" s="8" t="str">
        <f>vlookup(A917,Accounts!$A$1:$E$993,5,false)</f>
        <v>Profile2</v>
      </c>
      <c r="D917" s="8" t="s">
        <v>2052</v>
      </c>
      <c r="E917" s="8" t="s">
        <v>1132</v>
      </c>
      <c r="F917" s="8" t="s">
        <v>1128</v>
      </c>
      <c r="G917" s="8" t="str">
        <f>vlookup(A917,Accounts!$A$1:$F$451,6,false)</f>
        <v>5a - Closed Lost</v>
      </c>
      <c r="H917" s="8" t="s">
        <v>1143</v>
      </c>
      <c r="I917" s="8" t="s">
        <v>1135</v>
      </c>
      <c r="J917" s="9">
        <f>vlookup(A917,Accounts!$A$1:$P$451,11,false)</f>
        <v>45359</v>
      </c>
      <c r="K917" s="9" t="str">
        <f>vlookup($A917,Accounts!$A$1:$P$451,12,false)</f>
        <v/>
      </c>
      <c r="L917" s="9" t="str">
        <f>vlookup($A917,Accounts!$A$1:$P$451,13,false)</f>
        <v/>
      </c>
      <c r="M917" s="9">
        <f>vlookup($A917,Accounts!$A$1:$P$451,14,false)</f>
        <v>45382</v>
      </c>
      <c r="N917" s="9">
        <f>vlookup($A917,Accounts!$A$1:$P$451,16,false)</f>
        <v>45382</v>
      </c>
    </row>
    <row r="918" ht="15.75" customHeight="1">
      <c r="A918" s="8" t="s">
        <v>298</v>
      </c>
      <c r="B918" s="8" t="s">
        <v>299</v>
      </c>
      <c r="C918" s="8" t="str">
        <f>vlookup(A918,Accounts!$A$1:$E$993,5,false)</f>
        <v>Profile2</v>
      </c>
      <c r="D918" s="8" t="s">
        <v>2053</v>
      </c>
      <c r="E918" s="8" t="s">
        <v>1128</v>
      </c>
      <c r="F918" s="8" t="s">
        <v>1127</v>
      </c>
      <c r="G918" s="8" t="str">
        <f>vlookup(A918,Accounts!$A$1:$F$451,6,false)</f>
        <v>5a - Closed Lost</v>
      </c>
      <c r="H918" s="8" t="s">
        <v>1143</v>
      </c>
      <c r="I918" s="8" t="s">
        <v>1130</v>
      </c>
      <c r="J918" s="9">
        <f>vlookup(A918,Accounts!$A$1:$P$451,11,false)</f>
        <v>45359</v>
      </c>
      <c r="K918" s="9" t="str">
        <f>vlookup($A918,Accounts!$A$1:$P$451,12,false)</f>
        <v/>
      </c>
      <c r="L918" s="9" t="str">
        <f>vlookup($A918,Accounts!$A$1:$P$451,13,false)</f>
        <v/>
      </c>
      <c r="M918" s="9">
        <f>vlookup($A918,Accounts!$A$1:$P$451,14,false)</f>
        <v>45382</v>
      </c>
      <c r="N918" s="9">
        <f>vlookup($A918,Accounts!$A$1:$P$451,16,false)</f>
        <v>45382</v>
      </c>
    </row>
    <row r="919" ht="15.75" customHeight="1">
      <c r="A919" s="8" t="s">
        <v>298</v>
      </c>
      <c r="B919" s="8" t="s">
        <v>299</v>
      </c>
      <c r="C919" s="8" t="str">
        <f>vlookup(A919,Accounts!$A$1:$E$993,5,false)</f>
        <v>Profile2</v>
      </c>
      <c r="D919" s="8" t="s">
        <v>1595</v>
      </c>
      <c r="E919" s="8" t="s">
        <v>1132</v>
      </c>
      <c r="F919" s="8" t="s">
        <v>1133</v>
      </c>
      <c r="G919" s="8" t="str">
        <f>vlookup(A919,Accounts!$A$1:$F$451,6,false)</f>
        <v>5a - Closed Lost</v>
      </c>
      <c r="H919" s="8" t="s">
        <v>1137</v>
      </c>
      <c r="I919" s="8" t="s">
        <v>1135</v>
      </c>
      <c r="J919" s="9">
        <f>vlookup(A919,Accounts!$A$1:$P$451,11,false)</f>
        <v>45359</v>
      </c>
      <c r="K919" s="9" t="str">
        <f>vlookup($A919,Accounts!$A$1:$P$451,12,false)</f>
        <v/>
      </c>
      <c r="L919" s="9" t="str">
        <f>vlookup($A919,Accounts!$A$1:$P$451,13,false)</f>
        <v/>
      </c>
      <c r="M919" s="9">
        <f>vlookup($A919,Accounts!$A$1:$P$451,14,false)</f>
        <v>45382</v>
      </c>
      <c r="N919" s="9">
        <f>vlookup($A919,Accounts!$A$1:$P$451,16,false)</f>
        <v>45382</v>
      </c>
    </row>
    <row r="920" ht="15.75" customHeight="1">
      <c r="A920" s="8" t="s">
        <v>567</v>
      </c>
      <c r="B920" s="8" t="s">
        <v>568</v>
      </c>
      <c r="C920" s="8" t="str">
        <f>vlookup(A920,Accounts!$A$1:$E$993,5,false)</f>
        <v>Unknown</v>
      </c>
      <c r="D920" s="8" t="s">
        <v>2054</v>
      </c>
      <c r="E920" s="8" t="s">
        <v>1127</v>
      </c>
      <c r="F920" s="8" t="s">
        <v>1140</v>
      </c>
      <c r="G920" s="8" t="str">
        <f>vlookup(A920,Accounts!$A$1:$F$451,6,false)</f>
        <v>5a - Closed Lost</v>
      </c>
      <c r="H920" s="8" t="s">
        <v>1134</v>
      </c>
      <c r="I920" s="8" t="s">
        <v>1130</v>
      </c>
      <c r="J920" s="9">
        <f>vlookup(A920,Accounts!$A$1:$P$451,11,false)</f>
        <v>45509</v>
      </c>
      <c r="K920" s="9">
        <f>vlookup($A920,Accounts!$A$1:$P$451,12,false)</f>
        <v>45512</v>
      </c>
      <c r="L920" s="9" t="str">
        <f>vlookup($A920,Accounts!$A$1:$P$451,13,false)</f>
        <v/>
      </c>
      <c r="M920" s="9">
        <f>vlookup($A920,Accounts!$A$1:$P$451,14,false)</f>
        <v>45519</v>
      </c>
      <c r="N920" s="9">
        <f>vlookup($A920,Accounts!$A$1:$P$451,16,false)</f>
        <v>45519</v>
      </c>
    </row>
    <row r="921" ht="15.75" customHeight="1">
      <c r="A921" s="8" t="s">
        <v>567</v>
      </c>
      <c r="B921" s="8" t="s">
        <v>568</v>
      </c>
      <c r="C921" s="8" t="str">
        <f>vlookup(A921,Accounts!$A$1:$E$993,5,false)</f>
        <v>Unknown</v>
      </c>
      <c r="D921" s="8" t="s">
        <v>2055</v>
      </c>
      <c r="E921" s="8" t="s">
        <v>1128</v>
      </c>
      <c r="F921" s="8" t="s">
        <v>1128</v>
      </c>
      <c r="G921" s="8" t="str">
        <f>vlookup(A921,Accounts!$A$1:$F$451,6,false)</f>
        <v>5a - Closed Lost</v>
      </c>
      <c r="H921" s="8" t="s">
        <v>1137</v>
      </c>
      <c r="I921" s="8" t="s">
        <v>1148</v>
      </c>
      <c r="J921" s="9">
        <f>vlookup(A921,Accounts!$A$1:$P$451,11,false)</f>
        <v>45509</v>
      </c>
      <c r="K921" s="9">
        <f>vlookup($A921,Accounts!$A$1:$P$451,12,false)</f>
        <v>45512</v>
      </c>
      <c r="L921" s="9" t="str">
        <f>vlookup($A921,Accounts!$A$1:$P$451,13,false)</f>
        <v/>
      </c>
      <c r="M921" s="9">
        <f>vlookup($A921,Accounts!$A$1:$P$451,14,false)</f>
        <v>45519</v>
      </c>
      <c r="N921" s="9">
        <f>vlookup($A921,Accounts!$A$1:$P$451,16,false)</f>
        <v>45519</v>
      </c>
    </row>
    <row r="922" ht="15.75" customHeight="1">
      <c r="A922" s="8" t="s">
        <v>567</v>
      </c>
      <c r="B922" s="8" t="s">
        <v>568</v>
      </c>
      <c r="C922" s="8" t="str">
        <f>vlookup(A922,Accounts!$A$1:$E$993,5,false)</f>
        <v>Unknown</v>
      </c>
      <c r="D922" s="8" t="s">
        <v>2056</v>
      </c>
      <c r="E922" s="8" t="s">
        <v>1133</v>
      </c>
      <c r="F922" s="8" t="s">
        <v>1140</v>
      </c>
      <c r="G922" s="8" t="str">
        <f>vlookup(A922,Accounts!$A$1:$F$451,6,false)</f>
        <v>5a - Closed Lost</v>
      </c>
      <c r="H922" s="8" t="s">
        <v>1143</v>
      </c>
      <c r="I922" s="8" t="s">
        <v>1135</v>
      </c>
      <c r="J922" s="9">
        <f>vlookup(A922,Accounts!$A$1:$P$451,11,false)</f>
        <v>45509</v>
      </c>
      <c r="K922" s="9">
        <f>vlookup($A922,Accounts!$A$1:$P$451,12,false)</f>
        <v>45512</v>
      </c>
      <c r="L922" s="9" t="str">
        <f>vlookup($A922,Accounts!$A$1:$P$451,13,false)</f>
        <v/>
      </c>
      <c r="M922" s="9">
        <f>vlookup($A922,Accounts!$A$1:$P$451,14,false)</f>
        <v>45519</v>
      </c>
      <c r="N922" s="9">
        <f>vlookup($A922,Accounts!$A$1:$P$451,16,false)</f>
        <v>45519</v>
      </c>
    </row>
    <row r="923" ht="15.75" customHeight="1">
      <c r="A923" s="8" t="s">
        <v>270</v>
      </c>
      <c r="B923" s="8" t="s">
        <v>271</v>
      </c>
      <c r="C923" s="8" t="str">
        <f>vlookup(A923,Accounts!$A$1:$E$993,5,false)</f>
        <v>No</v>
      </c>
      <c r="D923" s="8" t="s">
        <v>2057</v>
      </c>
      <c r="E923" s="8" t="s">
        <v>1127</v>
      </c>
      <c r="F923" s="8" t="s">
        <v>1132</v>
      </c>
      <c r="G923" s="8" t="str">
        <f>vlookup(A923,Accounts!$A$1:$F$451,6,false)</f>
        <v>3 - Qualified</v>
      </c>
      <c r="H923" s="8" t="s">
        <v>1129</v>
      </c>
      <c r="I923" s="8" t="s">
        <v>1148</v>
      </c>
      <c r="J923" s="9">
        <f>vlookup(A923,Accounts!$A$1:$P$451,11,false)</f>
        <v>45684</v>
      </c>
      <c r="K923" s="9">
        <f>vlookup($A923,Accounts!$A$1:$P$451,12,false)</f>
        <v>45707</v>
      </c>
      <c r="L923" s="9">
        <f>vlookup($A923,Accounts!$A$1:$P$451,13,false)</f>
        <v>45723</v>
      </c>
      <c r="M923" s="9" t="str">
        <f>vlookup($A923,Accounts!$A$1:$P$451,14,false)</f>
        <v/>
      </c>
      <c r="N923" s="9" t="str">
        <f>vlookup($A923,Accounts!$A$1:$P$451,16,false)</f>
        <v/>
      </c>
    </row>
    <row r="924" ht="15.75" customHeight="1">
      <c r="A924" s="8" t="s">
        <v>823</v>
      </c>
      <c r="B924" s="8" t="s">
        <v>824</v>
      </c>
      <c r="C924" s="8" t="str">
        <f>vlookup(A924,Accounts!$A$1:$E$993,5,false)</f>
        <v>No</v>
      </c>
      <c r="D924" s="8" t="s">
        <v>2058</v>
      </c>
      <c r="E924" s="8" t="s">
        <v>1140</v>
      </c>
      <c r="F924" s="8" t="s">
        <v>1133</v>
      </c>
      <c r="G924" s="8" t="str">
        <f>vlookup(A924,Accounts!$A$1:$F$451,6,false)</f>
        <v>5a - Closed Lost</v>
      </c>
      <c r="H924" s="8" t="s">
        <v>1129</v>
      </c>
      <c r="I924" s="8" t="s">
        <v>1148</v>
      </c>
      <c r="J924" s="9">
        <f>vlookup(A924,Accounts!$A$1:$P$451,11,false)</f>
        <v>45668</v>
      </c>
      <c r="K924" s="9">
        <f>vlookup($A924,Accounts!$A$1:$P$451,12,false)</f>
        <v>45671</v>
      </c>
      <c r="L924" s="9">
        <f>vlookup($A924,Accounts!$A$1:$P$451,13,false)</f>
        <v>45672</v>
      </c>
      <c r="M924" s="9">
        <f>vlookup($A924,Accounts!$A$1:$P$451,14,false)</f>
        <v>45693</v>
      </c>
      <c r="N924" s="9" t="str">
        <f>vlookup($A924,Accounts!$A$1:$P$451,16,false)</f>
        <v/>
      </c>
    </row>
    <row r="925" ht="15.75" customHeight="1">
      <c r="A925" s="8" t="s">
        <v>823</v>
      </c>
      <c r="B925" s="8" t="s">
        <v>824</v>
      </c>
      <c r="C925" s="8" t="str">
        <f>vlookup(A925,Accounts!$A$1:$E$993,5,false)</f>
        <v>No</v>
      </c>
      <c r="D925" s="8" t="s">
        <v>2059</v>
      </c>
      <c r="E925" s="8" t="s">
        <v>1127</v>
      </c>
      <c r="F925" s="8" t="s">
        <v>1128</v>
      </c>
      <c r="G925" s="8" t="str">
        <f>vlookup(A925,Accounts!$A$1:$F$451,6,false)</f>
        <v>5a - Closed Lost</v>
      </c>
      <c r="H925" s="8" t="s">
        <v>1134</v>
      </c>
      <c r="I925" s="8" t="s">
        <v>1138</v>
      </c>
      <c r="J925" s="9">
        <f>vlookup(A925,Accounts!$A$1:$P$451,11,false)</f>
        <v>45668</v>
      </c>
      <c r="K925" s="9">
        <f>vlookup($A925,Accounts!$A$1:$P$451,12,false)</f>
        <v>45671</v>
      </c>
      <c r="L925" s="9">
        <f>vlookup($A925,Accounts!$A$1:$P$451,13,false)</f>
        <v>45672</v>
      </c>
      <c r="M925" s="9">
        <f>vlookup($A925,Accounts!$A$1:$P$451,14,false)</f>
        <v>45693</v>
      </c>
      <c r="N925" s="9" t="str">
        <f>vlookup($A925,Accounts!$A$1:$P$451,16,false)</f>
        <v/>
      </c>
    </row>
    <row r="926" ht="15.75" customHeight="1">
      <c r="A926" s="8" t="s">
        <v>823</v>
      </c>
      <c r="B926" s="8" t="s">
        <v>824</v>
      </c>
      <c r="C926" s="8" t="str">
        <f>vlookup(A926,Accounts!$A$1:$E$993,5,false)</f>
        <v>No</v>
      </c>
      <c r="D926" s="8" t="s">
        <v>2060</v>
      </c>
      <c r="E926" s="8" t="s">
        <v>1127</v>
      </c>
      <c r="F926" s="8" t="s">
        <v>1127</v>
      </c>
      <c r="G926" s="8" t="str">
        <f>vlookup(A926,Accounts!$A$1:$F$451,6,false)</f>
        <v>5a - Closed Lost</v>
      </c>
      <c r="H926" s="8" t="s">
        <v>1143</v>
      </c>
      <c r="I926" s="8" t="s">
        <v>1135</v>
      </c>
      <c r="J926" s="9">
        <f>vlookup(A926,Accounts!$A$1:$P$451,11,false)</f>
        <v>45668</v>
      </c>
      <c r="K926" s="9">
        <f>vlookup($A926,Accounts!$A$1:$P$451,12,false)</f>
        <v>45671</v>
      </c>
      <c r="L926" s="9">
        <f>vlookup($A926,Accounts!$A$1:$P$451,13,false)</f>
        <v>45672</v>
      </c>
      <c r="M926" s="9">
        <f>vlookup($A926,Accounts!$A$1:$P$451,14,false)</f>
        <v>45693</v>
      </c>
      <c r="N926" s="9" t="str">
        <f>vlookup($A926,Accounts!$A$1:$P$451,16,false)</f>
        <v/>
      </c>
    </row>
    <row r="927" ht="15.75" customHeight="1">
      <c r="A927" s="8" t="s">
        <v>779</v>
      </c>
      <c r="B927" s="8" t="s">
        <v>780</v>
      </c>
      <c r="C927" s="8" t="str">
        <f>vlookup(A927,Accounts!$A$1:$E$993,5,false)</f>
        <v>No</v>
      </c>
      <c r="D927" s="8" t="s">
        <v>2061</v>
      </c>
      <c r="E927" s="8" t="s">
        <v>1128</v>
      </c>
      <c r="F927" s="8" t="s">
        <v>1128</v>
      </c>
      <c r="G927" s="8" t="str">
        <f>vlookup(A927,Accounts!$A$1:$F$451,6,false)</f>
        <v>4 - Customer</v>
      </c>
      <c r="H927" s="8" t="s">
        <v>1129</v>
      </c>
      <c r="I927" s="8" t="s">
        <v>1138</v>
      </c>
      <c r="J927" s="9">
        <f>vlookup(A927,Accounts!$A$1:$P$451,11,false)</f>
        <v>45656</v>
      </c>
      <c r="K927" s="9">
        <f>vlookup($A927,Accounts!$A$1:$P$451,12,false)</f>
        <v>45661</v>
      </c>
      <c r="L927" s="9">
        <f>vlookup($A927,Accounts!$A$1:$P$451,13,false)</f>
        <v>45671</v>
      </c>
      <c r="M927" s="9">
        <f>vlookup($A927,Accounts!$A$1:$P$451,14,false)</f>
        <v>45691</v>
      </c>
      <c r="N927" s="9" t="str">
        <f>vlookup($A927,Accounts!$A$1:$P$451,16,false)</f>
        <v/>
      </c>
    </row>
    <row r="928" ht="15.75" customHeight="1">
      <c r="A928" s="8" t="s">
        <v>779</v>
      </c>
      <c r="B928" s="8" t="s">
        <v>780</v>
      </c>
      <c r="C928" s="8" t="str">
        <f>vlookup(A928,Accounts!$A$1:$E$993,5,false)</f>
        <v>No</v>
      </c>
      <c r="D928" s="8" t="s">
        <v>2062</v>
      </c>
      <c r="E928" s="8" t="s">
        <v>1133</v>
      </c>
      <c r="F928" s="8" t="s">
        <v>1133</v>
      </c>
      <c r="G928" s="8" t="str">
        <f>vlookup(A928,Accounts!$A$1:$F$451,6,false)</f>
        <v>4 - Customer</v>
      </c>
      <c r="H928" s="8" t="s">
        <v>1137</v>
      </c>
      <c r="I928" s="8" t="s">
        <v>1130</v>
      </c>
      <c r="J928" s="9">
        <f>vlookup(A928,Accounts!$A$1:$P$451,11,false)</f>
        <v>45656</v>
      </c>
      <c r="K928" s="9">
        <f>vlookup($A928,Accounts!$A$1:$P$451,12,false)</f>
        <v>45661</v>
      </c>
      <c r="L928" s="9">
        <f>vlookup($A928,Accounts!$A$1:$P$451,13,false)</f>
        <v>45671</v>
      </c>
      <c r="M928" s="9">
        <f>vlookup($A928,Accounts!$A$1:$P$451,14,false)</f>
        <v>45691</v>
      </c>
      <c r="N928" s="9" t="str">
        <f>vlookup($A928,Accounts!$A$1:$P$451,16,false)</f>
        <v/>
      </c>
    </row>
    <row r="929" ht="15.75" customHeight="1">
      <c r="A929" s="8" t="s">
        <v>779</v>
      </c>
      <c r="B929" s="8" t="s">
        <v>780</v>
      </c>
      <c r="C929" s="8" t="str">
        <f>vlookup(A929,Accounts!$A$1:$E$993,5,false)</f>
        <v>No</v>
      </c>
      <c r="D929" s="8" t="s">
        <v>2063</v>
      </c>
      <c r="E929" s="8" t="s">
        <v>1133</v>
      </c>
      <c r="F929" s="8" t="s">
        <v>1128</v>
      </c>
      <c r="G929" s="8" t="str">
        <f>vlookup(A929,Accounts!$A$1:$F$451,6,false)</f>
        <v>4 - Customer</v>
      </c>
      <c r="H929" s="8" t="s">
        <v>1129</v>
      </c>
      <c r="I929" s="8" t="s">
        <v>1130</v>
      </c>
      <c r="J929" s="9">
        <f>vlookup(A929,Accounts!$A$1:$P$451,11,false)</f>
        <v>45656</v>
      </c>
      <c r="K929" s="9">
        <f>vlookup($A929,Accounts!$A$1:$P$451,12,false)</f>
        <v>45661</v>
      </c>
      <c r="L929" s="9">
        <f>vlookup($A929,Accounts!$A$1:$P$451,13,false)</f>
        <v>45671</v>
      </c>
      <c r="M929" s="9">
        <f>vlookup($A929,Accounts!$A$1:$P$451,14,false)</f>
        <v>45691</v>
      </c>
      <c r="N929" s="9" t="str">
        <f>vlookup($A929,Accounts!$A$1:$P$451,16,false)</f>
        <v/>
      </c>
    </row>
    <row r="930" ht="15.75" customHeight="1">
      <c r="A930" s="8" t="s">
        <v>491</v>
      </c>
      <c r="B930" s="8" t="s">
        <v>492</v>
      </c>
      <c r="C930" s="8" t="str">
        <f>vlookup(A930,Accounts!$A$1:$E$993,5,false)</f>
        <v>Unknown</v>
      </c>
      <c r="D930" s="8" t="s">
        <v>2064</v>
      </c>
      <c r="E930" s="8" t="s">
        <v>1133</v>
      </c>
      <c r="F930" s="8" t="s">
        <v>1133</v>
      </c>
      <c r="G930" s="8" t="str">
        <f>vlookup(A930,Accounts!$A$1:$F$451,6,false)</f>
        <v>0 - Identified</v>
      </c>
      <c r="H930" s="8" t="s">
        <v>1134</v>
      </c>
      <c r="I930" s="8" t="s">
        <v>1138</v>
      </c>
      <c r="J930" s="9">
        <f>vlookup(A930,Accounts!$A$1:$P$451,11,false)</f>
        <v>45690</v>
      </c>
      <c r="K930" s="9" t="str">
        <f>vlookup($A930,Accounts!$A$1:$P$451,12,false)</f>
        <v/>
      </c>
      <c r="L930" s="9" t="str">
        <f>vlookup($A930,Accounts!$A$1:$P$451,13,false)</f>
        <v/>
      </c>
      <c r="M930" s="9" t="str">
        <f>vlookup($A930,Accounts!$A$1:$P$451,14,false)</f>
        <v/>
      </c>
      <c r="N930" s="9" t="str">
        <f>vlookup($A930,Accounts!$A$1:$P$451,16,false)</f>
        <v/>
      </c>
    </row>
    <row r="931" ht="15.75" customHeight="1">
      <c r="A931" s="8" t="s">
        <v>491</v>
      </c>
      <c r="B931" s="8" t="s">
        <v>492</v>
      </c>
      <c r="C931" s="8" t="str">
        <f>vlookup(A931,Accounts!$A$1:$E$993,5,false)</f>
        <v>Unknown</v>
      </c>
      <c r="D931" s="8" t="s">
        <v>2065</v>
      </c>
      <c r="E931" s="8" t="s">
        <v>1133</v>
      </c>
      <c r="F931" s="8" t="s">
        <v>1140</v>
      </c>
      <c r="G931" s="8" t="str">
        <f>vlookup(A931,Accounts!$A$1:$F$451,6,false)</f>
        <v>0 - Identified</v>
      </c>
      <c r="H931" s="8" t="s">
        <v>1137</v>
      </c>
      <c r="I931" s="8" t="s">
        <v>1130</v>
      </c>
      <c r="J931" s="9">
        <f>vlookup(A931,Accounts!$A$1:$P$451,11,false)</f>
        <v>45690</v>
      </c>
      <c r="K931" s="9" t="str">
        <f>vlookup($A931,Accounts!$A$1:$P$451,12,false)</f>
        <v/>
      </c>
      <c r="L931" s="9" t="str">
        <f>vlookup($A931,Accounts!$A$1:$P$451,13,false)</f>
        <v/>
      </c>
      <c r="M931" s="9" t="str">
        <f>vlookup($A931,Accounts!$A$1:$P$451,14,false)</f>
        <v/>
      </c>
      <c r="N931" s="9" t="str">
        <f>vlookup($A931,Accounts!$A$1:$P$451,16,false)</f>
        <v/>
      </c>
    </row>
    <row r="932" ht="15.75" customHeight="1">
      <c r="A932" s="8" t="s">
        <v>626</v>
      </c>
      <c r="B932" s="8" t="s">
        <v>627</v>
      </c>
      <c r="C932" s="8" t="str">
        <f>vlookup(A932,Accounts!$A$1:$E$993,5,false)</f>
        <v>Profile1</v>
      </c>
      <c r="D932" s="8" t="s">
        <v>2066</v>
      </c>
      <c r="E932" s="8" t="s">
        <v>1128</v>
      </c>
      <c r="F932" s="8" t="s">
        <v>1140</v>
      </c>
      <c r="G932" s="8" t="str">
        <f>vlookup(A932,Accounts!$A$1:$F$451,6,false)</f>
        <v>1 - Prospecting</v>
      </c>
      <c r="H932" s="8" t="s">
        <v>1143</v>
      </c>
      <c r="I932" s="8" t="s">
        <v>1130</v>
      </c>
      <c r="J932" s="9">
        <f>vlookup(A932,Accounts!$A$1:$P$451,11,false)</f>
        <v>45719</v>
      </c>
      <c r="K932" s="9" t="str">
        <f>vlookup($A932,Accounts!$A$1:$P$451,12,false)</f>
        <v/>
      </c>
      <c r="L932" s="9" t="str">
        <f>vlookup($A932,Accounts!$A$1:$P$451,13,false)</f>
        <v/>
      </c>
      <c r="M932" s="9" t="str">
        <f>vlookup($A932,Accounts!$A$1:$P$451,14,false)</f>
        <v/>
      </c>
      <c r="N932" s="9" t="str">
        <f>vlookup($A932,Accounts!$A$1:$P$451,16,false)</f>
        <v/>
      </c>
    </row>
    <row r="933" ht="15.75" customHeight="1">
      <c r="A933" s="8" t="s">
        <v>626</v>
      </c>
      <c r="B933" s="8" t="s">
        <v>627</v>
      </c>
      <c r="C933" s="8" t="str">
        <f>vlookup(A933,Accounts!$A$1:$E$993,5,false)</f>
        <v>Profile1</v>
      </c>
      <c r="D933" s="8" t="s">
        <v>2067</v>
      </c>
      <c r="E933" s="8" t="s">
        <v>1128</v>
      </c>
      <c r="F933" s="8" t="s">
        <v>1128</v>
      </c>
      <c r="G933" s="8" t="str">
        <f>vlookup(A933,Accounts!$A$1:$F$451,6,false)</f>
        <v>1 - Prospecting</v>
      </c>
      <c r="H933" s="8" t="s">
        <v>1143</v>
      </c>
      <c r="I933" s="8" t="s">
        <v>1148</v>
      </c>
      <c r="J933" s="9">
        <f>vlookup(A933,Accounts!$A$1:$P$451,11,false)</f>
        <v>45719</v>
      </c>
      <c r="K933" s="9" t="str">
        <f>vlookup($A933,Accounts!$A$1:$P$451,12,false)</f>
        <v/>
      </c>
      <c r="L933" s="9" t="str">
        <f>vlookup($A933,Accounts!$A$1:$P$451,13,false)</f>
        <v/>
      </c>
      <c r="M933" s="9" t="str">
        <f>vlookup($A933,Accounts!$A$1:$P$451,14,false)</f>
        <v/>
      </c>
      <c r="N933" s="9" t="str">
        <f>vlookup($A933,Accounts!$A$1:$P$451,16,false)</f>
        <v/>
      </c>
    </row>
    <row r="934" ht="15.75" customHeight="1">
      <c r="A934" s="8" t="s">
        <v>626</v>
      </c>
      <c r="B934" s="8" t="s">
        <v>627</v>
      </c>
      <c r="C934" s="8" t="str">
        <f>vlookup(A934,Accounts!$A$1:$E$993,5,false)</f>
        <v>Profile1</v>
      </c>
      <c r="D934" s="8" t="s">
        <v>2068</v>
      </c>
      <c r="E934" s="8" t="s">
        <v>1127</v>
      </c>
      <c r="F934" s="8" t="s">
        <v>1133</v>
      </c>
      <c r="G934" s="8" t="str">
        <f>vlookup(A934,Accounts!$A$1:$F$451,6,false)</f>
        <v>1 - Prospecting</v>
      </c>
      <c r="H934" s="8" t="s">
        <v>1129</v>
      </c>
      <c r="I934" s="8" t="s">
        <v>1130</v>
      </c>
      <c r="J934" s="9">
        <f>vlookup(A934,Accounts!$A$1:$P$451,11,false)</f>
        <v>45719</v>
      </c>
      <c r="K934" s="9" t="str">
        <f>vlookup($A934,Accounts!$A$1:$P$451,12,false)</f>
        <v/>
      </c>
      <c r="L934" s="9" t="str">
        <f>vlookup($A934,Accounts!$A$1:$P$451,13,false)</f>
        <v/>
      </c>
      <c r="M934" s="9" t="str">
        <f>vlookup($A934,Accounts!$A$1:$P$451,14,false)</f>
        <v/>
      </c>
      <c r="N934" s="9" t="str">
        <f>vlookup($A934,Accounts!$A$1:$P$451,16,false)</f>
        <v/>
      </c>
    </row>
    <row r="935" ht="15.75" customHeight="1">
      <c r="A935" s="8" t="s">
        <v>626</v>
      </c>
      <c r="B935" s="8" t="s">
        <v>627</v>
      </c>
      <c r="C935" s="8" t="str">
        <f>vlookup(A935,Accounts!$A$1:$E$993,5,false)</f>
        <v>Profile1</v>
      </c>
      <c r="D935" s="8" t="s">
        <v>2069</v>
      </c>
      <c r="E935" s="8" t="s">
        <v>1133</v>
      </c>
      <c r="F935" s="8" t="s">
        <v>1132</v>
      </c>
      <c r="G935" s="8" t="str">
        <f>vlookup(A935,Accounts!$A$1:$F$451,6,false)</f>
        <v>1 - Prospecting</v>
      </c>
      <c r="H935" s="8" t="s">
        <v>1137</v>
      </c>
      <c r="I935" s="8" t="s">
        <v>1138</v>
      </c>
      <c r="J935" s="9">
        <f>vlookup(A935,Accounts!$A$1:$P$451,11,false)</f>
        <v>45719</v>
      </c>
      <c r="K935" s="9" t="str">
        <f>vlookup($A935,Accounts!$A$1:$P$451,12,false)</f>
        <v/>
      </c>
      <c r="L935" s="9" t="str">
        <f>vlookup($A935,Accounts!$A$1:$P$451,13,false)</f>
        <v/>
      </c>
      <c r="M935" s="9" t="str">
        <f>vlookup($A935,Accounts!$A$1:$P$451,14,false)</f>
        <v/>
      </c>
      <c r="N935" s="9" t="str">
        <f>vlookup($A935,Accounts!$A$1:$P$451,16,false)</f>
        <v/>
      </c>
    </row>
    <row r="936" ht="15.75" customHeight="1">
      <c r="A936" s="8" t="s">
        <v>626</v>
      </c>
      <c r="B936" s="8" t="s">
        <v>627</v>
      </c>
      <c r="C936" s="8" t="str">
        <f>vlookup(A936,Accounts!$A$1:$E$993,5,false)</f>
        <v>Profile1</v>
      </c>
      <c r="D936" s="8" t="s">
        <v>2070</v>
      </c>
      <c r="E936" s="8" t="s">
        <v>1133</v>
      </c>
      <c r="F936" s="8" t="s">
        <v>1133</v>
      </c>
      <c r="G936" s="8" t="str">
        <f>vlookup(A936,Accounts!$A$1:$F$451,6,false)</f>
        <v>1 - Prospecting</v>
      </c>
      <c r="H936" s="8" t="s">
        <v>1137</v>
      </c>
      <c r="I936" s="8" t="s">
        <v>1138</v>
      </c>
      <c r="J936" s="9">
        <f>vlookup(A936,Accounts!$A$1:$P$451,11,false)</f>
        <v>45719</v>
      </c>
      <c r="K936" s="9" t="str">
        <f>vlookup($A936,Accounts!$A$1:$P$451,12,false)</f>
        <v/>
      </c>
      <c r="L936" s="9" t="str">
        <f>vlookup($A936,Accounts!$A$1:$P$451,13,false)</f>
        <v/>
      </c>
      <c r="M936" s="9" t="str">
        <f>vlookup($A936,Accounts!$A$1:$P$451,14,false)</f>
        <v/>
      </c>
      <c r="N936" s="9" t="str">
        <f>vlookup($A936,Accounts!$A$1:$P$451,16,false)</f>
        <v/>
      </c>
    </row>
    <row r="937" ht="15.75" customHeight="1">
      <c r="A937" s="8" t="s">
        <v>626</v>
      </c>
      <c r="B937" s="8" t="s">
        <v>627</v>
      </c>
      <c r="C937" s="8" t="str">
        <f>vlookup(A937,Accounts!$A$1:$E$993,5,false)</f>
        <v>Profile1</v>
      </c>
      <c r="D937" s="8" t="s">
        <v>2071</v>
      </c>
      <c r="E937" s="8" t="s">
        <v>1132</v>
      </c>
      <c r="F937" s="8" t="s">
        <v>1127</v>
      </c>
      <c r="G937" s="8" t="str">
        <f>vlookup(A937,Accounts!$A$1:$F$451,6,false)</f>
        <v>1 - Prospecting</v>
      </c>
      <c r="H937" s="8" t="s">
        <v>1143</v>
      </c>
      <c r="I937" s="8" t="s">
        <v>1148</v>
      </c>
      <c r="J937" s="9">
        <f>vlookup(A937,Accounts!$A$1:$P$451,11,false)</f>
        <v>45719</v>
      </c>
      <c r="K937" s="9" t="str">
        <f>vlookup($A937,Accounts!$A$1:$P$451,12,false)</f>
        <v/>
      </c>
      <c r="L937" s="9" t="str">
        <f>vlookup($A937,Accounts!$A$1:$P$451,13,false)</f>
        <v/>
      </c>
      <c r="M937" s="9" t="str">
        <f>vlookup($A937,Accounts!$A$1:$P$451,14,false)</f>
        <v/>
      </c>
      <c r="N937" s="9" t="str">
        <f>vlookup($A937,Accounts!$A$1:$P$451,16,false)</f>
        <v/>
      </c>
    </row>
    <row r="938" ht="15.75" customHeight="1">
      <c r="A938" s="8" t="s">
        <v>626</v>
      </c>
      <c r="B938" s="8" t="s">
        <v>627</v>
      </c>
      <c r="C938" s="8" t="str">
        <f>vlookup(A938,Accounts!$A$1:$E$993,5,false)</f>
        <v>Profile1</v>
      </c>
      <c r="D938" s="8" t="s">
        <v>2072</v>
      </c>
      <c r="E938" s="8" t="s">
        <v>1128</v>
      </c>
      <c r="F938" s="8" t="s">
        <v>1132</v>
      </c>
      <c r="G938" s="8" t="str">
        <f>vlookup(A938,Accounts!$A$1:$F$451,6,false)</f>
        <v>1 - Prospecting</v>
      </c>
      <c r="H938" s="8" t="s">
        <v>1137</v>
      </c>
      <c r="I938" s="8" t="s">
        <v>1130</v>
      </c>
      <c r="J938" s="9">
        <f>vlookup(A938,Accounts!$A$1:$P$451,11,false)</f>
        <v>45719</v>
      </c>
      <c r="K938" s="9" t="str">
        <f>vlookup($A938,Accounts!$A$1:$P$451,12,false)</f>
        <v/>
      </c>
      <c r="L938" s="9" t="str">
        <f>vlookup($A938,Accounts!$A$1:$P$451,13,false)</f>
        <v/>
      </c>
      <c r="M938" s="9" t="str">
        <f>vlookup($A938,Accounts!$A$1:$P$451,14,false)</f>
        <v/>
      </c>
      <c r="N938" s="9" t="str">
        <f>vlookup($A938,Accounts!$A$1:$P$451,16,false)</f>
        <v/>
      </c>
    </row>
    <row r="939" ht="15.75" customHeight="1">
      <c r="A939" s="8" t="s">
        <v>719</v>
      </c>
      <c r="B939" s="8" t="s">
        <v>720</v>
      </c>
      <c r="C939" s="8" t="str">
        <f>vlookup(A939,Accounts!$A$1:$E$993,5,false)</f>
        <v>Profile2</v>
      </c>
      <c r="D939" s="8" t="s">
        <v>2073</v>
      </c>
      <c r="E939" s="8" t="s">
        <v>1127</v>
      </c>
      <c r="F939" s="8" t="s">
        <v>1127</v>
      </c>
      <c r="G939" s="8" t="str">
        <f>vlookup(A939,Accounts!$A$1:$F$451,6,false)</f>
        <v>5a - Closed Lost</v>
      </c>
      <c r="H939" s="8" t="s">
        <v>1143</v>
      </c>
      <c r="I939" s="8" t="s">
        <v>1135</v>
      </c>
      <c r="J939" s="9">
        <f>vlookup(A939,Accounts!$A$1:$P$451,11,false)</f>
        <v>45612</v>
      </c>
      <c r="K939" s="9" t="str">
        <f>vlookup($A939,Accounts!$A$1:$P$451,12,false)</f>
        <v/>
      </c>
      <c r="L939" s="9" t="str">
        <f>vlookup($A939,Accounts!$A$1:$P$451,13,false)</f>
        <v/>
      </c>
      <c r="M939" s="9">
        <f>vlookup($A939,Accounts!$A$1:$P$451,14,false)</f>
        <v>45624</v>
      </c>
      <c r="N939" s="9">
        <f>vlookup($A939,Accounts!$A$1:$P$451,16,false)</f>
        <v>45624</v>
      </c>
    </row>
    <row r="940" ht="15.75" customHeight="1">
      <c r="A940" s="8" t="s">
        <v>719</v>
      </c>
      <c r="B940" s="8" t="s">
        <v>720</v>
      </c>
      <c r="C940" s="8" t="str">
        <f>vlookup(A940,Accounts!$A$1:$E$993,5,false)</f>
        <v>Profile2</v>
      </c>
      <c r="D940" s="8" t="s">
        <v>2074</v>
      </c>
      <c r="E940" s="8" t="s">
        <v>1127</v>
      </c>
      <c r="F940" s="8" t="s">
        <v>1132</v>
      </c>
      <c r="G940" s="8" t="str">
        <f>vlookup(A940,Accounts!$A$1:$F$451,6,false)</f>
        <v>5a - Closed Lost</v>
      </c>
      <c r="H940" s="8" t="s">
        <v>1143</v>
      </c>
      <c r="I940" s="8" t="s">
        <v>1148</v>
      </c>
      <c r="J940" s="9">
        <f>vlookup(A940,Accounts!$A$1:$P$451,11,false)</f>
        <v>45612</v>
      </c>
      <c r="K940" s="9" t="str">
        <f>vlookup($A940,Accounts!$A$1:$P$451,12,false)</f>
        <v/>
      </c>
      <c r="L940" s="9" t="str">
        <f>vlookup($A940,Accounts!$A$1:$P$451,13,false)</f>
        <v/>
      </c>
      <c r="M940" s="9">
        <f>vlookup($A940,Accounts!$A$1:$P$451,14,false)</f>
        <v>45624</v>
      </c>
      <c r="N940" s="9">
        <f>vlookup($A940,Accounts!$A$1:$P$451,16,false)</f>
        <v>45624</v>
      </c>
    </row>
    <row r="941" ht="15.75" customHeight="1">
      <c r="A941" s="8" t="s">
        <v>719</v>
      </c>
      <c r="B941" s="8" t="s">
        <v>720</v>
      </c>
      <c r="C941" s="8" t="str">
        <f>vlookup(A941,Accounts!$A$1:$E$993,5,false)</f>
        <v>Profile2</v>
      </c>
      <c r="D941" s="8" t="s">
        <v>2075</v>
      </c>
      <c r="E941" s="8" t="s">
        <v>1140</v>
      </c>
      <c r="F941" s="8" t="s">
        <v>1132</v>
      </c>
      <c r="G941" s="8" t="str">
        <f>vlookup(A941,Accounts!$A$1:$F$451,6,false)</f>
        <v>5a - Closed Lost</v>
      </c>
      <c r="H941" s="8" t="s">
        <v>1143</v>
      </c>
      <c r="I941" s="8" t="s">
        <v>1130</v>
      </c>
      <c r="J941" s="9">
        <f>vlookup(A941,Accounts!$A$1:$P$451,11,false)</f>
        <v>45612</v>
      </c>
      <c r="K941" s="9" t="str">
        <f>vlookup($A941,Accounts!$A$1:$P$451,12,false)</f>
        <v/>
      </c>
      <c r="L941" s="9" t="str">
        <f>vlookup($A941,Accounts!$A$1:$P$451,13,false)</f>
        <v/>
      </c>
      <c r="M941" s="9">
        <f>vlookup($A941,Accounts!$A$1:$P$451,14,false)</f>
        <v>45624</v>
      </c>
      <c r="N941" s="9">
        <f>vlookup($A941,Accounts!$A$1:$P$451,16,false)</f>
        <v>45624</v>
      </c>
    </row>
    <row r="942" ht="15.75" customHeight="1">
      <c r="A942" s="8" t="s">
        <v>719</v>
      </c>
      <c r="B942" s="8" t="s">
        <v>720</v>
      </c>
      <c r="C942" s="8" t="str">
        <f>vlookup(A942,Accounts!$A$1:$E$993,5,false)</f>
        <v>Profile2</v>
      </c>
      <c r="D942" s="8" t="s">
        <v>2076</v>
      </c>
      <c r="E942" s="8" t="s">
        <v>1140</v>
      </c>
      <c r="F942" s="8" t="s">
        <v>1133</v>
      </c>
      <c r="G942" s="8" t="str">
        <f>vlookup(A942,Accounts!$A$1:$F$451,6,false)</f>
        <v>5a - Closed Lost</v>
      </c>
      <c r="H942" s="8" t="s">
        <v>1143</v>
      </c>
      <c r="I942" s="8" t="s">
        <v>1148</v>
      </c>
      <c r="J942" s="9">
        <f>vlookup(A942,Accounts!$A$1:$P$451,11,false)</f>
        <v>45612</v>
      </c>
      <c r="K942" s="9" t="str">
        <f>vlookup($A942,Accounts!$A$1:$P$451,12,false)</f>
        <v/>
      </c>
      <c r="L942" s="9" t="str">
        <f>vlookup($A942,Accounts!$A$1:$P$451,13,false)</f>
        <v/>
      </c>
      <c r="M942" s="9">
        <f>vlookup($A942,Accounts!$A$1:$P$451,14,false)</f>
        <v>45624</v>
      </c>
      <c r="N942" s="9">
        <f>vlookup($A942,Accounts!$A$1:$P$451,16,false)</f>
        <v>45624</v>
      </c>
    </row>
    <row r="943" ht="15.75" customHeight="1">
      <c r="A943" s="8" t="s">
        <v>719</v>
      </c>
      <c r="B943" s="8" t="s">
        <v>720</v>
      </c>
      <c r="C943" s="8" t="str">
        <f>vlookup(A943,Accounts!$A$1:$E$993,5,false)</f>
        <v>Profile2</v>
      </c>
      <c r="D943" s="8" t="s">
        <v>2077</v>
      </c>
      <c r="E943" s="8" t="s">
        <v>1140</v>
      </c>
      <c r="F943" s="8" t="s">
        <v>1127</v>
      </c>
      <c r="G943" s="8" t="str">
        <f>vlookup(A943,Accounts!$A$1:$F$451,6,false)</f>
        <v>5a - Closed Lost</v>
      </c>
      <c r="H943" s="8" t="s">
        <v>1134</v>
      </c>
      <c r="I943" s="8" t="s">
        <v>1130</v>
      </c>
      <c r="J943" s="9">
        <f>vlookup(A943,Accounts!$A$1:$P$451,11,false)</f>
        <v>45612</v>
      </c>
      <c r="K943" s="9" t="str">
        <f>vlookup($A943,Accounts!$A$1:$P$451,12,false)</f>
        <v/>
      </c>
      <c r="L943" s="9" t="str">
        <f>vlookup($A943,Accounts!$A$1:$P$451,13,false)</f>
        <v/>
      </c>
      <c r="M943" s="9">
        <f>vlookup($A943,Accounts!$A$1:$P$451,14,false)</f>
        <v>45624</v>
      </c>
      <c r="N943" s="9">
        <f>vlookup($A943,Accounts!$A$1:$P$451,16,false)</f>
        <v>45624</v>
      </c>
    </row>
    <row r="944" ht="15.75" customHeight="1">
      <c r="A944" s="8" t="s">
        <v>669</v>
      </c>
      <c r="B944" s="8" t="s">
        <v>670</v>
      </c>
      <c r="C944" s="8" t="str">
        <f>vlookup(A944,Accounts!$A$1:$E$993,5,false)</f>
        <v>Profile2</v>
      </c>
      <c r="D944" s="8" t="s">
        <v>2078</v>
      </c>
      <c r="E944" s="8" t="s">
        <v>1132</v>
      </c>
      <c r="F944" s="8" t="s">
        <v>1127</v>
      </c>
      <c r="G944" s="8" t="str">
        <f>vlookup(A944,Accounts!$A$1:$F$451,6,false)</f>
        <v>5a - Closed Lost</v>
      </c>
      <c r="H944" s="8" t="s">
        <v>1137</v>
      </c>
      <c r="I944" s="8" t="s">
        <v>1138</v>
      </c>
      <c r="J944" s="9">
        <f>vlookup(A944,Accounts!$A$1:$P$451,11,false)</f>
        <v>45571</v>
      </c>
      <c r="K944" s="9" t="str">
        <f>vlookup($A944,Accounts!$A$1:$P$451,12,false)</f>
        <v/>
      </c>
      <c r="L944" s="9" t="str">
        <f>vlookup($A944,Accounts!$A$1:$P$451,13,false)</f>
        <v/>
      </c>
      <c r="M944" s="9">
        <f>vlookup($A944,Accounts!$A$1:$P$451,14,false)</f>
        <v>45576</v>
      </c>
      <c r="N944" s="9">
        <f>vlookup($A944,Accounts!$A$1:$P$451,16,false)</f>
        <v>45576</v>
      </c>
    </row>
    <row r="945" ht="15.75" customHeight="1">
      <c r="A945" s="8" t="s">
        <v>669</v>
      </c>
      <c r="B945" s="8" t="s">
        <v>670</v>
      </c>
      <c r="C945" s="8" t="str">
        <f>vlookup(A945,Accounts!$A$1:$E$993,5,false)</f>
        <v>Profile2</v>
      </c>
      <c r="D945" s="8" t="s">
        <v>2079</v>
      </c>
      <c r="E945" s="8" t="s">
        <v>1127</v>
      </c>
      <c r="F945" s="8" t="s">
        <v>1128</v>
      </c>
      <c r="G945" s="8" t="str">
        <f>vlookup(A945,Accounts!$A$1:$F$451,6,false)</f>
        <v>5a - Closed Lost</v>
      </c>
      <c r="H945" s="8" t="s">
        <v>1129</v>
      </c>
      <c r="I945" s="8" t="s">
        <v>1135</v>
      </c>
      <c r="J945" s="9">
        <f>vlookup(A945,Accounts!$A$1:$P$451,11,false)</f>
        <v>45571</v>
      </c>
      <c r="K945" s="9" t="str">
        <f>vlookup($A945,Accounts!$A$1:$P$451,12,false)</f>
        <v/>
      </c>
      <c r="L945" s="9" t="str">
        <f>vlookup($A945,Accounts!$A$1:$P$451,13,false)</f>
        <v/>
      </c>
      <c r="M945" s="9">
        <f>vlookup($A945,Accounts!$A$1:$P$451,14,false)</f>
        <v>45576</v>
      </c>
      <c r="N945" s="9">
        <f>vlookup($A945,Accounts!$A$1:$P$451,16,false)</f>
        <v>45576</v>
      </c>
    </row>
    <row r="946" ht="15.75" customHeight="1">
      <c r="A946" s="8" t="s">
        <v>669</v>
      </c>
      <c r="B946" s="8" t="s">
        <v>670</v>
      </c>
      <c r="C946" s="8" t="str">
        <f>vlookup(A946,Accounts!$A$1:$E$993,5,false)</f>
        <v>Profile2</v>
      </c>
      <c r="D946" s="8" t="s">
        <v>2080</v>
      </c>
      <c r="E946" s="8" t="s">
        <v>1132</v>
      </c>
      <c r="F946" s="8" t="s">
        <v>1127</v>
      </c>
      <c r="G946" s="8" t="str">
        <f>vlookup(A946,Accounts!$A$1:$F$451,6,false)</f>
        <v>5a - Closed Lost</v>
      </c>
      <c r="H946" s="8" t="s">
        <v>1137</v>
      </c>
      <c r="I946" s="8" t="s">
        <v>1148</v>
      </c>
      <c r="J946" s="9">
        <f>vlookup(A946,Accounts!$A$1:$P$451,11,false)</f>
        <v>45571</v>
      </c>
      <c r="K946" s="9" t="str">
        <f>vlookup($A946,Accounts!$A$1:$P$451,12,false)</f>
        <v/>
      </c>
      <c r="L946" s="9" t="str">
        <f>vlookup($A946,Accounts!$A$1:$P$451,13,false)</f>
        <v/>
      </c>
      <c r="M946" s="9">
        <f>vlookup($A946,Accounts!$A$1:$P$451,14,false)</f>
        <v>45576</v>
      </c>
      <c r="N946" s="9">
        <f>vlookup($A946,Accounts!$A$1:$P$451,16,false)</f>
        <v>45576</v>
      </c>
    </row>
    <row r="947" ht="15.75" customHeight="1">
      <c r="A947" s="8" t="s">
        <v>669</v>
      </c>
      <c r="B947" s="8" t="s">
        <v>670</v>
      </c>
      <c r="C947" s="8" t="str">
        <f>vlookup(A947,Accounts!$A$1:$E$993,5,false)</f>
        <v>Profile2</v>
      </c>
      <c r="D947" s="8" t="s">
        <v>2081</v>
      </c>
      <c r="E947" s="8" t="s">
        <v>1128</v>
      </c>
      <c r="F947" s="8" t="s">
        <v>1133</v>
      </c>
      <c r="G947" s="8" t="str">
        <f>vlookup(A947,Accounts!$A$1:$F$451,6,false)</f>
        <v>5a - Closed Lost</v>
      </c>
      <c r="H947" s="8" t="s">
        <v>1129</v>
      </c>
      <c r="I947" s="8" t="s">
        <v>1138</v>
      </c>
      <c r="J947" s="9">
        <f>vlookup(A947,Accounts!$A$1:$P$451,11,false)</f>
        <v>45571</v>
      </c>
      <c r="K947" s="9" t="str">
        <f>vlookup($A947,Accounts!$A$1:$P$451,12,false)</f>
        <v/>
      </c>
      <c r="L947" s="9" t="str">
        <f>vlookup($A947,Accounts!$A$1:$P$451,13,false)</f>
        <v/>
      </c>
      <c r="M947" s="9">
        <f>vlookup($A947,Accounts!$A$1:$P$451,14,false)</f>
        <v>45576</v>
      </c>
      <c r="N947" s="9">
        <f>vlookup($A947,Accounts!$A$1:$P$451,16,false)</f>
        <v>45576</v>
      </c>
    </row>
    <row r="948" ht="15.75" customHeight="1">
      <c r="A948" s="8" t="s">
        <v>643</v>
      </c>
      <c r="B948" s="8" t="s">
        <v>644</v>
      </c>
      <c r="C948" s="8" t="str">
        <f>vlookup(A948,Accounts!$A$1:$E$993,5,false)</f>
        <v>Profile1</v>
      </c>
      <c r="D948" s="8" t="s">
        <v>2082</v>
      </c>
      <c r="E948" s="8" t="s">
        <v>1133</v>
      </c>
      <c r="F948" s="8" t="s">
        <v>1133</v>
      </c>
      <c r="G948" s="8" t="str">
        <f>vlookup(A948,Accounts!$A$1:$F$451,6,false)</f>
        <v>4 - Customer</v>
      </c>
      <c r="H948" s="8" t="s">
        <v>1134</v>
      </c>
      <c r="I948" s="8" t="s">
        <v>1148</v>
      </c>
      <c r="J948" s="9">
        <f>vlookup(A948,Accounts!$A$1:$P$451,11,false)</f>
        <v>45338</v>
      </c>
      <c r="K948" s="9">
        <f>vlookup($A948,Accounts!$A$1:$P$451,12,false)</f>
        <v>45354</v>
      </c>
      <c r="L948" s="9">
        <f>vlookup($A948,Accounts!$A$1:$P$451,13,false)</f>
        <v>45372</v>
      </c>
      <c r="M948" s="9">
        <f>vlookup($A948,Accounts!$A$1:$P$451,14,false)</f>
        <v>45401</v>
      </c>
      <c r="N948" s="9" t="str">
        <f>vlookup($A948,Accounts!$A$1:$P$451,16,false)</f>
        <v/>
      </c>
    </row>
    <row r="949" ht="15.75" customHeight="1">
      <c r="A949" s="8" t="s">
        <v>645</v>
      </c>
      <c r="B949" s="8" t="s">
        <v>646</v>
      </c>
      <c r="C949" s="8" t="str">
        <f>vlookup(A949,Accounts!$A$1:$E$993,5,false)</f>
        <v>Profile2</v>
      </c>
      <c r="D949" s="8" t="s">
        <v>2083</v>
      </c>
      <c r="E949" s="8" t="s">
        <v>1133</v>
      </c>
      <c r="F949" s="8" t="s">
        <v>1132</v>
      </c>
      <c r="G949" s="8" t="str">
        <f>vlookup(A949,Accounts!$A$1:$F$451,6,false)</f>
        <v>4 - Customer</v>
      </c>
      <c r="H949" s="8" t="s">
        <v>1137</v>
      </c>
      <c r="I949" s="8" t="s">
        <v>1148</v>
      </c>
      <c r="J949" s="9">
        <f>vlookup(A949,Accounts!$A$1:$P$451,11,false)</f>
        <v>45528</v>
      </c>
      <c r="K949" s="9">
        <f>vlookup($A949,Accounts!$A$1:$P$451,12,false)</f>
        <v>45540</v>
      </c>
      <c r="L949" s="9">
        <f>vlookup($A949,Accounts!$A$1:$P$451,13,false)</f>
        <v>45546</v>
      </c>
      <c r="M949" s="9">
        <f>vlookup($A949,Accounts!$A$1:$P$451,14,false)</f>
        <v>45911</v>
      </c>
      <c r="N949" s="9" t="str">
        <f>vlookup($A949,Accounts!$A$1:$P$451,16,false)</f>
        <v/>
      </c>
    </row>
    <row r="950" ht="15.75" customHeight="1">
      <c r="A950" s="8" t="s">
        <v>645</v>
      </c>
      <c r="B950" s="8" t="s">
        <v>646</v>
      </c>
      <c r="C950" s="8" t="str">
        <f>vlookup(A950,Accounts!$A$1:$E$993,5,false)</f>
        <v>Profile2</v>
      </c>
      <c r="D950" s="8" t="s">
        <v>2084</v>
      </c>
      <c r="E950" s="8" t="s">
        <v>1132</v>
      </c>
      <c r="F950" s="8" t="s">
        <v>1140</v>
      </c>
      <c r="G950" s="8" t="str">
        <f>vlookup(A950,Accounts!$A$1:$F$451,6,false)</f>
        <v>4 - Customer</v>
      </c>
      <c r="H950" s="8" t="s">
        <v>1137</v>
      </c>
      <c r="I950" s="8" t="s">
        <v>1138</v>
      </c>
      <c r="J950" s="9">
        <f>vlookup(A950,Accounts!$A$1:$P$451,11,false)</f>
        <v>45528</v>
      </c>
      <c r="K950" s="9">
        <f>vlookup($A950,Accounts!$A$1:$P$451,12,false)</f>
        <v>45540</v>
      </c>
      <c r="L950" s="9">
        <f>vlookup($A950,Accounts!$A$1:$P$451,13,false)</f>
        <v>45546</v>
      </c>
      <c r="M950" s="9">
        <f>vlookup($A950,Accounts!$A$1:$P$451,14,false)</f>
        <v>45911</v>
      </c>
      <c r="N950" s="9" t="str">
        <f>vlookup($A950,Accounts!$A$1:$P$451,16,false)</f>
        <v/>
      </c>
    </row>
    <row r="951" ht="15.75" customHeight="1">
      <c r="A951" s="8" t="s">
        <v>274</v>
      </c>
      <c r="B951" s="8" t="s">
        <v>275</v>
      </c>
      <c r="C951" s="8" t="str">
        <f>vlookup(A951,Accounts!$A$1:$E$993,5,false)</f>
        <v>No</v>
      </c>
      <c r="D951" s="8" t="s">
        <v>2085</v>
      </c>
      <c r="E951" s="8" t="s">
        <v>1140</v>
      </c>
      <c r="F951" s="8" t="s">
        <v>1133</v>
      </c>
      <c r="G951" s="8" t="str">
        <f>vlookup(A951,Accounts!$A$1:$F$451,6,false)</f>
        <v>3 - Qualified</v>
      </c>
      <c r="H951" s="8" t="s">
        <v>1134</v>
      </c>
      <c r="I951" s="8" t="s">
        <v>1138</v>
      </c>
      <c r="J951" s="9">
        <f>vlookup(A951,Accounts!$A$1:$P$451,11,false)</f>
        <v>45676</v>
      </c>
      <c r="K951" s="9">
        <f>vlookup($A951,Accounts!$A$1:$P$451,12,false)</f>
        <v>45679</v>
      </c>
      <c r="L951" s="9">
        <f>vlookup($A951,Accounts!$A$1:$P$451,13,false)</f>
        <v>45696</v>
      </c>
      <c r="M951" s="9" t="str">
        <f>vlookup($A951,Accounts!$A$1:$P$451,14,false)</f>
        <v/>
      </c>
      <c r="N951" s="9" t="str">
        <f>vlookup($A951,Accounts!$A$1:$P$451,16,false)</f>
        <v/>
      </c>
    </row>
    <row r="952" ht="15.75" customHeight="1">
      <c r="A952" s="8" t="s">
        <v>216</v>
      </c>
      <c r="B952" s="8" t="s">
        <v>217</v>
      </c>
      <c r="C952" s="8" t="str">
        <f>vlookup(A952,Accounts!$A$1:$E$993,5,false)</f>
        <v>Profile2</v>
      </c>
      <c r="D952" s="8" t="s">
        <v>2086</v>
      </c>
      <c r="E952" s="8" t="s">
        <v>1128</v>
      </c>
      <c r="F952" s="8" t="s">
        <v>1140</v>
      </c>
      <c r="G952" s="8" t="str">
        <f>vlookup(A952,Accounts!$A$1:$F$451,6,false)</f>
        <v>3 - Qualified</v>
      </c>
      <c r="H952" s="8" t="s">
        <v>1134</v>
      </c>
      <c r="I952" s="8" t="s">
        <v>1135</v>
      </c>
      <c r="J952" s="9">
        <f>vlookup(A952,Accounts!$A$1:$P$451,11,false)</f>
        <v>45663</v>
      </c>
      <c r="K952" s="9">
        <f>vlookup($A952,Accounts!$A$1:$P$451,12,false)</f>
        <v>45678</v>
      </c>
      <c r="L952" s="9">
        <f>vlookup($A952,Accounts!$A$1:$P$451,13,false)</f>
        <v>45682</v>
      </c>
      <c r="M952" s="9" t="str">
        <f>vlookup($A952,Accounts!$A$1:$P$451,14,false)</f>
        <v/>
      </c>
      <c r="N952" s="9" t="str">
        <f>vlookup($A952,Accounts!$A$1:$P$451,16,false)</f>
        <v/>
      </c>
    </row>
    <row r="953" ht="15.75" customHeight="1">
      <c r="A953" s="8" t="s">
        <v>216</v>
      </c>
      <c r="B953" s="8" t="s">
        <v>217</v>
      </c>
      <c r="C953" s="8" t="str">
        <f>vlookup(A953,Accounts!$A$1:$E$993,5,false)</f>
        <v>Profile2</v>
      </c>
      <c r="D953" s="8" t="s">
        <v>2087</v>
      </c>
      <c r="E953" s="8" t="s">
        <v>1132</v>
      </c>
      <c r="F953" s="8" t="s">
        <v>1140</v>
      </c>
      <c r="G953" s="8" t="str">
        <f>vlookup(A953,Accounts!$A$1:$F$451,6,false)</f>
        <v>3 - Qualified</v>
      </c>
      <c r="H953" s="8" t="s">
        <v>1137</v>
      </c>
      <c r="I953" s="8" t="s">
        <v>1148</v>
      </c>
      <c r="J953" s="9">
        <f>vlookup(A953,Accounts!$A$1:$P$451,11,false)</f>
        <v>45663</v>
      </c>
      <c r="K953" s="9">
        <f>vlookup($A953,Accounts!$A$1:$P$451,12,false)</f>
        <v>45678</v>
      </c>
      <c r="L953" s="9">
        <f>vlookup($A953,Accounts!$A$1:$P$451,13,false)</f>
        <v>45682</v>
      </c>
      <c r="M953" s="9" t="str">
        <f>vlookup($A953,Accounts!$A$1:$P$451,14,false)</f>
        <v/>
      </c>
      <c r="N953" s="9" t="str">
        <f>vlookup($A953,Accounts!$A$1:$P$451,16,false)</f>
        <v/>
      </c>
    </row>
    <row r="954" ht="15.75" customHeight="1">
      <c r="A954" s="8" t="s">
        <v>825</v>
      </c>
      <c r="B954" s="8" t="s">
        <v>826</v>
      </c>
      <c r="C954" s="8" t="str">
        <f>vlookup(A954,Accounts!$A$1:$E$993,5,false)</f>
        <v>Unknown</v>
      </c>
      <c r="D954" s="8" t="s">
        <v>2088</v>
      </c>
      <c r="E954" s="8" t="s">
        <v>1133</v>
      </c>
      <c r="F954" s="8" t="s">
        <v>1140</v>
      </c>
      <c r="G954" s="8" t="str">
        <f>vlookup(A954,Accounts!$A$1:$F$451,6,false)</f>
        <v>5a - Closed Lost</v>
      </c>
      <c r="H954" s="8" t="s">
        <v>1137</v>
      </c>
      <c r="I954" s="8" t="s">
        <v>1138</v>
      </c>
      <c r="J954" s="9">
        <f>vlookup(A954,Accounts!$A$1:$P$451,11,false)</f>
        <v>45663</v>
      </c>
      <c r="K954" s="9" t="str">
        <f>vlookup($A954,Accounts!$A$1:$P$451,12,false)</f>
        <v/>
      </c>
      <c r="L954" s="9" t="str">
        <f>vlookup($A954,Accounts!$A$1:$P$451,13,false)</f>
        <v/>
      </c>
      <c r="M954" s="9">
        <f>vlookup($A954,Accounts!$A$1:$P$451,14,false)</f>
        <v>45687</v>
      </c>
      <c r="N954" s="9">
        <f>vlookup($A954,Accounts!$A$1:$P$451,16,false)</f>
        <v>45687</v>
      </c>
    </row>
    <row r="955" ht="15.75" customHeight="1">
      <c r="A955" s="8" t="s">
        <v>825</v>
      </c>
      <c r="B955" s="8" t="s">
        <v>826</v>
      </c>
      <c r="C955" s="8" t="str">
        <f>vlookup(A955,Accounts!$A$1:$E$993,5,false)</f>
        <v>Unknown</v>
      </c>
      <c r="D955" s="8" t="s">
        <v>2089</v>
      </c>
      <c r="E955" s="8" t="s">
        <v>1128</v>
      </c>
      <c r="F955" s="8" t="s">
        <v>1127</v>
      </c>
      <c r="G955" s="8" t="str">
        <f>vlookup(A955,Accounts!$A$1:$F$451,6,false)</f>
        <v>5a - Closed Lost</v>
      </c>
      <c r="H955" s="8" t="s">
        <v>1134</v>
      </c>
      <c r="I955" s="8" t="s">
        <v>1138</v>
      </c>
      <c r="J955" s="9">
        <f>vlookup(A955,Accounts!$A$1:$P$451,11,false)</f>
        <v>45663</v>
      </c>
      <c r="K955" s="9" t="str">
        <f>vlookup($A955,Accounts!$A$1:$P$451,12,false)</f>
        <v/>
      </c>
      <c r="L955" s="9" t="str">
        <f>vlookup($A955,Accounts!$A$1:$P$451,13,false)</f>
        <v/>
      </c>
      <c r="M955" s="9">
        <f>vlookup($A955,Accounts!$A$1:$P$451,14,false)</f>
        <v>45687</v>
      </c>
      <c r="N955" s="9">
        <f>vlookup($A955,Accounts!$A$1:$P$451,16,false)</f>
        <v>45687</v>
      </c>
    </row>
    <row r="956" ht="15.75" customHeight="1">
      <c r="A956" s="8" t="s">
        <v>344</v>
      </c>
      <c r="B956" s="8" t="s">
        <v>345</v>
      </c>
      <c r="C956" s="8" t="str">
        <f>vlookup(A956,Accounts!$A$1:$E$993,5,false)</f>
        <v>Profile2</v>
      </c>
      <c r="D956" s="8" t="s">
        <v>2090</v>
      </c>
      <c r="E956" s="8" t="s">
        <v>1133</v>
      </c>
      <c r="F956" s="8" t="s">
        <v>1128</v>
      </c>
      <c r="G956" s="8" t="str">
        <f>vlookup(A956,Accounts!$A$1:$F$451,6,false)</f>
        <v>5a - Closed Lost</v>
      </c>
      <c r="H956" s="8" t="s">
        <v>1134</v>
      </c>
      <c r="I956" s="8" t="s">
        <v>1130</v>
      </c>
      <c r="J956" s="9">
        <f>vlookup(A956,Accounts!$A$1:$P$451,11,false)</f>
        <v>45390</v>
      </c>
      <c r="K956" s="9" t="str">
        <f>vlookup($A956,Accounts!$A$1:$P$451,12,false)</f>
        <v/>
      </c>
      <c r="L956" s="9" t="str">
        <f>vlookup($A956,Accounts!$A$1:$P$451,13,false)</f>
        <v/>
      </c>
      <c r="M956" s="9">
        <f>vlookup($A956,Accounts!$A$1:$P$451,14,false)</f>
        <v>45409</v>
      </c>
      <c r="N956" s="9">
        <f>vlookup($A956,Accounts!$A$1:$P$451,16,false)</f>
        <v>45409</v>
      </c>
    </row>
    <row r="957" ht="15.75" customHeight="1">
      <c r="A957" s="8" t="s">
        <v>344</v>
      </c>
      <c r="B957" s="8" t="s">
        <v>345</v>
      </c>
      <c r="C957" s="8" t="str">
        <f>vlookup(A957,Accounts!$A$1:$E$993,5,false)</f>
        <v>Profile2</v>
      </c>
      <c r="D957" s="8" t="s">
        <v>2091</v>
      </c>
      <c r="E957" s="8" t="s">
        <v>1132</v>
      </c>
      <c r="F957" s="8" t="s">
        <v>1140</v>
      </c>
      <c r="G957" s="8" t="str">
        <f>vlookup(A957,Accounts!$A$1:$F$451,6,false)</f>
        <v>5a - Closed Lost</v>
      </c>
      <c r="H957" s="8" t="s">
        <v>1143</v>
      </c>
      <c r="I957" s="8" t="s">
        <v>1135</v>
      </c>
      <c r="J957" s="9">
        <f>vlookup(A957,Accounts!$A$1:$P$451,11,false)</f>
        <v>45390</v>
      </c>
      <c r="K957" s="9" t="str">
        <f>vlookup($A957,Accounts!$A$1:$P$451,12,false)</f>
        <v/>
      </c>
      <c r="L957" s="9" t="str">
        <f>vlookup($A957,Accounts!$A$1:$P$451,13,false)</f>
        <v/>
      </c>
      <c r="M957" s="9">
        <f>vlookup($A957,Accounts!$A$1:$P$451,14,false)</f>
        <v>45409</v>
      </c>
      <c r="N957" s="9">
        <f>vlookup($A957,Accounts!$A$1:$P$451,16,false)</f>
        <v>45409</v>
      </c>
    </row>
    <row r="958" ht="15.75" customHeight="1">
      <c r="A958" s="8" t="s">
        <v>344</v>
      </c>
      <c r="B958" s="8" t="s">
        <v>345</v>
      </c>
      <c r="C958" s="8" t="str">
        <f>vlookup(A958,Accounts!$A$1:$E$993,5,false)</f>
        <v>Profile2</v>
      </c>
      <c r="D958" s="8" t="s">
        <v>2092</v>
      </c>
      <c r="E958" s="8" t="s">
        <v>1133</v>
      </c>
      <c r="F958" s="8" t="s">
        <v>1140</v>
      </c>
      <c r="G958" s="8" t="str">
        <f>vlookup(A958,Accounts!$A$1:$F$451,6,false)</f>
        <v>5a - Closed Lost</v>
      </c>
      <c r="H958" s="8" t="s">
        <v>1129</v>
      </c>
      <c r="I958" s="8" t="s">
        <v>1148</v>
      </c>
      <c r="J958" s="9">
        <f>vlookup(A958,Accounts!$A$1:$P$451,11,false)</f>
        <v>45390</v>
      </c>
      <c r="K958" s="9" t="str">
        <f>vlookup($A958,Accounts!$A$1:$P$451,12,false)</f>
        <v/>
      </c>
      <c r="L958" s="9" t="str">
        <f>vlookup($A958,Accounts!$A$1:$P$451,13,false)</f>
        <v/>
      </c>
      <c r="M958" s="9">
        <f>vlookup($A958,Accounts!$A$1:$P$451,14,false)</f>
        <v>45409</v>
      </c>
      <c r="N958" s="9">
        <f>vlookup($A958,Accounts!$A$1:$P$451,16,false)</f>
        <v>45409</v>
      </c>
    </row>
    <row r="959" ht="15.75" customHeight="1">
      <c r="A959" s="8" t="s">
        <v>344</v>
      </c>
      <c r="B959" s="8" t="s">
        <v>345</v>
      </c>
      <c r="C959" s="8" t="str">
        <f>vlookup(A959,Accounts!$A$1:$E$993,5,false)</f>
        <v>Profile2</v>
      </c>
      <c r="D959" s="8" t="s">
        <v>2093</v>
      </c>
      <c r="E959" s="8" t="s">
        <v>1132</v>
      </c>
      <c r="F959" s="8" t="s">
        <v>1128</v>
      </c>
      <c r="G959" s="8" t="str">
        <f>vlookup(A959,Accounts!$A$1:$F$451,6,false)</f>
        <v>5a - Closed Lost</v>
      </c>
      <c r="H959" s="8" t="s">
        <v>1129</v>
      </c>
      <c r="I959" s="8" t="s">
        <v>1148</v>
      </c>
      <c r="J959" s="9">
        <f>vlookup(A959,Accounts!$A$1:$P$451,11,false)</f>
        <v>45390</v>
      </c>
      <c r="K959" s="9" t="str">
        <f>vlookup($A959,Accounts!$A$1:$P$451,12,false)</f>
        <v/>
      </c>
      <c r="L959" s="9" t="str">
        <f>vlookup($A959,Accounts!$A$1:$P$451,13,false)</f>
        <v/>
      </c>
      <c r="M959" s="9">
        <f>vlookup($A959,Accounts!$A$1:$P$451,14,false)</f>
        <v>45409</v>
      </c>
      <c r="N959" s="9">
        <f>vlookup($A959,Accounts!$A$1:$P$451,16,false)</f>
        <v>45409</v>
      </c>
    </row>
    <row r="960" ht="15.75" customHeight="1">
      <c r="A960" s="8" t="s">
        <v>344</v>
      </c>
      <c r="B960" s="8" t="s">
        <v>345</v>
      </c>
      <c r="C960" s="8" t="str">
        <f>vlookup(A960,Accounts!$A$1:$E$993,5,false)</f>
        <v>Profile2</v>
      </c>
      <c r="D960" s="8" t="s">
        <v>2094</v>
      </c>
      <c r="E960" s="8" t="s">
        <v>1132</v>
      </c>
      <c r="F960" s="8" t="s">
        <v>1128</v>
      </c>
      <c r="G960" s="8" t="str">
        <f>vlookup(A960,Accounts!$A$1:$F$451,6,false)</f>
        <v>5a - Closed Lost</v>
      </c>
      <c r="H960" s="8" t="s">
        <v>1137</v>
      </c>
      <c r="I960" s="8" t="s">
        <v>1135</v>
      </c>
      <c r="J960" s="9">
        <f>vlookup(A960,Accounts!$A$1:$P$451,11,false)</f>
        <v>45390</v>
      </c>
      <c r="K960" s="9" t="str">
        <f>vlookup($A960,Accounts!$A$1:$P$451,12,false)</f>
        <v/>
      </c>
      <c r="L960" s="9" t="str">
        <f>vlookup($A960,Accounts!$A$1:$P$451,13,false)</f>
        <v/>
      </c>
      <c r="M960" s="9">
        <f>vlookup($A960,Accounts!$A$1:$P$451,14,false)</f>
        <v>45409</v>
      </c>
      <c r="N960" s="9">
        <f>vlookup($A960,Accounts!$A$1:$P$451,16,false)</f>
        <v>45409</v>
      </c>
    </row>
    <row r="961" ht="15.75" customHeight="1">
      <c r="A961" s="8" t="s">
        <v>344</v>
      </c>
      <c r="B961" s="8" t="s">
        <v>345</v>
      </c>
      <c r="C961" s="8" t="str">
        <f>vlookup(A961,Accounts!$A$1:$E$993,5,false)</f>
        <v>Profile2</v>
      </c>
      <c r="D961" s="8" t="s">
        <v>2095</v>
      </c>
      <c r="E961" s="8" t="s">
        <v>1132</v>
      </c>
      <c r="F961" s="8" t="s">
        <v>1127</v>
      </c>
      <c r="G961" s="8" t="str">
        <f>vlookup(A961,Accounts!$A$1:$F$451,6,false)</f>
        <v>5a - Closed Lost</v>
      </c>
      <c r="H961" s="8" t="s">
        <v>1143</v>
      </c>
      <c r="I961" s="8" t="s">
        <v>1148</v>
      </c>
      <c r="J961" s="9">
        <f>vlookup(A961,Accounts!$A$1:$P$451,11,false)</f>
        <v>45390</v>
      </c>
      <c r="K961" s="9" t="str">
        <f>vlookup($A961,Accounts!$A$1:$P$451,12,false)</f>
        <v/>
      </c>
      <c r="L961" s="9" t="str">
        <f>vlookup($A961,Accounts!$A$1:$P$451,13,false)</f>
        <v/>
      </c>
      <c r="M961" s="9">
        <f>vlookup($A961,Accounts!$A$1:$P$451,14,false)</f>
        <v>45409</v>
      </c>
      <c r="N961" s="9">
        <f>vlookup($A961,Accounts!$A$1:$P$451,16,false)</f>
        <v>45409</v>
      </c>
    </row>
    <row r="962" ht="15.75" customHeight="1">
      <c r="A962" s="8" t="s">
        <v>344</v>
      </c>
      <c r="B962" s="8" t="s">
        <v>345</v>
      </c>
      <c r="C962" s="8" t="str">
        <f>vlookup(A962,Accounts!$A$1:$E$993,5,false)</f>
        <v>Profile2</v>
      </c>
      <c r="D962" s="8" t="s">
        <v>2096</v>
      </c>
      <c r="E962" s="8" t="s">
        <v>1132</v>
      </c>
      <c r="F962" s="8" t="s">
        <v>1128</v>
      </c>
      <c r="G962" s="8" t="str">
        <f>vlookup(A962,Accounts!$A$1:$F$451,6,false)</f>
        <v>5a - Closed Lost</v>
      </c>
      <c r="H962" s="8" t="s">
        <v>1137</v>
      </c>
      <c r="I962" s="8" t="s">
        <v>1148</v>
      </c>
      <c r="J962" s="9">
        <f>vlookup(A962,Accounts!$A$1:$P$451,11,false)</f>
        <v>45390</v>
      </c>
      <c r="K962" s="9" t="str">
        <f>vlookup($A962,Accounts!$A$1:$P$451,12,false)</f>
        <v/>
      </c>
      <c r="L962" s="9" t="str">
        <f>vlookup($A962,Accounts!$A$1:$P$451,13,false)</f>
        <v/>
      </c>
      <c r="M962" s="9">
        <f>vlookup($A962,Accounts!$A$1:$P$451,14,false)</f>
        <v>45409</v>
      </c>
      <c r="N962" s="9">
        <f>vlookup($A962,Accounts!$A$1:$P$451,16,false)</f>
        <v>45409</v>
      </c>
    </row>
    <row r="963" ht="15.75" customHeight="1">
      <c r="A963" s="8" t="s">
        <v>344</v>
      </c>
      <c r="B963" s="8" t="s">
        <v>345</v>
      </c>
      <c r="C963" s="8" t="str">
        <f>vlookup(A963,Accounts!$A$1:$E$993,5,false)</f>
        <v>Profile2</v>
      </c>
      <c r="D963" s="8" t="s">
        <v>2097</v>
      </c>
      <c r="E963" s="8" t="s">
        <v>1127</v>
      </c>
      <c r="F963" s="8" t="s">
        <v>1133</v>
      </c>
      <c r="G963" s="8" t="str">
        <f>vlookup(A963,Accounts!$A$1:$F$451,6,false)</f>
        <v>5a - Closed Lost</v>
      </c>
      <c r="H963" s="8" t="s">
        <v>1137</v>
      </c>
      <c r="I963" s="8" t="s">
        <v>1148</v>
      </c>
      <c r="J963" s="9">
        <f>vlookup(A963,Accounts!$A$1:$P$451,11,false)</f>
        <v>45390</v>
      </c>
      <c r="K963" s="9" t="str">
        <f>vlookup($A963,Accounts!$A$1:$P$451,12,false)</f>
        <v/>
      </c>
      <c r="L963" s="9" t="str">
        <f>vlookup($A963,Accounts!$A$1:$P$451,13,false)</f>
        <v/>
      </c>
      <c r="M963" s="9">
        <f>vlookup($A963,Accounts!$A$1:$P$451,14,false)</f>
        <v>45409</v>
      </c>
      <c r="N963" s="9">
        <f>vlookup($A963,Accounts!$A$1:$P$451,16,false)</f>
        <v>45409</v>
      </c>
    </row>
    <row r="964" ht="15.75" customHeight="1">
      <c r="A964" s="8" t="s">
        <v>216</v>
      </c>
      <c r="B964" s="8" t="s">
        <v>217</v>
      </c>
      <c r="C964" s="8" t="str">
        <f>vlookup(A964,Accounts!$A$1:$E$993,5,false)</f>
        <v>Profile2</v>
      </c>
      <c r="D964" s="8" t="s">
        <v>2098</v>
      </c>
      <c r="E964" s="8" t="s">
        <v>1132</v>
      </c>
      <c r="F964" s="8" t="s">
        <v>1132</v>
      </c>
      <c r="G964" s="8" t="str">
        <f>vlookup(A964,Accounts!$A$1:$F$451,6,false)</f>
        <v>3 - Qualified</v>
      </c>
      <c r="H964" s="8" t="s">
        <v>1134</v>
      </c>
      <c r="I964" s="8" t="s">
        <v>1130</v>
      </c>
      <c r="J964" s="9">
        <f>vlookup(A964,Accounts!$A$1:$P$451,11,false)</f>
        <v>45663</v>
      </c>
      <c r="K964" s="9">
        <f>vlookup($A964,Accounts!$A$1:$P$451,12,false)</f>
        <v>45678</v>
      </c>
      <c r="L964" s="9">
        <f>vlookup($A964,Accounts!$A$1:$P$451,13,false)</f>
        <v>45682</v>
      </c>
      <c r="M964" s="9" t="str">
        <f>vlookup($A964,Accounts!$A$1:$P$451,14,false)</f>
        <v/>
      </c>
      <c r="N964" s="9" t="str">
        <f>vlookup($A964,Accounts!$A$1:$P$451,16,false)</f>
        <v/>
      </c>
    </row>
    <row r="965" ht="15.75" customHeight="1">
      <c r="A965" s="8" t="s">
        <v>216</v>
      </c>
      <c r="B965" s="8" t="s">
        <v>217</v>
      </c>
      <c r="C965" s="8" t="str">
        <f>vlookup(A965,Accounts!$A$1:$E$993,5,false)</f>
        <v>Profile2</v>
      </c>
      <c r="D965" s="8" t="s">
        <v>2099</v>
      </c>
      <c r="E965" s="8" t="s">
        <v>1140</v>
      </c>
      <c r="F965" s="8" t="s">
        <v>1140</v>
      </c>
      <c r="G965" s="8" t="str">
        <f>vlookup(A965,Accounts!$A$1:$F$451,6,false)</f>
        <v>3 - Qualified</v>
      </c>
      <c r="H965" s="8" t="s">
        <v>1143</v>
      </c>
      <c r="I965" s="8" t="s">
        <v>1135</v>
      </c>
      <c r="J965" s="9">
        <f>vlookup(A965,Accounts!$A$1:$P$451,11,false)</f>
        <v>45663</v>
      </c>
      <c r="K965" s="9">
        <f>vlookup($A965,Accounts!$A$1:$P$451,12,false)</f>
        <v>45678</v>
      </c>
      <c r="L965" s="9">
        <f>vlookup($A965,Accounts!$A$1:$P$451,13,false)</f>
        <v>45682</v>
      </c>
      <c r="M965" s="9" t="str">
        <f>vlookup($A965,Accounts!$A$1:$P$451,14,false)</f>
        <v/>
      </c>
      <c r="N965" s="9" t="str">
        <f>vlookup($A965,Accounts!$A$1:$P$451,16,false)</f>
        <v/>
      </c>
    </row>
    <row r="966" ht="15.75" customHeight="1">
      <c r="A966" s="8" t="s">
        <v>216</v>
      </c>
      <c r="B966" s="8" t="s">
        <v>217</v>
      </c>
      <c r="C966" s="8" t="str">
        <f>vlookup(A966,Accounts!$A$1:$E$993,5,false)</f>
        <v>Profile2</v>
      </c>
      <c r="D966" s="8" t="s">
        <v>2100</v>
      </c>
      <c r="E966" s="8" t="s">
        <v>1132</v>
      </c>
      <c r="F966" s="8" t="s">
        <v>1140</v>
      </c>
      <c r="G966" s="8" t="str">
        <f>vlookup(A966,Accounts!$A$1:$F$451,6,false)</f>
        <v>3 - Qualified</v>
      </c>
      <c r="H966" s="8" t="s">
        <v>1143</v>
      </c>
      <c r="I966" s="8" t="s">
        <v>1138</v>
      </c>
      <c r="J966" s="9">
        <f>vlookup(A966,Accounts!$A$1:$P$451,11,false)</f>
        <v>45663</v>
      </c>
      <c r="K966" s="9">
        <f>vlookup($A966,Accounts!$A$1:$P$451,12,false)</f>
        <v>45678</v>
      </c>
      <c r="L966" s="9">
        <f>vlookup($A966,Accounts!$A$1:$P$451,13,false)</f>
        <v>45682</v>
      </c>
      <c r="M966" s="9" t="str">
        <f>vlookup($A966,Accounts!$A$1:$P$451,14,false)</f>
        <v/>
      </c>
      <c r="N966" s="9" t="str">
        <f>vlookup($A966,Accounts!$A$1:$P$451,16,false)</f>
        <v/>
      </c>
    </row>
    <row r="967" ht="15.75" customHeight="1">
      <c r="A967" s="8" t="s">
        <v>639</v>
      </c>
      <c r="B967" s="8" t="s">
        <v>640</v>
      </c>
      <c r="C967" s="8" t="str">
        <f>vlookup(A967,Accounts!$A$1:$E$993,5,false)</f>
        <v>Profile3</v>
      </c>
      <c r="D967" s="8" t="s">
        <v>2101</v>
      </c>
      <c r="E967" s="8" t="s">
        <v>1127</v>
      </c>
      <c r="F967" s="8" t="s">
        <v>1133</v>
      </c>
      <c r="G967" s="8" t="str">
        <f>vlookup(A967,Accounts!$A$1:$F$451,6,false)</f>
        <v>4 - Customer</v>
      </c>
      <c r="H967" s="8" t="s">
        <v>1134</v>
      </c>
      <c r="I967" s="8" t="s">
        <v>1148</v>
      </c>
      <c r="J967" s="9">
        <f>vlookup(A967,Accounts!$A$1:$P$451,11,false)</f>
        <v>45665</v>
      </c>
      <c r="K967" s="9">
        <f>vlookup($A967,Accounts!$A$1:$P$451,12,false)</f>
        <v>45673</v>
      </c>
      <c r="L967" s="9">
        <f>vlookup($A967,Accounts!$A$1:$P$451,13,false)</f>
        <v>45688</v>
      </c>
      <c r="M967" s="9">
        <f>vlookup($A967,Accounts!$A$1:$P$451,14,false)</f>
        <v>45704</v>
      </c>
      <c r="N967" s="9" t="str">
        <f>vlookup($A967,Accounts!$A$1:$P$451,16,false)</f>
        <v/>
      </c>
    </row>
    <row r="968" ht="15.75" customHeight="1">
      <c r="A968" s="8" t="s">
        <v>639</v>
      </c>
      <c r="B968" s="8" t="s">
        <v>640</v>
      </c>
      <c r="C968" s="8" t="str">
        <f>vlookup(A968,Accounts!$A$1:$E$993,5,false)</f>
        <v>Profile3</v>
      </c>
      <c r="D968" s="8" t="s">
        <v>2102</v>
      </c>
      <c r="E968" s="8" t="s">
        <v>1133</v>
      </c>
      <c r="F968" s="8" t="s">
        <v>1128</v>
      </c>
      <c r="G968" s="8" t="str">
        <f>vlookup(A968,Accounts!$A$1:$F$451,6,false)</f>
        <v>4 - Customer</v>
      </c>
      <c r="H968" s="8" t="s">
        <v>1134</v>
      </c>
      <c r="I968" s="8" t="s">
        <v>1135</v>
      </c>
      <c r="J968" s="9">
        <f>vlookup(A968,Accounts!$A$1:$P$451,11,false)</f>
        <v>45665</v>
      </c>
      <c r="K968" s="9">
        <f>vlookup($A968,Accounts!$A$1:$P$451,12,false)</f>
        <v>45673</v>
      </c>
      <c r="L968" s="9">
        <f>vlookup($A968,Accounts!$A$1:$P$451,13,false)</f>
        <v>45688</v>
      </c>
      <c r="M968" s="9">
        <f>vlookup($A968,Accounts!$A$1:$P$451,14,false)</f>
        <v>45704</v>
      </c>
      <c r="N968" s="9" t="str">
        <f>vlookup($A968,Accounts!$A$1:$P$451,16,false)</f>
        <v/>
      </c>
    </row>
    <row r="969" ht="15.75" customHeight="1">
      <c r="A969" s="8" t="s">
        <v>318</v>
      </c>
      <c r="B969" s="8" t="s">
        <v>319</v>
      </c>
      <c r="C969" s="8" t="str">
        <f>vlookup(A969,Accounts!$A$1:$E$993,5,false)</f>
        <v>Profile2</v>
      </c>
      <c r="D969" s="8" t="s">
        <v>2103</v>
      </c>
      <c r="E969" s="8" t="s">
        <v>1140</v>
      </c>
      <c r="F969" s="8" t="s">
        <v>1132</v>
      </c>
      <c r="G969" s="8" t="str">
        <f>vlookup(A969,Accounts!$A$1:$F$451,6,false)</f>
        <v>2 - Warm</v>
      </c>
      <c r="H969" s="8" t="s">
        <v>1129</v>
      </c>
      <c r="I969" s="8" t="s">
        <v>1135</v>
      </c>
      <c r="J969" s="9">
        <f>vlookup(A969,Accounts!$A$1:$P$451,11,false)</f>
        <v>45666</v>
      </c>
      <c r="K969" s="9">
        <f>vlookup($A969,Accounts!$A$1:$P$451,12,false)</f>
        <v>45673</v>
      </c>
      <c r="L969" s="9" t="str">
        <f>vlookup($A969,Accounts!$A$1:$P$451,13,false)</f>
        <v/>
      </c>
      <c r="M969" s="9" t="str">
        <f>vlookup($A969,Accounts!$A$1:$P$451,14,false)</f>
        <v/>
      </c>
      <c r="N969" s="9" t="str">
        <f>vlookup($A969,Accounts!$A$1:$P$451,16,false)</f>
        <v/>
      </c>
    </row>
    <row r="970" ht="15.75" customHeight="1">
      <c r="A970" s="8" t="s">
        <v>829</v>
      </c>
      <c r="B970" s="8" t="s">
        <v>830</v>
      </c>
      <c r="C970" s="8" t="str">
        <f>vlookup(A970,Accounts!$A$1:$E$993,5,false)</f>
        <v>No</v>
      </c>
      <c r="D970" s="8" t="s">
        <v>2104</v>
      </c>
      <c r="E970" s="8" t="s">
        <v>1133</v>
      </c>
      <c r="F970" s="8" t="s">
        <v>1128</v>
      </c>
      <c r="G970" s="8" t="str">
        <f>vlookup(A970,Accounts!$A$1:$F$451,6,false)</f>
        <v>5a - Closed Lost</v>
      </c>
      <c r="H970" s="8" t="s">
        <v>1129</v>
      </c>
      <c r="I970" s="8" t="s">
        <v>1138</v>
      </c>
      <c r="J970" s="9">
        <f>vlookup(A970,Accounts!$A$1:$P$451,11,false)</f>
        <v>45680</v>
      </c>
      <c r="K970" s="9" t="str">
        <f>vlookup($A970,Accounts!$A$1:$P$451,12,false)</f>
        <v/>
      </c>
      <c r="L970" s="9" t="str">
        <f>vlookup($A970,Accounts!$A$1:$P$451,13,false)</f>
        <v/>
      </c>
      <c r="M970" s="9">
        <f>vlookup($A970,Accounts!$A$1:$P$451,14,false)</f>
        <v>45710</v>
      </c>
      <c r="N970" s="9">
        <f>vlookup($A970,Accounts!$A$1:$P$451,16,false)</f>
        <v>45710</v>
      </c>
    </row>
    <row r="971" ht="15.75" customHeight="1">
      <c r="A971" s="8" t="s">
        <v>300</v>
      </c>
      <c r="B971" s="8" t="s">
        <v>301</v>
      </c>
      <c r="C971" s="8" t="str">
        <f>vlookup(A971,Accounts!$A$1:$E$993,5,false)</f>
        <v>Profile2</v>
      </c>
      <c r="D971" s="8" t="s">
        <v>2105</v>
      </c>
      <c r="E971" s="8" t="s">
        <v>1133</v>
      </c>
      <c r="F971" s="8" t="s">
        <v>1127</v>
      </c>
      <c r="G971" s="8" t="str">
        <f>vlookup(A971,Accounts!$A$1:$F$451,6,false)</f>
        <v>5a - Closed Lost</v>
      </c>
      <c r="H971" s="8" t="s">
        <v>1143</v>
      </c>
      <c r="I971" s="8" t="s">
        <v>1130</v>
      </c>
      <c r="J971" s="9">
        <f>vlookup(A971,Accounts!$A$1:$P$451,11,false)</f>
        <v>45370</v>
      </c>
      <c r="K971" s="9">
        <f>vlookup($A971,Accounts!$A$1:$P$451,12,false)</f>
        <v>45394</v>
      </c>
      <c r="L971" s="9" t="str">
        <f>vlookup($A971,Accounts!$A$1:$P$451,13,false)</f>
        <v/>
      </c>
      <c r="M971" s="9">
        <f>vlookup($A971,Accounts!$A$1:$P$451,14,false)</f>
        <v>45407</v>
      </c>
      <c r="N971" s="9">
        <f>vlookup($A971,Accounts!$A$1:$P$451,16,false)</f>
        <v>45407</v>
      </c>
    </row>
    <row r="972" ht="15.75" customHeight="1">
      <c r="A972" s="8" t="s">
        <v>300</v>
      </c>
      <c r="B972" s="8" t="s">
        <v>301</v>
      </c>
      <c r="C972" s="8" t="str">
        <f>vlookup(A972,Accounts!$A$1:$E$993,5,false)</f>
        <v>Profile2</v>
      </c>
      <c r="D972" s="8" t="s">
        <v>2106</v>
      </c>
      <c r="E972" s="8" t="s">
        <v>1128</v>
      </c>
      <c r="F972" s="8" t="s">
        <v>1133</v>
      </c>
      <c r="G972" s="8" t="str">
        <f>vlookup(A972,Accounts!$A$1:$F$451,6,false)</f>
        <v>5a - Closed Lost</v>
      </c>
      <c r="H972" s="8" t="s">
        <v>1134</v>
      </c>
      <c r="I972" s="8" t="s">
        <v>1138</v>
      </c>
      <c r="J972" s="9">
        <f>vlookup(A972,Accounts!$A$1:$P$451,11,false)</f>
        <v>45370</v>
      </c>
      <c r="K972" s="9">
        <f>vlookup($A972,Accounts!$A$1:$P$451,12,false)</f>
        <v>45394</v>
      </c>
      <c r="L972" s="9" t="str">
        <f>vlookup($A972,Accounts!$A$1:$P$451,13,false)</f>
        <v/>
      </c>
      <c r="M972" s="9">
        <f>vlookup($A972,Accounts!$A$1:$P$451,14,false)</f>
        <v>45407</v>
      </c>
      <c r="N972" s="9">
        <f>vlookup($A972,Accounts!$A$1:$P$451,16,false)</f>
        <v>45407</v>
      </c>
    </row>
    <row r="973" ht="15.75" customHeight="1">
      <c r="A973" s="8" t="s">
        <v>620</v>
      </c>
      <c r="B973" s="8" t="s">
        <v>621</v>
      </c>
      <c r="C973" s="8" t="str">
        <f>vlookup(A973,Accounts!$A$1:$E$993,5,false)</f>
        <v>Profile2</v>
      </c>
      <c r="D973" s="8" t="s">
        <v>2107</v>
      </c>
      <c r="E973" s="8" t="s">
        <v>1140</v>
      </c>
      <c r="F973" s="8" t="s">
        <v>1128</v>
      </c>
      <c r="G973" s="8" t="str">
        <f>vlookup(A973,Accounts!$A$1:$F$451,6,false)</f>
        <v>5a - Closed Lost</v>
      </c>
      <c r="H973" s="8" t="s">
        <v>1143</v>
      </c>
      <c r="I973" s="8" t="s">
        <v>1138</v>
      </c>
      <c r="J973" s="9">
        <f>vlookup(A973,Accounts!$A$1:$P$451,11,false)</f>
        <v>45550</v>
      </c>
      <c r="K973" s="9">
        <f>vlookup($A973,Accounts!$A$1:$P$451,12,false)</f>
        <v>45573</v>
      </c>
      <c r="L973" s="9" t="str">
        <f>vlookup($A973,Accounts!$A$1:$P$451,13,false)</f>
        <v/>
      </c>
      <c r="M973" s="9">
        <f>vlookup($A973,Accounts!$A$1:$P$451,14,false)</f>
        <v>45582</v>
      </c>
      <c r="N973" s="9">
        <f>vlookup($A973,Accounts!$A$1:$P$451,16,false)</f>
        <v>45582</v>
      </c>
    </row>
    <row r="974" ht="15.75" customHeight="1">
      <c r="A974" s="8" t="s">
        <v>620</v>
      </c>
      <c r="B974" s="8" t="s">
        <v>621</v>
      </c>
      <c r="C974" s="8" t="str">
        <f>vlookup(A974,Accounts!$A$1:$E$993,5,false)</f>
        <v>Profile2</v>
      </c>
      <c r="D974" s="8" t="s">
        <v>2108</v>
      </c>
      <c r="E974" s="8" t="s">
        <v>1133</v>
      </c>
      <c r="F974" s="8" t="s">
        <v>1127</v>
      </c>
      <c r="G974" s="8" t="str">
        <f>vlookup(A974,Accounts!$A$1:$F$451,6,false)</f>
        <v>5a - Closed Lost</v>
      </c>
      <c r="H974" s="8" t="s">
        <v>1143</v>
      </c>
      <c r="I974" s="8" t="s">
        <v>1148</v>
      </c>
      <c r="J974" s="9">
        <f>vlookup(A974,Accounts!$A$1:$P$451,11,false)</f>
        <v>45550</v>
      </c>
      <c r="K974" s="9">
        <f>vlookup($A974,Accounts!$A$1:$P$451,12,false)</f>
        <v>45573</v>
      </c>
      <c r="L974" s="9" t="str">
        <f>vlookup($A974,Accounts!$A$1:$P$451,13,false)</f>
        <v/>
      </c>
      <c r="M974" s="9">
        <f>vlookup($A974,Accounts!$A$1:$P$451,14,false)</f>
        <v>45582</v>
      </c>
      <c r="N974" s="9">
        <f>vlookup($A974,Accounts!$A$1:$P$451,16,false)</f>
        <v>45582</v>
      </c>
    </row>
    <row r="975" ht="15.75" customHeight="1">
      <c r="A975" s="8" t="s">
        <v>620</v>
      </c>
      <c r="B975" s="8" t="s">
        <v>621</v>
      </c>
      <c r="C975" s="8" t="str">
        <f>vlookup(A975,Accounts!$A$1:$E$993,5,false)</f>
        <v>Profile2</v>
      </c>
      <c r="D975" s="8" t="s">
        <v>2109</v>
      </c>
      <c r="E975" s="8" t="s">
        <v>1132</v>
      </c>
      <c r="F975" s="8" t="s">
        <v>1133</v>
      </c>
      <c r="G975" s="8" t="str">
        <f>vlookup(A975,Accounts!$A$1:$F$451,6,false)</f>
        <v>5a - Closed Lost</v>
      </c>
      <c r="H975" s="8" t="s">
        <v>1143</v>
      </c>
      <c r="I975" s="8" t="s">
        <v>1135</v>
      </c>
      <c r="J975" s="9">
        <f>vlookup(A975,Accounts!$A$1:$P$451,11,false)</f>
        <v>45550</v>
      </c>
      <c r="K975" s="9">
        <f>vlookup($A975,Accounts!$A$1:$P$451,12,false)</f>
        <v>45573</v>
      </c>
      <c r="L975" s="9" t="str">
        <f>vlookup($A975,Accounts!$A$1:$P$451,13,false)</f>
        <v/>
      </c>
      <c r="M975" s="9">
        <f>vlookup($A975,Accounts!$A$1:$P$451,14,false)</f>
        <v>45582</v>
      </c>
      <c r="N975" s="9">
        <f>vlookup($A975,Accounts!$A$1:$P$451,16,false)</f>
        <v>45582</v>
      </c>
    </row>
    <row r="976" ht="15.75" customHeight="1">
      <c r="A976" s="8" t="s">
        <v>620</v>
      </c>
      <c r="B976" s="8" t="s">
        <v>621</v>
      </c>
      <c r="C976" s="8" t="str">
        <f>vlookup(A976,Accounts!$A$1:$E$993,5,false)</f>
        <v>Profile2</v>
      </c>
      <c r="D976" s="8" t="s">
        <v>2110</v>
      </c>
      <c r="E976" s="8" t="s">
        <v>1133</v>
      </c>
      <c r="F976" s="8" t="s">
        <v>1132</v>
      </c>
      <c r="G976" s="8" t="str">
        <f>vlookup(A976,Accounts!$A$1:$F$451,6,false)</f>
        <v>5a - Closed Lost</v>
      </c>
      <c r="H976" s="8" t="s">
        <v>1129</v>
      </c>
      <c r="I976" s="8" t="s">
        <v>1130</v>
      </c>
      <c r="J976" s="9">
        <f>vlookup(A976,Accounts!$A$1:$P$451,11,false)</f>
        <v>45550</v>
      </c>
      <c r="K976" s="9">
        <f>vlookup($A976,Accounts!$A$1:$P$451,12,false)</f>
        <v>45573</v>
      </c>
      <c r="L976" s="9" t="str">
        <f>vlookup($A976,Accounts!$A$1:$P$451,13,false)</f>
        <v/>
      </c>
      <c r="M976" s="9">
        <f>vlookup($A976,Accounts!$A$1:$P$451,14,false)</f>
        <v>45582</v>
      </c>
      <c r="N976" s="9">
        <f>vlookup($A976,Accounts!$A$1:$P$451,16,false)</f>
        <v>45582</v>
      </c>
    </row>
    <row r="977" ht="15.75" customHeight="1">
      <c r="A977" s="8" t="s">
        <v>620</v>
      </c>
      <c r="B977" s="8" t="s">
        <v>621</v>
      </c>
      <c r="C977" s="8" t="str">
        <f>vlookup(A977,Accounts!$A$1:$E$993,5,false)</f>
        <v>Profile2</v>
      </c>
      <c r="D977" s="8" t="s">
        <v>2111</v>
      </c>
      <c r="E977" s="8" t="s">
        <v>1140</v>
      </c>
      <c r="F977" s="8" t="s">
        <v>1140</v>
      </c>
      <c r="G977" s="8" t="str">
        <f>vlookup(A977,Accounts!$A$1:$F$451,6,false)</f>
        <v>5a - Closed Lost</v>
      </c>
      <c r="H977" s="8" t="s">
        <v>1134</v>
      </c>
      <c r="I977" s="8" t="s">
        <v>1130</v>
      </c>
      <c r="J977" s="9">
        <f>vlookup(A977,Accounts!$A$1:$P$451,11,false)</f>
        <v>45550</v>
      </c>
      <c r="K977" s="9">
        <f>vlookup($A977,Accounts!$A$1:$P$451,12,false)</f>
        <v>45573</v>
      </c>
      <c r="L977" s="9" t="str">
        <f>vlookup($A977,Accounts!$A$1:$P$451,13,false)</f>
        <v/>
      </c>
      <c r="M977" s="9">
        <f>vlookup($A977,Accounts!$A$1:$P$451,14,false)</f>
        <v>45582</v>
      </c>
      <c r="N977" s="9">
        <f>vlookup($A977,Accounts!$A$1:$P$451,16,false)</f>
        <v>45582</v>
      </c>
    </row>
    <row r="978" ht="15.75" customHeight="1">
      <c r="A978" s="8" t="s">
        <v>137</v>
      </c>
      <c r="B978" s="8" t="s">
        <v>138</v>
      </c>
      <c r="C978" s="8" t="str">
        <f>vlookup(A978,Accounts!$A$1:$E$993,5,false)</f>
        <v>Profile1</v>
      </c>
      <c r="D978" s="8" t="s">
        <v>2112</v>
      </c>
      <c r="E978" s="8" t="s">
        <v>1132</v>
      </c>
      <c r="F978" s="8" t="s">
        <v>1128</v>
      </c>
      <c r="G978" s="8" t="str">
        <f>vlookup(A978,Accounts!$A$1:$F$451,6,false)</f>
        <v>5a - Closed Lost</v>
      </c>
      <c r="H978" s="8" t="s">
        <v>1129</v>
      </c>
      <c r="I978" s="8" t="s">
        <v>1135</v>
      </c>
      <c r="J978" s="9">
        <f>vlookup(A978,Accounts!$A$1:$P$451,11,false)</f>
        <v>45254</v>
      </c>
      <c r="K978" s="9" t="str">
        <f>vlookup($A978,Accounts!$A$1:$P$451,12,false)</f>
        <v/>
      </c>
      <c r="L978" s="9" t="str">
        <f>vlookup($A978,Accounts!$A$1:$P$451,13,false)</f>
        <v/>
      </c>
      <c r="M978" s="9">
        <f>vlookup($A978,Accounts!$A$1:$P$451,14,false)</f>
        <v>45261</v>
      </c>
      <c r="N978" s="9">
        <f>vlookup($A978,Accounts!$A$1:$P$451,16,false)</f>
        <v>45261</v>
      </c>
    </row>
    <row r="979" ht="15.75" customHeight="1">
      <c r="A979" s="8" t="s">
        <v>137</v>
      </c>
      <c r="B979" s="8" t="s">
        <v>138</v>
      </c>
      <c r="C979" s="8" t="str">
        <f>vlookup(A979,Accounts!$A$1:$E$993,5,false)</f>
        <v>Profile1</v>
      </c>
      <c r="D979" s="8" t="s">
        <v>2113</v>
      </c>
      <c r="E979" s="8" t="s">
        <v>1128</v>
      </c>
      <c r="F979" s="8" t="s">
        <v>1128</v>
      </c>
      <c r="G979" s="8" t="str">
        <f>vlookup(A979,Accounts!$A$1:$F$451,6,false)</f>
        <v>5a - Closed Lost</v>
      </c>
      <c r="H979" s="8" t="s">
        <v>1137</v>
      </c>
      <c r="I979" s="8" t="s">
        <v>1135</v>
      </c>
      <c r="J979" s="9">
        <f>vlookup(A979,Accounts!$A$1:$P$451,11,false)</f>
        <v>45254</v>
      </c>
      <c r="K979" s="9" t="str">
        <f>vlookup($A979,Accounts!$A$1:$P$451,12,false)</f>
        <v/>
      </c>
      <c r="L979" s="9" t="str">
        <f>vlookup($A979,Accounts!$A$1:$P$451,13,false)</f>
        <v/>
      </c>
      <c r="M979" s="9">
        <f>vlookup($A979,Accounts!$A$1:$P$451,14,false)</f>
        <v>45261</v>
      </c>
      <c r="N979" s="9">
        <f>vlookup($A979,Accounts!$A$1:$P$451,16,false)</f>
        <v>45261</v>
      </c>
    </row>
    <row r="980" ht="15.75" customHeight="1">
      <c r="A980" s="8" t="s">
        <v>137</v>
      </c>
      <c r="B980" s="8" t="s">
        <v>138</v>
      </c>
      <c r="C980" s="8" t="str">
        <f>vlookup(A980,Accounts!$A$1:$E$993,5,false)</f>
        <v>Profile1</v>
      </c>
      <c r="D980" s="8" t="s">
        <v>2114</v>
      </c>
      <c r="E980" s="8" t="s">
        <v>1128</v>
      </c>
      <c r="F980" s="8" t="s">
        <v>1140</v>
      </c>
      <c r="G980" s="8" t="str">
        <f>vlookup(A980,Accounts!$A$1:$F$451,6,false)</f>
        <v>5a - Closed Lost</v>
      </c>
      <c r="H980" s="8" t="s">
        <v>1143</v>
      </c>
      <c r="I980" s="8" t="s">
        <v>1148</v>
      </c>
      <c r="J980" s="9">
        <f>vlookup(A980,Accounts!$A$1:$P$451,11,false)</f>
        <v>45254</v>
      </c>
      <c r="K980" s="9" t="str">
        <f>vlookup($A980,Accounts!$A$1:$P$451,12,false)</f>
        <v/>
      </c>
      <c r="L980" s="9" t="str">
        <f>vlookup($A980,Accounts!$A$1:$P$451,13,false)</f>
        <v/>
      </c>
      <c r="M980" s="9">
        <f>vlookup($A980,Accounts!$A$1:$P$451,14,false)</f>
        <v>45261</v>
      </c>
      <c r="N980" s="9">
        <f>vlookup($A980,Accounts!$A$1:$P$451,16,false)</f>
        <v>45261</v>
      </c>
    </row>
    <row r="981" ht="15.75" customHeight="1">
      <c r="A981" s="8" t="s">
        <v>639</v>
      </c>
      <c r="B981" s="8" t="s">
        <v>640</v>
      </c>
      <c r="C981" s="8" t="str">
        <f>vlookup(A981,Accounts!$A$1:$E$993,5,false)</f>
        <v>Profile3</v>
      </c>
      <c r="D981" s="8" t="s">
        <v>2115</v>
      </c>
      <c r="E981" s="8" t="s">
        <v>1140</v>
      </c>
      <c r="F981" s="8" t="s">
        <v>1127</v>
      </c>
      <c r="G981" s="8" t="str">
        <f>vlookup(A981,Accounts!$A$1:$F$451,6,false)</f>
        <v>4 - Customer</v>
      </c>
      <c r="H981" s="8" t="s">
        <v>1129</v>
      </c>
      <c r="I981" s="8" t="s">
        <v>1148</v>
      </c>
      <c r="J981" s="9">
        <f>vlookup(A981,Accounts!$A$1:$P$451,11,false)</f>
        <v>45665</v>
      </c>
      <c r="K981" s="9">
        <f>vlookup($A981,Accounts!$A$1:$P$451,12,false)</f>
        <v>45673</v>
      </c>
      <c r="L981" s="9">
        <f>vlookup($A981,Accounts!$A$1:$P$451,13,false)</f>
        <v>45688</v>
      </c>
      <c r="M981" s="9">
        <f>vlookup($A981,Accounts!$A$1:$P$451,14,false)</f>
        <v>45704</v>
      </c>
      <c r="N981" s="9" t="str">
        <f>vlookup($A981,Accounts!$A$1:$P$451,16,false)</f>
        <v/>
      </c>
    </row>
    <row r="982" ht="15.75" customHeight="1">
      <c r="A982" s="8" t="s">
        <v>639</v>
      </c>
      <c r="B982" s="8" t="s">
        <v>640</v>
      </c>
      <c r="C982" s="8" t="str">
        <f>vlookup(A982,Accounts!$A$1:$E$993,5,false)</f>
        <v>Profile3</v>
      </c>
      <c r="D982" s="8" t="s">
        <v>2116</v>
      </c>
      <c r="E982" s="8" t="s">
        <v>1127</v>
      </c>
      <c r="F982" s="8" t="s">
        <v>1128</v>
      </c>
      <c r="G982" s="8" t="str">
        <f>vlookup(A982,Accounts!$A$1:$F$451,6,false)</f>
        <v>4 - Customer</v>
      </c>
      <c r="H982" s="8" t="s">
        <v>1143</v>
      </c>
      <c r="I982" s="8" t="s">
        <v>1148</v>
      </c>
      <c r="J982" s="9">
        <f>vlookup(A982,Accounts!$A$1:$P$451,11,false)</f>
        <v>45665</v>
      </c>
      <c r="K982" s="9">
        <f>vlookup($A982,Accounts!$A$1:$P$451,12,false)</f>
        <v>45673</v>
      </c>
      <c r="L982" s="9">
        <f>vlookup($A982,Accounts!$A$1:$P$451,13,false)</f>
        <v>45688</v>
      </c>
      <c r="M982" s="9">
        <f>vlookup($A982,Accounts!$A$1:$P$451,14,false)</f>
        <v>45704</v>
      </c>
      <c r="N982" s="9" t="str">
        <f>vlookup($A982,Accounts!$A$1:$P$451,16,false)</f>
        <v/>
      </c>
    </row>
    <row r="983" ht="15.75" customHeight="1">
      <c r="A983" s="8" t="s">
        <v>639</v>
      </c>
      <c r="B983" s="8" t="s">
        <v>640</v>
      </c>
      <c r="C983" s="8" t="str">
        <f>vlookup(A983,Accounts!$A$1:$E$993,5,false)</f>
        <v>Profile3</v>
      </c>
      <c r="D983" s="8" t="s">
        <v>2117</v>
      </c>
      <c r="E983" s="8" t="s">
        <v>1133</v>
      </c>
      <c r="F983" s="8" t="s">
        <v>1127</v>
      </c>
      <c r="G983" s="8" t="str">
        <f>vlookup(A983,Accounts!$A$1:$F$451,6,false)</f>
        <v>4 - Customer</v>
      </c>
      <c r="H983" s="8" t="s">
        <v>1129</v>
      </c>
      <c r="I983" s="8" t="s">
        <v>1130</v>
      </c>
      <c r="J983" s="9">
        <f>vlookup(A983,Accounts!$A$1:$P$451,11,false)</f>
        <v>45665</v>
      </c>
      <c r="K983" s="9">
        <f>vlookup($A983,Accounts!$A$1:$P$451,12,false)</f>
        <v>45673</v>
      </c>
      <c r="L983" s="9">
        <f>vlookup($A983,Accounts!$A$1:$P$451,13,false)</f>
        <v>45688</v>
      </c>
      <c r="M983" s="9">
        <f>vlookup($A983,Accounts!$A$1:$P$451,14,false)</f>
        <v>45704</v>
      </c>
      <c r="N983" s="9" t="str">
        <f>vlookup($A983,Accounts!$A$1:$P$451,16,false)</f>
        <v/>
      </c>
    </row>
    <row r="984" ht="15.75" customHeight="1">
      <c r="A984" s="8" t="s">
        <v>639</v>
      </c>
      <c r="B984" s="8" t="s">
        <v>640</v>
      </c>
      <c r="C984" s="8" t="str">
        <f>vlookup(A984,Accounts!$A$1:$E$993,5,false)</f>
        <v>Profile3</v>
      </c>
      <c r="D984" s="8" t="s">
        <v>2118</v>
      </c>
      <c r="E984" s="8" t="s">
        <v>1132</v>
      </c>
      <c r="F984" s="8" t="s">
        <v>1133</v>
      </c>
      <c r="G984" s="8" t="str">
        <f>vlookup(A984,Accounts!$A$1:$F$451,6,false)</f>
        <v>4 - Customer</v>
      </c>
      <c r="H984" s="8" t="s">
        <v>1143</v>
      </c>
      <c r="I984" s="8" t="s">
        <v>1138</v>
      </c>
      <c r="J984" s="9">
        <f>vlookup(A984,Accounts!$A$1:$P$451,11,false)</f>
        <v>45665</v>
      </c>
      <c r="K984" s="9">
        <f>vlookup($A984,Accounts!$A$1:$P$451,12,false)</f>
        <v>45673</v>
      </c>
      <c r="L984" s="9">
        <f>vlookup($A984,Accounts!$A$1:$P$451,13,false)</f>
        <v>45688</v>
      </c>
      <c r="M984" s="9">
        <f>vlookup($A984,Accounts!$A$1:$P$451,14,false)</f>
        <v>45704</v>
      </c>
      <c r="N984" s="9" t="str">
        <f>vlookup($A984,Accounts!$A$1:$P$451,16,false)</f>
        <v/>
      </c>
    </row>
    <row r="985" ht="15.75" customHeight="1">
      <c r="A985" s="8" t="s">
        <v>639</v>
      </c>
      <c r="B985" s="8" t="s">
        <v>640</v>
      </c>
      <c r="C985" s="8" t="str">
        <f>vlookup(A985,Accounts!$A$1:$E$993,5,false)</f>
        <v>Profile3</v>
      </c>
      <c r="D985" s="8" t="s">
        <v>2119</v>
      </c>
      <c r="E985" s="8" t="s">
        <v>1133</v>
      </c>
      <c r="F985" s="8" t="s">
        <v>1133</v>
      </c>
      <c r="G985" s="8" t="str">
        <f>vlookup(A985,Accounts!$A$1:$F$451,6,false)</f>
        <v>4 - Customer</v>
      </c>
      <c r="H985" s="8" t="s">
        <v>1134</v>
      </c>
      <c r="I985" s="8" t="s">
        <v>1130</v>
      </c>
      <c r="J985" s="9">
        <f>vlookup(A985,Accounts!$A$1:$P$451,11,false)</f>
        <v>45665</v>
      </c>
      <c r="K985" s="9">
        <f>vlookup($A985,Accounts!$A$1:$P$451,12,false)</f>
        <v>45673</v>
      </c>
      <c r="L985" s="9">
        <f>vlookup($A985,Accounts!$A$1:$P$451,13,false)</f>
        <v>45688</v>
      </c>
      <c r="M985" s="9">
        <f>vlookup($A985,Accounts!$A$1:$P$451,14,false)</f>
        <v>45704</v>
      </c>
      <c r="N985" s="9" t="str">
        <f>vlookup($A985,Accounts!$A$1:$P$451,16,false)</f>
        <v/>
      </c>
    </row>
    <row r="986" ht="15.75" customHeight="1">
      <c r="A986" s="8" t="s">
        <v>494</v>
      </c>
      <c r="B986" s="8" t="s">
        <v>495</v>
      </c>
      <c r="C986" s="8" t="str">
        <f>vlookup(A986,Accounts!$A$1:$E$993,5,false)</f>
        <v>No</v>
      </c>
      <c r="D986" s="8" t="s">
        <v>2120</v>
      </c>
      <c r="E986" s="8" t="s">
        <v>1132</v>
      </c>
      <c r="F986" s="8" t="s">
        <v>1133</v>
      </c>
      <c r="G986" s="8" t="str">
        <f>vlookup(A986,Accounts!$A$1:$F$451,6,false)</f>
        <v>1 - Prospecting</v>
      </c>
      <c r="H986" s="8" t="s">
        <v>1129</v>
      </c>
      <c r="I986" s="8" t="s">
        <v>1138</v>
      </c>
      <c r="J986" s="9">
        <f>vlookup(A986,Accounts!$A$1:$P$451,11,false)</f>
        <v>45696</v>
      </c>
      <c r="K986" s="9" t="str">
        <f>vlookup($A986,Accounts!$A$1:$P$451,12,false)</f>
        <v/>
      </c>
      <c r="L986" s="9" t="str">
        <f>vlookup($A986,Accounts!$A$1:$P$451,13,false)</f>
        <v/>
      </c>
      <c r="M986" s="9" t="str">
        <f>vlookup($A986,Accounts!$A$1:$P$451,14,false)</f>
        <v/>
      </c>
      <c r="N986" s="9" t="str">
        <f>vlookup($A986,Accounts!$A$1:$P$451,16,false)</f>
        <v/>
      </c>
    </row>
    <row r="987" ht="15.75" customHeight="1">
      <c r="A987" s="8" t="s">
        <v>494</v>
      </c>
      <c r="B987" s="8" t="s">
        <v>495</v>
      </c>
      <c r="C987" s="8" t="str">
        <f>vlookup(A987,Accounts!$A$1:$E$993,5,false)</f>
        <v>No</v>
      </c>
      <c r="D987" s="8" t="s">
        <v>2121</v>
      </c>
      <c r="E987" s="8" t="s">
        <v>1127</v>
      </c>
      <c r="F987" s="8" t="s">
        <v>1140</v>
      </c>
      <c r="G987" s="8" t="str">
        <f>vlookup(A987,Accounts!$A$1:$F$451,6,false)</f>
        <v>1 - Prospecting</v>
      </c>
      <c r="H987" s="8" t="s">
        <v>1137</v>
      </c>
      <c r="I987" s="8" t="s">
        <v>1148</v>
      </c>
      <c r="J987" s="9">
        <f>vlookup(A987,Accounts!$A$1:$P$451,11,false)</f>
        <v>45696</v>
      </c>
      <c r="K987" s="9" t="str">
        <f>vlookup($A987,Accounts!$A$1:$P$451,12,false)</f>
        <v/>
      </c>
      <c r="L987" s="9" t="str">
        <f>vlookup($A987,Accounts!$A$1:$P$451,13,false)</f>
        <v/>
      </c>
      <c r="M987" s="9" t="str">
        <f>vlookup($A987,Accounts!$A$1:$P$451,14,false)</f>
        <v/>
      </c>
      <c r="N987" s="9" t="str">
        <f>vlookup($A987,Accounts!$A$1:$P$451,16,false)</f>
        <v/>
      </c>
    </row>
    <row r="988" ht="15.75" customHeight="1">
      <c r="A988" s="8" t="s">
        <v>494</v>
      </c>
      <c r="B988" s="8" t="s">
        <v>495</v>
      </c>
      <c r="C988" s="8" t="str">
        <f>vlookup(A988,Accounts!$A$1:$E$993,5,false)</f>
        <v>No</v>
      </c>
      <c r="D988" s="8" t="s">
        <v>2122</v>
      </c>
      <c r="E988" s="8" t="s">
        <v>1133</v>
      </c>
      <c r="F988" s="8" t="s">
        <v>1140</v>
      </c>
      <c r="G988" s="8" t="str">
        <f>vlookup(A988,Accounts!$A$1:$F$451,6,false)</f>
        <v>1 - Prospecting</v>
      </c>
      <c r="H988" s="8" t="s">
        <v>1143</v>
      </c>
      <c r="I988" s="8" t="s">
        <v>1138</v>
      </c>
      <c r="J988" s="9">
        <f>vlookup(A988,Accounts!$A$1:$P$451,11,false)</f>
        <v>45696</v>
      </c>
      <c r="K988" s="9" t="str">
        <f>vlookup($A988,Accounts!$A$1:$P$451,12,false)</f>
        <v/>
      </c>
      <c r="L988" s="9" t="str">
        <f>vlookup($A988,Accounts!$A$1:$P$451,13,false)</f>
        <v/>
      </c>
      <c r="M988" s="9" t="str">
        <f>vlookup($A988,Accounts!$A$1:$P$451,14,false)</f>
        <v/>
      </c>
      <c r="N988" s="9" t="str">
        <f>vlookup($A988,Accounts!$A$1:$P$451,16,false)</f>
        <v/>
      </c>
    </row>
    <row r="989" ht="15.75" customHeight="1">
      <c r="A989" s="8" t="s">
        <v>494</v>
      </c>
      <c r="B989" s="8" t="s">
        <v>495</v>
      </c>
      <c r="C989" s="8" t="str">
        <f>vlookup(A989,Accounts!$A$1:$E$993,5,false)</f>
        <v>No</v>
      </c>
      <c r="D989" s="8" t="s">
        <v>2123</v>
      </c>
      <c r="E989" s="8" t="s">
        <v>1128</v>
      </c>
      <c r="F989" s="8" t="s">
        <v>1133</v>
      </c>
      <c r="G989" s="8" t="str">
        <f>vlookup(A989,Accounts!$A$1:$F$451,6,false)</f>
        <v>1 - Prospecting</v>
      </c>
      <c r="H989" s="8" t="s">
        <v>1137</v>
      </c>
      <c r="I989" s="8" t="s">
        <v>1138</v>
      </c>
      <c r="J989" s="9">
        <f>vlookup(A989,Accounts!$A$1:$P$451,11,false)</f>
        <v>45696</v>
      </c>
      <c r="K989" s="9" t="str">
        <f>vlookup($A989,Accounts!$A$1:$P$451,12,false)</f>
        <v/>
      </c>
      <c r="L989" s="9" t="str">
        <f>vlookup($A989,Accounts!$A$1:$P$451,13,false)</f>
        <v/>
      </c>
      <c r="M989" s="9" t="str">
        <f>vlookup($A989,Accounts!$A$1:$P$451,14,false)</f>
        <v/>
      </c>
      <c r="N989" s="9" t="str">
        <f>vlookup($A989,Accounts!$A$1:$P$451,16,false)</f>
        <v/>
      </c>
    </row>
    <row r="990" ht="15.75" customHeight="1">
      <c r="A990" s="8" t="s">
        <v>494</v>
      </c>
      <c r="B990" s="8" t="s">
        <v>495</v>
      </c>
      <c r="C990" s="8" t="str">
        <f>vlookup(A990,Accounts!$A$1:$E$993,5,false)</f>
        <v>No</v>
      </c>
      <c r="D990" s="8" t="s">
        <v>2124</v>
      </c>
      <c r="E990" s="8" t="s">
        <v>1140</v>
      </c>
      <c r="F990" s="8" t="s">
        <v>1127</v>
      </c>
      <c r="G990" s="8" t="str">
        <f>vlookup(A990,Accounts!$A$1:$F$451,6,false)</f>
        <v>1 - Prospecting</v>
      </c>
      <c r="H990" s="8" t="s">
        <v>1134</v>
      </c>
      <c r="I990" s="8" t="s">
        <v>1148</v>
      </c>
      <c r="J990" s="9">
        <f>vlookup(A990,Accounts!$A$1:$P$451,11,false)</f>
        <v>45696</v>
      </c>
      <c r="K990" s="9" t="str">
        <f>vlookup($A990,Accounts!$A$1:$P$451,12,false)</f>
        <v/>
      </c>
      <c r="L990" s="9" t="str">
        <f>vlookup($A990,Accounts!$A$1:$P$451,13,false)</f>
        <v/>
      </c>
      <c r="M990" s="9" t="str">
        <f>vlookup($A990,Accounts!$A$1:$P$451,14,false)</f>
        <v/>
      </c>
      <c r="N990" s="9" t="str">
        <f>vlookup($A990,Accounts!$A$1:$P$451,16,false)</f>
        <v/>
      </c>
    </row>
    <row r="991" ht="15.75" customHeight="1">
      <c r="A991" s="8" t="s">
        <v>494</v>
      </c>
      <c r="B991" s="8" t="s">
        <v>495</v>
      </c>
      <c r="C991" s="8" t="str">
        <f>vlookup(A991,Accounts!$A$1:$E$993,5,false)</f>
        <v>No</v>
      </c>
      <c r="D991" s="8" t="s">
        <v>2125</v>
      </c>
      <c r="E991" s="8" t="s">
        <v>1133</v>
      </c>
      <c r="F991" s="8" t="s">
        <v>1140</v>
      </c>
      <c r="G991" s="8" t="str">
        <f>vlookup(A991,Accounts!$A$1:$F$451,6,false)</f>
        <v>1 - Prospecting</v>
      </c>
      <c r="H991" s="8" t="s">
        <v>1137</v>
      </c>
      <c r="I991" s="8" t="s">
        <v>1148</v>
      </c>
      <c r="J991" s="9">
        <f>vlookup(A991,Accounts!$A$1:$P$451,11,false)</f>
        <v>45696</v>
      </c>
      <c r="K991" s="9" t="str">
        <f>vlookup($A991,Accounts!$A$1:$P$451,12,false)</f>
        <v/>
      </c>
      <c r="L991" s="9" t="str">
        <f>vlookup($A991,Accounts!$A$1:$P$451,13,false)</f>
        <v/>
      </c>
      <c r="M991" s="9" t="str">
        <f>vlookup($A991,Accounts!$A$1:$P$451,14,false)</f>
        <v/>
      </c>
      <c r="N991" s="9" t="str">
        <f>vlookup($A991,Accounts!$A$1:$P$451,16,false)</f>
        <v/>
      </c>
    </row>
    <row r="992" ht="15.75" customHeight="1">
      <c r="A992" s="8" t="s">
        <v>821</v>
      </c>
      <c r="B992" s="8" t="s">
        <v>822</v>
      </c>
      <c r="C992" s="8" t="str">
        <f>vlookup(A992,Accounts!$A$1:$E$993,5,false)</f>
        <v>Profile3</v>
      </c>
      <c r="D992" s="8" t="s">
        <v>2126</v>
      </c>
      <c r="E992" s="8" t="s">
        <v>1133</v>
      </c>
      <c r="F992" s="8" t="s">
        <v>1140</v>
      </c>
      <c r="G992" s="8" t="str">
        <f>vlookup(A992,Accounts!$A$1:$F$451,6,false)</f>
        <v>5a - Closed Lost</v>
      </c>
      <c r="H992" s="8" t="s">
        <v>1134</v>
      </c>
      <c r="I992" s="8" t="s">
        <v>1148</v>
      </c>
      <c r="J992" s="9">
        <f>vlookup(A992,Accounts!$A$1:$P$451,11,false)</f>
        <v>45678</v>
      </c>
      <c r="K992" s="9">
        <f>vlookup($A992,Accounts!$A$1:$P$451,12,false)</f>
        <v>45704</v>
      </c>
      <c r="L992" s="9">
        <f>vlookup($A992,Accounts!$A$1:$P$451,13,false)</f>
        <v>45708</v>
      </c>
      <c r="M992" s="9">
        <f>vlookup($A992,Accounts!$A$1:$P$451,14,false)</f>
        <v>45741</v>
      </c>
      <c r="N992" s="9" t="str">
        <f>vlookup($A992,Accounts!$A$1:$P$451,16,false)</f>
        <v/>
      </c>
    </row>
    <row r="993" ht="15.75" customHeight="1">
      <c r="A993" s="8" t="s">
        <v>821</v>
      </c>
      <c r="B993" s="8" t="s">
        <v>822</v>
      </c>
      <c r="C993" s="8" t="str">
        <f>vlookup(A993,Accounts!$A$1:$E$993,5,false)</f>
        <v>Profile3</v>
      </c>
      <c r="D993" s="8" t="s">
        <v>2127</v>
      </c>
      <c r="E993" s="8" t="s">
        <v>1127</v>
      </c>
      <c r="F993" s="8" t="s">
        <v>1140</v>
      </c>
      <c r="G993" s="8" t="str">
        <f>vlookup(A993,Accounts!$A$1:$F$451,6,false)</f>
        <v>5a - Closed Lost</v>
      </c>
      <c r="H993" s="8" t="s">
        <v>1129</v>
      </c>
      <c r="I993" s="8" t="s">
        <v>1130</v>
      </c>
      <c r="J993" s="9">
        <f>vlookup(A993,Accounts!$A$1:$P$451,11,false)</f>
        <v>45678</v>
      </c>
      <c r="K993" s="9">
        <f>vlookup($A993,Accounts!$A$1:$P$451,12,false)</f>
        <v>45704</v>
      </c>
      <c r="L993" s="9">
        <f>vlookup($A993,Accounts!$A$1:$P$451,13,false)</f>
        <v>45708</v>
      </c>
      <c r="M993" s="9">
        <f>vlookup($A993,Accounts!$A$1:$P$451,14,false)</f>
        <v>45741</v>
      </c>
      <c r="N993" s="9" t="str">
        <f>vlookup($A993,Accounts!$A$1:$P$451,16,false)</f>
        <v/>
      </c>
    </row>
    <row r="994" ht="15.75" customHeight="1">
      <c r="A994" s="8" t="s">
        <v>821</v>
      </c>
      <c r="B994" s="8" t="s">
        <v>822</v>
      </c>
      <c r="C994" s="8" t="str">
        <f>vlookup(A994,Accounts!$A$1:$E$993,5,false)</f>
        <v>Profile3</v>
      </c>
      <c r="D994" s="8" t="s">
        <v>2128</v>
      </c>
      <c r="E994" s="8" t="s">
        <v>1132</v>
      </c>
      <c r="F994" s="8" t="s">
        <v>1140</v>
      </c>
      <c r="G994" s="8" t="str">
        <f>vlookup(A994,Accounts!$A$1:$F$451,6,false)</f>
        <v>5a - Closed Lost</v>
      </c>
      <c r="H994" s="8" t="s">
        <v>1143</v>
      </c>
      <c r="I994" s="8" t="s">
        <v>1148</v>
      </c>
      <c r="J994" s="9">
        <f>vlookup(A994,Accounts!$A$1:$P$451,11,false)</f>
        <v>45678</v>
      </c>
      <c r="K994" s="9">
        <f>vlookup($A994,Accounts!$A$1:$P$451,12,false)</f>
        <v>45704</v>
      </c>
      <c r="L994" s="9">
        <f>vlookup($A994,Accounts!$A$1:$P$451,13,false)</f>
        <v>45708</v>
      </c>
      <c r="M994" s="9">
        <f>vlookup($A994,Accounts!$A$1:$P$451,14,false)</f>
        <v>45741</v>
      </c>
      <c r="N994" s="9" t="str">
        <f>vlookup($A994,Accounts!$A$1:$P$451,16,false)</f>
        <v/>
      </c>
    </row>
    <row r="995" ht="15.75" customHeight="1">
      <c r="A995" s="8" t="s">
        <v>821</v>
      </c>
      <c r="B995" s="8" t="s">
        <v>822</v>
      </c>
      <c r="C995" s="8" t="str">
        <f>vlookup(A995,Accounts!$A$1:$E$993,5,false)</f>
        <v>Profile3</v>
      </c>
      <c r="D995" s="8" t="s">
        <v>2129</v>
      </c>
      <c r="E995" s="8" t="s">
        <v>1140</v>
      </c>
      <c r="F995" s="8" t="s">
        <v>1132</v>
      </c>
      <c r="G995" s="8" t="str">
        <f>vlookup(A995,Accounts!$A$1:$F$451,6,false)</f>
        <v>5a - Closed Lost</v>
      </c>
      <c r="H995" s="8" t="s">
        <v>1143</v>
      </c>
      <c r="I995" s="8" t="s">
        <v>1148</v>
      </c>
      <c r="J995" s="9">
        <f>vlookup(A995,Accounts!$A$1:$P$451,11,false)</f>
        <v>45678</v>
      </c>
      <c r="K995" s="9">
        <f>vlookup($A995,Accounts!$A$1:$P$451,12,false)</f>
        <v>45704</v>
      </c>
      <c r="L995" s="9">
        <f>vlookup($A995,Accounts!$A$1:$P$451,13,false)</f>
        <v>45708</v>
      </c>
      <c r="M995" s="9">
        <f>vlookup($A995,Accounts!$A$1:$P$451,14,false)</f>
        <v>45741</v>
      </c>
      <c r="N995" s="9" t="str">
        <f>vlookup($A995,Accounts!$A$1:$P$451,16,false)</f>
        <v/>
      </c>
    </row>
    <row r="996" ht="15.75" customHeight="1">
      <c r="A996" s="8" t="s">
        <v>821</v>
      </c>
      <c r="B996" s="8" t="s">
        <v>822</v>
      </c>
      <c r="C996" s="8" t="str">
        <f>vlookup(A996,Accounts!$A$1:$E$993,5,false)</f>
        <v>Profile3</v>
      </c>
      <c r="D996" s="8" t="s">
        <v>2130</v>
      </c>
      <c r="E996" s="8" t="s">
        <v>1132</v>
      </c>
      <c r="F996" s="8" t="s">
        <v>1140</v>
      </c>
      <c r="G996" s="8" t="str">
        <f>vlookup(A996,Accounts!$A$1:$F$451,6,false)</f>
        <v>5a - Closed Lost</v>
      </c>
      <c r="H996" s="8" t="s">
        <v>1129</v>
      </c>
      <c r="I996" s="8" t="s">
        <v>1138</v>
      </c>
      <c r="J996" s="9">
        <f>vlookup(A996,Accounts!$A$1:$P$451,11,false)</f>
        <v>45678</v>
      </c>
      <c r="K996" s="9">
        <f>vlookup($A996,Accounts!$A$1:$P$451,12,false)</f>
        <v>45704</v>
      </c>
      <c r="L996" s="9">
        <f>vlookup($A996,Accounts!$A$1:$P$451,13,false)</f>
        <v>45708</v>
      </c>
      <c r="M996" s="9">
        <f>vlookup($A996,Accounts!$A$1:$P$451,14,false)</f>
        <v>45741</v>
      </c>
      <c r="N996" s="9" t="str">
        <f>vlookup($A996,Accounts!$A$1:$P$451,16,false)</f>
        <v/>
      </c>
    </row>
    <row r="997" ht="15.75" customHeight="1">
      <c r="A997" s="8" t="s">
        <v>821</v>
      </c>
      <c r="B997" s="8" t="s">
        <v>822</v>
      </c>
      <c r="C997" s="8" t="str">
        <f>vlookup(A997,Accounts!$A$1:$E$993,5,false)</f>
        <v>Profile3</v>
      </c>
      <c r="D997" s="8" t="s">
        <v>2131</v>
      </c>
      <c r="E997" s="8" t="s">
        <v>1133</v>
      </c>
      <c r="F997" s="8" t="s">
        <v>1133</v>
      </c>
      <c r="G997" s="8" t="str">
        <f>vlookup(A997,Accounts!$A$1:$F$451,6,false)</f>
        <v>5a - Closed Lost</v>
      </c>
      <c r="H997" s="8" t="s">
        <v>1143</v>
      </c>
      <c r="I997" s="8" t="s">
        <v>1135</v>
      </c>
      <c r="J997" s="9">
        <f>vlookup(A997,Accounts!$A$1:$P$451,11,false)</f>
        <v>45678</v>
      </c>
      <c r="K997" s="9">
        <f>vlookup($A997,Accounts!$A$1:$P$451,12,false)</f>
        <v>45704</v>
      </c>
      <c r="L997" s="9">
        <f>vlookup($A997,Accounts!$A$1:$P$451,13,false)</f>
        <v>45708</v>
      </c>
      <c r="M997" s="9">
        <f>vlookup($A997,Accounts!$A$1:$P$451,14,false)</f>
        <v>45741</v>
      </c>
      <c r="N997" s="9" t="str">
        <f>vlookup($A997,Accounts!$A$1:$P$451,16,false)</f>
        <v/>
      </c>
    </row>
    <row r="998" ht="15.75" customHeight="1">
      <c r="A998" s="8" t="s">
        <v>360</v>
      </c>
      <c r="B998" s="8" t="s">
        <v>361</v>
      </c>
      <c r="C998" s="8" t="str">
        <f>vlookup(A998,Accounts!$A$1:$E$993,5,false)</f>
        <v>No</v>
      </c>
      <c r="D998" s="8" t="s">
        <v>2132</v>
      </c>
      <c r="E998" s="8" t="s">
        <v>1132</v>
      </c>
      <c r="F998" s="8" t="s">
        <v>1140</v>
      </c>
      <c r="G998" s="8" t="str">
        <f>vlookup(A998,Accounts!$A$1:$F$451,6,false)</f>
        <v>3 - Qualified</v>
      </c>
      <c r="H998" s="8" t="s">
        <v>1134</v>
      </c>
      <c r="I998" s="8" t="s">
        <v>1130</v>
      </c>
      <c r="J998" s="9">
        <f>vlookup(A998,Accounts!$A$1:$P$451,11,false)</f>
        <v>45686</v>
      </c>
      <c r="K998" s="9">
        <f>vlookup($A998,Accounts!$A$1:$P$451,12,false)</f>
        <v>45716</v>
      </c>
      <c r="L998" s="9">
        <f>vlookup($A998,Accounts!$A$1:$P$451,13,false)</f>
        <v>45733</v>
      </c>
      <c r="M998" s="9" t="str">
        <f>vlookup($A998,Accounts!$A$1:$P$451,14,false)</f>
        <v/>
      </c>
      <c r="N998" s="9" t="str">
        <f>vlookup($A998,Accounts!$A$1:$P$451,16,false)</f>
        <v/>
      </c>
    </row>
    <row r="999" ht="15.75" customHeight="1">
      <c r="A999" s="8" t="s">
        <v>360</v>
      </c>
      <c r="B999" s="8" t="s">
        <v>361</v>
      </c>
      <c r="C999" s="8" t="str">
        <f>vlookup(A999,Accounts!$A$1:$E$993,5,false)</f>
        <v>No</v>
      </c>
      <c r="D999" s="8" t="s">
        <v>2133</v>
      </c>
      <c r="E999" s="8" t="s">
        <v>1133</v>
      </c>
      <c r="F999" s="8" t="s">
        <v>1127</v>
      </c>
      <c r="G999" s="8" t="str">
        <f>vlookup(A999,Accounts!$A$1:$F$451,6,false)</f>
        <v>3 - Qualified</v>
      </c>
      <c r="H999" s="8" t="s">
        <v>1129</v>
      </c>
      <c r="I999" s="8" t="s">
        <v>1148</v>
      </c>
      <c r="J999" s="9">
        <f>vlookup(A999,Accounts!$A$1:$P$451,11,false)</f>
        <v>45686</v>
      </c>
      <c r="K999" s="9">
        <f>vlookup($A999,Accounts!$A$1:$P$451,12,false)</f>
        <v>45716</v>
      </c>
      <c r="L999" s="9">
        <f>vlookup($A999,Accounts!$A$1:$P$451,13,false)</f>
        <v>45733</v>
      </c>
      <c r="M999" s="9" t="str">
        <f>vlookup($A999,Accounts!$A$1:$P$451,14,false)</f>
        <v/>
      </c>
      <c r="N999" s="9" t="str">
        <f>vlookup($A999,Accounts!$A$1:$P$451,16,false)</f>
        <v/>
      </c>
    </row>
    <row r="1000" ht="15.75" customHeight="1">
      <c r="A1000" s="8" t="s">
        <v>155</v>
      </c>
      <c r="B1000" s="8" t="s">
        <v>156</v>
      </c>
      <c r="C1000" s="8" t="str">
        <f>vlookup(A1000,Accounts!$A$1:$E$993,5,false)</f>
        <v>Unknown</v>
      </c>
      <c r="D1000" s="8" t="s">
        <v>2134</v>
      </c>
      <c r="E1000" s="8" t="s">
        <v>1133</v>
      </c>
      <c r="F1000" s="8" t="s">
        <v>1128</v>
      </c>
      <c r="G1000" s="8" t="str">
        <f>vlookup(A1000,Accounts!$A$1:$F$451,6,false)</f>
        <v>3 - Qualified</v>
      </c>
      <c r="H1000" s="8" t="s">
        <v>1137</v>
      </c>
      <c r="I1000" s="8" t="s">
        <v>1130</v>
      </c>
      <c r="J1000" s="9">
        <f>vlookup(A1000,Accounts!$A$1:$P$451,11,false)</f>
        <v>45686</v>
      </c>
      <c r="K1000" s="9">
        <f>vlookup($A1000,Accounts!$A$1:$P$451,12,false)</f>
        <v>45695</v>
      </c>
      <c r="L1000" s="9">
        <f>vlookup($A1000,Accounts!$A$1:$P$451,13,false)</f>
        <v>45710</v>
      </c>
      <c r="M1000" s="9" t="str">
        <f>vlookup($A1000,Accounts!$A$1:$P$451,14,false)</f>
        <v/>
      </c>
      <c r="N1000" s="9" t="str">
        <f>vlookup($A1000,Accounts!$A$1:$P$451,16,false)</f>
        <v/>
      </c>
    </row>
    <row r="1001" ht="15.75" customHeight="1">
      <c r="A1001" s="8" t="s">
        <v>723</v>
      </c>
      <c r="B1001" s="8" t="s">
        <v>724</v>
      </c>
      <c r="C1001" s="8" t="str">
        <f>vlookup(A1001,Accounts!$A$1:$E$993,5,false)</f>
        <v>No</v>
      </c>
      <c r="D1001" s="8" t="s">
        <v>2135</v>
      </c>
      <c r="E1001" s="8" t="s">
        <v>1128</v>
      </c>
      <c r="F1001" s="8" t="s">
        <v>1127</v>
      </c>
      <c r="G1001" s="8" t="str">
        <f>vlookup(A1001,Accounts!$A$1:$F$451,6,false)</f>
        <v>5a - Closed Lost</v>
      </c>
      <c r="H1001" s="8" t="s">
        <v>1134</v>
      </c>
      <c r="I1001" s="8" t="s">
        <v>1135</v>
      </c>
      <c r="J1001" s="9">
        <f>vlookup(A1001,Accounts!$A$1:$P$451,11,false)</f>
        <v>45600</v>
      </c>
      <c r="K1001" s="9">
        <f>vlookup($A1001,Accounts!$A$1:$P$451,12,false)</f>
        <v>45612</v>
      </c>
      <c r="L1001" s="9" t="str">
        <f>vlookup($A1001,Accounts!$A$1:$P$451,13,false)</f>
        <v/>
      </c>
      <c r="M1001" s="9">
        <f>vlookup($A1001,Accounts!$A$1:$P$451,14,false)</f>
        <v>45612</v>
      </c>
      <c r="N1001" s="9">
        <f>vlookup($A1001,Accounts!$A$1:$P$451,16,false)</f>
        <v>45612</v>
      </c>
    </row>
    <row r="1002" ht="15.75" customHeight="1">
      <c r="A1002" s="8" t="s">
        <v>723</v>
      </c>
      <c r="B1002" s="8" t="s">
        <v>724</v>
      </c>
      <c r="C1002" s="8" t="str">
        <f>vlookup(A1002,Accounts!$A$1:$E$993,5,false)</f>
        <v>No</v>
      </c>
      <c r="D1002" s="8" t="s">
        <v>2136</v>
      </c>
      <c r="E1002" s="8" t="s">
        <v>1127</v>
      </c>
      <c r="F1002" s="8" t="s">
        <v>1140</v>
      </c>
      <c r="G1002" s="8" t="str">
        <f>vlookup(A1002,Accounts!$A$1:$F$451,6,false)</f>
        <v>5a - Closed Lost</v>
      </c>
      <c r="H1002" s="8" t="s">
        <v>1134</v>
      </c>
      <c r="I1002" s="8" t="s">
        <v>1148</v>
      </c>
      <c r="J1002" s="9">
        <f>vlookup(A1002,Accounts!$A$1:$P$451,11,false)</f>
        <v>45600</v>
      </c>
      <c r="K1002" s="9">
        <f>vlookup($A1002,Accounts!$A$1:$P$451,12,false)</f>
        <v>45612</v>
      </c>
      <c r="L1002" s="9" t="str">
        <f>vlookup($A1002,Accounts!$A$1:$P$451,13,false)</f>
        <v/>
      </c>
      <c r="M1002" s="9">
        <f>vlookup($A1002,Accounts!$A$1:$P$451,14,false)</f>
        <v>45612</v>
      </c>
      <c r="N1002" s="9">
        <f>vlookup($A1002,Accounts!$A$1:$P$451,16,false)</f>
        <v>45612</v>
      </c>
    </row>
    <row r="1003" ht="15.75" customHeight="1">
      <c r="A1003" s="8" t="s">
        <v>723</v>
      </c>
      <c r="B1003" s="8" t="s">
        <v>724</v>
      </c>
      <c r="C1003" s="8" t="str">
        <f>vlookup(A1003,Accounts!$A$1:$E$993,5,false)</f>
        <v>No</v>
      </c>
      <c r="D1003" s="8" t="s">
        <v>2137</v>
      </c>
      <c r="E1003" s="8" t="s">
        <v>1128</v>
      </c>
      <c r="F1003" s="8" t="s">
        <v>1127</v>
      </c>
      <c r="G1003" s="8" t="str">
        <f>vlookup(A1003,Accounts!$A$1:$F$451,6,false)</f>
        <v>5a - Closed Lost</v>
      </c>
      <c r="H1003" s="8" t="s">
        <v>1129</v>
      </c>
      <c r="I1003" s="8" t="s">
        <v>1138</v>
      </c>
      <c r="J1003" s="9">
        <f>vlookup(A1003,Accounts!$A$1:$P$451,11,false)</f>
        <v>45600</v>
      </c>
      <c r="K1003" s="9">
        <f>vlookup($A1003,Accounts!$A$1:$P$451,12,false)</f>
        <v>45612</v>
      </c>
      <c r="L1003" s="9" t="str">
        <f>vlookup($A1003,Accounts!$A$1:$P$451,13,false)</f>
        <v/>
      </c>
      <c r="M1003" s="9">
        <f>vlookup($A1003,Accounts!$A$1:$P$451,14,false)</f>
        <v>45612</v>
      </c>
      <c r="N1003" s="9">
        <f>vlookup($A1003,Accounts!$A$1:$P$451,16,false)</f>
        <v>45612</v>
      </c>
    </row>
    <row r="1004" ht="15.75" customHeight="1">
      <c r="A1004" s="8" t="s">
        <v>346</v>
      </c>
      <c r="B1004" s="8" t="s">
        <v>347</v>
      </c>
      <c r="C1004" s="8" t="str">
        <f>vlookup(A1004,Accounts!$A$1:$E$993,5,false)</f>
        <v>Unknown</v>
      </c>
      <c r="D1004" s="8" t="s">
        <v>2138</v>
      </c>
      <c r="E1004" s="8" t="s">
        <v>1127</v>
      </c>
      <c r="F1004" s="8" t="s">
        <v>1128</v>
      </c>
      <c r="G1004" s="8" t="str">
        <f>vlookup(A1004,Accounts!$A$1:$F$451,6,false)</f>
        <v>5a - Closed Lost</v>
      </c>
      <c r="H1004" s="8" t="s">
        <v>1129</v>
      </c>
      <c r="I1004" s="8" t="s">
        <v>1138</v>
      </c>
      <c r="J1004" s="9">
        <f>vlookup(A1004,Accounts!$A$1:$P$451,11,false)</f>
        <v>45406</v>
      </c>
      <c r="K1004" s="9" t="str">
        <f>vlookup($A1004,Accounts!$A$1:$P$451,12,false)</f>
        <v/>
      </c>
      <c r="L1004" s="9" t="str">
        <f>vlookup($A1004,Accounts!$A$1:$P$451,13,false)</f>
        <v/>
      </c>
      <c r="M1004" s="9">
        <f>vlookup($A1004,Accounts!$A$1:$P$451,14,false)</f>
        <v>45419</v>
      </c>
      <c r="N1004" s="9">
        <f>vlookup($A1004,Accounts!$A$1:$P$451,16,false)</f>
        <v>45419</v>
      </c>
    </row>
    <row r="1005" ht="15.75" customHeight="1">
      <c r="A1005" s="8" t="s">
        <v>346</v>
      </c>
      <c r="B1005" s="8" t="s">
        <v>347</v>
      </c>
      <c r="C1005" s="8" t="str">
        <f>vlookup(A1005,Accounts!$A$1:$E$993,5,false)</f>
        <v>Unknown</v>
      </c>
      <c r="D1005" s="8" t="s">
        <v>2139</v>
      </c>
      <c r="E1005" s="8" t="s">
        <v>1133</v>
      </c>
      <c r="F1005" s="8" t="s">
        <v>1132</v>
      </c>
      <c r="G1005" s="8" t="str">
        <f>vlookup(A1005,Accounts!$A$1:$F$451,6,false)</f>
        <v>5a - Closed Lost</v>
      </c>
      <c r="H1005" s="8" t="s">
        <v>1129</v>
      </c>
      <c r="I1005" s="8" t="s">
        <v>1135</v>
      </c>
      <c r="J1005" s="9">
        <f>vlookup(A1005,Accounts!$A$1:$P$451,11,false)</f>
        <v>45406</v>
      </c>
      <c r="K1005" s="9" t="str">
        <f>vlookup($A1005,Accounts!$A$1:$P$451,12,false)</f>
        <v/>
      </c>
      <c r="L1005" s="9" t="str">
        <f>vlookup($A1005,Accounts!$A$1:$P$451,13,false)</f>
        <v/>
      </c>
      <c r="M1005" s="9">
        <f>vlookup($A1005,Accounts!$A$1:$P$451,14,false)</f>
        <v>45419</v>
      </c>
      <c r="N1005" s="9">
        <f>vlookup($A1005,Accounts!$A$1:$P$451,16,false)</f>
        <v>45419</v>
      </c>
    </row>
    <row r="1006" ht="15.75" customHeight="1">
      <c r="A1006" s="8" t="s">
        <v>346</v>
      </c>
      <c r="B1006" s="8" t="s">
        <v>347</v>
      </c>
      <c r="C1006" s="8" t="str">
        <f>vlookup(A1006,Accounts!$A$1:$E$993,5,false)</f>
        <v>Unknown</v>
      </c>
      <c r="D1006" s="8" t="s">
        <v>2140</v>
      </c>
      <c r="E1006" s="8" t="s">
        <v>1132</v>
      </c>
      <c r="F1006" s="8" t="s">
        <v>1140</v>
      </c>
      <c r="G1006" s="8" t="str">
        <f>vlookup(A1006,Accounts!$A$1:$F$451,6,false)</f>
        <v>5a - Closed Lost</v>
      </c>
      <c r="H1006" s="8" t="s">
        <v>1137</v>
      </c>
      <c r="I1006" s="8" t="s">
        <v>1148</v>
      </c>
      <c r="J1006" s="9">
        <f>vlookup(A1006,Accounts!$A$1:$P$451,11,false)</f>
        <v>45406</v>
      </c>
      <c r="K1006" s="9" t="str">
        <f>vlookup($A1006,Accounts!$A$1:$P$451,12,false)</f>
        <v/>
      </c>
      <c r="L1006" s="9" t="str">
        <f>vlookup($A1006,Accounts!$A$1:$P$451,13,false)</f>
        <v/>
      </c>
      <c r="M1006" s="9">
        <f>vlookup($A1006,Accounts!$A$1:$P$451,14,false)</f>
        <v>45419</v>
      </c>
      <c r="N1006" s="9">
        <f>vlookup($A1006,Accounts!$A$1:$P$451,16,false)</f>
        <v>45419</v>
      </c>
    </row>
    <row r="1007" ht="15.75" customHeight="1">
      <c r="A1007" s="8" t="s">
        <v>302</v>
      </c>
      <c r="B1007" s="8" t="s">
        <v>303</v>
      </c>
      <c r="C1007" s="8" t="str">
        <f>vlookup(A1007,Accounts!$A$1:$E$993,5,false)</f>
        <v>Profile1</v>
      </c>
      <c r="D1007" s="8" t="s">
        <v>2141</v>
      </c>
      <c r="E1007" s="8" t="s">
        <v>1127</v>
      </c>
      <c r="F1007" s="8" t="s">
        <v>1128</v>
      </c>
      <c r="G1007" s="8" t="str">
        <f>vlookup(A1007,Accounts!$A$1:$F$451,6,false)</f>
        <v>5a - Closed Lost</v>
      </c>
      <c r="H1007" s="8" t="s">
        <v>1137</v>
      </c>
      <c r="I1007" s="8" t="s">
        <v>1148</v>
      </c>
      <c r="J1007" s="9">
        <f>vlookup(A1007,Accounts!$A$1:$P$451,11,false)</f>
        <v>45361</v>
      </c>
      <c r="K1007" s="9">
        <f>vlookup($A1007,Accounts!$A$1:$P$451,12,false)</f>
        <v>45370</v>
      </c>
      <c r="L1007" s="9" t="str">
        <f>vlookup($A1007,Accounts!$A$1:$P$451,13,false)</f>
        <v/>
      </c>
      <c r="M1007" s="9">
        <f>vlookup($A1007,Accounts!$A$1:$P$451,14,false)</f>
        <v>45380</v>
      </c>
      <c r="N1007" s="9">
        <f>vlookup($A1007,Accounts!$A$1:$P$451,16,false)</f>
        <v>45380</v>
      </c>
    </row>
    <row r="1008" ht="15.75" customHeight="1">
      <c r="A1008" s="8" t="s">
        <v>302</v>
      </c>
      <c r="B1008" s="8" t="s">
        <v>303</v>
      </c>
      <c r="C1008" s="8" t="str">
        <f>vlookup(A1008,Accounts!$A$1:$E$993,5,false)</f>
        <v>Profile1</v>
      </c>
      <c r="D1008" s="8" t="s">
        <v>2142</v>
      </c>
      <c r="E1008" s="8" t="s">
        <v>1133</v>
      </c>
      <c r="F1008" s="8" t="s">
        <v>1127</v>
      </c>
      <c r="G1008" s="8" t="str">
        <f>vlookup(A1008,Accounts!$A$1:$F$451,6,false)</f>
        <v>5a - Closed Lost</v>
      </c>
      <c r="H1008" s="8" t="s">
        <v>1134</v>
      </c>
      <c r="I1008" s="8" t="s">
        <v>1138</v>
      </c>
      <c r="J1008" s="9">
        <f>vlookup(A1008,Accounts!$A$1:$P$451,11,false)</f>
        <v>45361</v>
      </c>
      <c r="K1008" s="9">
        <f>vlookup($A1008,Accounts!$A$1:$P$451,12,false)</f>
        <v>45370</v>
      </c>
      <c r="L1008" s="9" t="str">
        <f>vlookup($A1008,Accounts!$A$1:$P$451,13,false)</f>
        <v/>
      </c>
      <c r="M1008" s="9">
        <f>vlookup($A1008,Accounts!$A$1:$P$451,14,false)</f>
        <v>45380</v>
      </c>
      <c r="N1008" s="9">
        <f>vlookup($A1008,Accounts!$A$1:$P$451,16,false)</f>
        <v>45380</v>
      </c>
    </row>
    <row r="1009" ht="15.75" customHeight="1">
      <c r="A1009" s="8" t="s">
        <v>302</v>
      </c>
      <c r="B1009" s="8" t="s">
        <v>303</v>
      </c>
      <c r="C1009" s="8" t="str">
        <f>vlookup(A1009,Accounts!$A$1:$E$993,5,false)</f>
        <v>Profile1</v>
      </c>
      <c r="D1009" s="8" t="s">
        <v>2143</v>
      </c>
      <c r="E1009" s="8" t="s">
        <v>1132</v>
      </c>
      <c r="F1009" s="8" t="s">
        <v>1128</v>
      </c>
      <c r="G1009" s="8" t="str">
        <f>vlookup(A1009,Accounts!$A$1:$F$451,6,false)</f>
        <v>5a - Closed Lost</v>
      </c>
      <c r="H1009" s="8" t="s">
        <v>1137</v>
      </c>
      <c r="I1009" s="8" t="s">
        <v>1130</v>
      </c>
      <c r="J1009" s="9">
        <f>vlookup(A1009,Accounts!$A$1:$P$451,11,false)</f>
        <v>45361</v>
      </c>
      <c r="K1009" s="9">
        <f>vlookup($A1009,Accounts!$A$1:$P$451,12,false)</f>
        <v>45370</v>
      </c>
      <c r="L1009" s="9" t="str">
        <f>vlookup($A1009,Accounts!$A$1:$P$451,13,false)</f>
        <v/>
      </c>
      <c r="M1009" s="9">
        <f>vlookup($A1009,Accounts!$A$1:$P$451,14,false)</f>
        <v>45380</v>
      </c>
      <c r="N1009" s="9">
        <f>vlookup($A1009,Accounts!$A$1:$P$451,16,false)</f>
        <v>45380</v>
      </c>
    </row>
    <row r="1010" ht="15.75" customHeight="1">
      <c r="A1010" s="8" t="s">
        <v>302</v>
      </c>
      <c r="B1010" s="8" t="s">
        <v>303</v>
      </c>
      <c r="C1010" s="8" t="str">
        <f>vlookup(A1010,Accounts!$A$1:$E$993,5,false)</f>
        <v>Profile1</v>
      </c>
      <c r="D1010" s="8" t="s">
        <v>2144</v>
      </c>
      <c r="E1010" s="8" t="s">
        <v>1128</v>
      </c>
      <c r="F1010" s="8" t="s">
        <v>1127</v>
      </c>
      <c r="G1010" s="8" t="str">
        <f>vlookup(A1010,Accounts!$A$1:$F$451,6,false)</f>
        <v>5a - Closed Lost</v>
      </c>
      <c r="H1010" s="8" t="s">
        <v>1134</v>
      </c>
      <c r="I1010" s="8" t="s">
        <v>1130</v>
      </c>
      <c r="J1010" s="9">
        <f>vlookup(A1010,Accounts!$A$1:$P$451,11,false)</f>
        <v>45361</v>
      </c>
      <c r="K1010" s="9">
        <f>vlookup($A1010,Accounts!$A$1:$P$451,12,false)</f>
        <v>45370</v>
      </c>
      <c r="L1010" s="9" t="str">
        <f>vlookup($A1010,Accounts!$A$1:$P$451,13,false)</f>
        <v/>
      </c>
      <c r="M1010" s="9">
        <f>vlookup($A1010,Accounts!$A$1:$P$451,14,false)</f>
        <v>45380</v>
      </c>
      <c r="N1010" s="9">
        <f>vlookup($A1010,Accounts!$A$1:$P$451,16,false)</f>
        <v>45380</v>
      </c>
    </row>
    <row r="1011" ht="15.75" customHeight="1">
      <c r="A1011" s="8" t="s">
        <v>302</v>
      </c>
      <c r="B1011" s="8" t="s">
        <v>303</v>
      </c>
      <c r="C1011" s="8" t="str">
        <f>vlookup(A1011,Accounts!$A$1:$E$993,5,false)</f>
        <v>Profile1</v>
      </c>
      <c r="D1011" s="8" t="s">
        <v>2145</v>
      </c>
      <c r="E1011" s="8" t="s">
        <v>1132</v>
      </c>
      <c r="F1011" s="8" t="s">
        <v>1128</v>
      </c>
      <c r="G1011" s="8" t="str">
        <f>vlookup(A1011,Accounts!$A$1:$F$451,6,false)</f>
        <v>5a - Closed Lost</v>
      </c>
      <c r="H1011" s="8" t="s">
        <v>1143</v>
      </c>
      <c r="I1011" s="8" t="s">
        <v>1130</v>
      </c>
      <c r="J1011" s="9">
        <f>vlookup(A1011,Accounts!$A$1:$P$451,11,false)</f>
        <v>45361</v>
      </c>
      <c r="K1011" s="9">
        <f>vlookup($A1011,Accounts!$A$1:$P$451,12,false)</f>
        <v>45370</v>
      </c>
      <c r="L1011" s="9" t="str">
        <f>vlookup($A1011,Accounts!$A$1:$P$451,13,false)</f>
        <v/>
      </c>
      <c r="M1011" s="9">
        <f>vlookup($A1011,Accounts!$A$1:$P$451,14,false)</f>
        <v>45380</v>
      </c>
      <c r="N1011" s="9">
        <f>vlookup($A1011,Accounts!$A$1:$P$451,16,false)</f>
        <v>45380</v>
      </c>
    </row>
    <row r="1012" ht="15.75" customHeight="1">
      <c r="A1012" s="8" t="s">
        <v>302</v>
      </c>
      <c r="B1012" s="8" t="s">
        <v>303</v>
      </c>
      <c r="C1012" s="8" t="str">
        <f>vlookup(A1012,Accounts!$A$1:$E$993,5,false)</f>
        <v>Profile1</v>
      </c>
      <c r="D1012" s="8" t="s">
        <v>2146</v>
      </c>
      <c r="E1012" s="8" t="s">
        <v>1128</v>
      </c>
      <c r="F1012" s="8" t="s">
        <v>1128</v>
      </c>
      <c r="G1012" s="8" t="str">
        <f>vlookup(A1012,Accounts!$A$1:$F$451,6,false)</f>
        <v>5a - Closed Lost</v>
      </c>
      <c r="H1012" s="8" t="s">
        <v>1143</v>
      </c>
      <c r="I1012" s="8" t="s">
        <v>1138</v>
      </c>
      <c r="J1012" s="9">
        <f>vlookup(A1012,Accounts!$A$1:$P$451,11,false)</f>
        <v>45361</v>
      </c>
      <c r="K1012" s="9">
        <f>vlookup($A1012,Accounts!$A$1:$P$451,12,false)</f>
        <v>45370</v>
      </c>
      <c r="L1012" s="9" t="str">
        <f>vlookup($A1012,Accounts!$A$1:$P$451,13,false)</f>
        <v/>
      </c>
      <c r="M1012" s="9">
        <f>vlookup($A1012,Accounts!$A$1:$P$451,14,false)</f>
        <v>45380</v>
      </c>
      <c r="N1012" s="9">
        <f>vlookup($A1012,Accounts!$A$1:$P$451,16,false)</f>
        <v>45380</v>
      </c>
    </row>
    <row r="1013" ht="15.75" customHeight="1">
      <c r="A1013" s="8" t="s">
        <v>155</v>
      </c>
      <c r="B1013" s="8" t="s">
        <v>156</v>
      </c>
      <c r="C1013" s="8" t="str">
        <f>vlookup(A1013,Accounts!$A$1:$E$993,5,false)</f>
        <v>Unknown</v>
      </c>
      <c r="D1013" s="8" t="s">
        <v>2147</v>
      </c>
      <c r="E1013" s="8" t="s">
        <v>1128</v>
      </c>
      <c r="F1013" s="8" t="s">
        <v>1132</v>
      </c>
      <c r="G1013" s="8" t="str">
        <f>vlookup(A1013,Accounts!$A$1:$F$451,6,false)</f>
        <v>3 - Qualified</v>
      </c>
      <c r="H1013" s="8" t="s">
        <v>1129</v>
      </c>
      <c r="I1013" s="8" t="s">
        <v>1135</v>
      </c>
      <c r="J1013" s="9">
        <f>vlookup(A1013,Accounts!$A$1:$P$451,11,false)</f>
        <v>45686</v>
      </c>
      <c r="K1013" s="9">
        <f>vlookup($A1013,Accounts!$A$1:$P$451,12,false)</f>
        <v>45695</v>
      </c>
      <c r="L1013" s="9">
        <f>vlookup($A1013,Accounts!$A$1:$P$451,13,false)</f>
        <v>45710</v>
      </c>
      <c r="M1013" s="9" t="str">
        <f>vlookup($A1013,Accounts!$A$1:$P$451,14,false)</f>
        <v/>
      </c>
      <c r="N1013" s="9" t="str">
        <f>vlookup($A1013,Accounts!$A$1:$P$451,16,false)</f>
        <v/>
      </c>
    </row>
    <row r="1014" ht="15.75" customHeight="1">
      <c r="A1014" s="8" t="s">
        <v>869</v>
      </c>
      <c r="B1014" s="8" t="s">
        <v>870</v>
      </c>
      <c r="C1014" s="8" t="str">
        <f>vlookup(A1014,Accounts!$A$1:$E$993,5,false)</f>
        <v>No</v>
      </c>
      <c r="D1014" s="8" t="s">
        <v>2148</v>
      </c>
      <c r="E1014" s="8" t="s">
        <v>1128</v>
      </c>
      <c r="F1014" s="8" t="s">
        <v>1132</v>
      </c>
      <c r="G1014" s="8" t="str">
        <f>vlookup(A1014,Accounts!$A$1:$F$451,6,false)</f>
        <v>5b - Churned</v>
      </c>
      <c r="H1014" s="8" t="s">
        <v>1143</v>
      </c>
      <c r="I1014" s="8" t="s">
        <v>1130</v>
      </c>
      <c r="J1014" s="9">
        <f>vlookup(A1014,Accounts!$A$1:$P$451,11,false)</f>
        <v>45695</v>
      </c>
      <c r="K1014" s="9">
        <f>vlookup($A1014,Accounts!$A$1:$P$451,12,false)</f>
        <v>45712</v>
      </c>
      <c r="L1014" s="9">
        <f>vlookup($A1014,Accounts!$A$1:$P$451,13,false)</f>
        <v>45724</v>
      </c>
      <c r="M1014" s="9">
        <f>vlookup($A1014,Accounts!$A$1:$P$451,14,false)</f>
        <v>45742</v>
      </c>
      <c r="N1014" s="9" t="str">
        <f>vlookup($A1014,Accounts!$A$1:$P$451,16,false)</f>
        <v/>
      </c>
    </row>
    <row r="1015" ht="15.75" customHeight="1">
      <c r="A1015" s="8" t="s">
        <v>869</v>
      </c>
      <c r="B1015" s="8" t="s">
        <v>870</v>
      </c>
      <c r="C1015" s="8" t="str">
        <f>vlookup(A1015,Accounts!$A$1:$E$993,5,false)</f>
        <v>No</v>
      </c>
      <c r="D1015" s="8" t="s">
        <v>2149</v>
      </c>
      <c r="E1015" s="8" t="s">
        <v>1128</v>
      </c>
      <c r="F1015" s="8" t="s">
        <v>1128</v>
      </c>
      <c r="G1015" s="8" t="str">
        <f>vlookup(A1015,Accounts!$A$1:$F$451,6,false)</f>
        <v>5b - Churned</v>
      </c>
      <c r="H1015" s="8" t="s">
        <v>1134</v>
      </c>
      <c r="I1015" s="8" t="s">
        <v>1130</v>
      </c>
      <c r="J1015" s="9">
        <f>vlookup(A1015,Accounts!$A$1:$P$451,11,false)</f>
        <v>45695</v>
      </c>
      <c r="K1015" s="9">
        <f>vlookup($A1015,Accounts!$A$1:$P$451,12,false)</f>
        <v>45712</v>
      </c>
      <c r="L1015" s="9">
        <f>vlookup($A1015,Accounts!$A$1:$P$451,13,false)</f>
        <v>45724</v>
      </c>
      <c r="M1015" s="9">
        <f>vlookup($A1015,Accounts!$A$1:$P$451,14,false)</f>
        <v>45742</v>
      </c>
      <c r="N1015" s="9" t="str">
        <f>vlookup($A1015,Accounts!$A$1:$P$451,16,false)</f>
        <v/>
      </c>
    </row>
    <row r="1016" ht="15.75" customHeight="1">
      <c r="A1016" s="8" t="s">
        <v>671</v>
      </c>
      <c r="B1016" s="8" t="s">
        <v>672</v>
      </c>
      <c r="C1016" s="8" t="str">
        <f>vlookup(A1016,Accounts!$A$1:$E$993,5,false)</f>
        <v>Profile3</v>
      </c>
      <c r="D1016" s="8" t="s">
        <v>2150</v>
      </c>
      <c r="E1016" s="8" t="s">
        <v>1140</v>
      </c>
      <c r="F1016" s="8" t="s">
        <v>1128</v>
      </c>
      <c r="G1016" s="8" t="str">
        <f>vlookup(A1016,Accounts!$A$1:$F$451,6,false)</f>
        <v>5a - Closed Lost</v>
      </c>
      <c r="H1016" s="8" t="s">
        <v>1129</v>
      </c>
      <c r="I1016" s="8" t="s">
        <v>1130</v>
      </c>
      <c r="J1016" s="9">
        <f>vlookup(A1016,Accounts!$A$1:$P$451,11,false)</f>
        <v>45566</v>
      </c>
      <c r="K1016" s="9" t="str">
        <f>vlookup($A1016,Accounts!$A$1:$P$451,12,false)</f>
        <v/>
      </c>
      <c r="L1016" s="9" t="str">
        <f>vlookup($A1016,Accounts!$A$1:$P$451,13,false)</f>
        <v/>
      </c>
      <c r="M1016" s="9">
        <f>vlookup($A1016,Accounts!$A$1:$P$451,14,false)</f>
        <v>45588</v>
      </c>
      <c r="N1016" s="9">
        <f>vlookup($A1016,Accounts!$A$1:$P$451,16,false)</f>
        <v>45588</v>
      </c>
    </row>
    <row r="1017" ht="15.75" customHeight="1">
      <c r="A1017" s="8" t="s">
        <v>671</v>
      </c>
      <c r="B1017" s="8" t="s">
        <v>672</v>
      </c>
      <c r="C1017" s="8" t="str">
        <f>vlookup(A1017,Accounts!$A$1:$E$993,5,false)</f>
        <v>Profile3</v>
      </c>
      <c r="D1017" s="8" t="s">
        <v>2151</v>
      </c>
      <c r="E1017" s="8" t="s">
        <v>1132</v>
      </c>
      <c r="F1017" s="8" t="s">
        <v>1127</v>
      </c>
      <c r="G1017" s="8" t="str">
        <f>vlookup(A1017,Accounts!$A$1:$F$451,6,false)</f>
        <v>5a - Closed Lost</v>
      </c>
      <c r="H1017" s="8" t="s">
        <v>1134</v>
      </c>
      <c r="I1017" s="8" t="s">
        <v>1135</v>
      </c>
      <c r="J1017" s="9">
        <f>vlookup(A1017,Accounts!$A$1:$P$451,11,false)</f>
        <v>45566</v>
      </c>
      <c r="K1017" s="9" t="str">
        <f>vlookup($A1017,Accounts!$A$1:$P$451,12,false)</f>
        <v/>
      </c>
      <c r="L1017" s="9" t="str">
        <f>vlookup($A1017,Accounts!$A$1:$P$451,13,false)</f>
        <v/>
      </c>
      <c r="M1017" s="9">
        <f>vlookup($A1017,Accounts!$A$1:$P$451,14,false)</f>
        <v>45588</v>
      </c>
      <c r="N1017" s="9">
        <f>vlookup($A1017,Accounts!$A$1:$P$451,16,false)</f>
        <v>45588</v>
      </c>
    </row>
    <row r="1018" ht="15.75" customHeight="1">
      <c r="A1018" s="8" t="s">
        <v>869</v>
      </c>
      <c r="B1018" s="8" t="s">
        <v>870</v>
      </c>
      <c r="C1018" s="8" t="str">
        <f>vlookup(A1018,Accounts!$A$1:$E$993,5,false)</f>
        <v>No</v>
      </c>
      <c r="D1018" s="8" t="s">
        <v>2152</v>
      </c>
      <c r="E1018" s="8" t="s">
        <v>1132</v>
      </c>
      <c r="F1018" s="8" t="s">
        <v>1127</v>
      </c>
      <c r="G1018" s="8" t="str">
        <f>vlookup(A1018,Accounts!$A$1:$F$451,6,false)</f>
        <v>5b - Churned</v>
      </c>
      <c r="H1018" s="8" t="s">
        <v>1137</v>
      </c>
      <c r="I1018" s="8" t="s">
        <v>1148</v>
      </c>
      <c r="J1018" s="9">
        <f>vlookup(A1018,Accounts!$A$1:$P$451,11,false)</f>
        <v>45695</v>
      </c>
      <c r="K1018" s="9">
        <f>vlookup($A1018,Accounts!$A$1:$P$451,12,false)</f>
        <v>45712</v>
      </c>
      <c r="L1018" s="9">
        <f>vlookup($A1018,Accounts!$A$1:$P$451,13,false)</f>
        <v>45724</v>
      </c>
      <c r="M1018" s="9">
        <f>vlookup($A1018,Accounts!$A$1:$P$451,14,false)</f>
        <v>45742</v>
      </c>
      <c r="N1018" s="9" t="str">
        <f>vlookup($A1018,Accounts!$A$1:$P$451,16,false)</f>
        <v/>
      </c>
    </row>
    <row r="1019" ht="15.75" customHeight="1">
      <c r="A1019" s="8" t="s">
        <v>869</v>
      </c>
      <c r="B1019" s="8" t="s">
        <v>870</v>
      </c>
      <c r="C1019" s="8" t="str">
        <f>vlookup(A1019,Accounts!$A$1:$E$993,5,false)</f>
        <v>No</v>
      </c>
      <c r="D1019" s="8" t="s">
        <v>2153</v>
      </c>
      <c r="E1019" s="8" t="s">
        <v>1128</v>
      </c>
      <c r="F1019" s="8" t="s">
        <v>1140</v>
      </c>
      <c r="G1019" s="8" t="str">
        <f>vlookup(A1019,Accounts!$A$1:$F$451,6,false)</f>
        <v>5b - Churned</v>
      </c>
      <c r="H1019" s="8" t="s">
        <v>1134</v>
      </c>
      <c r="I1019" s="8" t="s">
        <v>1148</v>
      </c>
      <c r="J1019" s="9">
        <f>vlookup(A1019,Accounts!$A$1:$P$451,11,false)</f>
        <v>45695</v>
      </c>
      <c r="K1019" s="9">
        <f>vlookup($A1019,Accounts!$A$1:$P$451,12,false)</f>
        <v>45712</v>
      </c>
      <c r="L1019" s="9">
        <f>vlookup($A1019,Accounts!$A$1:$P$451,13,false)</f>
        <v>45724</v>
      </c>
      <c r="M1019" s="9">
        <f>vlookup($A1019,Accounts!$A$1:$P$451,14,false)</f>
        <v>45742</v>
      </c>
      <c r="N1019" s="9" t="str">
        <f>vlookup($A1019,Accounts!$A$1:$P$451,16,false)</f>
        <v/>
      </c>
    </row>
    <row r="1020" ht="15.75" customHeight="1">
      <c r="A1020" s="8" t="s">
        <v>771</v>
      </c>
      <c r="B1020" s="8" t="s">
        <v>772</v>
      </c>
      <c r="C1020" s="8" t="str">
        <f>vlookup(A1020,Accounts!$A$1:$E$993,5,false)</f>
        <v>Profile1</v>
      </c>
      <c r="D1020" s="8" t="s">
        <v>2154</v>
      </c>
      <c r="E1020" s="8" t="s">
        <v>1140</v>
      </c>
      <c r="F1020" s="8" t="s">
        <v>1128</v>
      </c>
      <c r="G1020" s="8" t="str">
        <f>vlookup(A1020,Accounts!$A$1:$F$451,6,false)</f>
        <v>5a - Closed Lost</v>
      </c>
      <c r="H1020" s="8" t="s">
        <v>1143</v>
      </c>
      <c r="I1020" s="8" t="s">
        <v>1130</v>
      </c>
      <c r="J1020" s="9">
        <f>vlookup(A1020,Accounts!$A$1:$P$451,11,false)</f>
        <v>45632</v>
      </c>
      <c r="K1020" s="9" t="str">
        <f>vlookup($A1020,Accounts!$A$1:$P$451,12,false)</f>
        <v/>
      </c>
      <c r="L1020" s="9" t="str">
        <f>vlookup($A1020,Accounts!$A$1:$P$451,13,false)</f>
        <v/>
      </c>
      <c r="M1020" s="9">
        <f>vlookup($A1020,Accounts!$A$1:$P$451,14,false)</f>
        <v>45650</v>
      </c>
      <c r="N1020" s="9">
        <f>vlookup($A1020,Accounts!$A$1:$P$451,16,false)</f>
        <v>45650</v>
      </c>
    </row>
    <row r="1021" ht="15.75" customHeight="1">
      <c r="A1021" s="8" t="s">
        <v>771</v>
      </c>
      <c r="B1021" s="8" t="s">
        <v>772</v>
      </c>
      <c r="C1021" s="8" t="str">
        <f>vlookup(A1021,Accounts!$A$1:$E$993,5,false)</f>
        <v>Profile1</v>
      </c>
      <c r="D1021" s="8" t="s">
        <v>2155</v>
      </c>
      <c r="E1021" s="8" t="s">
        <v>1132</v>
      </c>
      <c r="F1021" s="8" t="s">
        <v>1133</v>
      </c>
      <c r="G1021" s="8" t="str">
        <f>vlookup(A1021,Accounts!$A$1:$F$451,6,false)</f>
        <v>5a - Closed Lost</v>
      </c>
      <c r="H1021" s="8" t="s">
        <v>1129</v>
      </c>
      <c r="I1021" s="8" t="s">
        <v>1138</v>
      </c>
      <c r="J1021" s="9">
        <f>vlookup(A1021,Accounts!$A$1:$P$451,11,false)</f>
        <v>45632</v>
      </c>
      <c r="K1021" s="9" t="str">
        <f>vlookup($A1021,Accounts!$A$1:$P$451,12,false)</f>
        <v/>
      </c>
      <c r="L1021" s="9" t="str">
        <f>vlookup($A1021,Accounts!$A$1:$P$451,13,false)</f>
        <v/>
      </c>
      <c r="M1021" s="9">
        <f>vlookup($A1021,Accounts!$A$1:$P$451,14,false)</f>
        <v>45650</v>
      </c>
      <c r="N1021" s="9">
        <f>vlookup($A1021,Accounts!$A$1:$P$451,16,false)</f>
        <v>45650</v>
      </c>
    </row>
    <row r="1022" ht="15.75" customHeight="1">
      <c r="A1022" s="8" t="s">
        <v>771</v>
      </c>
      <c r="B1022" s="8" t="s">
        <v>772</v>
      </c>
      <c r="C1022" s="8" t="str">
        <f>vlookup(A1022,Accounts!$A$1:$E$993,5,false)</f>
        <v>Profile1</v>
      </c>
      <c r="D1022" s="8" t="s">
        <v>2156</v>
      </c>
      <c r="E1022" s="8" t="s">
        <v>1140</v>
      </c>
      <c r="F1022" s="8" t="s">
        <v>1127</v>
      </c>
      <c r="G1022" s="8" t="str">
        <f>vlookup(A1022,Accounts!$A$1:$F$451,6,false)</f>
        <v>5a - Closed Lost</v>
      </c>
      <c r="H1022" s="8" t="s">
        <v>1129</v>
      </c>
      <c r="I1022" s="8" t="s">
        <v>1135</v>
      </c>
      <c r="J1022" s="9">
        <f>vlookup(A1022,Accounts!$A$1:$P$451,11,false)</f>
        <v>45632</v>
      </c>
      <c r="K1022" s="9" t="str">
        <f>vlookup($A1022,Accounts!$A$1:$P$451,12,false)</f>
        <v/>
      </c>
      <c r="L1022" s="9" t="str">
        <f>vlookup($A1022,Accounts!$A$1:$P$451,13,false)</f>
        <v/>
      </c>
      <c r="M1022" s="9">
        <f>vlookup($A1022,Accounts!$A$1:$P$451,14,false)</f>
        <v>45650</v>
      </c>
      <c r="N1022" s="9">
        <f>vlookup($A1022,Accounts!$A$1:$P$451,16,false)</f>
        <v>45650</v>
      </c>
    </row>
    <row r="1023" ht="15.75" customHeight="1">
      <c r="A1023" s="8" t="s">
        <v>869</v>
      </c>
      <c r="B1023" s="8" t="s">
        <v>870</v>
      </c>
      <c r="C1023" s="8" t="str">
        <f>vlookup(A1023,Accounts!$A$1:$E$993,5,false)</f>
        <v>No</v>
      </c>
      <c r="D1023" s="8" t="s">
        <v>2157</v>
      </c>
      <c r="E1023" s="8" t="s">
        <v>1127</v>
      </c>
      <c r="F1023" s="8" t="s">
        <v>1140</v>
      </c>
      <c r="G1023" s="8" t="str">
        <f>vlookup(A1023,Accounts!$A$1:$F$451,6,false)</f>
        <v>5b - Churned</v>
      </c>
      <c r="H1023" s="8" t="s">
        <v>1137</v>
      </c>
      <c r="I1023" s="8" t="s">
        <v>1130</v>
      </c>
      <c r="J1023" s="9">
        <f>vlookup(A1023,Accounts!$A$1:$P$451,11,false)</f>
        <v>45695</v>
      </c>
      <c r="K1023" s="9">
        <f>vlookup($A1023,Accounts!$A$1:$P$451,12,false)</f>
        <v>45712</v>
      </c>
      <c r="L1023" s="9">
        <f>vlookup($A1023,Accounts!$A$1:$P$451,13,false)</f>
        <v>45724</v>
      </c>
      <c r="M1023" s="9">
        <f>vlookup($A1023,Accounts!$A$1:$P$451,14,false)</f>
        <v>45742</v>
      </c>
      <c r="N1023" s="9" t="str">
        <f>vlookup($A1023,Accounts!$A$1:$P$451,16,false)</f>
        <v/>
      </c>
    </row>
    <row r="1024" ht="15.75" customHeight="1">
      <c r="A1024" s="8" t="s">
        <v>869</v>
      </c>
      <c r="B1024" s="8" t="s">
        <v>870</v>
      </c>
      <c r="C1024" s="8" t="str">
        <f>vlookup(A1024,Accounts!$A$1:$E$993,5,false)</f>
        <v>No</v>
      </c>
      <c r="D1024" s="8" t="s">
        <v>2158</v>
      </c>
      <c r="E1024" s="8" t="s">
        <v>1140</v>
      </c>
      <c r="F1024" s="8" t="s">
        <v>1132</v>
      </c>
      <c r="G1024" s="8" t="str">
        <f>vlookup(A1024,Accounts!$A$1:$F$451,6,false)</f>
        <v>5b - Churned</v>
      </c>
      <c r="H1024" s="8" t="s">
        <v>1129</v>
      </c>
      <c r="I1024" s="8" t="s">
        <v>1130</v>
      </c>
      <c r="J1024" s="9">
        <f>vlookup(A1024,Accounts!$A$1:$P$451,11,false)</f>
        <v>45695</v>
      </c>
      <c r="K1024" s="9">
        <f>vlookup($A1024,Accounts!$A$1:$P$451,12,false)</f>
        <v>45712</v>
      </c>
      <c r="L1024" s="9">
        <f>vlookup($A1024,Accounts!$A$1:$P$451,13,false)</f>
        <v>45724</v>
      </c>
      <c r="M1024" s="9">
        <f>vlookup($A1024,Accounts!$A$1:$P$451,14,false)</f>
        <v>45742</v>
      </c>
      <c r="N1024" s="9" t="str">
        <f>vlookup($A1024,Accounts!$A$1:$P$451,16,false)</f>
        <v/>
      </c>
    </row>
    <row r="1025" ht="15.75" customHeight="1">
      <c r="A1025" s="8" t="s">
        <v>655</v>
      </c>
      <c r="B1025" s="8" t="s">
        <v>656</v>
      </c>
      <c r="C1025" s="8" t="str">
        <f>vlookup(A1025,Accounts!$A$1:$E$993,5,false)</f>
        <v>Profile3</v>
      </c>
      <c r="D1025" s="8" t="s">
        <v>2159</v>
      </c>
      <c r="E1025" s="8" t="s">
        <v>1127</v>
      </c>
      <c r="F1025" s="8" t="s">
        <v>1133</v>
      </c>
      <c r="G1025" s="8" t="str">
        <f>vlookup(A1025,Accounts!$A$1:$F$451,6,false)</f>
        <v>4 - Customer</v>
      </c>
      <c r="H1025" s="8" t="s">
        <v>1134</v>
      </c>
      <c r="I1025" s="8" t="s">
        <v>1138</v>
      </c>
      <c r="J1025" s="9">
        <f>vlookup(A1025,Accounts!$A$1:$P$451,11,false)</f>
        <v>45690</v>
      </c>
      <c r="K1025" s="9">
        <f>vlookup($A1025,Accounts!$A$1:$P$451,12,false)</f>
        <v>45705</v>
      </c>
      <c r="L1025" s="9">
        <f>vlookup($A1025,Accounts!$A$1:$P$451,13,false)</f>
        <v>45705</v>
      </c>
      <c r="M1025" s="9">
        <f>vlookup($A1025,Accounts!$A$1:$P$451,14,false)</f>
        <v>45731</v>
      </c>
      <c r="N1025" s="9" t="str">
        <f>vlookup($A1025,Accounts!$A$1:$P$451,16,false)</f>
        <v/>
      </c>
    </row>
    <row r="1026" ht="15.75" customHeight="1">
      <c r="A1026" s="8" t="s">
        <v>655</v>
      </c>
      <c r="B1026" s="8" t="s">
        <v>656</v>
      </c>
      <c r="C1026" s="8" t="str">
        <f>vlookup(A1026,Accounts!$A$1:$E$993,5,false)</f>
        <v>Profile3</v>
      </c>
      <c r="D1026" s="8" t="s">
        <v>2160</v>
      </c>
      <c r="E1026" s="8" t="s">
        <v>1140</v>
      </c>
      <c r="F1026" s="8" t="s">
        <v>1133</v>
      </c>
      <c r="G1026" s="8" t="str">
        <f>vlookup(A1026,Accounts!$A$1:$F$451,6,false)</f>
        <v>4 - Customer</v>
      </c>
      <c r="H1026" s="8" t="s">
        <v>1129</v>
      </c>
      <c r="I1026" s="8" t="s">
        <v>1148</v>
      </c>
      <c r="J1026" s="9">
        <f>vlookup(A1026,Accounts!$A$1:$P$451,11,false)</f>
        <v>45690</v>
      </c>
      <c r="K1026" s="9">
        <f>vlookup($A1026,Accounts!$A$1:$P$451,12,false)</f>
        <v>45705</v>
      </c>
      <c r="L1026" s="9">
        <f>vlookup($A1026,Accounts!$A$1:$P$451,13,false)</f>
        <v>45705</v>
      </c>
      <c r="M1026" s="9">
        <f>vlookup($A1026,Accounts!$A$1:$P$451,14,false)</f>
        <v>45731</v>
      </c>
      <c r="N1026" s="9" t="str">
        <f>vlookup($A1026,Accounts!$A$1:$P$451,16,false)</f>
        <v/>
      </c>
    </row>
    <row r="1027" ht="15.75" customHeight="1">
      <c r="A1027" s="8" t="s">
        <v>159</v>
      </c>
      <c r="B1027" s="8" t="s">
        <v>160</v>
      </c>
      <c r="C1027" s="8" t="str">
        <f>vlookup(A1027,Accounts!$A$1:$E$993,5,false)</f>
        <v>Profile3</v>
      </c>
      <c r="D1027" s="8" t="s">
        <v>2161</v>
      </c>
      <c r="E1027" s="8" t="s">
        <v>1132</v>
      </c>
      <c r="F1027" s="8" t="s">
        <v>1133</v>
      </c>
      <c r="G1027" s="8" t="str">
        <f>vlookup(A1027,Accounts!$A$1:$F$451,6,false)</f>
        <v>3 - Qualified</v>
      </c>
      <c r="H1027" s="8" t="s">
        <v>1134</v>
      </c>
      <c r="I1027" s="8" t="s">
        <v>1135</v>
      </c>
      <c r="J1027" s="9">
        <f>vlookup(A1027,Accounts!$A$1:$P$451,11,false)</f>
        <v>45681</v>
      </c>
      <c r="K1027" s="9">
        <f>vlookup($A1027,Accounts!$A$1:$P$451,12,false)</f>
        <v>45699</v>
      </c>
      <c r="L1027" s="9">
        <f>vlookup($A1027,Accounts!$A$1:$P$451,13,false)</f>
        <v>45714</v>
      </c>
      <c r="M1027" s="9" t="str">
        <f>vlookup($A1027,Accounts!$A$1:$P$451,14,false)</f>
        <v/>
      </c>
      <c r="N1027" s="9" t="str">
        <f>vlookup($A1027,Accounts!$A$1:$P$451,16,false)</f>
        <v/>
      </c>
    </row>
    <row r="1028" ht="15.75" customHeight="1">
      <c r="A1028" s="8" t="s">
        <v>159</v>
      </c>
      <c r="B1028" s="8" t="s">
        <v>160</v>
      </c>
      <c r="C1028" s="8" t="str">
        <f>vlookup(A1028,Accounts!$A$1:$E$993,5,false)</f>
        <v>Profile3</v>
      </c>
      <c r="D1028" s="8" t="s">
        <v>2162</v>
      </c>
      <c r="E1028" s="8" t="s">
        <v>1128</v>
      </c>
      <c r="F1028" s="8" t="s">
        <v>1128</v>
      </c>
      <c r="G1028" s="8" t="str">
        <f>vlookup(A1028,Accounts!$A$1:$F$451,6,false)</f>
        <v>3 - Qualified</v>
      </c>
      <c r="H1028" s="8" t="s">
        <v>1143</v>
      </c>
      <c r="I1028" s="8" t="s">
        <v>1138</v>
      </c>
      <c r="J1028" s="9">
        <f>vlookup(A1028,Accounts!$A$1:$P$451,11,false)</f>
        <v>45681</v>
      </c>
      <c r="K1028" s="9">
        <f>vlookup($A1028,Accounts!$A$1:$P$451,12,false)</f>
        <v>45699</v>
      </c>
      <c r="L1028" s="9">
        <f>vlookup($A1028,Accounts!$A$1:$P$451,13,false)</f>
        <v>45714</v>
      </c>
      <c r="M1028" s="9" t="str">
        <f>vlookup($A1028,Accounts!$A$1:$P$451,14,false)</f>
        <v/>
      </c>
      <c r="N1028" s="9" t="str">
        <f>vlookup($A1028,Accounts!$A$1:$P$451,16,false)</f>
        <v/>
      </c>
    </row>
    <row r="1029" ht="15.75" customHeight="1">
      <c r="A1029" s="8" t="s">
        <v>673</v>
      </c>
      <c r="B1029" s="8" t="s">
        <v>674</v>
      </c>
      <c r="C1029" s="8" t="str">
        <f>vlookup(A1029,Accounts!$A$1:$E$993,5,false)</f>
        <v>Profile3</v>
      </c>
      <c r="D1029" s="8" t="s">
        <v>2163</v>
      </c>
      <c r="E1029" s="8" t="s">
        <v>1127</v>
      </c>
      <c r="F1029" s="8" t="s">
        <v>1133</v>
      </c>
      <c r="G1029" s="8" t="str">
        <f>vlookup(A1029,Accounts!$A$1:$F$451,6,false)</f>
        <v>5a - Closed Lost</v>
      </c>
      <c r="H1029" s="8" t="s">
        <v>1134</v>
      </c>
      <c r="I1029" s="8" t="s">
        <v>1148</v>
      </c>
      <c r="J1029" s="9">
        <f>vlookup(A1029,Accounts!$A$1:$P$451,11,false)</f>
        <v>45591</v>
      </c>
      <c r="K1029" s="9" t="str">
        <f>vlookup($A1029,Accounts!$A$1:$P$451,12,false)</f>
        <v/>
      </c>
      <c r="L1029" s="9" t="str">
        <f>vlookup($A1029,Accounts!$A$1:$P$451,13,false)</f>
        <v/>
      </c>
      <c r="M1029" s="9">
        <f>vlookup($A1029,Accounts!$A$1:$P$451,14,false)</f>
        <v>45619</v>
      </c>
      <c r="N1029" s="9">
        <f>vlookup($A1029,Accounts!$A$1:$P$451,16,false)</f>
        <v>45619</v>
      </c>
    </row>
    <row r="1030" ht="15.75" customHeight="1">
      <c r="A1030" s="8" t="s">
        <v>673</v>
      </c>
      <c r="B1030" s="8" t="s">
        <v>674</v>
      </c>
      <c r="C1030" s="8" t="str">
        <f>vlookup(A1030,Accounts!$A$1:$E$993,5,false)</f>
        <v>Profile3</v>
      </c>
      <c r="D1030" s="8" t="s">
        <v>2164</v>
      </c>
      <c r="E1030" s="8" t="s">
        <v>1140</v>
      </c>
      <c r="F1030" s="8" t="s">
        <v>1127</v>
      </c>
      <c r="G1030" s="8" t="str">
        <f>vlookup(A1030,Accounts!$A$1:$F$451,6,false)</f>
        <v>5a - Closed Lost</v>
      </c>
      <c r="H1030" s="8" t="s">
        <v>1143</v>
      </c>
      <c r="I1030" s="8" t="s">
        <v>1135</v>
      </c>
      <c r="J1030" s="9">
        <f>vlookup(A1030,Accounts!$A$1:$P$451,11,false)</f>
        <v>45591</v>
      </c>
      <c r="K1030" s="9" t="str">
        <f>vlookup($A1030,Accounts!$A$1:$P$451,12,false)</f>
        <v/>
      </c>
      <c r="L1030" s="9" t="str">
        <f>vlookup($A1030,Accounts!$A$1:$P$451,13,false)</f>
        <v/>
      </c>
      <c r="M1030" s="9">
        <f>vlookup($A1030,Accounts!$A$1:$P$451,14,false)</f>
        <v>45619</v>
      </c>
      <c r="N1030" s="9">
        <f>vlookup($A1030,Accounts!$A$1:$P$451,16,false)</f>
        <v>45619</v>
      </c>
    </row>
    <row r="1031" ht="15.75" customHeight="1">
      <c r="A1031" s="8" t="s">
        <v>673</v>
      </c>
      <c r="B1031" s="8" t="s">
        <v>674</v>
      </c>
      <c r="C1031" s="8" t="str">
        <f>vlookup(A1031,Accounts!$A$1:$E$993,5,false)</f>
        <v>Profile3</v>
      </c>
      <c r="D1031" s="8" t="s">
        <v>2165</v>
      </c>
      <c r="E1031" s="8" t="s">
        <v>1132</v>
      </c>
      <c r="F1031" s="8" t="s">
        <v>1132</v>
      </c>
      <c r="G1031" s="8" t="str">
        <f>vlookup(A1031,Accounts!$A$1:$F$451,6,false)</f>
        <v>5a - Closed Lost</v>
      </c>
      <c r="H1031" s="8" t="s">
        <v>1137</v>
      </c>
      <c r="I1031" s="8" t="s">
        <v>1148</v>
      </c>
      <c r="J1031" s="9">
        <f>vlookup(A1031,Accounts!$A$1:$P$451,11,false)</f>
        <v>45591</v>
      </c>
      <c r="K1031" s="9" t="str">
        <f>vlookup($A1031,Accounts!$A$1:$P$451,12,false)</f>
        <v/>
      </c>
      <c r="L1031" s="9" t="str">
        <f>vlookup($A1031,Accounts!$A$1:$P$451,13,false)</f>
        <v/>
      </c>
      <c r="M1031" s="9">
        <f>vlookup($A1031,Accounts!$A$1:$P$451,14,false)</f>
        <v>45619</v>
      </c>
      <c r="N1031" s="9">
        <f>vlookup($A1031,Accounts!$A$1:$P$451,16,false)</f>
        <v>45619</v>
      </c>
    </row>
    <row r="1032" ht="15.75" customHeight="1">
      <c r="A1032" s="8" t="s">
        <v>673</v>
      </c>
      <c r="B1032" s="8" t="s">
        <v>674</v>
      </c>
      <c r="C1032" s="8" t="str">
        <f>vlookup(A1032,Accounts!$A$1:$E$993,5,false)</f>
        <v>Profile3</v>
      </c>
      <c r="D1032" s="8" t="s">
        <v>2166</v>
      </c>
      <c r="E1032" s="8" t="s">
        <v>1133</v>
      </c>
      <c r="F1032" s="8" t="s">
        <v>1128</v>
      </c>
      <c r="G1032" s="8" t="str">
        <f>vlookup(A1032,Accounts!$A$1:$F$451,6,false)</f>
        <v>5a - Closed Lost</v>
      </c>
      <c r="H1032" s="8" t="s">
        <v>1143</v>
      </c>
      <c r="I1032" s="8" t="s">
        <v>1130</v>
      </c>
      <c r="J1032" s="9">
        <f>vlookup(A1032,Accounts!$A$1:$P$451,11,false)</f>
        <v>45591</v>
      </c>
      <c r="K1032" s="9" t="str">
        <f>vlookup($A1032,Accounts!$A$1:$P$451,12,false)</f>
        <v/>
      </c>
      <c r="L1032" s="9" t="str">
        <f>vlookup($A1032,Accounts!$A$1:$P$451,13,false)</f>
        <v/>
      </c>
      <c r="M1032" s="9">
        <f>vlookup($A1032,Accounts!$A$1:$P$451,14,false)</f>
        <v>45619</v>
      </c>
      <c r="N1032" s="9">
        <f>vlookup($A1032,Accounts!$A$1:$P$451,16,false)</f>
        <v>45619</v>
      </c>
    </row>
    <row r="1033" ht="15.75" customHeight="1">
      <c r="A1033" s="8" t="s">
        <v>105</v>
      </c>
      <c r="B1033" s="8" t="s">
        <v>106</v>
      </c>
      <c r="C1033" s="8" t="str">
        <f>vlookup(A1033,Accounts!$A$1:$E$993,5,false)</f>
        <v>Profile3</v>
      </c>
      <c r="D1033" s="8" t="s">
        <v>2167</v>
      </c>
      <c r="E1033" s="8" t="s">
        <v>1132</v>
      </c>
      <c r="F1033" s="8" t="s">
        <v>1133</v>
      </c>
      <c r="G1033" s="8" t="str">
        <f>vlookup(A1033,Accounts!$A$1:$F$451,6,false)</f>
        <v>5a - Closed Lost</v>
      </c>
      <c r="H1033" s="8" t="s">
        <v>1134</v>
      </c>
      <c r="I1033" s="8" t="s">
        <v>1148</v>
      </c>
      <c r="J1033" s="9">
        <f>vlookup(A1033,Accounts!$A$1:$P$451,11,false)</f>
        <v>45220</v>
      </c>
      <c r="K1033" s="9" t="str">
        <f>vlookup($A1033,Accounts!$A$1:$P$451,12,false)</f>
        <v/>
      </c>
      <c r="L1033" s="9" t="str">
        <f>vlookup($A1033,Accounts!$A$1:$P$451,13,false)</f>
        <v/>
      </c>
      <c r="M1033" s="9">
        <f>vlookup($A1033,Accounts!$A$1:$P$451,14,false)</f>
        <v>45242</v>
      </c>
      <c r="N1033" s="9">
        <f>vlookup($A1033,Accounts!$A$1:$P$451,16,false)</f>
        <v>45242</v>
      </c>
    </row>
    <row r="1034" ht="15.75" customHeight="1">
      <c r="A1034" s="8" t="s">
        <v>105</v>
      </c>
      <c r="B1034" s="8" t="s">
        <v>106</v>
      </c>
      <c r="C1034" s="8" t="str">
        <f>vlookup(A1034,Accounts!$A$1:$E$993,5,false)</f>
        <v>Profile3</v>
      </c>
      <c r="D1034" s="8" t="s">
        <v>2168</v>
      </c>
      <c r="E1034" s="8" t="s">
        <v>1132</v>
      </c>
      <c r="F1034" s="8" t="s">
        <v>1128</v>
      </c>
      <c r="G1034" s="8" t="str">
        <f>vlookup(A1034,Accounts!$A$1:$F$451,6,false)</f>
        <v>5a - Closed Lost</v>
      </c>
      <c r="H1034" s="8" t="s">
        <v>1134</v>
      </c>
      <c r="I1034" s="8" t="s">
        <v>1135</v>
      </c>
      <c r="J1034" s="9">
        <f>vlookup(A1034,Accounts!$A$1:$P$451,11,false)</f>
        <v>45220</v>
      </c>
      <c r="K1034" s="9" t="str">
        <f>vlookup($A1034,Accounts!$A$1:$P$451,12,false)</f>
        <v/>
      </c>
      <c r="L1034" s="9" t="str">
        <f>vlookup($A1034,Accounts!$A$1:$P$451,13,false)</f>
        <v/>
      </c>
      <c r="M1034" s="9">
        <f>vlookup($A1034,Accounts!$A$1:$P$451,14,false)</f>
        <v>45242</v>
      </c>
      <c r="N1034" s="9">
        <f>vlookup($A1034,Accounts!$A$1:$P$451,16,false)</f>
        <v>45242</v>
      </c>
    </row>
    <row r="1035" ht="15.75" customHeight="1">
      <c r="A1035" s="8" t="s">
        <v>105</v>
      </c>
      <c r="B1035" s="8" t="s">
        <v>106</v>
      </c>
      <c r="C1035" s="8" t="str">
        <f>vlookup(A1035,Accounts!$A$1:$E$993,5,false)</f>
        <v>Profile3</v>
      </c>
      <c r="D1035" s="8" t="s">
        <v>2169</v>
      </c>
      <c r="E1035" s="8" t="s">
        <v>1128</v>
      </c>
      <c r="F1035" s="8" t="s">
        <v>1133</v>
      </c>
      <c r="G1035" s="8" t="str">
        <f>vlookup(A1035,Accounts!$A$1:$F$451,6,false)</f>
        <v>5a - Closed Lost</v>
      </c>
      <c r="H1035" s="8" t="s">
        <v>1134</v>
      </c>
      <c r="I1035" s="8" t="s">
        <v>1138</v>
      </c>
      <c r="J1035" s="9">
        <f>vlookup(A1035,Accounts!$A$1:$P$451,11,false)</f>
        <v>45220</v>
      </c>
      <c r="K1035" s="9" t="str">
        <f>vlookup($A1035,Accounts!$A$1:$P$451,12,false)</f>
        <v/>
      </c>
      <c r="L1035" s="9" t="str">
        <f>vlookup($A1035,Accounts!$A$1:$P$451,13,false)</f>
        <v/>
      </c>
      <c r="M1035" s="9">
        <f>vlookup($A1035,Accounts!$A$1:$P$451,14,false)</f>
        <v>45242</v>
      </c>
      <c r="N1035" s="9">
        <f>vlookup($A1035,Accounts!$A$1:$P$451,16,false)</f>
        <v>45242</v>
      </c>
    </row>
    <row r="1036" ht="15.75" customHeight="1">
      <c r="A1036" s="8" t="s">
        <v>461</v>
      </c>
      <c r="B1036" s="8" t="s">
        <v>462</v>
      </c>
      <c r="C1036" s="8" t="str">
        <f>vlookup(A1036,Accounts!$A$1:$E$993,5,false)</f>
        <v>No</v>
      </c>
      <c r="D1036" s="8" t="s">
        <v>2170</v>
      </c>
      <c r="E1036" s="8" t="s">
        <v>1133</v>
      </c>
      <c r="F1036" s="8" t="s">
        <v>1128</v>
      </c>
      <c r="G1036" s="8" t="str">
        <f>vlookup(A1036,Accounts!$A$1:$F$451,6,false)</f>
        <v>5a - Closed Lost</v>
      </c>
      <c r="H1036" s="8" t="s">
        <v>1129</v>
      </c>
      <c r="I1036" s="8" t="s">
        <v>1135</v>
      </c>
      <c r="J1036" s="9">
        <f>vlookup(A1036,Accounts!$A$1:$P$451,11,false)</f>
        <v>45471</v>
      </c>
      <c r="K1036" s="9">
        <f>vlookup($A1036,Accounts!$A$1:$P$451,12,false)</f>
        <v>45501</v>
      </c>
      <c r="L1036" s="9" t="str">
        <f>vlookup($A1036,Accounts!$A$1:$P$451,13,false)</f>
        <v/>
      </c>
      <c r="M1036" s="9">
        <f>vlookup($A1036,Accounts!$A$1:$P$451,14,false)</f>
        <v>45515</v>
      </c>
      <c r="N1036" s="9">
        <f>vlookup($A1036,Accounts!$A$1:$P$451,16,false)</f>
        <v>45515</v>
      </c>
    </row>
    <row r="1037" ht="15.75" customHeight="1">
      <c r="A1037" s="8" t="s">
        <v>461</v>
      </c>
      <c r="B1037" s="8" t="s">
        <v>462</v>
      </c>
      <c r="C1037" s="8" t="str">
        <f>vlookup(A1037,Accounts!$A$1:$E$993,5,false)</f>
        <v>No</v>
      </c>
      <c r="D1037" s="8" t="s">
        <v>2171</v>
      </c>
      <c r="E1037" s="8" t="s">
        <v>1133</v>
      </c>
      <c r="F1037" s="8" t="s">
        <v>1128</v>
      </c>
      <c r="G1037" s="8" t="str">
        <f>vlookup(A1037,Accounts!$A$1:$F$451,6,false)</f>
        <v>5a - Closed Lost</v>
      </c>
      <c r="H1037" s="8" t="s">
        <v>1134</v>
      </c>
      <c r="I1037" s="8" t="s">
        <v>1138</v>
      </c>
      <c r="J1037" s="9">
        <f>vlookup(A1037,Accounts!$A$1:$P$451,11,false)</f>
        <v>45471</v>
      </c>
      <c r="K1037" s="9">
        <f>vlookup($A1037,Accounts!$A$1:$P$451,12,false)</f>
        <v>45501</v>
      </c>
      <c r="L1037" s="9" t="str">
        <f>vlookup($A1037,Accounts!$A$1:$P$451,13,false)</f>
        <v/>
      </c>
      <c r="M1037" s="9">
        <f>vlookup($A1037,Accounts!$A$1:$P$451,14,false)</f>
        <v>45515</v>
      </c>
      <c r="N1037" s="9">
        <f>vlookup($A1037,Accounts!$A$1:$P$451,16,false)</f>
        <v>45515</v>
      </c>
    </row>
    <row r="1038" ht="15.75" customHeight="1">
      <c r="A1038" s="8" t="s">
        <v>461</v>
      </c>
      <c r="B1038" s="8" t="s">
        <v>462</v>
      </c>
      <c r="C1038" s="8" t="str">
        <f>vlookup(A1038,Accounts!$A$1:$E$993,5,false)</f>
        <v>No</v>
      </c>
      <c r="D1038" s="8" t="s">
        <v>2172</v>
      </c>
      <c r="E1038" s="8" t="s">
        <v>1128</v>
      </c>
      <c r="F1038" s="8" t="s">
        <v>1133</v>
      </c>
      <c r="G1038" s="8" t="str">
        <f>vlookup(A1038,Accounts!$A$1:$F$451,6,false)</f>
        <v>5a - Closed Lost</v>
      </c>
      <c r="H1038" s="8" t="s">
        <v>1134</v>
      </c>
      <c r="I1038" s="8" t="s">
        <v>1148</v>
      </c>
      <c r="J1038" s="9">
        <f>vlookup(A1038,Accounts!$A$1:$P$451,11,false)</f>
        <v>45471</v>
      </c>
      <c r="K1038" s="9">
        <f>vlookup($A1038,Accounts!$A$1:$P$451,12,false)</f>
        <v>45501</v>
      </c>
      <c r="L1038" s="9" t="str">
        <f>vlookup($A1038,Accounts!$A$1:$P$451,13,false)</f>
        <v/>
      </c>
      <c r="M1038" s="9">
        <f>vlookup($A1038,Accounts!$A$1:$P$451,14,false)</f>
        <v>45515</v>
      </c>
      <c r="N1038" s="9">
        <f>vlookup($A1038,Accounts!$A$1:$P$451,16,false)</f>
        <v>45515</v>
      </c>
    </row>
    <row r="1039" ht="15.75" customHeight="1">
      <c r="A1039" s="8" t="s">
        <v>159</v>
      </c>
      <c r="B1039" s="8" t="s">
        <v>160</v>
      </c>
      <c r="C1039" s="8" t="str">
        <f>vlookup(A1039,Accounts!$A$1:$E$993,5,false)</f>
        <v>Profile3</v>
      </c>
      <c r="D1039" s="8" t="s">
        <v>2173</v>
      </c>
      <c r="E1039" s="8" t="s">
        <v>1128</v>
      </c>
      <c r="F1039" s="8" t="s">
        <v>1127</v>
      </c>
      <c r="G1039" s="8" t="str">
        <f>vlookup(A1039,Accounts!$A$1:$F$451,6,false)</f>
        <v>3 - Qualified</v>
      </c>
      <c r="H1039" s="8" t="s">
        <v>1137</v>
      </c>
      <c r="I1039" s="8" t="s">
        <v>1135</v>
      </c>
      <c r="J1039" s="9">
        <f>vlookup(A1039,Accounts!$A$1:$P$451,11,false)</f>
        <v>45681</v>
      </c>
      <c r="K1039" s="9">
        <f>vlookup($A1039,Accounts!$A$1:$P$451,12,false)</f>
        <v>45699</v>
      </c>
      <c r="L1039" s="9">
        <f>vlookup($A1039,Accounts!$A$1:$P$451,13,false)</f>
        <v>45714</v>
      </c>
      <c r="M1039" s="9" t="str">
        <f>vlookup($A1039,Accounts!$A$1:$P$451,14,false)</f>
        <v/>
      </c>
      <c r="N1039" s="9" t="str">
        <f>vlookup($A1039,Accounts!$A$1:$P$451,16,false)</f>
        <v/>
      </c>
    </row>
    <row r="1040" ht="15.75" customHeight="1">
      <c r="A1040" s="8" t="s">
        <v>232</v>
      </c>
      <c r="B1040" s="8" t="s">
        <v>233</v>
      </c>
      <c r="C1040" s="8" t="str">
        <f>vlookup(A1040,Accounts!$A$1:$E$993,5,false)</f>
        <v>Profile3</v>
      </c>
      <c r="D1040" s="8" t="s">
        <v>2174</v>
      </c>
      <c r="E1040" s="8" t="s">
        <v>1140</v>
      </c>
      <c r="F1040" s="8" t="s">
        <v>1140</v>
      </c>
      <c r="G1040" s="8" t="str">
        <f>vlookup(A1040,Accounts!$A$1:$F$451,6,false)</f>
        <v>3 - Qualified</v>
      </c>
      <c r="H1040" s="8" t="s">
        <v>1129</v>
      </c>
      <c r="I1040" s="8" t="s">
        <v>1148</v>
      </c>
      <c r="J1040" s="9">
        <f>vlookup(A1040,Accounts!$A$1:$P$451,11,false)</f>
        <v>45685</v>
      </c>
      <c r="K1040" s="9">
        <f>vlookup($A1040,Accounts!$A$1:$P$451,12,false)</f>
        <v>45687</v>
      </c>
      <c r="L1040" s="9">
        <f>vlookup($A1040,Accounts!$A$1:$P$451,13,false)</f>
        <v>45706</v>
      </c>
      <c r="M1040" s="9" t="str">
        <f>vlookup($A1040,Accounts!$A$1:$P$451,14,false)</f>
        <v/>
      </c>
      <c r="N1040" s="9" t="str">
        <f>vlookup($A1040,Accounts!$A$1:$P$451,16,false)</f>
        <v/>
      </c>
    </row>
    <row r="1041" ht="15.75" customHeight="1">
      <c r="A1041" s="8" t="s">
        <v>232</v>
      </c>
      <c r="B1041" s="8" t="s">
        <v>233</v>
      </c>
      <c r="C1041" s="8" t="str">
        <f>vlookup(A1041,Accounts!$A$1:$E$993,5,false)</f>
        <v>Profile3</v>
      </c>
      <c r="D1041" s="8" t="s">
        <v>2175</v>
      </c>
      <c r="E1041" s="8" t="s">
        <v>1133</v>
      </c>
      <c r="F1041" s="8" t="s">
        <v>1128</v>
      </c>
      <c r="G1041" s="8" t="str">
        <f>vlookup(A1041,Accounts!$A$1:$F$451,6,false)</f>
        <v>3 - Qualified</v>
      </c>
      <c r="H1041" s="8" t="s">
        <v>1137</v>
      </c>
      <c r="I1041" s="8" t="s">
        <v>1138</v>
      </c>
      <c r="J1041" s="9">
        <f>vlookup(A1041,Accounts!$A$1:$P$451,11,false)</f>
        <v>45685</v>
      </c>
      <c r="K1041" s="9">
        <f>vlookup($A1041,Accounts!$A$1:$P$451,12,false)</f>
        <v>45687</v>
      </c>
      <c r="L1041" s="9">
        <f>vlookup($A1041,Accounts!$A$1:$P$451,13,false)</f>
        <v>45706</v>
      </c>
      <c r="M1041" s="9" t="str">
        <f>vlookup($A1041,Accounts!$A$1:$P$451,14,false)</f>
        <v/>
      </c>
      <c r="N1041" s="9" t="str">
        <f>vlookup($A1041,Accounts!$A$1:$P$451,16,false)</f>
        <v/>
      </c>
    </row>
    <row r="1042" ht="15.75" customHeight="1">
      <c r="A1042" s="8" t="s">
        <v>348</v>
      </c>
      <c r="B1042" s="8" t="s">
        <v>349</v>
      </c>
      <c r="C1042" s="8" t="str">
        <f>vlookup(A1042,Accounts!$A$1:$E$993,5,false)</f>
        <v>Unknown</v>
      </c>
      <c r="D1042" s="8" t="s">
        <v>2176</v>
      </c>
      <c r="E1042" s="8" t="s">
        <v>1127</v>
      </c>
      <c r="F1042" s="8" t="s">
        <v>1140</v>
      </c>
      <c r="G1042" s="8" t="str">
        <f>vlookup(A1042,Accounts!$A$1:$F$451,6,false)</f>
        <v>5a - Closed Lost</v>
      </c>
      <c r="H1042" s="8" t="s">
        <v>1129</v>
      </c>
      <c r="I1042" s="8" t="s">
        <v>1135</v>
      </c>
      <c r="J1042" s="9">
        <f>vlookup(A1042,Accounts!$A$1:$P$451,11,false)</f>
        <v>45389</v>
      </c>
      <c r="K1042" s="9">
        <f>vlookup($A1042,Accounts!$A$1:$P$451,12,false)</f>
        <v>45416</v>
      </c>
      <c r="L1042" s="9" t="str">
        <f>vlookup($A1042,Accounts!$A$1:$P$451,13,false)</f>
        <v/>
      </c>
      <c r="M1042" s="9">
        <f>vlookup($A1042,Accounts!$A$1:$P$451,14,false)</f>
        <v>45417</v>
      </c>
      <c r="N1042" s="9">
        <f>vlookup($A1042,Accounts!$A$1:$P$451,16,false)</f>
        <v>45417</v>
      </c>
    </row>
    <row r="1043" ht="15.75" customHeight="1">
      <c r="A1043" s="8" t="s">
        <v>348</v>
      </c>
      <c r="B1043" s="8" t="s">
        <v>349</v>
      </c>
      <c r="C1043" s="8" t="str">
        <f>vlookup(A1043,Accounts!$A$1:$E$993,5,false)</f>
        <v>Unknown</v>
      </c>
      <c r="D1043" s="8" t="s">
        <v>2177</v>
      </c>
      <c r="E1043" s="8" t="s">
        <v>1132</v>
      </c>
      <c r="F1043" s="8" t="s">
        <v>1133</v>
      </c>
      <c r="G1043" s="8" t="str">
        <f>vlookup(A1043,Accounts!$A$1:$F$451,6,false)</f>
        <v>5a - Closed Lost</v>
      </c>
      <c r="H1043" s="8" t="s">
        <v>1143</v>
      </c>
      <c r="I1043" s="8" t="s">
        <v>1130</v>
      </c>
      <c r="J1043" s="9">
        <f>vlookup(A1043,Accounts!$A$1:$P$451,11,false)</f>
        <v>45389</v>
      </c>
      <c r="K1043" s="9">
        <f>vlookup($A1043,Accounts!$A$1:$P$451,12,false)</f>
        <v>45416</v>
      </c>
      <c r="L1043" s="9" t="str">
        <f>vlookup($A1043,Accounts!$A$1:$P$451,13,false)</f>
        <v/>
      </c>
      <c r="M1043" s="9">
        <f>vlookup($A1043,Accounts!$A$1:$P$451,14,false)</f>
        <v>45417</v>
      </c>
      <c r="N1043" s="9">
        <f>vlookup($A1043,Accounts!$A$1:$P$451,16,false)</f>
        <v>45417</v>
      </c>
    </row>
    <row r="1044" ht="15.75" customHeight="1">
      <c r="A1044" s="8" t="s">
        <v>348</v>
      </c>
      <c r="B1044" s="8" t="s">
        <v>349</v>
      </c>
      <c r="C1044" s="8" t="str">
        <f>vlookup(A1044,Accounts!$A$1:$E$993,5,false)</f>
        <v>Unknown</v>
      </c>
      <c r="D1044" s="8" t="s">
        <v>2178</v>
      </c>
      <c r="E1044" s="8" t="s">
        <v>1128</v>
      </c>
      <c r="F1044" s="8" t="s">
        <v>1132</v>
      </c>
      <c r="G1044" s="8" t="str">
        <f>vlookup(A1044,Accounts!$A$1:$F$451,6,false)</f>
        <v>5a - Closed Lost</v>
      </c>
      <c r="H1044" s="8" t="s">
        <v>1134</v>
      </c>
      <c r="I1044" s="8" t="s">
        <v>1130</v>
      </c>
      <c r="J1044" s="9">
        <f>vlookup(A1044,Accounts!$A$1:$P$451,11,false)</f>
        <v>45389</v>
      </c>
      <c r="K1044" s="9">
        <f>vlookup($A1044,Accounts!$A$1:$P$451,12,false)</f>
        <v>45416</v>
      </c>
      <c r="L1044" s="9" t="str">
        <f>vlookup($A1044,Accounts!$A$1:$P$451,13,false)</f>
        <v/>
      </c>
      <c r="M1044" s="9">
        <f>vlookup($A1044,Accounts!$A$1:$P$451,14,false)</f>
        <v>45417</v>
      </c>
      <c r="N1044" s="9">
        <f>vlookup($A1044,Accounts!$A$1:$P$451,16,false)</f>
        <v>45417</v>
      </c>
    </row>
    <row r="1045" ht="15.75" customHeight="1">
      <c r="A1045" s="8" t="s">
        <v>348</v>
      </c>
      <c r="B1045" s="8" t="s">
        <v>349</v>
      </c>
      <c r="C1045" s="8" t="str">
        <f>vlookup(A1045,Accounts!$A$1:$E$993,5,false)</f>
        <v>Unknown</v>
      </c>
      <c r="D1045" s="8" t="s">
        <v>2179</v>
      </c>
      <c r="E1045" s="8" t="s">
        <v>1128</v>
      </c>
      <c r="F1045" s="8" t="s">
        <v>1127</v>
      </c>
      <c r="G1045" s="8" t="str">
        <f>vlookup(A1045,Accounts!$A$1:$F$451,6,false)</f>
        <v>5a - Closed Lost</v>
      </c>
      <c r="H1045" s="8" t="s">
        <v>1137</v>
      </c>
      <c r="I1045" s="8" t="s">
        <v>1135</v>
      </c>
      <c r="J1045" s="9">
        <f>vlookup(A1045,Accounts!$A$1:$P$451,11,false)</f>
        <v>45389</v>
      </c>
      <c r="K1045" s="9">
        <f>vlookup($A1045,Accounts!$A$1:$P$451,12,false)</f>
        <v>45416</v>
      </c>
      <c r="L1045" s="9" t="str">
        <f>vlookup($A1045,Accounts!$A$1:$P$451,13,false)</f>
        <v/>
      </c>
      <c r="M1045" s="9">
        <f>vlookup($A1045,Accounts!$A$1:$P$451,14,false)</f>
        <v>45417</v>
      </c>
      <c r="N1045" s="9">
        <f>vlookup($A1045,Accounts!$A$1:$P$451,16,false)</f>
        <v>45417</v>
      </c>
    </row>
    <row r="1046" ht="15.75" customHeight="1">
      <c r="A1046" s="8" t="s">
        <v>348</v>
      </c>
      <c r="B1046" s="8" t="s">
        <v>349</v>
      </c>
      <c r="C1046" s="8" t="str">
        <f>vlookup(A1046,Accounts!$A$1:$E$993,5,false)</f>
        <v>Unknown</v>
      </c>
      <c r="D1046" s="8" t="s">
        <v>2180</v>
      </c>
      <c r="E1046" s="8" t="s">
        <v>1133</v>
      </c>
      <c r="F1046" s="8" t="s">
        <v>1140</v>
      </c>
      <c r="G1046" s="8" t="str">
        <f>vlookup(A1046,Accounts!$A$1:$F$451,6,false)</f>
        <v>5a - Closed Lost</v>
      </c>
      <c r="H1046" s="8" t="s">
        <v>1129</v>
      </c>
      <c r="I1046" s="8" t="s">
        <v>1130</v>
      </c>
      <c r="J1046" s="9">
        <f>vlookup(A1046,Accounts!$A$1:$P$451,11,false)</f>
        <v>45389</v>
      </c>
      <c r="K1046" s="9">
        <f>vlookup($A1046,Accounts!$A$1:$P$451,12,false)</f>
        <v>45416</v>
      </c>
      <c r="L1046" s="9" t="str">
        <f>vlookup($A1046,Accounts!$A$1:$P$451,13,false)</f>
        <v/>
      </c>
      <c r="M1046" s="9">
        <f>vlookup($A1046,Accounts!$A$1:$P$451,14,false)</f>
        <v>45417</v>
      </c>
      <c r="N1046" s="9">
        <f>vlookup($A1046,Accounts!$A$1:$P$451,16,false)</f>
        <v>45417</v>
      </c>
    </row>
    <row r="1047" ht="15.75" customHeight="1">
      <c r="A1047" s="8" t="s">
        <v>571</v>
      </c>
      <c r="B1047" s="8" t="s">
        <v>349</v>
      </c>
      <c r="C1047" s="8" t="str">
        <f>vlookup(A1047,Accounts!$A$1:$E$993,5,false)</f>
        <v>Profile3</v>
      </c>
      <c r="D1047" s="8" t="s">
        <v>2181</v>
      </c>
      <c r="E1047" s="8" t="s">
        <v>1140</v>
      </c>
      <c r="F1047" s="8" t="s">
        <v>1128</v>
      </c>
      <c r="G1047" s="8" t="str">
        <f>vlookup(A1047,Accounts!$A$1:$F$451,6,false)</f>
        <v>5a - Closed Lost</v>
      </c>
      <c r="H1047" s="8" t="s">
        <v>1137</v>
      </c>
      <c r="I1047" s="8" t="s">
        <v>1130</v>
      </c>
      <c r="J1047" s="9">
        <f>vlookup(A1047,Accounts!$A$1:$P$451,11,false)</f>
        <v>45534</v>
      </c>
      <c r="K1047" s="9" t="str">
        <f>vlookup($A1047,Accounts!$A$1:$P$451,12,false)</f>
        <v/>
      </c>
      <c r="L1047" s="9" t="str">
        <f>vlookup($A1047,Accounts!$A$1:$P$451,13,false)</f>
        <v/>
      </c>
      <c r="M1047" s="9">
        <f>vlookup($A1047,Accounts!$A$1:$P$451,14,false)</f>
        <v>45537</v>
      </c>
      <c r="N1047" s="9">
        <f>vlookup($A1047,Accounts!$A$1:$P$451,16,false)</f>
        <v>45537</v>
      </c>
    </row>
    <row r="1048" ht="15.75" customHeight="1">
      <c r="A1048" s="8" t="s">
        <v>571</v>
      </c>
      <c r="B1048" s="8" t="s">
        <v>349</v>
      </c>
      <c r="C1048" s="8" t="str">
        <f>vlookup(A1048,Accounts!$A$1:$E$993,5,false)</f>
        <v>Profile3</v>
      </c>
      <c r="D1048" s="8" t="s">
        <v>2182</v>
      </c>
      <c r="E1048" s="8" t="s">
        <v>1140</v>
      </c>
      <c r="F1048" s="8" t="s">
        <v>1133</v>
      </c>
      <c r="G1048" s="8" t="str">
        <f>vlookup(A1048,Accounts!$A$1:$F$451,6,false)</f>
        <v>5a - Closed Lost</v>
      </c>
      <c r="H1048" s="8" t="s">
        <v>1134</v>
      </c>
      <c r="I1048" s="8" t="s">
        <v>1130</v>
      </c>
      <c r="J1048" s="9">
        <f>vlookup(A1048,Accounts!$A$1:$P$451,11,false)</f>
        <v>45534</v>
      </c>
      <c r="K1048" s="9" t="str">
        <f>vlookup($A1048,Accounts!$A$1:$P$451,12,false)</f>
        <v/>
      </c>
      <c r="L1048" s="9" t="str">
        <f>vlookup($A1048,Accounts!$A$1:$P$451,13,false)</f>
        <v/>
      </c>
      <c r="M1048" s="9">
        <f>vlookup($A1048,Accounts!$A$1:$P$451,14,false)</f>
        <v>45537</v>
      </c>
      <c r="N1048" s="9">
        <f>vlookup($A1048,Accounts!$A$1:$P$451,16,false)</f>
        <v>45537</v>
      </c>
    </row>
    <row r="1049" ht="15.75" customHeight="1">
      <c r="A1049" s="8" t="s">
        <v>571</v>
      </c>
      <c r="B1049" s="8" t="s">
        <v>349</v>
      </c>
      <c r="C1049" s="8" t="str">
        <f>vlookup(A1049,Accounts!$A$1:$E$993,5,false)</f>
        <v>Profile3</v>
      </c>
      <c r="D1049" s="8" t="s">
        <v>2183</v>
      </c>
      <c r="E1049" s="8" t="s">
        <v>1127</v>
      </c>
      <c r="F1049" s="8" t="s">
        <v>1140</v>
      </c>
      <c r="G1049" s="8" t="str">
        <f>vlookup(A1049,Accounts!$A$1:$F$451,6,false)</f>
        <v>5a - Closed Lost</v>
      </c>
      <c r="H1049" s="8" t="s">
        <v>1137</v>
      </c>
      <c r="I1049" s="8" t="s">
        <v>1130</v>
      </c>
      <c r="J1049" s="9">
        <f>vlookup(A1049,Accounts!$A$1:$P$451,11,false)</f>
        <v>45534</v>
      </c>
      <c r="K1049" s="9" t="str">
        <f>vlookup($A1049,Accounts!$A$1:$P$451,12,false)</f>
        <v/>
      </c>
      <c r="L1049" s="9" t="str">
        <f>vlookup($A1049,Accounts!$A$1:$P$451,13,false)</f>
        <v/>
      </c>
      <c r="M1049" s="9">
        <f>vlookup($A1049,Accounts!$A$1:$P$451,14,false)</f>
        <v>45537</v>
      </c>
      <c r="N1049" s="9">
        <f>vlookup($A1049,Accounts!$A$1:$P$451,16,false)</f>
        <v>45537</v>
      </c>
    </row>
    <row r="1050" ht="15.75" customHeight="1">
      <c r="A1050" s="8" t="s">
        <v>571</v>
      </c>
      <c r="B1050" s="8" t="s">
        <v>349</v>
      </c>
      <c r="C1050" s="8" t="str">
        <f>vlookup(A1050,Accounts!$A$1:$E$993,5,false)</f>
        <v>Profile3</v>
      </c>
      <c r="D1050" s="8" t="s">
        <v>2184</v>
      </c>
      <c r="E1050" s="8" t="s">
        <v>1133</v>
      </c>
      <c r="F1050" s="8" t="s">
        <v>1140</v>
      </c>
      <c r="G1050" s="8" t="str">
        <f>vlookup(A1050,Accounts!$A$1:$F$451,6,false)</f>
        <v>5a - Closed Lost</v>
      </c>
      <c r="H1050" s="8" t="s">
        <v>1137</v>
      </c>
      <c r="I1050" s="8" t="s">
        <v>1138</v>
      </c>
      <c r="J1050" s="9">
        <f>vlookup(A1050,Accounts!$A$1:$P$451,11,false)</f>
        <v>45534</v>
      </c>
      <c r="K1050" s="9" t="str">
        <f>vlookup($A1050,Accounts!$A$1:$P$451,12,false)</f>
        <v/>
      </c>
      <c r="L1050" s="9" t="str">
        <f>vlookup($A1050,Accounts!$A$1:$P$451,13,false)</f>
        <v/>
      </c>
      <c r="M1050" s="9">
        <f>vlookup($A1050,Accounts!$A$1:$P$451,14,false)</f>
        <v>45537</v>
      </c>
      <c r="N1050" s="9">
        <f>vlookup($A1050,Accounts!$A$1:$P$451,16,false)</f>
        <v>45537</v>
      </c>
    </row>
    <row r="1051" ht="15.75" customHeight="1">
      <c r="A1051" s="8" t="s">
        <v>571</v>
      </c>
      <c r="B1051" s="8" t="s">
        <v>349</v>
      </c>
      <c r="C1051" s="8" t="str">
        <f>vlookup(A1051,Accounts!$A$1:$E$993,5,false)</f>
        <v>Profile3</v>
      </c>
      <c r="D1051" s="8" t="s">
        <v>2185</v>
      </c>
      <c r="E1051" s="8" t="s">
        <v>1132</v>
      </c>
      <c r="F1051" s="8" t="s">
        <v>1133</v>
      </c>
      <c r="G1051" s="8" t="str">
        <f>vlookup(A1051,Accounts!$A$1:$F$451,6,false)</f>
        <v>5a - Closed Lost</v>
      </c>
      <c r="H1051" s="8" t="s">
        <v>1137</v>
      </c>
      <c r="I1051" s="8" t="s">
        <v>1135</v>
      </c>
      <c r="J1051" s="9">
        <f>vlookup(A1051,Accounts!$A$1:$P$451,11,false)</f>
        <v>45534</v>
      </c>
      <c r="K1051" s="9" t="str">
        <f>vlookup($A1051,Accounts!$A$1:$P$451,12,false)</f>
        <v/>
      </c>
      <c r="L1051" s="9" t="str">
        <f>vlookup($A1051,Accounts!$A$1:$P$451,13,false)</f>
        <v/>
      </c>
      <c r="M1051" s="9">
        <f>vlookup($A1051,Accounts!$A$1:$P$451,14,false)</f>
        <v>45537</v>
      </c>
      <c r="N1051" s="9">
        <f>vlookup($A1051,Accounts!$A$1:$P$451,16,false)</f>
        <v>45537</v>
      </c>
    </row>
    <row r="1052" ht="15.75" customHeight="1">
      <c r="A1052" s="8" t="s">
        <v>348</v>
      </c>
      <c r="B1052" s="8" t="s">
        <v>349</v>
      </c>
      <c r="C1052" s="8" t="str">
        <f>vlookup(A1052,Accounts!$A$1:$E$993,5,false)</f>
        <v>Unknown</v>
      </c>
      <c r="D1052" s="8" t="s">
        <v>2186</v>
      </c>
      <c r="E1052" s="8" t="s">
        <v>1128</v>
      </c>
      <c r="F1052" s="8" t="s">
        <v>1133</v>
      </c>
      <c r="G1052" s="8" t="str">
        <f>vlookup(A1052,Accounts!$A$1:$F$451,6,false)</f>
        <v>5a - Closed Lost</v>
      </c>
      <c r="H1052" s="8" t="s">
        <v>1143</v>
      </c>
      <c r="I1052" s="8" t="s">
        <v>1138</v>
      </c>
      <c r="J1052" s="9">
        <f>vlookup(A1052,Accounts!$A$1:$P$451,11,false)</f>
        <v>45389</v>
      </c>
      <c r="K1052" s="9">
        <f>vlookup($A1052,Accounts!$A$1:$P$451,12,false)</f>
        <v>45416</v>
      </c>
      <c r="L1052" s="9" t="str">
        <f>vlookup($A1052,Accounts!$A$1:$P$451,13,false)</f>
        <v/>
      </c>
      <c r="M1052" s="9">
        <f>vlookup($A1052,Accounts!$A$1:$P$451,14,false)</f>
        <v>45417</v>
      </c>
      <c r="N1052" s="9">
        <f>vlookup($A1052,Accounts!$A$1:$P$451,16,false)</f>
        <v>45417</v>
      </c>
    </row>
    <row r="1053" ht="15.75" customHeight="1">
      <c r="A1053" s="8" t="s">
        <v>232</v>
      </c>
      <c r="B1053" s="8" t="s">
        <v>233</v>
      </c>
      <c r="C1053" s="8" t="str">
        <f>vlookup(A1053,Accounts!$A$1:$E$993,5,false)</f>
        <v>Profile3</v>
      </c>
      <c r="D1053" s="8" t="s">
        <v>2187</v>
      </c>
      <c r="E1053" s="8" t="s">
        <v>1128</v>
      </c>
      <c r="F1053" s="8" t="s">
        <v>1127</v>
      </c>
      <c r="G1053" s="8" t="str">
        <f>vlookup(A1053,Accounts!$A$1:$F$451,6,false)</f>
        <v>3 - Qualified</v>
      </c>
      <c r="H1053" s="8" t="s">
        <v>1134</v>
      </c>
      <c r="I1053" s="8" t="s">
        <v>1135</v>
      </c>
      <c r="J1053" s="9">
        <f>vlookup(A1053,Accounts!$A$1:$P$451,11,false)</f>
        <v>45685</v>
      </c>
      <c r="K1053" s="9">
        <f>vlookup($A1053,Accounts!$A$1:$P$451,12,false)</f>
        <v>45687</v>
      </c>
      <c r="L1053" s="9">
        <f>vlookup($A1053,Accounts!$A$1:$P$451,13,false)</f>
        <v>45706</v>
      </c>
      <c r="M1053" s="9" t="str">
        <f>vlookup($A1053,Accounts!$A$1:$P$451,14,false)</f>
        <v/>
      </c>
      <c r="N1053" s="9" t="str">
        <f>vlookup($A1053,Accounts!$A$1:$P$451,16,false)</f>
        <v/>
      </c>
    </row>
    <row r="1054" ht="15.75" customHeight="1">
      <c r="A1054" s="8" t="s">
        <v>232</v>
      </c>
      <c r="B1054" s="8" t="s">
        <v>233</v>
      </c>
      <c r="C1054" s="8" t="str">
        <f>vlookup(A1054,Accounts!$A$1:$E$993,5,false)</f>
        <v>Profile3</v>
      </c>
      <c r="D1054" s="8" t="s">
        <v>2188</v>
      </c>
      <c r="E1054" s="8" t="s">
        <v>1128</v>
      </c>
      <c r="F1054" s="8" t="s">
        <v>1133</v>
      </c>
      <c r="G1054" s="8" t="str">
        <f>vlookup(A1054,Accounts!$A$1:$F$451,6,false)</f>
        <v>3 - Qualified</v>
      </c>
      <c r="H1054" s="8" t="s">
        <v>1143</v>
      </c>
      <c r="I1054" s="8" t="s">
        <v>1130</v>
      </c>
      <c r="J1054" s="9">
        <f>vlookup(A1054,Accounts!$A$1:$P$451,11,false)</f>
        <v>45685</v>
      </c>
      <c r="K1054" s="9">
        <f>vlookup($A1054,Accounts!$A$1:$P$451,12,false)</f>
        <v>45687</v>
      </c>
      <c r="L1054" s="9">
        <f>vlookup($A1054,Accounts!$A$1:$P$451,13,false)</f>
        <v>45706</v>
      </c>
      <c r="M1054" s="9" t="str">
        <f>vlookup($A1054,Accounts!$A$1:$P$451,14,false)</f>
        <v/>
      </c>
      <c r="N1054" s="9" t="str">
        <f>vlookup($A1054,Accounts!$A$1:$P$451,16,false)</f>
        <v/>
      </c>
    </row>
    <row r="1055" ht="15.75" customHeight="1">
      <c r="A1055" s="8" t="s">
        <v>182</v>
      </c>
      <c r="B1055" s="8" t="s">
        <v>183</v>
      </c>
      <c r="C1055" s="8" t="str">
        <f>vlookup(A1055,Accounts!$A$1:$E$993,5,false)</f>
        <v>No</v>
      </c>
      <c r="D1055" s="8" t="s">
        <v>2189</v>
      </c>
      <c r="E1055" s="8" t="s">
        <v>1132</v>
      </c>
      <c r="F1055" s="8" t="s">
        <v>1133</v>
      </c>
      <c r="G1055" s="8" t="str">
        <f>vlookup(A1055,Accounts!$A$1:$F$451,6,false)</f>
        <v>3 - Qualified</v>
      </c>
      <c r="H1055" s="8" t="s">
        <v>1143</v>
      </c>
      <c r="I1055" s="8" t="s">
        <v>1138</v>
      </c>
      <c r="J1055" s="9">
        <f>vlookup(A1055,Accounts!$A$1:$P$451,11,false)</f>
        <v>45683</v>
      </c>
      <c r="K1055" s="9">
        <f>vlookup($A1055,Accounts!$A$1:$P$451,12,false)</f>
        <v>45692</v>
      </c>
      <c r="L1055" s="9">
        <f>vlookup($A1055,Accounts!$A$1:$P$451,13,false)</f>
        <v>45697</v>
      </c>
      <c r="M1055" s="9" t="str">
        <f>vlookup($A1055,Accounts!$A$1:$P$451,14,false)</f>
        <v/>
      </c>
      <c r="N1055" s="9" t="str">
        <f>vlookup($A1055,Accounts!$A$1:$P$451,16,false)</f>
        <v/>
      </c>
    </row>
    <row r="1056" ht="15.75" customHeight="1">
      <c r="A1056" s="8" t="s">
        <v>260</v>
      </c>
      <c r="B1056" s="8" t="s">
        <v>261</v>
      </c>
      <c r="C1056" s="8" t="str">
        <f>vlookup(A1056,Accounts!$A$1:$E$993,5,false)</f>
        <v>Profile1</v>
      </c>
      <c r="D1056" s="8" t="s">
        <v>2190</v>
      </c>
      <c r="E1056" s="8" t="s">
        <v>1127</v>
      </c>
      <c r="F1056" s="8" t="s">
        <v>1132</v>
      </c>
      <c r="G1056" s="8" t="str">
        <f>vlookup(A1056,Accounts!$A$1:$F$451,6,false)</f>
        <v>5a - Closed Lost</v>
      </c>
      <c r="H1056" s="8" t="s">
        <v>1143</v>
      </c>
      <c r="I1056" s="8" t="s">
        <v>1138</v>
      </c>
      <c r="J1056" s="9">
        <f>vlookup(A1056,Accounts!$A$1:$P$451,11,false)</f>
        <v>45325</v>
      </c>
      <c r="K1056" s="9" t="str">
        <f>vlookup($A1056,Accounts!$A$1:$P$451,12,false)</f>
        <v/>
      </c>
      <c r="L1056" s="9" t="str">
        <f>vlookup($A1056,Accounts!$A$1:$P$451,13,false)</f>
        <v/>
      </c>
      <c r="M1056" s="9">
        <f>vlookup($A1056,Accounts!$A$1:$P$451,14,false)</f>
        <v>45348</v>
      </c>
      <c r="N1056" s="9">
        <f>vlookup($A1056,Accounts!$A$1:$P$451,16,false)</f>
        <v>45348</v>
      </c>
    </row>
    <row r="1057" ht="15.75" customHeight="1">
      <c r="A1057" s="8" t="s">
        <v>260</v>
      </c>
      <c r="B1057" s="8" t="s">
        <v>261</v>
      </c>
      <c r="C1057" s="8" t="str">
        <f>vlookup(A1057,Accounts!$A$1:$E$993,5,false)</f>
        <v>Profile1</v>
      </c>
      <c r="D1057" s="8" t="s">
        <v>2191</v>
      </c>
      <c r="E1057" s="8" t="s">
        <v>1128</v>
      </c>
      <c r="F1057" s="8" t="s">
        <v>1132</v>
      </c>
      <c r="G1057" s="8" t="str">
        <f>vlookup(A1057,Accounts!$A$1:$F$451,6,false)</f>
        <v>5a - Closed Lost</v>
      </c>
      <c r="H1057" s="8" t="s">
        <v>1143</v>
      </c>
      <c r="I1057" s="8" t="s">
        <v>1135</v>
      </c>
      <c r="J1057" s="9">
        <f>vlookup(A1057,Accounts!$A$1:$P$451,11,false)</f>
        <v>45325</v>
      </c>
      <c r="K1057" s="9" t="str">
        <f>vlookup($A1057,Accounts!$A$1:$P$451,12,false)</f>
        <v/>
      </c>
      <c r="L1057" s="9" t="str">
        <f>vlookup($A1057,Accounts!$A$1:$P$451,13,false)</f>
        <v/>
      </c>
      <c r="M1057" s="9">
        <f>vlookup($A1057,Accounts!$A$1:$P$451,14,false)</f>
        <v>45348</v>
      </c>
      <c r="N1057" s="9">
        <f>vlookup($A1057,Accounts!$A$1:$P$451,16,false)</f>
        <v>45348</v>
      </c>
    </row>
    <row r="1058" ht="15.75" customHeight="1">
      <c r="A1058" s="8" t="s">
        <v>260</v>
      </c>
      <c r="B1058" s="8" t="s">
        <v>261</v>
      </c>
      <c r="C1058" s="8" t="str">
        <f>vlookup(A1058,Accounts!$A$1:$E$993,5,false)</f>
        <v>Profile1</v>
      </c>
      <c r="D1058" s="8" t="s">
        <v>2192</v>
      </c>
      <c r="E1058" s="8" t="s">
        <v>1127</v>
      </c>
      <c r="F1058" s="8" t="s">
        <v>1133</v>
      </c>
      <c r="G1058" s="8" t="str">
        <f>vlookup(A1058,Accounts!$A$1:$F$451,6,false)</f>
        <v>5a - Closed Lost</v>
      </c>
      <c r="H1058" s="8" t="s">
        <v>1129</v>
      </c>
      <c r="I1058" s="8" t="s">
        <v>1135</v>
      </c>
      <c r="J1058" s="9">
        <f>vlookup(A1058,Accounts!$A$1:$P$451,11,false)</f>
        <v>45325</v>
      </c>
      <c r="K1058" s="9" t="str">
        <f>vlookup($A1058,Accounts!$A$1:$P$451,12,false)</f>
        <v/>
      </c>
      <c r="L1058" s="9" t="str">
        <f>vlookup($A1058,Accounts!$A$1:$P$451,13,false)</f>
        <v/>
      </c>
      <c r="M1058" s="9">
        <f>vlookup($A1058,Accounts!$A$1:$P$451,14,false)</f>
        <v>45348</v>
      </c>
      <c r="N1058" s="9">
        <f>vlookup($A1058,Accounts!$A$1:$P$451,16,false)</f>
        <v>45348</v>
      </c>
    </row>
    <row r="1059" ht="15.75" customHeight="1">
      <c r="A1059" s="8" t="s">
        <v>260</v>
      </c>
      <c r="B1059" s="8" t="s">
        <v>261</v>
      </c>
      <c r="C1059" s="8" t="str">
        <f>vlookup(A1059,Accounts!$A$1:$E$993,5,false)</f>
        <v>Profile1</v>
      </c>
      <c r="D1059" s="8" t="s">
        <v>2193</v>
      </c>
      <c r="E1059" s="8" t="s">
        <v>1133</v>
      </c>
      <c r="F1059" s="8" t="s">
        <v>1133</v>
      </c>
      <c r="G1059" s="8" t="str">
        <f>vlookup(A1059,Accounts!$A$1:$F$451,6,false)</f>
        <v>5a - Closed Lost</v>
      </c>
      <c r="H1059" s="8" t="s">
        <v>1129</v>
      </c>
      <c r="I1059" s="8" t="s">
        <v>1138</v>
      </c>
      <c r="J1059" s="9">
        <f>vlookup(A1059,Accounts!$A$1:$P$451,11,false)</f>
        <v>45325</v>
      </c>
      <c r="K1059" s="9" t="str">
        <f>vlookup($A1059,Accounts!$A$1:$P$451,12,false)</f>
        <v/>
      </c>
      <c r="L1059" s="9" t="str">
        <f>vlookup($A1059,Accounts!$A$1:$P$451,13,false)</f>
        <v/>
      </c>
      <c r="M1059" s="9">
        <f>vlookup($A1059,Accounts!$A$1:$P$451,14,false)</f>
        <v>45348</v>
      </c>
      <c r="N1059" s="9">
        <f>vlookup($A1059,Accounts!$A$1:$P$451,16,false)</f>
        <v>45348</v>
      </c>
    </row>
    <row r="1060" ht="15.75" customHeight="1">
      <c r="A1060" s="8" t="s">
        <v>260</v>
      </c>
      <c r="B1060" s="8" t="s">
        <v>261</v>
      </c>
      <c r="C1060" s="8" t="str">
        <f>vlookup(A1060,Accounts!$A$1:$E$993,5,false)</f>
        <v>Profile1</v>
      </c>
      <c r="D1060" s="8" t="s">
        <v>2194</v>
      </c>
      <c r="E1060" s="8" t="s">
        <v>1132</v>
      </c>
      <c r="F1060" s="8" t="s">
        <v>1128</v>
      </c>
      <c r="G1060" s="8" t="str">
        <f>vlookup(A1060,Accounts!$A$1:$F$451,6,false)</f>
        <v>5a - Closed Lost</v>
      </c>
      <c r="H1060" s="8" t="s">
        <v>1129</v>
      </c>
      <c r="I1060" s="8" t="s">
        <v>1130</v>
      </c>
      <c r="J1060" s="9">
        <f>vlookup(A1060,Accounts!$A$1:$P$451,11,false)</f>
        <v>45325</v>
      </c>
      <c r="K1060" s="9" t="str">
        <f>vlookup($A1060,Accounts!$A$1:$P$451,12,false)</f>
        <v/>
      </c>
      <c r="L1060" s="9" t="str">
        <f>vlookup($A1060,Accounts!$A$1:$P$451,13,false)</f>
        <v/>
      </c>
      <c r="M1060" s="9">
        <f>vlookup($A1060,Accounts!$A$1:$P$451,14,false)</f>
        <v>45348</v>
      </c>
      <c r="N1060" s="9">
        <f>vlookup($A1060,Accounts!$A$1:$P$451,16,false)</f>
        <v>45348</v>
      </c>
    </row>
    <row r="1061" ht="15.75" customHeight="1">
      <c r="A1061" s="8" t="s">
        <v>182</v>
      </c>
      <c r="B1061" s="8" t="s">
        <v>183</v>
      </c>
      <c r="C1061" s="8" t="str">
        <f>vlookup(A1061,Accounts!$A$1:$E$993,5,false)</f>
        <v>No</v>
      </c>
      <c r="D1061" s="8" t="s">
        <v>2195</v>
      </c>
      <c r="E1061" s="8" t="s">
        <v>1127</v>
      </c>
      <c r="F1061" s="8" t="s">
        <v>1128</v>
      </c>
      <c r="G1061" s="8" t="str">
        <f>vlookup(A1061,Accounts!$A$1:$F$451,6,false)</f>
        <v>3 - Qualified</v>
      </c>
      <c r="H1061" s="8" t="s">
        <v>1137</v>
      </c>
      <c r="I1061" s="8" t="s">
        <v>1148</v>
      </c>
      <c r="J1061" s="9">
        <f>vlookup(A1061,Accounts!$A$1:$P$451,11,false)</f>
        <v>45683</v>
      </c>
      <c r="K1061" s="9">
        <f>vlookup($A1061,Accounts!$A$1:$P$451,12,false)</f>
        <v>45692</v>
      </c>
      <c r="L1061" s="9">
        <f>vlookup($A1061,Accounts!$A$1:$P$451,13,false)</f>
        <v>45697</v>
      </c>
      <c r="M1061" s="9" t="str">
        <f>vlookup($A1061,Accounts!$A$1:$P$451,14,false)</f>
        <v/>
      </c>
      <c r="N1061" s="9" t="str">
        <f>vlookup($A1061,Accounts!$A$1:$P$451,16,false)</f>
        <v/>
      </c>
    </row>
    <row r="1062" ht="15.75" customHeight="1">
      <c r="A1062" s="8" t="s">
        <v>727</v>
      </c>
      <c r="B1062" s="8" t="s">
        <v>728</v>
      </c>
      <c r="C1062" s="8" t="str">
        <f>vlookup(A1062,Accounts!$A$1:$E$993,5,false)</f>
        <v>Profile1</v>
      </c>
      <c r="D1062" s="8" t="s">
        <v>2196</v>
      </c>
      <c r="E1062" s="8" t="s">
        <v>1133</v>
      </c>
      <c r="F1062" s="8" t="s">
        <v>1140</v>
      </c>
      <c r="G1062" s="8" t="str">
        <f>vlookup(A1062,Accounts!$A$1:$F$451,6,false)</f>
        <v>5a - Closed Lost</v>
      </c>
      <c r="H1062" s="8" t="s">
        <v>1137</v>
      </c>
      <c r="I1062" s="8" t="s">
        <v>1130</v>
      </c>
      <c r="J1062" s="9">
        <f>vlookup(A1062,Accounts!$A$1:$P$451,11,false)</f>
        <v>45610</v>
      </c>
      <c r="K1062" s="9">
        <f>vlookup($A1062,Accounts!$A$1:$P$451,12,false)</f>
        <v>45617</v>
      </c>
      <c r="L1062" s="9" t="str">
        <f>vlookup($A1062,Accounts!$A$1:$P$451,13,false)</f>
        <v/>
      </c>
      <c r="M1062" s="9">
        <f>vlookup($A1062,Accounts!$A$1:$P$451,14,false)</f>
        <v>45625</v>
      </c>
      <c r="N1062" s="9">
        <f>vlookup($A1062,Accounts!$A$1:$P$451,16,false)</f>
        <v>45625</v>
      </c>
    </row>
    <row r="1063" ht="15.75" customHeight="1">
      <c r="A1063" s="8" t="s">
        <v>727</v>
      </c>
      <c r="B1063" s="8" t="s">
        <v>728</v>
      </c>
      <c r="C1063" s="8" t="str">
        <f>vlookup(A1063,Accounts!$A$1:$E$993,5,false)</f>
        <v>Profile1</v>
      </c>
      <c r="D1063" s="8" t="s">
        <v>2197</v>
      </c>
      <c r="E1063" s="8" t="s">
        <v>1133</v>
      </c>
      <c r="F1063" s="8" t="s">
        <v>1127</v>
      </c>
      <c r="G1063" s="8" t="str">
        <f>vlookup(A1063,Accounts!$A$1:$F$451,6,false)</f>
        <v>5a - Closed Lost</v>
      </c>
      <c r="H1063" s="8" t="s">
        <v>1137</v>
      </c>
      <c r="I1063" s="8" t="s">
        <v>1130</v>
      </c>
      <c r="J1063" s="9">
        <f>vlookup(A1063,Accounts!$A$1:$P$451,11,false)</f>
        <v>45610</v>
      </c>
      <c r="K1063" s="9">
        <f>vlookup($A1063,Accounts!$A$1:$P$451,12,false)</f>
        <v>45617</v>
      </c>
      <c r="L1063" s="9" t="str">
        <f>vlookup($A1063,Accounts!$A$1:$P$451,13,false)</f>
        <v/>
      </c>
      <c r="M1063" s="9">
        <f>vlookup($A1063,Accounts!$A$1:$P$451,14,false)</f>
        <v>45625</v>
      </c>
      <c r="N1063" s="9">
        <f>vlookup($A1063,Accounts!$A$1:$P$451,16,false)</f>
        <v>45625</v>
      </c>
    </row>
    <row r="1064" ht="15.75" customHeight="1">
      <c r="A1064" s="8" t="s">
        <v>727</v>
      </c>
      <c r="B1064" s="8" t="s">
        <v>728</v>
      </c>
      <c r="C1064" s="8" t="str">
        <f>vlookup(A1064,Accounts!$A$1:$E$993,5,false)</f>
        <v>Profile1</v>
      </c>
      <c r="D1064" s="8" t="s">
        <v>2198</v>
      </c>
      <c r="E1064" s="8" t="s">
        <v>1128</v>
      </c>
      <c r="F1064" s="8" t="s">
        <v>1132</v>
      </c>
      <c r="G1064" s="8" t="str">
        <f>vlookup(A1064,Accounts!$A$1:$F$451,6,false)</f>
        <v>5a - Closed Lost</v>
      </c>
      <c r="H1064" s="8" t="s">
        <v>1134</v>
      </c>
      <c r="I1064" s="8" t="s">
        <v>1148</v>
      </c>
      <c r="J1064" s="9">
        <f>vlookup(A1064,Accounts!$A$1:$P$451,11,false)</f>
        <v>45610</v>
      </c>
      <c r="K1064" s="9">
        <f>vlookup($A1064,Accounts!$A$1:$P$451,12,false)</f>
        <v>45617</v>
      </c>
      <c r="L1064" s="9" t="str">
        <f>vlookup($A1064,Accounts!$A$1:$P$451,13,false)</f>
        <v/>
      </c>
      <c r="M1064" s="9">
        <f>vlookup($A1064,Accounts!$A$1:$P$451,14,false)</f>
        <v>45625</v>
      </c>
      <c r="N1064" s="9">
        <f>vlookup($A1064,Accounts!$A$1:$P$451,16,false)</f>
        <v>45625</v>
      </c>
    </row>
    <row r="1065" ht="15.75" customHeight="1">
      <c r="A1065" s="8" t="s">
        <v>727</v>
      </c>
      <c r="B1065" s="8" t="s">
        <v>728</v>
      </c>
      <c r="C1065" s="8" t="str">
        <f>vlookup(A1065,Accounts!$A$1:$E$993,5,false)</f>
        <v>Profile1</v>
      </c>
      <c r="D1065" s="8" t="s">
        <v>2199</v>
      </c>
      <c r="E1065" s="8" t="s">
        <v>1128</v>
      </c>
      <c r="F1065" s="8" t="s">
        <v>1140</v>
      </c>
      <c r="G1065" s="8" t="str">
        <f>vlookup(A1065,Accounts!$A$1:$F$451,6,false)</f>
        <v>5a - Closed Lost</v>
      </c>
      <c r="H1065" s="8" t="s">
        <v>1134</v>
      </c>
      <c r="I1065" s="8" t="s">
        <v>1135</v>
      </c>
      <c r="J1065" s="9">
        <f>vlookup(A1065,Accounts!$A$1:$P$451,11,false)</f>
        <v>45610</v>
      </c>
      <c r="K1065" s="9">
        <f>vlookup($A1065,Accounts!$A$1:$P$451,12,false)</f>
        <v>45617</v>
      </c>
      <c r="L1065" s="9" t="str">
        <f>vlookup($A1065,Accounts!$A$1:$P$451,13,false)</f>
        <v/>
      </c>
      <c r="M1065" s="9">
        <f>vlookup($A1065,Accounts!$A$1:$P$451,14,false)</f>
        <v>45625</v>
      </c>
      <c r="N1065" s="9">
        <f>vlookup($A1065,Accounts!$A$1:$P$451,16,false)</f>
        <v>45625</v>
      </c>
    </row>
    <row r="1066" ht="15.75" customHeight="1">
      <c r="A1066" s="8" t="s">
        <v>527</v>
      </c>
      <c r="B1066" s="8" t="s">
        <v>528</v>
      </c>
      <c r="C1066" s="8" t="str">
        <f>vlookup(A1066,Accounts!$A$1:$E$993,5,false)</f>
        <v>Unknown</v>
      </c>
      <c r="D1066" s="8" t="s">
        <v>2200</v>
      </c>
      <c r="E1066" s="8" t="s">
        <v>1132</v>
      </c>
      <c r="F1066" s="8" t="s">
        <v>1127</v>
      </c>
      <c r="G1066" s="8" t="str">
        <f>vlookup(A1066,Accounts!$A$1:$F$451,6,false)</f>
        <v>0 - Identified</v>
      </c>
      <c r="H1066" s="8" t="s">
        <v>1143</v>
      </c>
      <c r="I1066" s="8" t="s">
        <v>1130</v>
      </c>
      <c r="J1066" s="9">
        <f>vlookup(A1066,Accounts!$A$1:$P$451,11,false)</f>
        <v>45708</v>
      </c>
      <c r="K1066" s="9" t="str">
        <f>vlookup($A1066,Accounts!$A$1:$P$451,12,false)</f>
        <v/>
      </c>
      <c r="L1066" s="9" t="str">
        <f>vlookup($A1066,Accounts!$A$1:$P$451,13,false)</f>
        <v/>
      </c>
      <c r="M1066" s="9" t="str">
        <f>vlookup($A1066,Accounts!$A$1:$P$451,14,false)</f>
        <v/>
      </c>
      <c r="N1066" s="9" t="str">
        <f>vlookup($A1066,Accounts!$A$1:$P$451,16,false)</f>
        <v/>
      </c>
    </row>
    <row r="1067" ht="15.75" customHeight="1">
      <c r="A1067" s="8" t="s">
        <v>527</v>
      </c>
      <c r="B1067" s="8" t="s">
        <v>528</v>
      </c>
      <c r="C1067" s="8" t="str">
        <f>vlookup(A1067,Accounts!$A$1:$E$993,5,false)</f>
        <v>Unknown</v>
      </c>
      <c r="D1067" s="8" t="s">
        <v>2201</v>
      </c>
      <c r="E1067" s="8" t="s">
        <v>1133</v>
      </c>
      <c r="F1067" s="8" t="s">
        <v>1140</v>
      </c>
      <c r="G1067" s="8" t="str">
        <f>vlookup(A1067,Accounts!$A$1:$F$451,6,false)</f>
        <v>0 - Identified</v>
      </c>
      <c r="H1067" s="8" t="s">
        <v>1134</v>
      </c>
      <c r="I1067" s="8" t="s">
        <v>1135</v>
      </c>
      <c r="J1067" s="9">
        <f>vlookup(A1067,Accounts!$A$1:$P$451,11,false)</f>
        <v>45708</v>
      </c>
      <c r="K1067" s="9" t="str">
        <f>vlookup($A1067,Accounts!$A$1:$P$451,12,false)</f>
        <v/>
      </c>
      <c r="L1067" s="9" t="str">
        <f>vlookup($A1067,Accounts!$A$1:$P$451,13,false)</f>
        <v/>
      </c>
      <c r="M1067" s="9" t="str">
        <f>vlookup($A1067,Accounts!$A$1:$P$451,14,false)</f>
        <v/>
      </c>
      <c r="N1067" s="9" t="str">
        <f>vlookup($A1067,Accounts!$A$1:$P$451,16,false)</f>
        <v/>
      </c>
    </row>
    <row r="1068" ht="15.75" customHeight="1">
      <c r="A1068" s="8" t="s">
        <v>262</v>
      </c>
      <c r="B1068" s="8" t="s">
        <v>263</v>
      </c>
      <c r="C1068" s="8" t="str">
        <f>vlookup(A1068,Accounts!$A$1:$E$993,5,false)</f>
        <v>No</v>
      </c>
      <c r="D1068" s="8" t="s">
        <v>2202</v>
      </c>
      <c r="E1068" s="8" t="s">
        <v>1127</v>
      </c>
      <c r="F1068" s="8" t="s">
        <v>1127</v>
      </c>
      <c r="G1068" s="8" t="str">
        <f>vlookup(A1068,Accounts!$A$1:$F$451,6,false)</f>
        <v>5a - Closed Lost</v>
      </c>
      <c r="H1068" s="8" t="s">
        <v>1129</v>
      </c>
      <c r="I1068" s="8" t="s">
        <v>1130</v>
      </c>
      <c r="J1068" s="9">
        <f>vlookup(A1068,Accounts!$A$1:$P$451,11,false)</f>
        <v>45329</v>
      </c>
      <c r="K1068" s="9">
        <f>vlookup($A1068,Accounts!$A$1:$P$451,12,false)</f>
        <v>45357</v>
      </c>
      <c r="L1068" s="9" t="str">
        <f>vlookup($A1068,Accounts!$A$1:$P$451,13,false)</f>
        <v/>
      </c>
      <c r="M1068" s="9">
        <f>vlookup($A1068,Accounts!$A$1:$P$451,14,false)</f>
        <v>45371</v>
      </c>
      <c r="N1068" s="9">
        <f>vlookup($A1068,Accounts!$A$1:$P$451,16,false)</f>
        <v>45371</v>
      </c>
    </row>
    <row r="1069" ht="15.75" customHeight="1">
      <c r="A1069" s="8" t="s">
        <v>463</v>
      </c>
      <c r="B1069" s="8" t="s">
        <v>464</v>
      </c>
      <c r="C1069" s="8" t="str">
        <f>vlookup(A1069,Accounts!$A$1:$E$993,5,false)</f>
        <v>Profile3</v>
      </c>
      <c r="D1069" s="8" t="s">
        <v>2203</v>
      </c>
      <c r="E1069" s="8" t="s">
        <v>1132</v>
      </c>
      <c r="F1069" s="8" t="s">
        <v>1127</v>
      </c>
      <c r="G1069" s="8" t="str">
        <f>vlookup(A1069,Accounts!$A$1:$F$451,6,false)</f>
        <v>5a - Closed Lost</v>
      </c>
      <c r="H1069" s="8" t="s">
        <v>1143</v>
      </c>
      <c r="I1069" s="8" t="s">
        <v>1130</v>
      </c>
      <c r="J1069" s="9">
        <f>vlookup(A1069,Accounts!$A$1:$P$451,11,false)</f>
        <v>45444</v>
      </c>
      <c r="K1069" s="9">
        <f>vlookup($A1069,Accounts!$A$1:$P$451,12,false)</f>
        <v>45452</v>
      </c>
      <c r="L1069" s="9" t="str">
        <f>vlookup($A1069,Accounts!$A$1:$P$451,13,false)</f>
        <v/>
      </c>
      <c r="M1069" s="9">
        <f>vlookup($A1069,Accounts!$A$1:$P$451,14,false)</f>
        <v>45453</v>
      </c>
      <c r="N1069" s="9">
        <f>vlookup($A1069,Accounts!$A$1:$P$451,16,false)</f>
        <v>45453</v>
      </c>
    </row>
    <row r="1070" ht="15.75" customHeight="1">
      <c r="A1070" s="8" t="s">
        <v>463</v>
      </c>
      <c r="B1070" s="8" t="s">
        <v>464</v>
      </c>
      <c r="C1070" s="8" t="str">
        <f>vlookup(A1070,Accounts!$A$1:$E$993,5,false)</f>
        <v>Profile3</v>
      </c>
      <c r="D1070" s="8" t="s">
        <v>2204</v>
      </c>
      <c r="E1070" s="8" t="s">
        <v>1128</v>
      </c>
      <c r="F1070" s="8" t="s">
        <v>1140</v>
      </c>
      <c r="G1070" s="8" t="str">
        <f>vlookup(A1070,Accounts!$A$1:$F$451,6,false)</f>
        <v>5a - Closed Lost</v>
      </c>
      <c r="H1070" s="8" t="s">
        <v>1134</v>
      </c>
      <c r="I1070" s="8" t="s">
        <v>1138</v>
      </c>
      <c r="J1070" s="9">
        <f>vlookup(A1070,Accounts!$A$1:$P$451,11,false)</f>
        <v>45444</v>
      </c>
      <c r="K1070" s="9">
        <f>vlookup($A1070,Accounts!$A$1:$P$451,12,false)</f>
        <v>45452</v>
      </c>
      <c r="L1070" s="9" t="str">
        <f>vlookup($A1070,Accounts!$A$1:$P$451,13,false)</f>
        <v/>
      </c>
      <c r="M1070" s="9">
        <f>vlookup($A1070,Accounts!$A$1:$P$451,14,false)</f>
        <v>45453</v>
      </c>
      <c r="N1070" s="9">
        <f>vlookup($A1070,Accounts!$A$1:$P$451,16,false)</f>
        <v>45453</v>
      </c>
    </row>
    <row r="1071" ht="15.75" customHeight="1">
      <c r="A1071" s="8" t="s">
        <v>463</v>
      </c>
      <c r="B1071" s="8" t="s">
        <v>464</v>
      </c>
      <c r="C1071" s="8" t="str">
        <f>vlookup(A1071,Accounts!$A$1:$E$993,5,false)</f>
        <v>Profile3</v>
      </c>
      <c r="D1071" s="8" t="s">
        <v>2205</v>
      </c>
      <c r="E1071" s="8" t="s">
        <v>1128</v>
      </c>
      <c r="F1071" s="8" t="s">
        <v>1127</v>
      </c>
      <c r="G1071" s="8" t="str">
        <f>vlookup(A1071,Accounts!$A$1:$F$451,6,false)</f>
        <v>5a - Closed Lost</v>
      </c>
      <c r="H1071" s="8" t="s">
        <v>1134</v>
      </c>
      <c r="I1071" s="8" t="s">
        <v>1130</v>
      </c>
      <c r="J1071" s="9">
        <f>vlookup(A1071,Accounts!$A$1:$P$451,11,false)</f>
        <v>45444</v>
      </c>
      <c r="K1071" s="9">
        <f>vlookup($A1071,Accounts!$A$1:$P$451,12,false)</f>
        <v>45452</v>
      </c>
      <c r="L1071" s="9" t="str">
        <f>vlookup($A1071,Accounts!$A$1:$P$451,13,false)</f>
        <v/>
      </c>
      <c r="M1071" s="9">
        <f>vlookup($A1071,Accounts!$A$1:$P$451,14,false)</f>
        <v>45453</v>
      </c>
      <c r="N1071" s="9">
        <f>vlookup($A1071,Accounts!$A$1:$P$451,16,false)</f>
        <v>45453</v>
      </c>
    </row>
    <row r="1072" ht="15.75" customHeight="1">
      <c r="A1072" s="8" t="s">
        <v>141</v>
      </c>
      <c r="B1072" s="8" t="s">
        <v>142</v>
      </c>
      <c r="C1072" s="8" t="str">
        <f>vlookup(A1072,Accounts!$A$1:$E$993,5,false)</f>
        <v>Profile2</v>
      </c>
      <c r="D1072" s="8" t="s">
        <v>2206</v>
      </c>
      <c r="E1072" s="8" t="s">
        <v>1132</v>
      </c>
      <c r="F1072" s="8" t="s">
        <v>1133</v>
      </c>
      <c r="G1072" s="8" t="str">
        <f>vlookup(A1072,Accounts!$A$1:$F$451,6,false)</f>
        <v>5a - Closed Lost</v>
      </c>
      <c r="H1072" s="8" t="s">
        <v>1143</v>
      </c>
      <c r="I1072" s="8" t="s">
        <v>1148</v>
      </c>
      <c r="J1072" s="9">
        <f>vlookup(A1072,Accounts!$A$1:$P$451,11,false)</f>
        <v>45242</v>
      </c>
      <c r="K1072" s="9" t="str">
        <f>vlookup($A1072,Accounts!$A$1:$P$451,12,false)</f>
        <v/>
      </c>
      <c r="L1072" s="9" t="str">
        <f>vlookup($A1072,Accounts!$A$1:$P$451,13,false)</f>
        <v/>
      </c>
      <c r="M1072" s="9">
        <f>vlookup($A1072,Accounts!$A$1:$P$451,14,false)</f>
        <v>45270</v>
      </c>
      <c r="N1072" s="9">
        <f>vlookup($A1072,Accounts!$A$1:$P$451,16,false)</f>
        <v>45270</v>
      </c>
    </row>
    <row r="1073" ht="15.75" customHeight="1">
      <c r="A1073" s="8" t="s">
        <v>141</v>
      </c>
      <c r="B1073" s="8" t="s">
        <v>142</v>
      </c>
      <c r="C1073" s="8" t="str">
        <f>vlookup(A1073,Accounts!$A$1:$E$993,5,false)</f>
        <v>Profile2</v>
      </c>
      <c r="D1073" s="8" t="s">
        <v>2207</v>
      </c>
      <c r="E1073" s="8" t="s">
        <v>1128</v>
      </c>
      <c r="F1073" s="8" t="s">
        <v>1127</v>
      </c>
      <c r="G1073" s="8" t="str">
        <f>vlookup(A1073,Accounts!$A$1:$F$451,6,false)</f>
        <v>5a - Closed Lost</v>
      </c>
      <c r="H1073" s="8" t="s">
        <v>1137</v>
      </c>
      <c r="I1073" s="8" t="s">
        <v>1130</v>
      </c>
      <c r="J1073" s="9">
        <f>vlookup(A1073,Accounts!$A$1:$P$451,11,false)</f>
        <v>45242</v>
      </c>
      <c r="K1073" s="9" t="str">
        <f>vlookup($A1073,Accounts!$A$1:$P$451,12,false)</f>
        <v/>
      </c>
      <c r="L1073" s="9" t="str">
        <f>vlookup($A1073,Accounts!$A$1:$P$451,13,false)</f>
        <v/>
      </c>
      <c r="M1073" s="9">
        <f>vlookup($A1073,Accounts!$A$1:$P$451,14,false)</f>
        <v>45270</v>
      </c>
      <c r="N1073" s="9">
        <f>vlookup($A1073,Accounts!$A$1:$P$451,16,false)</f>
        <v>45270</v>
      </c>
    </row>
    <row r="1074" ht="15.75" customHeight="1">
      <c r="A1074" s="8" t="s">
        <v>141</v>
      </c>
      <c r="B1074" s="8" t="s">
        <v>142</v>
      </c>
      <c r="C1074" s="8" t="str">
        <f>vlookup(A1074,Accounts!$A$1:$E$993,5,false)</f>
        <v>Profile2</v>
      </c>
      <c r="D1074" s="8" t="s">
        <v>2208</v>
      </c>
      <c r="E1074" s="8" t="s">
        <v>1133</v>
      </c>
      <c r="F1074" s="8" t="s">
        <v>1127</v>
      </c>
      <c r="G1074" s="8" t="str">
        <f>vlookup(A1074,Accounts!$A$1:$F$451,6,false)</f>
        <v>5a - Closed Lost</v>
      </c>
      <c r="H1074" s="8" t="s">
        <v>1134</v>
      </c>
      <c r="I1074" s="8" t="s">
        <v>1138</v>
      </c>
      <c r="J1074" s="9">
        <f>vlookup(A1074,Accounts!$A$1:$P$451,11,false)</f>
        <v>45242</v>
      </c>
      <c r="K1074" s="9" t="str">
        <f>vlookup($A1074,Accounts!$A$1:$P$451,12,false)</f>
        <v/>
      </c>
      <c r="L1074" s="9" t="str">
        <f>vlookup($A1074,Accounts!$A$1:$P$451,13,false)</f>
        <v/>
      </c>
      <c r="M1074" s="9">
        <f>vlookup($A1074,Accounts!$A$1:$P$451,14,false)</f>
        <v>45270</v>
      </c>
      <c r="N1074" s="9">
        <f>vlookup($A1074,Accounts!$A$1:$P$451,16,false)</f>
        <v>45270</v>
      </c>
    </row>
    <row r="1075" ht="15.75" customHeight="1">
      <c r="A1075" s="8" t="s">
        <v>141</v>
      </c>
      <c r="B1075" s="8" t="s">
        <v>142</v>
      </c>
      <c r="C1075" s="8" t="str">
        <f>vlookup(A1075,Accounts!$A$1:$E$993,5,false)</f>
        <v>Profile2</v>
      </c>
      <c r="D1075" s="8" t="s">
        <v>2209</v>
      </c>
      <c r="E1075" s="8" t="s">
        <v>1128</v>
      </c>
      <c r="F1075" s="8" t="s">
        <v>1140</v>
      </c>
      <c r="G1075" s="8" t="str">
        <f>vlookup(A1075,Accounts!$A$1:$F$451,6,false)</f>
        <v>5a - Closed Lost</v>
      </c>
      <c r="H1075" s="8" t="s">
        <v>1143</v>
      </c>
      <c r="I1075" s="8" t="s">
        <v>1138</v>
      </c>
      <c r="J1075" s="9">
        <f>vlookup(A1075,Accounts!$A$1:$P$451,11,false)</f>
        <v>45242</v>
      </c>
      <c r="K1075" s="9" t="str">
        <f>vlookup($A1075,Accounts!$A$1:$P$451,12,false)</f>
        <v/>
      </c>
      <c r="L1075" s="9" t="str">
        <f>vlookup($A1075,Accounts!$A$1:$P$451,13,false)</f>
        <v/>
      </c>
      <c r="M1075" s="9">
        <f>vlookup($A1075,Accounts!$A$1:$P$451,14,false)</f>
        <v>45270</v>
      </c>
      <c r="N1075" s="9">
        <f>vlookup($A1075,Accounts!$A$1:$P$451,16,false)</f>
        <v>45270</v>
      </c>
    </row>
    <row r="1076" ht="15.75" customHeight="1">
      <c r="A1076" s="8" t="s">
        <v>405</v>
      </c>
      <c r="B1076" s="8" t="s">
        <v>406</v>
      </c>
      <c r="C1076" s="8" t="str">
        <f>vlookup(A1076,Accounts!$A$1:$E$993,5,false)</f>
        <v>Profile3</v>
      </c>
      <c r="D1076" s="8" t="s">
        <v>2210</v>
      </c>
      <c r="E1076" s="8" t="s">
        <v>1127</v>
      </c>
      <c r="F1076" s="8" t="s">
        <v>1128</v>
      </c>
      <c r="G1076" s="8" t="str">
        <f>vlookup(A1076,Accounts!$A$1:$F$451,6,false)</f>
        <v>5a - Closed Lost</v>
      </c>
      <c r="H1076" s="8" t="s">
        <v>1134</v>
      </c>
      <c r="I1076" s="8" t="s">
        <v>1130</v>
      </c>
      <c r="J1076" s="9">
        <f>vlookup(A1076,Accounts!$A$1:$P$451,11,false)</f>
        <v>45420</v>
      </c>
      <c r="K1076" s="9">
        <f>vlookup($A1076,Accounts!$A$1:$P$451,12,false)</f>
        <v>45428</v>
      </c>
      <c r="L1076" s="9" t="str">
        <f>vlookup($A1076,Accounts!$A$1:$P$451,13,false)</f>
        <v/>
      </c>
      <c r="M1076" s="9">
        <f>vlookup($A1076,Accounts!$A$1:$P$451,14,false)</f>
        <v>45433</v>
      </c>
      <c r="N1076" s="9">
        <f>vlookup($A1076,Accounts!$A$1:$P$451,16,false)</f>
        <v>45433</v>
      </c>
    </row>
    <row r="1077" ht="15.75" customHeight="1">
      <c r="A1077" s="8" t="s">
        <v>405</v>
      </c>
      <c r="B1077" s="8" t="s">
        <v>406</v>
      </c>
      <c r="C1077" s="8" t="str">
        <f>vlookup(A1077,Accounts!$A$1:$E$993,5,false)</f>
        <v>Profile3</v>
      </c>
      <c r="D1077" s="8" t="s">
        <v>2211</v>
      </c>
      <c r="E1077" s="8" t="s">
        <v>1128</v>
      </c>
      <c r="F1077" s="8" t="s">
        <v>1127</v>
      </c>
      <c r="G1077" s="8" t="str">
        <f>vlookup(A1077,Accounts!$A$1:$F$451,6,false)</f>
        <v>5a - Closed Lost</v>
      </c>
      <c r="H1077" s="8" t="s">
        <v>1143</v>
      </c>
      <c r="I1077" s="8" t="s">
        <v>1138</v>
      </c>
      <c r="J1077" s="9">
        <f>vlookup(A1077,Accounts!$A$1:$P$451,11,false)</f>
        <v>45420</v>
      </c>
      <c r="K1077" s="9">
        <f>vlookup($A1077,Accounts!$A$1:$P$451,12,false)</f>
        <v>45428</v>
      </c>
      <c r="L1077" s="9" t="str">
        <f>vlookup($A1077,Accounts!$A$1:$P$451,13,false)</f>
        <v/>
      </c>
      <c r="M1077" s="9">
        <f>vlookup($A1077,Accounts!$A$1:$P$451,14,false)</f>
        <v>45433</v>
      </c>
      <c r="N1077" s="9">
        <f>vlookup($A1077,Accounts!$A$1:$P$451,16,false)</f>
        <v>45433</v>
      </c>
    </row>
    <row r="1078" ht="15.75" customHeight="1">
      <c r="A1078" s="8" t="s">
        <v>405</v>
      </c>
      <c r="B1078" s="8" t="s">
        <v>406</v>
      </c>
      <c r="C1078" s="8" t="str">
        <f>vlookup(A1078,Accounts!$A$1:$E$993,5,false)</f>
        <v>Profile3</v>
      </c>
      <c r="D1078" s="8" t="s">
        <v>2212</v>
      </c>
      <c r="E1078" s="8" t="s">
        <v>1128</v>
      </c>
      <c r="F1078" s="8" t="s">
        <v>1133</v>
      </c>
      <c r="G1078" s="8" t="str">
        <f>vlookup(A1078,Accounts!$A$1:$F$451,6,false)</f>
        <v>5a - Closed Lost</v>
      </c>
      <c r="H1078" s="8" t="s">
        <v>1137</v>
      </c>
      <c r="I1078" s="8" t="s">
        <v>1135</v>
      </c>
      <c r="J1078" s="9">
        <f>vlookup(A1078,Accounts!$A$1:$P$451,11,false)</f>
        <v>45420</v>
      </c>
      <c r="K1078" s="9">
        <f>vlookup($A1078,Accounts!$A$1:$P$451,12,false)</f>
        <v>45428</v>
      </c>
      <c r="L1078" s="9" t="str">
        <f>vlookup($A1078,Accounts!$A$1:$P$451,13,false)</f>
        <v/>
      </c>
      <c r="M1078" s="9">
        <f>vlookup($A1078,Accounts!$A$1:$P$451,14,false)</f>
        <v>45433</v>
      </c>
      <c r="N1078" s="9">
        <f>vlookup($A1078,Accounts!$A$1:$P$451,16,false)</f>
        <v>45433</v>
      </c>
    </row>
    <row r="1079" ht="15.75" customHeight="1">
      <c r="A1079" s="8" t="s">
        <v>182</v>
      </c>
      <c r="B1079" s="8" t="s">
        <v>183</v>
      </c>
      <c r="C1079" s="8" t="str">
        <f>vlookup(A1079,Accounts!$A$1:$E$993,5,false)</f>
        <v>No</v>
      </c>
      <c r="D1079" s="8" t="s">
        <v>2213</v>
      </c>
      <c r="E1079" s="8" t="s">
        <v>1133</v>
      </c>
      <c r="F1079" s="8" t="s">
        <v>1127</v>
      </c>
      <c r="G1079" s="8" t="str">
        <f>vlookup(A1079,Accounts!$A$1:$F$451,6,false)</f>
        <v>3 - Qualified</v>
      </c>
      <c r="H1079" s="8" t="s">
        <v>1129</v>
      </c>
      <c r="I1079" s="8" t="s">
        <v>1130</v>
      </c>
      <c r="J1079" s="9">
        <f>vlookup(A1079,Accounts!$A$1:$P$451,11,false)</f>
        <v>45683</v>
      </c>
      <c r="K1079" s="9">
        <f>vlookup($A1079,Accounts!$A$1:$P$451,12,false)</f>
        <v>45692</v>
      </c>
      <c r="L1079" s="9">
        <f>vlookup($A1079,Accounts!$A$1:$P$451,13,false)</f>
        <v>45697</v>
      </c>
      <c r="M1079" s="9" t="str">
        <f>vlookup($A1079,Accounts!$A$1:$P$451,14,false)</f>
        <v/>
      </c>
      <c r="N1079" s="9" t="str">
        <f>vlookup($A1079,Accounts!$A$1:$P$451,16,false)</f>
        <v/>
      </c>
    </row>
    <row r="1080" ht="15.75" customHeight="1">
      <c r="A1080" s="8" t="s">
        <v>182</v>
      </c>
      <c r="B1080" s="8" t="s">
        <v>183</v>
      </c>
      <c r="C1080" s="8" t="str">
        <f>vlookup(A1080,Accounts!$A$1:$E$993,5,false)</f>
        <v>No</v>
      </c>
      <c r="D1080" s="8" t="s">
        <v>2214</v>
      </c>
      <c r="E1080" s="8" t="s">
        <v>1132</v>
      </c>
      <c r="F1080" s="8" t="s">
        <v>1140</v>
      </c>
      <c r="G1080" s="8" t="str">
        <f>vlookup(A1080,Accounts!$A$1:$F$451,6,false)</f>
        <v>3 - Qualified</v>
      </c>
      <c r="H1080" s="8" t="s">
        <v>1143</v>
      </c>
      <c r="I1080" s="8" t="s">
        <v>1130</v>
      </c>
      <c r="J1080" s="9">
        <f>vlookup(A1080,Accounts!$A$1:$P$451,11,false)</f>
        <v>45683</v>
      </c>
      <c r="K1080" s="9">
        <f>vlookup($A1080,Accounts!$A$1:$P$451,12,false)</f>
        <v>45692</v>
      </c>
      <c r="L1080" s="9">
        <f>vlookup($A1080,Accounts!$A$1:$P$451,13,false)</f>
        <v>45697</v>
      </c>
      <c r="M1080" s="9" t="str">
        <f>vlookup($A1080,Accounts!$A$1:$P$451,14,false)</f>
        <v/>
      </c>
      <c r="N1080" s="9" t="str">
        <f>vlookup($A1080,Accounts!$A$1:$P$451,16,false)</f>
        <v/>
      </c>
    </row>
    <row r="1081" ht="15.75" customHeight="1">
      <c r="A1081" s="8" t="s">
        <v>431</v>
      </c>
      <c r="B1081" s="8" t="s">
        <v>432</v>
      </c>
      <c r="C1081" s="8" t="str">
        <f>vlookup(A1081,Accounts!$A$1:$E$993,5,false)</f>
        <v>Profile3</v>
      </c>
      <c r="D1081" s="8" t="s">
        <v>2215</v>
      </c>
      <c r="E1081" s="8" t="s">
        <v>1128</v>
      </c>
      <c r="F1081" s="8" t="s">
        <v>1132</v>
      </c>
      <c r="G1081" s="8" t="str">
        <f>vlookup(A1081,Accounts!$A$1:$F$451,6,false)</f>
        <v>3 - Qualified</v>
      </c>
      <c r="H1081" s="8" t="s">
        <v>1137</v>
      </c>
      <c r="I1081" s="8" t="s">
        <v>1148</v>
      </c>
      <c r="J1081" s="9">
        <f>vlookup(A1081,Accounts!$A$1:$P$451,11,false)</f>
        <v>45700</v>
      </c>
      <c r="K1081" s="9">
        <f>vlookup($A1081,Accounts!$A$1:$P$451,12,false)</f>
        <v>45721</v>
      </c>
      <c r="L1081" s="9">
        <f>vlookup($A1081,Accounts!$A$1:$P$451,13,false)</f>
        <v>45737</v>
      </c>
      <c r="M1081" s="9" t="str">
        <f>vlookup($A1081,Accounts!$A$1:$P$451,14,false)</f>
        <v/>
      </c>
      <c r="N1081" s="9" t="str">
        <f>vlookup($A1081,Accounts!$A$1:$P$451,16,false)</f>
        <v/>
      </c>
    </row>
    <row r="1082" ht="15.75" customHeight="1">
      <c r="A1082" s="8" t="s">
        <v>572</v>
      </c>
      <c r="B1082" s="8" t="s">
        <v>573</v>
      </c>
      <c r="C1082" s="8" t="str">
        <f>vlookup(A1082,Accounts!$A$1:$E$993,5,false)</f>
        <v>Profile2</v>
      </c>
      <c r="D1082" s="8" t="s">
        <v>2216</v>
      </c>
      <c r="E1082" s="8" t="s">
        <v>1132</v>
      </c>
      <c r="F1082" s="8" t="s">
        <v>1132</v>
      </c>
      <c r="G1082" s="8" t="str">
        <f>vlookup(A1082,Accounts!$A$1:$F$451,6,false)</f>
        <v>5a - Closed Lost</v>
      </c>
      <c r="H1082" s="8" t="s">
        <v>1129</v>
      </c>
      <c r="I1082" s="8" t="s">
        <v>1135</v>
      </c>
      <c r="J1082" s="9">
        <f>vlookup(A1082,Accounts!$A$1:$P$451,11,false)</f>
        <v>45526</v>
      </c>
      <c r="K1082" s="9">
        <f>vlookup($A1082,Accounts!$A$1:$P$451,12,false)</f>
        <v>45546</v>
      </c>
      <c r="L1082" s="9" t="str">
        <f>vlookup($A1082,Accounts!$A$1:$P$451,13,false)</f>
        <v/>
      </c>
      <c r="M1082" s="9">
        <f>vlookup($A1082,Accounts!$A$1:$P$451,14,false)</f>
        <v>45556</v>
      </c>
      <c r="N1082" s="9">
        <f>vlookup($A1082,Accounts!$A$1:$P$451,16,false)</f>
        <v>45556</v>
      </c>
    </row>
    <row r="1083" ht="15.75" customHeight="1">
      <c r="A1083" s="8" t="s">
        <v>572</v>
      </c>
      <c r="B1083" s="8" t="s">
        <v>573</v>
      </c>
      <c r="C1083" s="8" t="str">
        <f>vlookup(A1083,Accounts!$A$1:$E$993,5,false)</f>
        <v>Profile2</v>
      </c>
      <c r="D1083" s="8" t="s">
        <v>2087</v>
      </c>
      <c r="E1083" s="8" t="s">
        <v>1127</v>
      </c>
      <c r="F1083" s="8" t="s">
        <v>1132</v>
      </c>
      <c r="G1083" s="8" t="str">
        <f>vlookup(A1083,Accounts!$A$1:$F$451,6,false)</f>
        <v>5a - Closed Lost</v>
      </c>
      <c r="H1083" s="8" t="s">
        <v>1143</v>
      </c>
      <c r="I1083" s="8" t="s">
        <v>1130</v>
      </c>
      <c r="J1083" s="9">
        <f>vlookup(A1083,Accounts!$A$1:$P$451,11,false)</f>
        <v>45526</v>
      </c>
      <c r="K1083" s="9">
        <f>vlookup($A1083,Accounts!$A$1:$P$451,12,false)</f>
        <v>45546</v>
      </c>
      <c r="L1083" s="9" t="str">
        <f>vlookup($A1083,Accounts!$A$1:$P$451,13,false)</f>
        <v/>
      </c>
      <c r="M1083" s="9">
        <f>vlookup($A1083,Accounts!$A$1:$P$451,14,false)</f>
        <v>45556</v>
      </c>
      <c r="N1083" s="9">
        <f>vlookup($A1083,Accounts!$A$1:$P$451,16,false)</f>
        <v>45556</v>
      </c>
    </row>
    <row r="1084" ht="15.75" customHeight="1">
      <c r="A1084" s="8" t="s">
        <v>572</v>
      </c>
      <c r="B1084" s="8" t="s">
        <v>573</v>
      </c>
      <c r="C1084" s="8" t="str">
        <f>vlookup(A1084,Accounts!$A$1:$E$993,5,false)</f>
        <v>Profile2</v>
      </c>
      <c r="D1084" s="8" t="s">
        <v>2217</v>
      </c>
      <c r="E1084" s="8" t="s">
        <v>1128</v>
      </c>
      <c r="F1084" s="8" t="s">
        <v>1133</v>
      </c>
      <c r="G1084" s="8" t="str">
        <f>vlookup(A1084,Accounts!$A$1:$F$451,6,false)</f>
        <v>5a - Closed Lost</v>
      </c>
      <c r="H1084" s="8" t="s">
        <v>1129</v>
      </c>
      <c r="I1084" s="8" t="s">
        <v>1138</v>
      </c>
      <c r="J1084" s="9">
        <f>vlookup(A1084,Accounts!$A$1:$P$451,11,false)</f>
        <v>45526</v>
      </c>
      <c r="K1084" s="9">
        <f>vlookup($A1084,Accounts!$A$1:$P$451,12,false)</f>
        <v>45546</v>
      </c>
      <c r="L1084" s="9" t="str">
        <f>vlookup($A1084,Accounts!$A$1:$P$451,13,false)</f>
        <v/>
      </c>
      <c r="M1084" s="9">
        <f>vlookup($A1084,Accounts!$A$1:$P$451,14,false)</f>
        <v>45556</v>
      </c>
      <c r="N1084" s="9">
        <f>vlookup($A1084,Accounts!$A$1:$P$451,16,false)</f>
        <v>45556</v>
      </c>
    </row>
    <row r="1085" ht="15.75" customHeight="1">
      <c r="A1085" s="8" t="s">
        <v>572</v>
      </c>
      <c r="B1085" s="8" t="s">
        <v>573</v>
      </c>
      <c r="C1085" s="8" t="str">
        <f>vlookup(A1085,Accounts!$A$1:$E$993,5,false)</f>
        <v>Profile2</v>
      </c>
      <c r="D1085" s="8" t="s">
        <v>2218</v>
      </c>
      <c r="E1085" s="8" t="s">
        <v>1127</v>
      </c>
      <c r="F1085" s="8" t="s">
        <v>1128</v>
      </c>
      <c r="G1085" s="8" t="str">
        <f>vlookup(A1085,Accounts!$A$1:$F$451,6,false)</f>
        <v>5a - Closed Lost</v>
      </c>
      <c r="H1085" s="8" t="s">
        <v>1137</v>
      </c>
      <c r="I1085" s="8" t="s">
        <v>1135</v>
      </c>
      <c r="J1085" s="9">
        <f>vlookup(A1085,Accounts!$A$1:$P$451,11,false)</f>
        <v>45526</v>
      </c>
      <c r="K1085" s="9">
        <f>vlookup($A1085,Accounts!$A$1:$P$451,12,false)</f>
        <v>45546</v>
      </c>
      <c r="L1085" s="9" t="str">
        <f>vlookup($A1085,Accounts!$A$1:$P$451,13,false)</f>
        <v/>
      </c>
      <c r="M1085" s="9">
        <f>vlookup($A1085,Accounts!$A$1:$P$451,14,false)</f>
        <v>45556</v>
      </c>
      <c r="N1085" s="9">
        <f>vlookup($A1085,Accounts!$A$1:$P$451,16,false)</f>
        <v>45556</v>
      </c>
    </row>
    <row r="1086" ht="15.75" customHeight="1">
      <c r="A1086" s="8" t="s">
        <v>572</v>
      </c>
      <c r="B1086" s="8" t="s">
        <v>573</v>
      </c>
      <c r="C1086" s="8" t="str">
        <f>vlookup(A1086,Accounts!$A$1:$E$993,5,false)</f>
        <v>Profile2</v>
      </c>
      <c r="D1086" s="8" t="s">
        <v>2219</v>
      </c>
      <c r="E1086" s="8" t="s">
        <v>1128</v>
      </c>
      <c r="F1086" s="8" t="s">
        <v>1127</v>
      </c>
      <c r="G1086" s="8" t="str">
        <f>vlookup(A1086,Accounts!$A$1:$F$451,6,false)</f>
        <v>5a - Closed Lost</v>
      </c>
      <c r="H1086" s="8" t="s">
        <v>1134</v>
      </c>
      <c r="I1086" s="8" t="s">
        <v>1135</v>
      </c>
      <c r="J1086" s="9">
        <f>vlookup(A1086,Accounts!$A$1:$P$451,11,false)</f>
        <v>45526</v>
      </c>
      <c r="K1086" s="9">
        <f>vlookup($A1086,Accounts!$A$1:$P$451,12,false)</f>
        <v>45546</v>
      </c>
      <c r="L1086" s="9" t="str">
        <f>vlookup($A1086,Accounts!$A$1:$P$451,13,false)</f>
        <v/>
      </c>
      <c r="M1086" s="9">
        <f>vlookup($A1086,Accounts!$A$1:$P$451,14,false)</f>
        <v>45556</v>
      </c>
      <c r="N1086" s="9">
        <f>vlookup($A1086,Accounts!$A$1:$P$451,16,false)</f>
        <v>45556</v>
      </c>
    </row>
    <row r="1087" ht="15.75" customHeight="1">
      <c r="A1087" s="8" t="s">
        <v>572</v>
      </c>
      <c r="B1087" s="8" t="s">
        <v>573</v>
      </c>
      <c r="C1087" s="8" t="str">
        <f>vlookup(A1087,Accounts!$A$1:$E$993,5,false)</f>
        <v>Profile2</v>
      </c>
      <c r="D1087" s="8" t="s">
        <v>2220</v>
      </c>
      <c r="E1087" s="8" t="s">
        <v>1132</v>
      </c>
      <c r="F1087" s="8" t="s">
        <v>1127</v>
      </c>
      <c r="G1087" s="8" t="str">
        <f>vlookup(A1087,Accounts!$A$1:$F$451,6,false)</f>
        <v>5a - Closed Lost</v>
      </c>
      <c r="H1087" s="8" t="s">
        <v>1129</v>
      </c>
      <c r="I1087" s="8" t="s">
        <v>1138</v>
      </c>
      <c r="J1087" s="9">
        <f>vlookup(A1087,Accounts!$A$1:$P$451,11,false)</f>
        <v>45526</v>
      </c>
      <c r="K1087" s="9">
        <f>vlookup($A1087,Accounts!$A$1:$P$451,12,false)</f>
        <v>45546</v>
      </c>
      <c r="L1087" s="9" t="str">
        <f>vlookup($A1087,Accounts!$A$1:$P$451,13,false)</f>
        <v/>
      </c>
      <c r="M1087" s="9">
        <f>vlookup($A1087,Accounts!$A$1:$P$451,14,false)</f>
        <v>45556</v>
      </c>
      <c r="N1087" s="9">
        <f>vlookup($A1087,Accounts!$A$1:$P$451,16,false)</f>
        <v>45556</v>
      </c>
    </row>
    <row r="1088" ht="15.75" customHeight="1">
      <c r="A1088" s="8" t="s">
        <v>431</v>
      </c>
      <c r="B1088" s="8" t="s">
        <v>432</v>
      </c>
      <c r="C1088" s="8" t="str">
        <f>vlookup(A1088,Accounts!$A$1:$E$993,5,false)</f>
        <v>Profile3</v>
      </c>
      <c r="D1088" s="8" t="s">
        <v>2221</v>
      </c>
      <c r="E1088" s="8" t="s">
        <v>1132</v>
      </c>
      <c r="F1088" s="8" t="s">
        <v>1127</v>
      </c>
      <c r="G1088" s="8" t="str">
        <f>vlookup(A1088,Accounts!$A$1:$F$451,6,false)</f>
        <v>3 - Qualified</v>
      </c>
      <c r="H1088" s="8" t="s">
        <v>1129</v>
      </c>
      <c r="I1088" s="8" t="s">
        <v>1148</v>
      </c>
      <c r="J1088" s="9">
        <f>vlookup(A1088,Accounts!$A$1:$P$451,11,false)</f>
        <v>45700</v>
      </c>
      <c r="K1088" s="9">
        <f>vlookup($A1088,Accounts!$A$1:$P$451,12,false)</f>
        <v>45721</v>
      </c>
      <c r="L1088" s="9">
        <f>vlookup($A1088,Accounts!$A$1:$P$451,13,false)</f>
        <v>45737</v>
      </c>
      <c r="M1088" s="9" t="str">
        <f>vlookup($A1088,Accounts!$A$1:$P$451,14,false)</f>
        <v/>
      </c>
      <c r="N1088" s="9" t="str">
        <f>vlookup($A1088,Accounts!$A$1:$P$451,16,false)</f>
        <v/>
      </c>
    </row>
    <row r="1089" ht="15.75" customHeight="1">
      <c r="A1089" s="8" t="s">
        <v>431</v>
      </c>
      <c r="B1089" s="8" t="s">
        <v>432</v>
      </c>
      <c r="C1089" s="8" t="str">
        <f>vlookup(A1089,Accounts!$A$1:$E$993,5,false)</f>
        <v>Profile3</v>
      </c>
      <c r="D1089" s="8" t="s">
        <v>2222</v>
      </c>
      <c r="E1089" s="8" t="s">
        <v>1128</v>
      </c>
      <c r="F1089" s="8" t="s">
        <v>1140</v>
      </c>
      <c r="G1089" s="8" t="str">
        <f>vlookup(A1089,Accounts!$A$1:$F$451,6,false)</f>
        <v>3 - Qualified</v>
      </c>
      <c r="H1089" s="8" t="s">
        <v>1143</v>
      </c>
      <c r="I1089" s="8" t="s">
        <v>1130</v>
      </c>
      <c r="J1089" s="9">
        <f>vlookup(A1089,Accounts!$A$1:$P$451,11,false)</f>
        <v>45700</v>
      </c>
      <c r="K1089" s="9">
        <f>vlookup($A1089,Accounts!$A$1:$P$451,12,false)</f>
        <v>45721</v>
      </c>
      <c r="L1089" s="9">
        <f>vlookup($A1089,Accounts!$A$1:$P$451,13,false)</f>
        <v>45737</v>
      </c>
      <c r="M1089" s="9" t="str">
        <f>vlookup($A1089,Accounts!$A$1:$P$451,14,false)</f>
        <v/>
      </c>
      <c r="N1089" s="9" t="str">
        <f>vlookup($A1089,Accounts!$A$1:$P$451,16,false)</f>
        <v/>
      </c>
    </row>
    <row r="1090" ht="15.75" customHeight="1">
      <c r="A1090" s="8" t="s">
        <v>675</v>
      </c>
      <c r="B1090" s="8" t="s">
        <v>676</v>
      </c>
      <c r="C1090" s="8" t="str">
        <f>vlookup(A1090,Accounts!$A$1:$E$993,5,false)</f>
        <v>Unknown</v>
      </c>
      <c r="D1090" s="8" t="s">
        <v>2223</v>
      </c>
      <c r="E1090" s="8" t="s">
        <v>1128</v>
      </c>
      <c r="F1090" s="8" t="s">
        <v>1140</v>
      </c>
      <c r="G1090" s="8" t="str">
        <f>vlookup(A1090,Accounts!$A$1:$F$451,6,false)</f>
        <v>4 - Customer</v>
      </c>
      <c r="H1090" s="8" t="s">
        <v>1137</v>
      </c>
      <c r="I1090" s="8" t="s">
        <v>1135</v>
      </c>
      <c r="J1090" s="9">
        <f>vlookup(A1090,Accounts!$A$1:$P$451,11,false)</f>
        <v>45704</v>
      </c>
      <c r="K1090" s="9">
        <f>vlookup($A1090,Accounts!$A$1:$P$451,12,false)</f>
        <v>45705</v>
      </c>
      <c r="L1090" s="9">
        <f>vlookup($A1090,Accounts!$A$1:$P$451,13,false)</f>
        <v>45724</v>
      </c>
      <c r="M1090" s="9">
        <f>vlookup($A1090,Accounts!$A$1:$P$451,14,false)</f>
        <v>45740</v>
      </c>
      <c r="N1090" s="9" t="str">
        <f>vlookup($A1090,Accounts!$A$1:$P$451,16,false)</f>
        <v/>
      </c>
    </row>
    <row r="1091" ht="15.75" customHeight="1">
      <c r="A1091" s="8" t="s">
        <v>675</v>
      </c>
      <c r="B1091" s="8" t="s">
        <v>676</v>
      </c>
      <c r="C1091" s="8" t="str">
        <f>vlookup(A1091,Accounts!$A$1:$E$993,5,false)</f>
        <v>Unknown</v>
      </c>
      <c r="D1091" s="8" t="s">
        <v>2224</v>
      </c>
      <c r="E1091" s="8" t="s">
        <v>1128</v>
      </c>
      <c r="F1091" s="8" t="s">
        <v>1128</v>
      </c>
      <c r="G1091" s="8" t="str">
        <f>vlookup(A1091,Accounts!$A$1:$F$451,6,false)</f>
        <v>4 - Customer</v>
      </c>
      <c r="H1091" s="8" t="s">
        <v>1143</v>
      </c>
      <c r="I1091" s="8" t="s">
        <v>1130</v>
      </c>
      <c r="J1091" s="9">
        <f>vlookup(A1091,Accounts!$A$1:$P$451,11,false)</f>
        <v>45704</v>
      </c>
      <c r="K1091" s="9">
        <f>vlookup($A1091,Accounts!$A$1:$P$451,12,false)</f>
        <v>45705</v>
      </c>
      <c r="L1091" s="9">
        <f>vlookup($A1091,Accounts!$A$1:$P$451,13,false)</f>
        <v>45724</v>
      </c>
      <c r="M1091" s="9">
        <f>vlookup($A1091,Accounts!$A$1:$P$451,14,false)</f>
        <v>45740</v>
      </c>
      <c r="N1091" s="9" t="str">
        <f>vlookup($A1091,Accounts!$A$1:$P$451,16,false)</f>
        <v/>
      </c>
    </row>
    <row r="1092" ht="15.75" customHeight="1">
      <c r="A1092" s="8" t="s">
        <v>675</v>
      </c>
      <c r="B1092" s="8" t="s">
        <v>676</v>
      </c>
      <c r="C1092" s="8" t="str">
        <f>vlookup(A1092,Accounts!$A$1:$E$993,5,false)</f>
        <v>Unknown</v>
      </c>
      <c r="D1092" s="8" t="s">
        <v>2225</v>
      </c>
      <c r="E1092" s="8" t="s">
        <v>1132</v>
      </c>
      <c r="F1092" s="8" t="s">
        <v>1132</v>
      </c>
      <c r="G1092" s="8" t="str">
        <f>vlookup(A1092,Accounts!$A$1:$F$451,6,false)</f>
        <v>4 - Customer</v>
      </c>
      <c r="H1092" s="8" t="s">
        <v>1134</v>
      </c>
      <c r="I1092" s="8" t="s">
        <v>1148</v>
      </c>
      <c r="J1092" s="9">
        <f>vlookup(A1092,Accounts!$A$1:$P$451,11,false)</f>
        <v>45704</v>
      </c>
      <c r="K1092" s="9">
        <f>vlookup($A1092,Accounts!$A$1:$P$451,12,false)</f>
        <v>45705</v>
      </c>
      <c r="L1092" s="9">
        <f>vlookup($A1092,Accounts!$A$1:$P$451,13,false)</f>
        <v>45724</v>
      </c>
      <c r="M1092" s="9">
        <f>vlookup($A1092,Accounts!$A$1:$P$451,14,false)</f>
        <v>45740</v>
      </c>
      <c r="N1092" s="9" t="str">
        <f>vlookup($A1092,Accounts!$A$1:$P$451,16,false)</f>
        <v/>
      </c>
    </row>
    <row r="1093" ht="15.75" customHeight="1">
      <c r="A1093" s="8" t="s">
        <v>304</v>
      </c>
      <c r="B1093" s="8" t="s">
        <v>305</v>
      </c>
      <c r="C1093" s="8" t="str">
        <f>vlookup(A1093,Accounts!$A$1:$E$993,5,false)</f>
        <v>No</v>
      </c>
      <c r="D1093" s="8" t="s">
        <v>2226</v>
      </c>
      <c r="E1093" s="8" t="s">
        <v>1128</v>
      </c>
      <c r="F1093" s="8" t="s">
        <v>1128</v>
      </c>
      <c r="G1093" s="8" t="str">
        <f>vlookup(A1093,Accounts!$A$1:$F$451,6,false)</f>
        <v>5a - Closed Lost</v>
      </c>
      <c r="H1093" s="8" t="s">
        <v>1129</v>
      </c>
      <c r="I1093" s="8" t="s">
        <v>1135</v>
      </c>
      <c r="J1093" s="9">
        <f>vlookup(A1093,Accounts!$A$1:$P$451,11,false)</f>
        <v>45369</v>
      </c>
      <c r="K1093" s="9">
        <f>vlookup($A1093,Accounts!$A$1:$P$451,12,false)</f>
        <v>45393</v>
      </c>
      <c r="L1093" s="9" t="str">
        <f>vlookup($A1093,Accounts!$A$1:$P$451,13,false)</f>
        <v/>
      </c>
      <c r="M1093" s="9">
        <f>vlookup($A1093,Accounts!$A$1:$P$451,14,false)</f>
        <v>45393</v>
      </c>
      <c r="N1093" s="9">
        <f>vlookup($A1093,Accounts!$A$1:$P$451,16,false)</f>
        <v>45393</v>
      </c>
    </row>
    <row r="1094" ht="15.75" customHeight="1">
      <c r="A1094" s="8" t="s">
        <v>409</v>
      </c>
      <c r="B1094" s="8" t="s">
        <v>410</v>
      </c>
      <c r="C1094" s="8" t="str">
        <f>vlookup(A1094,Accounts!$A$1:$E$993,5,false)</f>
        <v>Profile1</v>
      </c>
      <c r="D1094" s="8" t="s">
        <v>2227</v>
      </c>
      <c r="E1094" s="8" t="s">
        <v>1128</v>
      </c>
      <c r="F1094" s="8" t="s">
        <v>1132</v>
      </c>
      <c r="G1094" s="8" t="str">
        <f>vlookup(A1094,Accounts!$A$1:$F$451,6,false)</f>
        <v>5a - Closed Lost</v>
      </c>
      <c r="H1094" s="8" t="s">
        <v>1134</v>
      </c>
      <c r="I1094" s="8" t="s">
        <v>1148</v>
      </c>
      <c r="J1094" s="9">
        <f>vlookup(A1094,Accounts!$A$1:$P$451,11,false)</f>
        <v>45432</v>
      </c>
      <c r="K1094" s="9">
        <f>vlookup($A1094,Accounts!$A$1:$P$451,12,false)</f>
        <v>45445</v>
      </c>
      <c r="L1094" s="9" t="str">
        <f>vlookup($A1094,Accounts!$A$1:$P$451,13,false)</f>
        <v/>
      </c>
      <c r="M1094" s="9">
        <f>vlookup($A1094,Accounts!$A$1:$P$451,14,false)</f>
        <v>45451</v>
      </c>
      <c r="N1094" s="9">
        <f>vlookup($A1094,Accounts!$A$1:$P$451,16,false)</f>
        <v>45451</v>
      </c>
    </row>
    <row r="1095" ht="15.75" customHeight="1">
      <c r="A1095" s="8" t="s">
        <v>411</v>
      </c>
      <c r="B1095" s="8" t="s">
        <v>412</v>
      </c>
      <c r="C1095" s="8" t="str">
        <f>vlookup(A1095,Accounts!$A$1:$E$993,5,false)</f>
        <v>Profile2</v>
      </c>
      <c r="D1095" s="8" t="s">
        <v>2228</v>
      </c>
      <c r="E1095" s="8" t="s">
        <v>1133</v>
      </c>
      <c r="F1095" s="8" t="s">
        <v>1133</v>
      </c>
      <c r="G1095" s="8" t="str">
        <f>vlookup(A1095,Accounts!$A$1:$F$451,6,false)</f>
        <v>5a - Closed Lost</v>
      </c>
      <c r="H1095" s="8" t="s">
        <v>1137</v>
      </c>
      <c r="I1095" s="8" t="s">
        <v>1135</v>
      </c>
      <c r="J1095" s="9">
        <f>vlookup(A1095,Accounts!$A$1:$P$451,11,false)</f>
        <v>45437</v>
      </c>
      <c r="K1095" s="9">
        <f>vlookup($A1095,Accounts!$A$1:$P$451,12,false)</f>
        <v>45439</v>
      </c>
      <c r="L1095" s="9" t="str">
        <f>vlookup($A1095,Accounts!$A$1:$P$451,13,false)</f>
        <v/>
      </c>
      <c r="M1095" s="9">
        <f>vlookup($A1095,Accounts!$A$1:$P$451,14,false)</f>
        <v>45445</v>
      </c>
      <c r="N1095" s="9">
        <f>vlookup($A1095,Accounts!$A$1:$P$451,16,false)</f>
        <v>45445</v>
      </c>
    </row>
    <row r="1096" ht="15.75" customHeight="1">
      <c r="A1096" s="8" t="s">
        <v>411</v>
      </c>
      <c r="B1096" s="8" t="s">
        <v>412</v>
      </c>
      <c r="C1096" s="8" t="str">
        <f>vlookup(A1096,Accounts!$A$1:$E$993,5,false)</f>
        <v>Profile2</v>
      </c>
      <c r="D1096" s="8" t="s">
        <v>2229</v>
      </c>
      <c r="E1096" s="8" t="s">
        <v>1127</v>
      </c>
      <c r="F1096" s="8" t="s">
        <v>1140</v>
      </c>
      <c r="G1096" s="8" t="str">
        <f>vlookup(A1096,Accounts!$A$1:$F$451,6,false)</f>
        <v>5a - Closed Lost</v>
      </c>
      <c r="H1096" s="8" t="s">
        <v>1137</v>
      </c>
      <c r="I1096" s="8" t="s">
        <v>1138</v>
      </c>
      <c r="J1096" s="9">
        <f>vlookup(A1096,Accounts!$A$1:$P$451,11,false)</f>
        <v>45437</v>
      </c>
      <c r="K1096" s="9">
        <f>vlookup($A1096,Accounts!$A$1:$P$451,12,false)</f>
        <v>45439</v>
      </c>
      <c r="L1096" s="9" t="str">
        <f>vlookup($A1096,Accounts!$A$1:$P$451,13,false)</f>
        <v/>
      </c>
      <c r="M1096" s="9">
        <f>vlookup($A1096,Accounts!$A$1:$P$451,14,false)</f>
        <v>45445</v>
      </c>
      <c r="N1096" s="9">
        <f>vlookup($A1096,Accounts!$A$1:$P$451,16,false)</f>
        <v>45445</v>
      </c>
    </row>
    <row r="1097" ht="15.75" customHeight="1">
      <c r="A1097" s="8" t="s">
        <v>411</v>
      </c>
      <c r="B1097" s="8" t="s">
        <v>412</v>
      </c>
      <c r="C1097" s="8" t="str">
        <f>vlookup(A1097,Accounts!$A$1:$E$993,5,false)</f>
        <v>Profile2</v>
      </c>
      <c r="D1097" s="8" t="s">
        <v>2230</v>
      </c>
      <c r="E1097" s="8" t="s">
        <v>1128</v>
      </c>
      <c r="F1097" s="8" t="s">
        <v>1132</v>
      </c>
      <c r="G1097" s="8" t="str">
        <f>vlookup(A1097,Accounts!$A$1:$F$451,6,false)</f>
        <v>5a - Closed Lost</v>
      </c>
      <c r="H1097" s="8" t="s">
        <v>1137</v>
      </c>
      <c r="I1097" s="8" t="s">
        <v>1148</v>
      </c>
      <c r="J1097" s="9">
        <f>vlookup(A1097,Accounts!$A$1:$P$451,11,false)</f>
        <v>45437</v>
      </c>
      <c r="K1097" s="9">
        <f>vlookup($A1097,Accounts!$A$1:$P$451,12,false)</f>
        <v>45439</v>
      </c>
      <c r="L1097" s="9" t="str">
        <f>vlookup($A1097,Accounts!$A$1:$P$451,13,false)</f>
        <v/>
      </c>
      <c r="M1097" s="9">
        <f>vlookup($A1097,Accounts!$A$1:$P$451,14,false)</f>
        <v>45445</v>
      </c>
      <c r="N1097" s="9">
        <f>vlookup($A1097,Accounts!$A$1:$P$451,16,false)</f>
        <v>45445</v>
      </c>
    </row>
    <row r="1098" ht="15.75" customHeight="1">
      <c r="A1098" s="8" t="s">
        <v>815</v>
      </c>
      <c r="B1098" s="8" t="s">
        <v>816</v>
      </c>
      <c r="C1098" s="8" t="str">
        <f>vlookup(A1098,Accounts!$A$1:$E$993,5,false)</f>
        <v>Profile1</v>
      </c>
      <c r="D1098" s="8" t="s">
        <v>2231</v>
      </c>
      <c r="E1098" s="8" t="s">
        <v>1140</v>
      </c>
      <c r="F1098" s="8" t="s">
        <v>1127</v>
      </c>
      <c r="G1098" s="8" t="str">
        <f>vlookup(A1098,Accounts!$A$1:$F$451,6,false)</f>
        <v>4 - Customer</v>
      </c>
      <c r="H1098" s="8" t="s">
        <v>1129</v>
      </c>
      <c r="I1098" s="8" t="s">
        <v>1130</v>
      </c>
      <c r="J1098" s="9">
        <f>vlookup(A1098,Accounts!$A$1:$P$451,11,false)</f>
        <v>45614</v>
      </c>
      <c r="K1098" s="9">
        <f>vlookup($A1098,Accounts!$A$1:$P$451,12,false)</f>
        <v>45614</v>
      </c>
      <c r="L1098" s="9">
        <f>vlookup($A1098,Accounts!$A$1:$P$451,13,false)</f>
        <v>45625</v>
      </c>
      <c r="M1098" s="9">
        <f>vlookup($A1098,Accounts!$A$1:$P$451,14,false)</f>
        <v>45656</v>
      </c>
      <c r="N1098" s="9" t="str">
        <f>vlookup($A1098,Accounts!$A$1:$P$451,16,false)</f>
        <v/>
      </c>
    </row>
    <row r="1099" ht="15.75" customHeight="1">
      <c r="A1099" s="8" t="s">
        <v>873</v>
      </c>
      <c r="B1099" s="8" t="s">
        <v>874</v>
      </c>
      <c r="C1099" s="8" t="str">
        <f>vlookup(A1099,Accounts!$A$1:$E$993,5,false)</f>
        <v>No</v>
      </c>
      <c r="D1099" s="8" t="s">
        <v>2232</v>
      </c>
      <c r="E1099" s="8" t="s">
        <v>1133</v>
      </c>
      <c r="F1099" s="8" t="s">
        <v>1133</v>
      </c>
      <c r="G1099" s="8" t="str">
        <f>vlookup(A1099,Accounts!$A$1:$F$451,6,false)</f>
        <v>5b - Churned</v>
      </c>
      <c r="H1099" s="8" t="s">
        <v>1143</v>
      </c>
      <c r="I1099" s="8" t="s">
        <v>1148</v>
      </c>
      <c r="J1099" s="9">
        <f>vlookup(A1099,Accounts!$A$1:$P$451,11,false)</f>
        <v>45690</v>
      </c>
      <c r="K1099" s="9">
        <f>vlookup($A1099,Accounts!$A$1:$P$451,12,false)</f>
        <v>45692</v>
      </c>
      <c r="L1099" s="9">
        <f>vlookup($A1099,Accounts!$A$1:$P$451,13,false)</f>
        <v>45696</v>
      </c>
      <c r="M1099" s="9">
        <f>vlookup($A1099,Accounts!$A$1:$P$451,14,false)</f>
        <v>45707</v>
      </c>
      <c r="N1099" s="9" t="str">
        <f>vlookup($A1099,Accounts!$A$1:$P$451,16,false)</f>
        <v/>
      </c>
    </row>
    <row r="1100" ht="15.75" customHeight="1">
      <c r="A1100" s="8" t="s">
        <v>873</v>
      </c>
      <c r="B1100" s="8" t="s">
        <v>874</v>
      </c>
      <c r="C1100" s="8" t="str">
        <f>vlookup(A1100,Accounts!$A$1:$E$993,5,false)</f>
        <v>No</v>
      </c>
      <c r="D1100" s="8" t="s">
        <v>2233</v>
      </c>
      <c r="E1100" s="8" t="s">
        <v>1140</v>
      </c>
      <c r="F1100" s="8" t="s">
        <v>1132</v>
      </c>
      <c r="G1100" s="8" t="str">
        <f>vlookup(A1100,Accounts!$A$1:$F$451,6,false)</f>
        <v>5b - Churned</v>
      </c>
      <c r="H1100" s="8" t="s">
        <v>1137</v>
      </c>
      <c r="I1100" s="8" t="s">
        <v>1130</v>
      </c>
      <c r="J1100" s="9">
        <f>vlookup(A1100,Accounts!$A$1:$P$451,11,false)</f>
        <v>45690</v>
      </c>
      <c r="K1100" s="9">
        <f>vlookup($A1100,Accounts!$A$1:$P$451,12,false)</f>
        <v>45692</v>
      </c>
      <c r="L1100" s="9">
        <f>vlookup($A1100,Accounts!$A$1:$P$451,13,false)</f>
        <v>45696</v>
      </c>
      <c r="M1100" s="9">
        <f>vlookup($A1100,Accounts!$A$1:$P$451,14,false)</f>
        <v>45707</v>
      </c>
      <c r="N1100" s="9" t="str">
        <f>vlookup($A1100,Accounts!$A$1:$P$451,16,false)</f>
        <v/>
      </c>
    </row>
    <row r="1101" ht="15.75" customHeight="1">
      <c r="A1101" s="8" t="s">
        <v>873</v>
      </c>
      <c r="B1101" s="8" t="s">
        <v>874</v>
      </c>
      <c r="C1101" s="8" t="str">
        <f>vlookup(A1101,Accounts!$A$1:$E$993,5,false)</f>
        <v>No</v>
      </c>
      <c r="D1101" s="8" t="s">
        <v>2234</v>
      </c>
      <c r="E1101" s="8" t="s">
        <v>1133</v>
      </c>
      <c r="F1101" s="8" t="s">
        <v>1127</v>
      </c>
      <c r="G1101" s="8" t="str">
        <f>vlookup(A1101,Accounts!$A$1:$F$451,6,false)</f>
        <v>5b - Churned</v>
      </c>
      <c r="H1101" s="8" t="s">
        <v>1134</v>
      </c>
      <c r="I1101" s="8" t="s">
        <v>1138</v>
      </c>
      <c r="J1101" s="9">
        <f>vlookup(A1101,Accounts!$A$1:$P$451,11,false)</f>
        <v>45690</v>
      </c>
      <c r="K1101" s="9">
        <f>vlookup($A1101,Accounts!$A$1:$P$451,12,false)</f>
        <v>45692</v>
      </c>
      <c r="L1101" s="9">
        <f>vlookup($A1101,Accounts!$A$1:$P$451,13,false)</f>
        <v>45696</v>
      </c>
      <c r="M1101" s="9">
        <f>vlookup($A1101,Accounts!$A$1:$P$451,14,false)</f>
        <v>45707</v>
      </c>
      <c r="N1101" s="9" t="str">
        <f>vlookup($A1101,Accounts!$A$1:$P$451,16,false)</f>
        <v/>
      </c>
    </row>
    <row r="1102" ht="15.75" customHeight="1">
      <c r="A1102" s="8" t="s">
        <v>873</v>
      </c>
      <c r="B1102" s="8" t="s">
        <v>874</v>
      </c>
      <c r="C1102" s="8" t="str">
        <f>vlookup(A1102,Accounts!$A$1:$E$993,5,false)</f>
        <v>No</v>
      </c>
      <c r="D1102" s="8" t="s">
        <v>2235</v>
      </c>
      <c r="E1102" s="8" t="s">
        <v>1127</v>
      </c>
      <c r="F1102" s="8" t="s">
        <v>1127</v>
      </c>
      <c r="G1102" s="8" t="str">
        <f>vlookup(A1102,Accounts!$A$1:$F$451,6,false)</f>
        <v>5b - Churned</v>
      </c>
      <c r="H1102" s="8" t="s">
        <v>1143</v>
      </c>
      <c r="I1102" s="8" t="s">
        <v>1138</v>
      </c>
      <c r="J1102" s="9">
        <f>vlookup(A1102,Accounts!$A$1:$P$451,11,false)</f>
        <v>45690</v>
      </c>
      <c r="K1102" s="9">
        <f>vlookup($A1102,Accounts!$A$1:$P$451,12,false)</f>
        <v>45692</v>
      </c>
      <c r="L1102" s="9">
        <f>vlookup($A1102,Accounts!$A$1:$P$451,13,false)</f>
        <v>45696</v>
      </c>
      <c r="M1102" s="9">
        <f>vlookup($A1102,Accounts!$A$1:$P$451,14,false)</f>
        <v>45707</v>
      </c>
      <c r="N1102" s="9" t="str">
        <f>vlookup($A1102,Accounts!$A$1:$P$451,16,false)</f>
        <v/>
      </c>
    </row>
    <row r="1103" ht="15.75" customHeight="1">
      <c r="A1103" s="8" t="s">
        <v>729</v>
      </c>
      <c r="B1103" s="8" t="s">
        <v>730</v>
      </c>
      <c r="C1103" s="8" t="str">
        <f>vlookup(A1103,Accounts!$A$1:$E$993,5,false)</f>
        <v>Profile2</v>
      </c>
      <c r="D1103" s="8" t="s">
        <v>2236</v>
      </c>
      <c r="E1103" s="8" t="s">
        <v>1133</v>
      </c>
      <c r="F1103" s="8" t="s">
        <v>1128</v>
      </c>
      <c r="G1103" s="8" t="str">
        <f>vlookup(A1103,Accounts!$A$1:$F$451,6,false)</f>
        <v>4 - Customer</v>
      </c>
      <c r="H1103" s="8" t="s">
        <v>1129</v>
      </c>
      <c r="I1103" s="8" t="s">
        <v>1135</v>
      </c>
      <c r="J1103" s="9">
        <f>vlookup(A1103,Accounts!$A$1:$P$451,11,false)</f>
        <v>45701</v>
      </c>
      <c r="K1103" s="9">
        <f>vlookup($A1103,Accounts!$A$1:$P$451,12,false)</f>
        <v>45712</v>
      </c>
      <c r="L1103" s="9">
        <f>vlookup($A1103,Accounts!$A$1:$P$451,13,false)</f>
        <v>45731</v>
      </c>
      <c r="M1103" s="9">
        <f>vlookup($A1103,Accounts!$A$1:$P$451,14,false)</f>
        <v>45736</v>
      </c>
      <c r="N1103" s="9" t="str">
        <f>vlookup($A1103,Accounts!$A$1:$P$451,16,false)</f>
        <v/>
      </c>
    </row>
    <row r="1104" ht="15.75" customHeight="1">
      <c r="A1104" s="8" t="s">
        <v>729</v>
      </c>
      <c r="B1104" s="8" t="s">
        <v>730</v>
      </c>
      <c r="C1104" s="8" t="str">
        <f>vlookup(A1104,Accounts!$A$1:$E$993,5,false)</f>
        <v>Profile2</v>
      </c>
      <c r="D1104" s="8" t="s">
        <v>2237</v>
      </c>
      <c r="E1104" s="8" t="s">
        <v>1127</v>
      </c>
      <c r="F1104" s="8" t="s">
        <v>1127</v>
      </c>
      <c r="G1104" s="8" t="str">
        <f>vlookup(A1104,Accounts!$A$1:$F$451,6,false)</f>
        <v>4 - Customer</v>
      </c>
      <c r="H1104" s="8" t="s">
        <v>1137</v>
      </c>
      <c r="I1104" s="8" t="s">
        <v>1130</v>
      </c>
      <c r="J1104" s="9">
        <f>vlookup(A1104,Accounts!$A$1:$P$451,11,false)</f>
        <v>45701</v>
      </c>
      <c r="K1104" s="9">
        <f>vlookup($A1104,Accounts!$A$1:$P$451,12,false)</f>
        <v>45712</v>
      </c>
      <c r="L1104" s="9">
        <f>vlookup($A1104,Accounts!$A$1:$P$451,13,false)</f>
        <v>45731</v>
      </c>
      <c r="M1104" s="9">
        <f>vlookup($A1104,Accounts!$A$1:$P$451,14,false)</f>
        <v>45736</v>
      </c>
      <c r="N1104" s="9" t="str">
        <f>vlookup($A1104,Accounts!$A$1:$P$451,16,false)</f>
        <v/>
      </c>
    </row>
    <row r="1105" ht="15.75" customHeight="1">
      <c r="A1105" s="8" t="s">
        <v>115</v>
      </c>
      <c r="B1105" s="8" t="s">
        <v>116</v>
      </c>
      <c r="C1105" s="8" t="str">
        <f>vlookup(A1105,Accounts!$A$1:$E$993,5,false)</f>
        <v>Unknown</v>
      </c>
      <c r="D1105" s="8" t="s">
        <v>2238</v>
      </c>
      <c r="E1105" s="8" t="s">
        <v>1128</v>
      </c>
      <c r="F1105" s="8" t="s">
        <v>1132</v>
      </c>
      <c r="G1105" s="8" t="str">
        <f>vlookup(A1105,Accounts!$A$1:$F$451,6,false)</f>
        <v>2 - Warm</v>
      </c>
      <c r="H1105" s="8" t="s">
        <v>1129</v>
      </c>
      <c r="I1105" s="8" t="s">
        <v>1135</v>
      </c>
      <c r="J1105" s="9">
        <f>vlookup(A1105,Accounts!$A$1:$P$451,11,false)</f>
        <v>45653</v>
      </c>
      <c r="K1105" s="9">
        <f>vlookup($A1105,Accounts!$A$1:$P$451,12,false)</f>
        <v>45661</v>
      </c>
      <c r="L1105" s="9" t="str">
        <f>vlookup($A1105,Accounts!$A$1:$P$451,13,false)</f>
        <v/>
      </c>
      <c r="M1105" s="9" t="str">
        <f>vlookup($A1105,Accounts!$A$1:$P$451,14,false)</f>
        <v/>
      </c>
      <c r="N1105" s="9" t="str">
        <f>vlookup($A1105,Accounts!$A$1:$P$451,16,false)</f>
        <v/>
      </c>
    </row>
    <row r="1106" ht="15.75" customHeight="1">
      <c r="A1106" s="8" t="s">
        <v>115</v>
      </c>
      <c r="B1106" s="8" t="s">
        <v>116</v>
      </c>
      <c r="C1106" s="8" t="str">
        <f>vlookup(A1106,Accounts!$A$1:$E$993,5,false)</f>
        <v>Unknown</v>
      </c>
      <c r="D1106" s="8" t="s">
        <v>2239</v>
      </c>
      <c r="E1106" s="8" t="s">
        <v>1132</v>
      </c>
      <c r="F1106" s="8" t="s">
        <v>1132</v>
      </c>
      <c r="G1106" s="8" t="str">
        <f>vlookup(A1106,Accounts!$A$1:$F$451,6,false)</f>
        <v>2 - Warm</v>
      </c>
      <c r="H1106" s="8" t="s">
        <v>1143</v>
      </c>
      <c r="I1106" s="8" t="s">
        <v>1135</v>
      </c>
      <c r="J1106" s="9">
        <f>vlookup(A1106,Accounts!$A$1:$P$451,11,false)</f>
        <v>45653</v>
      </c>
      <c r="K1106" s="9">
        <f>vlookup($A1106,Accounts!$A$1:$P$451,12,false)</f>
        <v>45661</v>
      </c>
      <c r="L1106" s="9" t="str">
        <f>vlookup($A1106,Accounts!$A$1:$P$451,13,false)</f>
        <v/>
      </c>
      <c r="M1106" s="9" t="str">
        <f>vlookup($A1106,Accounts!$A$1:$P$451,14,false)</f>
        <v/>
      </c>
      <c r="N1106" s="9" t="str">
        <f>vlookup($A1106,Accounts!$A$1:$P$451,16,false)</f>
        <v/>
      </c>
    </row>
    <row r="1107" ht="15.75" customHeight="1">
      <c r="A1107" s="8" t="s">
        <v>115</v>
      </c>
      <c r="B1107" s="8" t="s">
        <v>116</v>
      </c>
      <c r="C1107" s="8" t="str">
        <f>vlookup(A1107,Accounts!$A$1:$E$993,5,false)</f>
        <v>Unknown</v>
      </c>
      <c r="D1107" s="8" t="s">
        <v>2240</v>
      </c>
      <c r="E1107" s="8" t="s">
        <v>1140</v>
      </c>
      <c r="F1107" s="8" t="s">
        <v>1132</v>
      </c>
      <c r="G1107" s="8" t="str">
        <f>vlookup(A1107,Accounts!$A$1:$F$451,6,false)</f>
        <v>2 - Warm</v>
      </c>
      <c r="H1107" s="8" t="s">
        <v>1143</v>
      </c>
      <c r="I1107" s="8" t="s">
        <v>1138</v>
      </c>
      <c r="J1107" s="9">
        <f>vlookup(A1107,Accounts!$A$1:$P$451,11,false)</f>
        <v>45653</v>
      </c>
      <c r="K1107" s="9">
        <f>vlookup($A1107,Accounts!$A$1:$P$451,12,false)</f>
        <v>45661</v>
      </c>
      <c r="L1107" s="9" t="str">
        <f>vlookup($A1107,Accounts!$A$1:$P$451,13,false)</f>
        <v/>
      </c>
      <c r="M1107" s="9" t="str">
        <f>vlookup($A1107,Accounts!$A$1:$P$451,14,false)</f>
        <v/>
      </c>
      <c r="N1107" s="9" t="str">
        <f>vlookup($A1107,Accounts!$A$1:$P$451,16,false)</f>
        <v/>
      </c>
    </row>
    <row r="1108" ht="15.75" customHeight="1">
      <c r="A1108" s="8" t="s">
        <v>789</v>
      </c>
      <c r="B1108" s="8" t="s">
        <v>790</v>
      </c>
      <c r="C1108" s="8" t="str">
        <f>vlookup(A1108,Accounts!$A$1:$E$993,5,false)</f>
        <v>Profile1</v>
      </c>
      <c r="D1108" s="8" t="s">
        <v>2241</v>
      </c>
      <c r="E1108" s="8" t="s">
        <v>1140</v>
      </c>
      <c r="F1108" s="8" t="s">
        <v>1133</v>
      </c>
      <c r="G1108" s="8" t="str">
        <f>vlookup(A1108,Accounts!$A$1:$F$451,6,false)</f>
        <v>4 - Customer</v>
      </c>
      <c r="H1108" s="8" t="s">
        <v>1129</v>
      </c>
      <c r="I1108" s="8" t="s">
        <v>1138</v>
      </c>
      <c r="J1108" s="9">
        <f>vlookup(A1108,Accounts!$A$1:$P$451,11,false)</f>
        <v>45585</v>
      </c>
      <c r="K1108" s="9">
        <f>vlookup($A1108,Accounts!$A$1:$P$451,12,false)</f>
        <v>45588</v>
      </c>
      <c r="L1108" s="9">
        <f>vlookup($A1108,Accounts!$A$1:$P$451,13,false)</f>
        <v>45607</v>
      </c>
      <c r="M1108" s="9">
        <f>vlookup($A1108,Accounts!$A$1:$P$451,14,false)</f>
        <v>45666</v>
      </c>
      <c r="N1108" s="9" t="str">
        <f>vlookup($A1108,Accounts!$A$1:$P$451,16,false)</f>
        <v/>
      </c>
    </row>
    <row r="1109" ht="15.75" customHeight="1">
      <c r="A1109" s="8" t="s">
        <v>789</v>
      </c>
      <c r="B1109" s="8" t="s">
        <v>790</v>
      </c>
      <c r="C1109" s="8" t="str">
        <f>vlookup(A1109,Accounts!$A$1:$E$993,5,false)</f>
        <v>Profile1</v>
      </c>
      <c r="D1109" s="8" t="s">
        <v>2242</v>
      </c>
      <c r="E1109" s="8" t="s">
        <v>1128</v>
      </c>
      <c r="F1109" s="8" t="s">
        <v>1127</v>
      </c>
      <c r="G1109" s="8" t="str">
        <f>vlookup(A1109,Accounts!$A$1:$F$451,6,false)</f>
        <v>4 - Customer</v>
      </c>
      <c r="H1109" s="8" t="s">
        <v>1137</v>
      </c>
      <c r="I1109" s="8" t="s">
        <v>1138</v>
      </c>
      <c r="J1109" s="9">
        <f>vlookup(A1109,Accounts!$A$1:$P$451,11,false)</f>
        <v>45585</v>
      </c>
      <c r="K1109" s="9">
        <f>vlookup($A1109,Accounts!$A$1:$P$451,12,false)</f>
        <v>45588</v>
      </c>
      <c r="L1109" s="9">
        <f>vlookup($A1109,Accounts!$A$1:$P$451,13,false)</f>
        <v>45607</v>
      </c>
      <c r="M1109" s="9">
        <f>vlookup($A1109,Accounts!$A$1:$P$451,14,false)</f>
        <v>45666</v>
      </c>
      <c r="N1109" s="9" t="str">
        <f>vlookup($A1109,Accounts!$A$1:$P$451,16,false)</f>
        <v/>
      </c>
    </row>
    <row r="1110" ht="15.75" customHeight="1">
      <c r="A1110" s="8" t="s">
        <v>789</v>
      </c>
      <c r="B1110" s="8" t="s">
        <v>790</v>
      </c>
      <c r="C1110" s="8" t="str">
        <f>vlookup(A1110,Accounts!$A$1:$E$993,5,false)</f>
        <v>Profile1</v>
      </c>
      <c r="D1110" s="8" t="s">
        <v>2243</v>
      </c>
      <c r="E1110" s="8" t="s">
        <v>1128</v>
      </c>
      <c r="F1110" s="8" t="s">
        <v>1132</v>
      </c>
      <c r="G1110" s="8" t="str">
        <f>vlookup(A1110,Accounts!$A$1:$F$451,6,false)</f>
        <v>4 - Customer</v>
      </c>
      <c r="H1110" s="8" t="s">
        <v>1134</v>
      </c>
      <c r="I1110" s="8" t="s">
        <v>1135</v>
      </c>
      <c r="J1110" s="9">
        <f>vlookup(A1110,Accounts!$A$1:$P$451,11,false)</f>
        <v>45585</v>
      </c>
      <c r="K1110" s="9">
        <f>vlookup($A1110,Accounts!$A$1:$P$451,12,false)</f>
        <v>45588</v>
      </c>
      <c r="L1110" s="9">
        <f>vlookup($A1110,Accounts!$A$1:$P$451,13,false)</f>
        <v>45607</v>
      </c>
      <c r="M1110" s="9">
        <f>vlookup($A1110,Accounts!$A$1:$P$451,14,false)</f>
        <v>45666</v>
      </c>
      <c r="N1110" s="9" t="str">
        <f>vlookup($A1110,Accounts!$A$1:$P$451,16,false)</f>
        <v/>
      </c>
    </row>
    <row r="1111" ht="15.75" customHeight="1">
      <c r="A1111" s="8" t="s">
        <v>789</v>
      </c>
      <c r="B1111" s="8" t="s">
        <v>790</v>
      </c>
      <c r="C1111" s="8" t="str">
        <f>vlookup(A1111,Accounts!$A$1:$E$993,5,false)</f>
        <v>Profile1</v>
      </c>
      <c r="D1111" s="8" t="s">
        <v>2244</v>
      </c>
      <c r="E1111" s="8" t="s">
        <v>1132</v>
      </c>
      <c r="F1111" s="8" t="s">
        <v>1128</v>
      </c>
      <c r="G1111" s="8" t="str">
        <f>vlookup(A1111,Accounts!$A$1:$F$451,6,false)</f>
        <v>4 - Customer</v>
      </c>
      <c r="H1111" s="8" t="s">
        <v>1129</v>
      </c>
      <c r="I1111" s="8" t="s">
        <v>1138</v>
      </c>
      <c r="J1111" s="9">
        <f>vlookup(A1111,Accounts!$A$1:$P$451,11,false)</f>
        <v>45585</v>
      </c>
      <c r="K1111" s="9">
        <f>vlookup($A1111,Accounts!$A$1:$P$451,12,false)</f>
        <v>45588</v>
      </c>
      <c r="L1111" s="9">
        <f>vlookup($A1111,Accounts!$A$1:$P$451,13,false)</f>
        <v>45607</v>
      </c>
      <c r="M1111" s="9">
        <f>vlookup($A1111,Accounts!$A$1:$P$451,14,false)</f>
        <v>45666</v>
      </c>
      <c r="N1111" s="9" t="str">
        <f>vlookup($A1111,Accounts!$A$1:$P$451,16,false)</f>
        <v/>
      </c>
    </row>
    <row r="1112" ht="15.75" customHeight="1">
      <c r="A1112" s="8" t="s">
        <v>789</v>
      </c>
      <c r="B1112" s="8" t="s">
        <v>790</v>
      </c>
      <c r="C1112" s="8" t="str">
        <f>vlookup(A1112,Accounts!$A$1:$E$993,5,false)</f>
        <v>Profile1</v>
      </c>
      <c r="D1112" s="8" t="s">
        <v>2245</v>
      </c>
      <c r="E1112" s="8" t="s">
        <v>1127</v>
      </c>
      <c r="F1112" s="8" t="s">
        <v>1127</v>
      </c>
      <c r="G1112" s="8" t="str">
        <f>vlookup(A1112,Accounts!$A$1:$F$451,6,false)</f>
        <v>4 - Customer</v>
      </c>
      <c r="H1112" s="8" t="s">
        <v>1129</v>
      </c>
      <c r="I1112" s="8" t="s">
        <v>1130</v>
      </c>
      <c r="J1112" s="9">
        <f>vlookup(A1112,Accounts!$A$1:$P$451,11,false)</f>
        <v>45585</v>
      </c>
      <c r="K1112" s="9">
        <f>vlookup($A1112,Accounts!$A$1:$P$451,12,false)</f>
        <v>45588</v>
      </c>
      <c r="L1112" s="9">
        <f>vlookup($A1112,Accounts!$A$1:$P$451,13,false)</f>
        <v>45607</v>
      </c>
      <c r="M1112" s="9">
        <f>vlookup($A1112,Accounts!$A$1:$P$451,14,false)</f>
        <v>45666</v>
      </c>
      <c r="N1112" s="9" t="str">
        <f>vlookup($A1112,Accounts!$A$1:$P$451,16,false)</f>
        <v/>
      </c>
    </row>
    <row r="1113" ht="15.75" customHeight="1">
      <c r="A1113" s="8" t="s">
        <v>789</v>
      </c>
      <c r="B1113" s="8" t="s">
        <v>790</v>
      </c>
      <c r="C1113" s="8" t="str">
        <f>vlookup(A1113,Accounts!$A$1:$E$993,5,false)</f>
        <v>Profile1</v>
      </c>
      <c r="D1113" s="8" t="s">
        <v>2246</v>
      </c>
      <c r="E1113" s="8" t="s">
        <v>1133</v>
      </c>
      <c r="F1113" s="8" t="s">
        <v>1127</v>
      </c>
      <c r="G1113" s="8" t="str">
        <f>vlookup(A1113,Accounts!$A$1:$F$451,6,false)</f>
        <v>4 - Customer</v>
      </c>
      <c r="H1113" s="8" t="s">
        <v>1134</v>
      </c>
      <c r="I1113" s="8" t="s">
        <v>1148</v>
      </c>
      <c r="J1113" s="9">
        <f>vlookup(A1113,Accounts!$A$1:$P$451,11,false)</f>
        <v>45585</v>
      </c>
      <c r="K1113" s="9">
        <f>vlookup($A1113,Accounts!$A$1:$P$451,12,false)</f>
        <v>45588</v>
      </c>
      <c r="L1113" s="9">
        <f>vlookup($A1113,Accounts!$A$1:$P$451,13,false)</f>
        <v>45607</v>
      </c>
      <c r="M1113" s="9">
        <f>vlookup($A1113,Accounts!$A$1:$P$451,14,false)</f>
        <v>45666</v>
      </c>
      <c r="N1113" s="9" t="str">
        <f>vlookup($A1113,Accounts!$A$1:$P$451,16,false)</f>
        <v/>
      </c>
    </row>
    <row r="1114" ht="15.75" customHeight="1">
      <c r="A1114" s="8" t="s">
        <v>143</v>
      </c>
      <c r="B1114" s="8" t="s">
        <v>144</v>
      </c>
      <c r="C1114" s="8" t="str">
        <f>vlookup(A1114,Accounts!$A$1:$E$993,5,false)</f>
        <v>Profile2</v>
      </c>
      <c r="D1114" s="8" t="s">
        <v>2247</v>
      </c>
      <c r="E1114" s="8" t="s">
        <v>1132</v>
      </c>
      <c r="F1114" s="8" t="s">
        <v>1133</v>
      </c>
      <c r="G1114" s="8" t="str">
        <f>vlookup(A1114,Accounts!$A$1:$F$451,6,false)</f>
        <v>5a - Closed Lost</v>
      </c>
      <c r="H1114" s="8" t="s">
        <v>1134</v>
      </c>
      <c r="I1114" s="8" t="s">
        <v>1148</v>
      </c>
      <c r="J1114" s="9">
        <f>vlookup(A1114,Accounts!$A$1:$P$451,11,false)</f>
        <v>45257</v>
      </c>
      <c r="K1114" s="9" t="str">
        <f>vlookup($A1114,Accounts!$A$1:$P$451,12,false)</f>
        <v/>
      </c>
      <c r="L1114" s="9" t="str">
        <f>vlookup($A1114,Accounts!$A$1:$P$451,13,false)</f>
        <v/>
      </c>
      <c r="M1114" s="9">
        <f>vlookup($A1114,Accounts!$A$1:$P$451,14,false)</f>
        <v>45274</v>
      </c>
      <c r="N1114" s="9">
        <f>vlookup($A1114,Accounts!$A$1:$P$451,16,false)</f>
        <v>45274</v>
      </c>
    </row>
    <row r="1115" ht="15.75" customHeight="1">
      <c r="A1115" s="8" t="s">
        <v>143</v>
      </c>
      <c r="B1115" s="8" t="s">
        <v>144</v>
      </c>
      <c r="C1115" s="8" t="str">
        <f>vlookup(A1115,Accounts!$A$1:$E$993,5,false)</f>
        <v>Profile2</v>
      </c>
      <c r="D1115" s="8" t="s">
        <v>2248</v>
      </c>
      <c r="E1115" s="8" t="s">
        <v>1127</v>
      </c>
      <c r="F1115" s="8" t="s">
        <v>1133</v>
      </c>
      <c r="G1115" s="8" t="str">
        <f>vlookup(A1115,Accounts!$A$1:$F$451,6,false)</f>
        <v>5a - Closed Lost</v>
      </c>
      <c r="H1115" s="8" t="s">
        <v>1129</v>
      </c>
      <c r="I1115" s="8" t="s">
        <v>1148</v>
      </c>
      <c r="J1115" s="9">
        <f>vlookup(A1115,Accounts!$A$1:$P$451,11,false)</f>
        <v>45257</v>
      </c>
      <c r="K1115" s="9" t="str">
        <f>vlookup($A1115,Accounts!$A$1:$P$451,12,false)</f>
        <v/>
      </c>
      <c r="L1115" s="9" t="str">
        <f>vlookup($A1115,Accounts!$A$1:$P$451,13,false)</f>
        <v/>
      </c>
      <c r="M1115" s="9">
        <f>vlookup($A1115,Accounts!$A$1:$P$451,14,false)</f>
        <v>45274</v>
      </c>
      <c r="N1115" s="9">
        <f>vlookup($A1115,Accounts!$A$1:$P$451,16,false)</f>
        <v>45274</v>
      </c>
    </row>
    <row r="1116" ht="15.75" customHeight="1">
      <c r="A1116" s="8" t="s">
        <v>143</v>
      </c>
      <c r="B1116" s="8" t="s">
        <v>144</v>
      </c>
      <c r="C1116" s="8" t="str">
        <f>vlookup(A1116,Accounts!$A$1:$E$993,5,false)</f>
        <v>Profile2</v>
      </c>
      <c r="D1116" s="8" t="s">
        <v>2249</v>
      </c>
      <c r="E1116" s="8" t="s">
        <v>1133</v>
      </c>
      <c r="F1116" s="8" t="s">
        <v>1127</v>
      </c>
      <c r="G1116" s="8" t="str">
        <f>vlookup(A1116,Accounts!$A$1:$F$451,6,false)</f>
        <v>5a - Closed Lost</v>
      </c>
      <c r="H1116" s="8" t="s">
        <v>1137</v>
      </c>
      <c r="I1116" s="8" t="s">
        <v>1130</v>
      </c>
      <c r="J1116" s="9">
        <f>vlookup(A1116,Accounts!$A$1:$P$451,11,false)</f>
        <v>45257</v>
      </c>
      <c r="K1116" s="9" t="str">
        <f>vlookup($A1116,Accounts!$A$1:$P$451,12,false)</f>
        <v/>
      </c>
      <c r="L1116" s="9" t="str">
        <f>vlookup($A1116,Accounts!$A$1:$P$451,13,false)</f>
        <v/>
      </c>
      <c r="M1116" s="9">
        <f>vlookup($A1116,Accounts!$A$1:$P$451,14,false)</f>
        <v>45274</v>
      </c>
      <c r="N1116" s="9">
        <f>vlookup($A1116,Accounts!$A$1:$P$451,16,false)</f>
        <v>45274</v>
      </c>
    </row>
    <row r="1117" ht="15.75" customHeight="1">
      <c r="A1117" s="8" t="s">
        <v>143</v>
      </c>
      <c r="B1117" s="8" t="s">
        <v>144</v>
      </c>
      <c r="C1117" s="8" t="str">
        <f>vlookup(A1117,Accounts!$A$1:$E$993,5,false)</f>
        <v>Profile2</v>
      </c>
      <c r="D1117" s="8" t="s">
        <v>2250</v>
      </c>
      <c r="E1117" s="8" t="s">
        <v>1127</v>
      </c>
      <c r="F1117" s="8" t="s">
        <v>1133</v>
      </c>
      <c r="G1117" s="8" t="str">
        <f>vlookup(A1117,Accounts!$A$1:$F$451,6,false)</f>
        <v>5a - Closed Lost</v>
      </c>
      <c r="H1117" s="8" t="s">
        <v>1129</v>
      </c>
      <c r="I1117" s="8" t="s">
        <v>1138</v>
      </c>
      <c r="J1117" s="9">
        <f>vlookup(A1117,Accounts!$A$1:$P$451,11,false)</f>
        <v>45257</v>
      </c>
      <c r="K1117" s="9" t="str">
        <f>vlookup($A1117,Accounts!$A$1:$P$451,12,false)</f>
        <v/>
      </c>
      <c r="L1117" s="9" t="str">
        <f>vlookup($A1117,Accounts!$A$1:$P$451,13,false)</f>
        <v/>
      </c>
      <c r="M1117" s="9">
        <f>vlookup($A1117,Accounts!$A$1:$P$451,14,false)</f>
        <v>45274</v>
      </c>
      <c r="N1117" s="9">
        <f>vlookup($A1117,Accounts!$A$1:$P$451,16,false)</f>
        <v>45274</v>
      </c>
    </row>
    <row r="1118" ht="15.75" customHeight="1">
      <c r="A1118" s="8" t="s">
        <v>264</v>
      </c>
      <c r="B1118" s="8" t="s">
        <v>265</v>
      </c>
      <c r="C1118" s="8" t="str">
        <f>vlookup(A1118,Accounts!$A$1:$E$993,5,false)</f>
        <v>No</v>
      </c>
      <c r="D1118" s="8" t="s">
        <v>2251</v>
      </c>
      <c r="E1118" s="8" t="s">
        <v>1133</v>
      </c>
      <c r="F1118" s="8" t="s">
        <v>1133</v>
      </c>
      <c r="G1118" s="8" t="str">
        <f>vlookup(A1118,Accounts!$A$1:$F$451,6,false)</f>
        <v>5a - Closed Lost</v>
      </c>
      <c r="H1118" s="8" t="s">
        <v>1143</v>
      </c>
      <c r="I1118" s="8" t="s">
        <v>1138</v>
      </c>
      <c r="J1118" s="9">
        <f>vlookup(A1118,Accounts!$A$1:$P$451,11,false)</f>
        <v>45338</v>
      </c>
      <c r="K1118" s="9">
        <f>vlookup($A1118,Accounts!$A$1:$P$451,12,false)</f>
        <v>45344</v>
      </c>
      <c r="L1118" s="9" t="str">
        <f>vlookup($A1118,Accounts!$A$1:$P$451,13,false)</f>
        <v/>
      </c>
      <c r="M1118" s="9">
        <f>vlookup($A1118,Accounts!$A$1:$P$451,14,false)</f>
        <v>45357</v>
      </c>
      <c r="N1118" s="9">
        <f>vlookup($A1118,Accounts!$A$1:$P$451,16,false)</f>
        <v>45357</v>
      </c>
    </row>
    <row r="1119" ht="15.75" customHeight="1">
      <c r="A1119" s="8" t="s">
        <v>264</v>
      </c>
      <c r="B1119" s="8" t="s">
        <v>265</v>
      </c>
      <c r="C1119" s="8" t="str">
        <f>vlookup(A1119,Accounts!$A$1:$E$993,5,false)</f>
        <v>No</v>
      </c>
      <c r="D1119" s="8" t="s">
        <v>2252</v>
      </c>
      <c r="E1119" s="8" t="s">
        <v>1128</v>
      </c>
      <c r="F1119" s="8" t="s">
        <v>1132</v>
      </c>
      <c r="G1119" s="8" t="str">
        <f>vlookup(A1119,Accounts!$A$1:$F$451,6,false)</f>
        <v>5a - Closed Lost</v>
      </c>
      <c r="H1119" s="8" t="s">
        <v>1137</v>
      </c>
      <c r="I1119" s="8" t="s">
        <v>1138</v>
      </c>
      <c r="J1119" s="9">
        <f>vlookup(A1119,Accounts!$A$1:$P$451,11,false)</f>
        <v>45338</v>
      </c>
      <c r="K1119" s="9">
        <f>vlookup($A1119,Accounts!$A$1:$P$451,12,false)</f>
        <v>45344</v>
      </c>
      <c r="L1119" s="9" t="str">
        <f>vlookup($A1119,Accounts!$A$1:$P$451,13,false)</f>
        <v/>
      </c>
      <c r="M1119" s="9">
        <f>vlookup($A1119,Accounts!$A$1:$P$451,14,false)</f>
        <v>45357</v>
      </c>
      <c r="N1119" s="9">
        <f>vlookup($A1119,Accounts!$A$1:$P$451,16,false)</f>
        <v>45357</v>
      </c>
    </row>
    <row r="1120" ht="15.75" customHeight="1">
      <c r="A1120" s="8" t="s">
        <v>264</v>
      </c>
      <c r="B1120" s="8" t="s">
        <v>265</v>
      </c>
      <c r="C1120" s="8" t="str">
        <f>vlookup(A1120,Accounts!$A$1:$E$993,5,false)</f>
        <v>No</v>
      </c>
      <c r="D1120" s="8" t="s">
        <v>2253</v>
      </c>
      <c r="E1120" s="8" t="s">
        <v>1127</v>
      </c>
      <c r="F1120" s="8" t="s">
        <v>1127</v>
      </c>
      <c r="G1120" s="8" t="str">
        <f>vlookup(A1120,Accounts!$A$1:$F$451,6,false)</f>
        <v>5a - Closed Lost</v>
      </c>
      <c r="H1120" s="8" t="s">
        <v>1134</v>
      </c>
      <c r="I1120" s="8" t="s">
        <v>1138</v>
      </c>
      <c r="J1120" s="9">
        <f>vlookup(A1120,Accounts!$A$1:$P$451,11,false)</f>
        <v>45338</v>
      </c>
      <c r="K1120" s="9">
        <f>vlookup($A1120,Accounts!$A$1:$P$451,12,false)</f>
        <v>45344</v>
      </c>
      <c r="L1120" s="9" t="str">
        <f>vlookup($A1120,Accounts!$A$1:$P$451,13,false)</f>
        <v/>
      </c>
      <c r="M1120" s="9">
        <f>vlookup($A1120,Accounts!$A$1:$P$451,14,false)</f>
        <v>45357</v>
      </c>
      <c r="N1120" s="9">
        <f>vlookup($A1120,Accounts!$A$1:$P$451,16,false)</f>
        <v>45357</v>
      </c>
    </row>
    <row r="1121" ht="15.75" customHeight="1">
      <c r="A1121" s="8" t="s">
        <v>266</v>
      </c>
      <c r="B1121" s="8" t="s">
        <v>267</v>
      </c>
      <c r="C1121" s="8" t="str">
        <f>vlookup(A1121,Accounts!$A$1:$E$993,5,false)</f>
        <v>No</v>
      </c>
      <c r="D1121" s="8" t="s">
        <v>2254</v>
      </c>
      <c r="E1121" s="8" t="s">
        <v>1127</v>
      </c>
      <c r="F1121" s="8" t="s">
        <v>1140</v>
      </c>
      <c r="G1121" s="8" t="str">
        <f>vlookup(A1121,Accounts!$A$1:$F$451,6,false)</f>
        <v>5a - Closed Lost</v>
      </c>
      <c r="H1121" s="8" t="s">
        <v>1143</v>
      </c>
      <c r="I1121" s="8" t="s">
        <v>1138</v>
      </c>
      <c r="J1121" s="9">
        <f>vlookup(A1121,Accounts!$A$1:$P$451,11,false)</f>
        <v>45324</v>
      </c>
      <c r="K1121" s="9" t="str">
        <f>vlookup($A1121,Accounts!$A$1:$P$451,12,false)</f>
        <v/>
      </c>
      <c r="L1121" s="9" t="str">
        <f>vlookup($A1121,Accounts!$A$1:$P$451,13,false)</f>
        <v/>
      </c>
      <c r="M1121" s="9">
        <f>vlookup($A1121,Accounts!$A$1:$P$451,14,false)</f>
        <v>45330</v>
      </c>
      <c r="N1121" s="9">
        <f>vlookup($A1121,Accounts!$A$1:$P$451,16,false)</f>
        <v>45330</v>
      </c>
    </row>
    <row r="1122" ht="15.75" customHeight="1">
      <c r="A1122" s="8" t="s">
        <v>266</v>
      </c>
      <c r="B1122" s="8" t="s">
        <v>267</v>
      </c>
      <c r="C1122" s="8" t="str">
        <f>vlookup(A1122,Accounts!$A$1:$E$993,5,false)</f>
        <v>No</v>
      </c>
      <c r="D1122" s="8" t="s">
        <v>2255</v>
      </c>
      <c r="E1122" s="8" t="s">
        <v>1133</v>
      </c>
      <c r="F1122" s="8" t="s">
        <v>1128</v>
      </c>
      <c r="G1122" s="8" t="str">
        <f>vlookup(A1122,Accounts!$A$1:$F$451,6,false)</f>
        <v>5a - Closed Lost</v>
      </c>
      <c r="H1122" s="8" t="s">
        <v>1143</v>
      </c>
      <c r="I1122" s="8" t="s">
        <v>1148</v>
      </c>
      <c r="J1122" s="9">
        <f>vlookup(A1122,Accounts!$A$1:$P$451,11,false)</f>
        <v>45324</v>
      </c>
      <c r="K1122" s="9" t="str">
        <f>vlookup($A1122,Accounts!$A$1:$P$451,12,false)</f>
        <v/>
      </c>
      <c r="L1122" s="9" t="str">
        <f>vlookup($A1122,Accounts!$A$1:$P$451,13,false)</f>
        <v/>
      </c>
      <c r="M1122" s="9">
        <f>vlookup($A1122,Accounts!$A$1:$P$451,14,false)</f>
        <v>45330</v>
      </c>
      <c r="N1122" s="9">
        <f>vlookup($A1122,Accounts!$A$1:$P$451,16,false)</f>
        <v>45330</v>
      </c>
    </row>
    <row r="1123" ht="15.75" customHeight="1">
      <c r="A1123" s="8" t="s">
        <v>266</v>
      </c>
      <c r="B1123" s="8" t="s">
        <v>267</v>
      </c>
      <c r="C1123" s="8" t="str">
        <f>vlookup(A1123,Accounts!$A$1:$E$993,5,false)</f>
        <v>No</v>
      </c>
      <c r="D1123" s="8" t="s">
        <v>2256</v>
      </c>
      <c r="E1123" s="8" t="s">
        <v>1133</v>
      </c>
      <c r="F1123" s="8" t="s">
        <v>1133</v>
      </c>
      <c r="G1123" s="8" t="str">
        <f>vlookup(A1123,Accounts!$A$1:$F$451,6,false)</f>
        <v>5a - Closed Lost</v>
      </c>
      <c r="H1123" s="8" t="s">
        <v>1134</v>
      </c>
      <c r="I1123" s="8" t="s">
        <v>1135</v>
      </c>
      <c r="J1123" s="9">
        <f>vlookup(A1123,Accounts!$A$1:$P$451,11,false)</f>
        <v>45324</v>
      </c>
      <c r="K1123" s="9" t="str">
        <f>vlookup($A1123,Accounts!$A$1:$P$451,12,false)</f>
        <v/>
      </c>
      <c r="L1123" s="9" t="str">
        <f>vlookup($A1123,Accounts!$A$1:$P$451,13,false)</f>
        <v/>
      </c>
      <c r="M1123" s="9">
        <f>vlookup($A1123,Accounts!$A$1:$P$451,14,false)</f>
        <v>45330</v>
      </c>
      <c r="N1123" s="9">
        <f>vlookup($A1123,Accounts!$A$1:$P$451,16,false)</f>
        <v>45330</v>
      </c>
    </row>
    <row r="1124" ht="15.75" customHeight="1">
      <c r="A1124" s="8" t="s">
        <v>266</v>
      </c>
      <c r="B1124" s="8" t="s">
        <v>267</v>
      </c>
      <c r="C1124" s="8" t="str">
        <f>vlookup(A1124,Accounts!$A$1:$E$993,5,false)</f>
        <v>No</v>
      </c>
      <c r="D1124" s="8" t="s">
        <v>2257</v>
      </c>
      <c r="E1124" s="8" t="s">
        <v>1128</v>
      </c>
      <c r="F1124" s="8" t="s">
        <v>1133</v>
      </c>
      <c r="G1124" s="8" t="str">
        <f>vlookup(A1124,Accounts!$A$1:$F$451,6,false)</f>
        <v>5a - Closed Lost</v>
      </c>
      <c r="H1124" s="8" t="s">
        <v>1137</v>
      </c>
      <c r="I1124" s="8" t="s">
        <v>1130</v>
      </c>
      <c r="J1124" s="9">
        <f>vlookup(A1124,Accounts!$A$1:$P$451,11,false)</f>
        <v>45324</v>
      </c>
      <c r="K1124" s="9" t="str">
        <f>vlookup($A1124,Accounts!$A$1:$P$451,12,false)</f>
        <v/>
      </c>
      <c r="L1124" s="9" t="str">
        <f>vlookup($A1124,Accounts!$A$1:$P$451,13,false)</f>
        <v/>
      </c>
      <c r="M1124" s="9">
        <f>vlookup($A1124,Accounts!$A$1:$P$451,14,false)</f>
        <v>45330</v>
      </c>
      <c r="N1124" s="9">
        <f>vlookup($A1124,Accounts!$A$1:$P$451,16,false)</f>
        <v>45330</v>
      </c>
    </row>
    <row r="1125" ht="15.75" customHeight="1">
      <c r="A1125" s="8" t="s">
        <v>729</v>
      </c>
      <c r="B1125" s="8" t="s">
        <v>730</v>
      </c>
      <c r="C1125" s="8" t="str">
        <f>vlookup(A1125,Accounts!$A$1:$E$993,5,false)</f>
        <v>Profile2</v>
      </c>
      <c r="D1125" s="8" t="s">
        <v>2258</v>
      </c>
      <c r="E1125" s="8" t="s">
        <v>1140</v>
      </c>
      <c r="F1125" s="8" t="s">
        <v>1128</v>
      </c>
      <c r="G1125" s="8" t="str">
        <f>vlookup(A1125,Accounts!$A$1:$F$451,6,false)</f>
        <v>4 - Customer</v>
      </c>
      <c r="H1125" s="8" t="s">
        <v>1129</v>
      </c>
      <c r="I1125" s="8" t="s">
        <v>1130</v>
      </c>
      <c r="J1125" s="9">
        <f>vlookup(A1125,Accounts!$A$1:$P$451,11,false)</f>
        <v>45701</v>
      </c>
      <c r="K1125" s="9">
        <f>vlookup($A1125,Accounts!$A$1:$P$451,12,false)</f>
        <v>45712</v>
      </c>
      <c r="L1125" s="9">
        <f>vlookup($A1125,Accounts!$A$1:$P$451,13,false)</f>
        <v>45731</v>
      </c>
      <c r="M1125" s="9">
        <f>vlookup($A1125,Accounts!$A$1:$P$451,14,false)</f>
        <v>45736</v>
      </c>
      <c r="N1125" s="9" t="str">
        <f>vlookup($A1125,Accounts!$A$1:$P$451,16,false)</f>
        <v/>
      </c>
    </row>
    <row r="1126" ht="15.75" customHeight="1">
      <c r="A1126" s="8" t="s">
        <v>729</v>
      </c>
      <c r="B1126" s="8" t="s">
        <v>730</v>
      </c>
      <c r="C1126" s="8" t="str">
        <f>vlookup(A1126,Accounts!$A$1:$E$993,5,false)</f>
        <v>Profile2</v>
      </c>
      <c r="D1126" s="8" t="s">
        <v>2259</v>
      </c>
      <c r="E1126" s="8" t="s">
        <v>1133</v>
      </c>
      <c r="F1126" s="8" t="s">
        <v>1127</v>
      </c>
      <c r="G1126" s="8" t="str">
        <f>vlookup(A1126,Accounts!$A$1:$F$451,6,false)</f>
        <v>4 - Customer</v>
      </c>
      <c r="H1126" s="8" t="s">
        <v>1129</v>
      </c>
      <c r="I1126" s="8" t="s">
        <v>1138</v>
      </c>
      <c r="J1126" s="9">
        <f>vlookup(A1126,Accounts!$A$1:$P$451,11,false)</f>
        <v>45701</v>
      </c>
      <c r="K1126" s="9">
        <f>vlookup($A1126,Accounts!$A$1:$P$451,12,false)</f>
        <v>45712</v>
      </c>
      <c r="L1126" s="9">
        <f>vlookup($A1126,Accounts!$A$1:$P$451,13,false)</f>
        <v>45731</v>
      </c>
      <c r="M1126" s="9">
        <f>vlookup($A1126,Accounts!$A$1:$P$451,14,false)</f>
        <v>45736</v>
      </c>
      <c r="N1126" s="9" t="str">
        <f>vlookup($A1126,Accounts!$A$1:$P$451,16,false)</f>
        <v/>
      </c>
    </row>
    <row r="1127" ht="15.75" customHeight="1">
      <c r="A1127" s="8" t="s">
        <v>647</v>
      </c>
      <c r="B1127" s="8" t="s">
        <v>648</v>
      </c>
      <c r="C1127" s="8" t="str">
        <f>vlookup(A1127,Accounts!$A$1:$E$993,5,false)</f>
        <v>Profile3</v>
      </c>
      <c r="D1127" s="8" t="s">
        <v>2260</v>
      </c>
      <c r="E1127" s="8" t="s">
        <v>1140</v>
      </c>
      <c r="F1127" s="8" t="s">
        <v>1133</v>
      </c>
      <c r="G1127" s="8" t="str">
        <f>vlookup(A1127,Accounts!$A$1:$F$451,6,false)</f>
        <v>4 - Customer</v>
      </c>
      <c r="H1127" s="8" t="s">
        <v>1134</v>
      </c>
      <c r="I1127" s="8" t="s">
        <v>1135</v>
      </c>
      <c r="J1127" s="9">
        <f>vlookup(A1127,Accounts!$A$1:$P$451,11,false)</f>
        <v>45528</v>
      </c>
      <c r="K1127" s="9">
        <f>vlookup($A1127,Accounts!$A$1:$P$451,12,false)</f>
        <v>45540</v>
      </c>
      <c r="L1127" s="9">
        <f>vlookup($A1127,Accounts!$A$1:$P$451,13,false)</f>
        <v>45546</v>
      </c>
      <c r="M1127" s="9">
        <f>vlookup($A1127,Accounts!$A$1:$P$451,14,false)</f>
        <v>45911</v>
      </c>
      <c r="N1127" s="9" t="str">
        <f>vlookup($A1127,Accounts!$A$1:$P$451,16,false)</f>
        <v/>
      </c>
    </row>
    <row r="1128" ht="15.75" customHeight="1">
      <c r="A1128" s="8" t="s">
        <v>214</v>
      </c>
      <c r="B1128" s="8" t="s">
        <v>215</v>
      </c>
      <c r="C1128" s="8" t="str">
        <f>vlookup(A1128,Accounts!$A$1:$E$993,5,false)</f>
        <v>Unknown</v>
      </c>
      <c r="D1128" s="8" t="s">
        <v>2261</v>
      </c>
      <c r="E1128" s="8" t="s">
        <v>1128</v>
      </c>
      <c r="F1128" s="8" t="s">
        <v>1128</v>
      </c>
      <c r="G1128" s="8" t="str">
        <f>vlookup(A1128,Accounts!$A$1:$F$451,6,false)</f>
        <v>5a - Closed Lost</v>
      </c>
      <c r="H1128" s="8" t="s">
        <v>1129</v>
      </c>
      <c r="I1128" s="8" t="s">
        <v>1135</v>
      </c>
      <c r="J1128" s="9">
        <f>vlookup(A1128,Accounts!$A$1:$P$451,11,false)</f>
        <v>45298</v>
      </c>
      <c r="K1128" s="9" t="str">
        <f>vlookup($A1128,Accounts!$A$1:$P$451,12,false)</f>
        <v/>
      </c>
      <c r="L1128" s="9" t="str">
        <f>vlookup($A1128,Accounts!$A$1:$P$451,13,false)</f>
        <v/>
      </c>
      <c r="M1128" s="9">
        <f>vlookup($A1128,Accounts!$A$1:$P$451,14,false)</f>
        <v>45302</v>
      </c>
      <c r="N1128" s="9">
        <f>vlookup($A1128,Accounts!$A$1:$P$451,16,false)</f>
        <v>45302</v>
      </c>
    </row>
    <row r="1129" ht="15.75" customHeight="1">
      <c r="A1129" s="8" t="s">
        <v>214</v>
      </c>
      <c r="B1129" s="8" t="s">
        <v>215</v>
      </c>
      <c r="C1129" s="8" t="str">
        <f>vlookup(A1129,Accounts!$A$1:$E$993,5,false)</f>
        <v>Unknown</v>
      </c>
      <c r="D1129" s="8" t="s">
        <v>2262</v>
      </c>
      <c r="E1129" s="8" t="s">
        <v>1140</v>
      </c>
      <c r="F1129" s="8" t="s">
        <v>1132</v>
      </c>
      <c r="G1129" s="8" t="str">
        <f>vlookup(A1129,Accounts!$A$1:$F$451,6,false)</f>
        <v>5a - Closed Lost</v>
      </c>
      <c r="H1129" s="8" t="s">
        <v>1129</v>
      </c>
      <c r="I1129" s="8" t="s">
        <v>1148</v>
      </c>
      <c r="J1129" s="9">
        <f>vlookup(A1129,Accounts!$A$1:$P$451,11,false)</f>
        <v>45298</v>
      </c>
      <c r="K1129" s="9" t="str">
        <f>vlookup($A1129,Accounts!$A$1:$P$451,12,false)</f>
        <v/>
      </c>
      <c r="L1129" s="9" t="str">
        <f>vlookup($A1129,Accounts!$A$1:$P$451,13,false)</f>
        <v/>
      </c>
      <c r="M1129" s="9">
        <f>vlookup($A1129,Accounts!$A$1:$P$451,14,false)</f>
        <v>45302</v>
      </c>
      <c r="N1129" s="9">
        <f>vlookup($A1129,Accounts!$A$1:$P$451,16,false)</f>
        <v>45302</v>
      </c>
    </row>
    <row r="1130" ht="15.75" customHeight="1">
      <c r="A1130" s="8" t="s">
        <v>214</v>
      </c>
      <c r="B1130" s="8" t="s">
        <v>215</v>
      </c>
      <c r="C1130" s="8" t="str">
        <f>vlookup(A1130,Accounts!$A$1:$E$993,5,false)</f>
        <v>Unknown</v>
      </c>
      <c r="D1130" s="8" t="s">
        <v>2263</v>
      </c>
      <c r="E1130" s="8" t="s">
        <v>1133</v>
      </c>
      <c r="F1130" s="8" t="s">
        <v>1140</v>
      </c>
      <c r="G1130" s="8" t="str">
        <f>vlookup(A1130,Accounts!$A$1:$F$451,6,false)</f>
        <v>5a - Closed Lost</v>
      </c>
      <c r="H1130" s="8" t="s">
        <v>1134</v>
      </c>
      <c r="I1130" s="8" t="s">
        <v>1130</v>
      </c>
      <c r="J1130" s="9">
        <f>vlookup(A1130,Accounts!$A$1:$P$451,11,false)</f>
        <v>45298</v>
      </c>
      <c r="K1130" s="9" t="str">
        <f>vlookup($A1130,Accounts!$A$1:$P$451,12,false)</f>
        <v/>
      </c>
      <c r="L1130" s="9" t="str">
        <f>vlookup($A1130,Accounts!$A$1:$P$451,13,false)</f>
        <v/>
      </c>
      <c r="M1130" s="9">
        <f>vlookup($A1130,Accounts!$A$1:$P$451,14,false)</f>
        <v>45302</v>
      </c>
      <c r="N1130" s="9">
        <f>vlookup($A1130,Accounts!$A$1:$P$451,16,false)</f>
        <v>45302</v>
      </c>
    </row>
    <row r="1131" ht="15.75" customHeight="1">
      <c r="A1131" s="8" t="s">
        <v>839</v>
      </c>
      <c r="B1131" s="8" t="s">
        <v>840</v>
      </c>
      <c r="C1131" s="8" t="str">
        <f>vlookup(A1131,Accounts!$A$1:$E$993,5,false)</f>
        <v>Profile3</v>
      </c>
      <c r="D1131" s="8" t="s">
        <v>2264</v>
      </c>
      <c r="E1131" s="8" t="s">
        <v>1140</v>
      </c>
      <c r="F1131" s="8" t="s">
        <v>1128</v>
      </c>
      <c r="G1131" s="8" t="str">
        <f>vlookup(A1131,Accounts!$A$1:$F$451,6,false)</f>
        <v>4 - Customer</v>
      </c>
      <c r="H1131" s="8" t="s">
        <v>1143</v>
      </c>
      <c r="I1131" s="8" t="s">
        <v>1148</v>
      </c>
      <c r="J1131" s="9">
        <f>vlookup(A1131,Accounts!$A$1:$P$451,11,false)</f>
        <v>45553</v>
      </c>
      <c r="K1131" s="9">
        <f>vlookup($A1131,Accounts!$A$1:$P$451,12,false)</f>
        <v>45571</v>
      </c>
      <c r="L1131" s="9">
        <f>vlookup($A1131,Accounts!$A$1:$P$451,13,false)</f>
        <v>45588</v>
      </c>
      <c r="M1131" s="9">
        <f>vlookup($A1131,Accounts!$A$1:$P$451,14,false)</f>
        <v>45614</v>
      </c>
      <c r="N1131" s="9" t="str">
        <f>vlookup($A1131,Accounts!$A$1:$P$451,16,false)</f>
        <v/>
      </c>
    </row>
    <row r="1132" ht="15.75" customHeight="1">
      <c r="A1132" s="8" t="s">
        <v>677</v>
      </c>
      <c r="B1132" s="8" t="s">
        <v>678</v>
      </c>
      <c r="C1132" s="8" t="str">
        <f>vlookup(A1132,Accounts!$A$1:$E$993,5,false)</f>
        <v>Profile2</v>
      </c>
      <c r="D1132" s="8" t="s">
        <v>2265</v>
      </c>
      <c r="E1132" s="8" t="s">
        <v>1132</v>
      </c>
      <c r="F1132" s="8" t="s">
        <v>1132</v>
      </c>
      <c r="G1132" s="8" t="str">
        <f>vlookup(A1132,Accounts!$A$1:$F$451,6,false)</f>
        <v>4 - Customer</v>
      </c>
      <c r="H1132" s="8" t="s">
        <v>1129</v>
      </c>
      <c r="I1132" s="8" t="s">
        <v>1138</v>
      </c>
      <c r="J1132" s="9">
        <f>vlookup(A1132,Accounts!$A$1:$P$451,11,false)</f>
        <v>45697</v>
      </c>
      <c r="K1132" s="9">
        <f>vlookup($A1132,Accounts!$A$1:$P$451,12,false)</f>
        <v>45701</v>
      </c>
      <c r="L1132" s="9">
        <f>vlookup($A1132,Accounts!$A$1:$P$451,13,false)</f>
        <v>45722</v>
      </c>
      <c r="M1132" s="9">
        <f>vlookup($A1132,Accounts!$A$1:$P$451,14,false)</f>
        <v>45738</v>
      </c>
      <c r="N1132" s="9" t="str">
        <f>vlookup($A1132,Accounts!$A$1:$P$451,16,false)</f>
        <v/>
      </c>
    </row>
    <row r="1133" ht="15.75" customHeight="1">
      <c r="A1133" s="8" t="s">
        <v>677</v>
      </c>
      <c r="B1133" s="8" t="s">
        <v>678</v>
      </c>
      <c r="C1133" s="8" t="str">
        <f>vlookup(A1133,Accounts!$A$1:$E$993,5,false)</f>
        <v>Profile2</v>
      </c>
      <c r="D1133" s="8" t="s">
        <v>2266</v>
      </c>
      <c r="E1133" s="8" t="s">
        <v>1127</v>
      </c>
      <c r="F1133" s="8" t="s">
        <v>1133</v>
      </c>
      <c r="G1133" s="8" t="str">
        <f>vlookup(A1133,Accounts!$A$1:$F$451,6,false)</f>
        <v>4 - Customer</v>
      </c>
      <c r="H1133" s="8" t="s">
        <v>1143</v>
      </c>
      <c r="I1133" s="8" t="s">
        <v>1130</v>
      </c>
      <c r="J1133" s="9">
        <f>vlookup(A1133,Accounts!$A$1:$P$451,11,false)</f>
        <v>45697</v>
      </c>
      <c r="K1133" s="9">
        <f>vlookup($A1133,Accounts!$A$1:$P$451,12,false)</f>
        <v>45701</v>
      </c>
      <c r="L1133" s="9">
        <f>vlookup($A1133,Accounts!$A$1:$P$451,13,false)</f>
        <v>45722</v>
      </c>
      <c r="M1133" s="9">
        <f>vlookup($A1133,Accounts!$A$1:$P$451,14,false)</f>
        <v>45738</v>
      </c>
      <c r="N1133" s="9" t="str">
        <f>vlookup($A1133,Accounts!$A$1:$P$451,16,false)</f>
        <v/>
      </c>
    </row>
    <row r="1134" ht="15.75" customHeight="1">
      <c r="A1134" s="8" t="s">
        <v>677</v>
      </c>
      <c r="B1134" s="8" t="s">
        <v>678</v>
      </c>
      <c r="C1134" s="8" t="str">
        <f>vlookup(A1134,Accounts!$A$1:$E$993,5,false)</f>
        <v>Profile2</v>
      </c>
      <c r="D1134" s="8" t="s">
        <v>2267</v>
      </c>
      <c r="E1134" s="8" t="s">
        <v>1140</v>
      </c>
      <c r="F1134" s="8" t="s">
        <v>1133</v>
      </c>
      <c r="G1134" s="8" t="str">
        <f>vlookup(A1134,Accounts!$A$1:$F$451,6,false)</f>
        <v>4 - Customer</v>
      </c>
      <c r="H1134" s="8" t="s">
        <v>1129</v>
      </c>
      <c r="I1134" s="8" t="s">
        <v>1135</v>
      </c>
      <c r="J1134" s="9">
        <f>vlookup(A1134,Accounts!$A$1:$P$451,11,false)</f>
        <v>45697</v>
      </c>
      <c r="K1134" s="9">
        <f>vlookup($A1134,Accounts!$A$1:$P$451,12,false)</f>
        <v>45701</v>
      </c>
      <c r="L1134" s="9">
        <f>vlookup($A1134,Accounts!$A$1:$P$451,13,false)</f>
        <v>45722</v>
      </c>
      <c r="M1134" s="9">
        <f>vlookup($A1134,Accounts!$A$1:$P$451,14,false)</f>
        <v>45738</v>
      </c>
      <c r="N1134" s="9" t="str">
        <f>vlookup($A1134,Accounts!$A$1:$P$451,16,false)</f>
        <v/>
      </c>
    </row>
    <row r="1135" ht="15.75" customHeight="1">
      <c r="A1135" s="8" t="s">
        <v>943</v>
      </c>
      <c r="B1135" s="8" t="s">
        <v>944</v>
      </c>
      <c r="C1135" s="8" t="str">
        <f>vlookup(A1135,Accounts!$A$1:$E$993,5,false)</f>
        <v>Unknown</v>
      </c>
      <c r="D1135" s="8" t="s">
        <v>2268</v>
      </c>
      <c r="E1135" s="8" t="s">
        <v>1132</v>
      </c>
      <c r="F1135" s="8" t="s">
        <v>1133</v>
      </c>
      <c r="G1135" s="8" t="str">
        <f>vlookup(A1135,Accounts!$A$1:$F$451,6,false)</f>
        <v>5a - Closed Lost</v>
      </c>
      <c r="H1135" s="8" t="s">
        <v>1143</v>
      </c>
      <c r="I1135" s="8" t="s">
        <v>1130</v>
      </c>
      <c r="J1135" s="9">
        <f>vlookup(A1135,Accounts!$A$1:$P$451,11,false)</f>
        <v>45739</v>
      </c>
      <c r="K1135" s="9">
        <f>vlookup($A1135,Accounts!$A$1:$P$451,12,false)</f>
        <v>45741</v>
      </c>
      <c r="L1135" s="9" t="str">
        <f>vlookup($A1135,Accounts!$A$1:$P$451,13,false)</f>
        <v/>
      </c>
      <c r="M1135" s="9">
        <f>vlookup($A1135,Accounts!$A$1:$P$451,14,false)</f>
        <v>45742</v>
      </c>
      <c r="N1135" s="9">
        <f>vlookup($A1135,Accounts!$A$1:$P$451,16,false)</f>
        <v>45742</v>
      </c>
    </row>
    <row r="1136" ht="15.75" customHeight="1">
      <c r="A1136" s="8" t="s">
        <v>943</v>
      </c>
      <c r="B1136" s="8" t="s">
        <v>944</v>
      </c>
      <c r="C1136" s="8" t="str">
        <f>vlookup(A1136,Accounts!$A$1:$E$993,5,false)</f>
        <v>Unknown</v>
      </c>
      <c r="D1136" s="8" t="s">
        <v>2269</v>
      </c>
      <c r="E1136" s="8" t="s">
        <v>1140</v>
      </c>
      <c r="F1136" s="8" t="s">
        <v>1128</v>
      </c>
      <c r="G1136" s="8" t="str">
        <f>vlookup(A1136,Accounts!$A$1:$F$451,6,false)</f>
        <v>5a - Closed Lost</v>
      </c>
      <c r="H1136" s="8" t="s">
        <v>1143</v>
      </c>
      <c r="I1136" s="8" t="s">
        <v>1130</v>
      </c>
      <c r="J1136" s="9">
        <f>vlookup(A1136,Accounts!$A$1:$P$451,11,false)</f>
        <v>45739</v>
      </c>
      <c r="K1136" s="9">
        <f>vlookup($A1136,Accounts!$A$1:$P$451,12,false)</f>
        <v>45741</v>
      </c>
      <c r="L1136" s="9" t="str">
        <f>vlookup($A1136,Accounts!$A$1:$P$451,13,false)</f>
        <v/>
      </c>
      <c r="M1136" s="9">
        <f>vlookup($A1136,Accounts!$A$1:$P$451,14,false)</f>
        <v>45742</v>
      </c>
      <c r="N1136" s="9">
        <f>vlookup($A1136,Accounts!$A$1:$P$451,16,false)</f>
        <v>45742</v>
      </c>
    </row>
    <row r="1137" ht="15.75" customHeight="1">
      <c r="A1137" s="8" t="s">
        <v>943</v>
      </c>
      <c r="B1137" s="8" t="s">
        <v>944</v>
      </c>
      <c r="C1137" s="8" t="str">
        <f>vlookup(A1137,Accounts!$A$1:$E$993,5,false)</f>
        <v>Unknown</v>
      </c>
      <c r="D1137" s="8" t="s">
        <v>2270</v>
      </c>
      <c r="E1137" s="8" t="s">
        <v>1140</v>
      </c>
      <c r="F1137" s="8" t="s">
        <v>1128</v>
      </c>
      <c r="G1137" s="8" t="str">
        <f>vlookup(A1137,Accounts!$A$1:$F$451,6,false)</f>
        <v>5a - Closed Lost</v>
      </c>
      <c r="H1137" s="8" t="s">
        <v>1137</v>
      </c>
      <c r="I1137" s="8" t="s">
        <v>1130</v>
      </c>
      <c r="J1137" s="9">
        <f>vlookup(A1137,Accounts!$A$1:$P$451,11,false)</f>
        <v>45739</v>
      </c>
      <c r="K1137" s="9">
        <f>vlookup($A1137,Accounts!$A$1:$P$451,12,false)</f>
        <v>45741</v>
      </c>
      <c r="L1137" s="9" t="str">
        <f>vlookup($A1137,Accounts!$A$1:$P$451,13,false)</f>
        <v/>
      </c>
      <c r="M1137" s="9">
        <f>vlookup($A1137,Accounts!$A$1:$P$451,14,false)</f>
        <v>45742</v>
      </c>
      <c r="N1137" s="9">
        <f>vlookup($A1137,Accounts!$A$1:$P$451,16,false)</f>
        <v>45742</v>
      </c>
    </row>
    <row r="1138" ht="15.75" customHeight="1">
      <c r="A1138" s="8" t="s">
        <v>943</v>
      </c>
      <c r="B1138" s="8" t="s">
        <v>944</v>
      </c>
      <c r="C1138" s="8" t="str">
        <f>vlookup(A1138,Accounts!$A$1:$E$993,5,false)</f>
        <v>Unknown</v>
      </c>
      <c r="D1138" s="8" t="s">
        <v>2271</v>
      </c>
      <c r="E1138" s="8" t="s">
        <v>1133</v>
      </c>
      <c r="F1138" s="8" t="s">
        <v>1132</v>
      </c>
      <c r="G1138" s="8" t="str">
        <f>vlookup(A1138,Accounts!$A$1:$F$451,6,false)</f>
        <v>5a - Closed Lost</v>
      </c>
      <c r="H1138" s="8" t="s">
        <v>1134</v>
      </c>
      <c r="I1138" s="8" t="s">
        <v>1135</v>
      </c>
      <c r="J1138" s="9">
        <f>vlookup(A1138,Accounts!$A$1:$P$451,11,false)</f>
        <v>45739</v>
      </c>
      <c r="K1138" s="9">
        <f>vlookup($A1138,Accounts!$A$1:$P$451,12,false)</f>
        <v>45741</v>
      </c>
      <c r="L1138" s="9" t="str">
        <f>vlookup($A1138,Accounts!$A$1:$P$451,13,false)</f>
        <v/>
      </c>
      <c r="M1138" s="9">
        <f>vlookup($A1138,Accounts!$A$1:$P$451,14,false)</f>
        <v>45742</v>
      </c>
      <c r="N1138" s="9">
        <f>vlookup($A1138,Accounts!$A$1:$P$451,16,false)</f>
        <v>45742</v>
      </c>
    </row>
    <row r="1139" ht="15.75" customHeight="1">
      <c r="A1139" s="8" t="s">
        <v>364</v>
      </c>
      <c r="B1139" s="8" t="s">
        <v>365</v>
      </c>
      <c r="C1139" s="8" t="str">
        <f>vlookup(A1139,Accounts!$A$1:$E$993,5,false)</f>
        <v>Unknown</v>
      </c>
      <c r="D1139" s="8" t="s">
        <v>1776</v>
      </c>
      <c r="E1139" s="8" t="s">
        <v>1140</v>
      </c>
      <c r="F1139" s="8" t="s">
        <v>1127</v>
      </c>
      <c r="G1139" s="8" t="str">
        <f>vlookup(A1139,Accounts!$A$1:$F$451,6,false)</f>
        <v>3 - Qualified</v>
      </c>
      <c r="H1139" s="8" t="s">
        <v>1143</v>
      </c>
      <c r="I1139" s="8" t="s">
        <v>1130</v>
      </c>
      <c r="J1139" s="9">
        <f>vlookup(A1139,Accounts!$A$1:$P$451,11,false)</f>
        <v>45706</v>
      </c>
      <c r="K1139" s="9">
        <f>vlookup($A1139,Accounts!$A$1:$P$451,12,false)</f>
        <v>45733</v>
      </c>
      <c r="L1139" s="9">
        <f>vlookup($A1139,Accounts!$A$1:$P$451,13,false)</f>
        <v>45740</v>
      </c>
      <c r="M1139" s="9" t="str">
        <f>vlookup($A1139,Accounts!$A$1:$P$451,14,false)</f>
        <v/>
      </c>
      <c r="N1139" s="9" t="str">
        <f>vlookup($A1139,Accounts!$A$1:$P$451,16,false)</f>
        <v/>
      </c>
    </row>
    <row r="1140" ht="15.75" customHeight="1">
      <c r="A1140" s="8" t="s">
        <v>905</v>
      </c>
      <c r="B1140" s="8" t="s">
        <v>906</v>
      </c>
      <c r="C1140" s="8" t="str">
        <f>vlookup(A1140,Accounts!$A$1:$E$993,5,false)</f>
        <v>Profile3</v>
      </c>
      <c r="D1140" s="8" t="s">
        <v>2272</v>
      </c>
      <c r="E1140" s="8" t="s">
        <v>1127</v>
      </c>
      <c r="F1140" s="8" t="s">
        <v>1127</v>
      </c>
      <c r="G1140" s="8" t="str">
        <f>vlookup(A1140,Accounts!$A$1:$F$451,6,false)</f>
        <v>5a - Closed Lost</v>
      </c>
      <c r="H1140" s="8" t="s">
        <v>1137</v>
      </c>
      <c r="I1140" s="8" t="s">
        <v>1130</v>
      </c>
      <c r="J1140" s="9">
        <f>vlookup(A1140,Accounts!$A$1:$P$451,11,false)</f>
        <v>45719</v>
      </c>
      <c r="K1140" s="9">
        <f>vlookup($A1140,Accounts!$A$1:$P$451,12,false)</f>
        <v>45738</v>
      </c>
      <c r="L1140" s="9">
        <f>vlookup($A1140,Accounts!$A$1:$P$451,13,false)</f>
        <v>45740</v>
      </c>
      <c r="M1140" s="9">
        <f>vlookup($A1140,Accounts!$A$1:$P$451,14,false)</f>
        <v>45742</v>
      </c>
      <c r="N1140" s="9" t="str">
        <f>vlookup($A1140,Accounts!$A$1:$P$451,16,false)</f>
        <v/>
      </c>
    </row>
    <row r="1141" ht="15.75" customHeight="1">
      <c r="A1141" s="8" t="s">
        <v>54</v>
      </c>
      <c r="B1141" s="8" t="s">
        <v>55</v>
      </c>
      <c r="C1141" s="8" t="str">
        <f>vlookup(A1141,Accounts!$A$1:$E$993,5,false)</f>
        <v>Profile2</v>
      </c>
      <c r="D1141" s="8" t="s">
        <v>2273</v>
      </c>
      <c r="E1141" s="8" t="s">
        <v>1133</v>
      </c>
      <c r="F1141" s="8" t="s">
        <v>1133</v>
      </c>
      <c r="G1141" s="8" t="str">
        <f>vlookup(A1141,Accounts!$A$1:$F$451,6,false)</f>
        <v>5a - Closed Lost</v>
      </c>
      <c r="H1141" s="8" t="s">
        <v>1129</v>
      </c>
      <c r="I1141" s="8" t="s">
        <v>1130</v>
      </c>
      <c r="J1141" s="9">
        <f>vlookup(A1141,Accounts!$A$1:$P$451,11,false)</f>
        <v>45173</v>
      </c>
      <c r="K1141" s="9" t="str">
        <f>vlookup($A1141,Accounts!$A$1:$P$451,12,false)</f>
        <v/>
      </c>
      <c r="L1141" s="9" t="str">
        <f>vlookup($A1141,Accounts!$A$1:$P$451,13,false)</f>
        <v/>
      </c>
      <c r="M1141" s="9">
        <f>vlookup($A1141,Accounts!$A$1:$P$451,14,false)</f>
        <v>45181</v>
      </c>
      <c r="N1141" s="9">
        <f>vlookup($A1141,Accounts!$A$1:$P$451,16,false)</f>
        <v>45181</v>
      </c>
    </row>
    <row r="1142" ht="15.75" customHeight="1">
      <c r="A1142" s="8" t="s">
        <v>54</v>
      </c>
      <c r="B1142" s="8" t="s">
        <v>55</v>
      </c>
      <c r="C1142" s="8" t="str">
        <f>vlookup(A1142,Accounts!$A$1:$E$993,5,false)</f>
        <v>Profile2</v>
      </c>
      <c r="D1142" s="8" t="s">
        <v>2274</v>
      </c>
      <c r="E1142" s="8" t="s">
        <v>1133</v>
      </c>
      <c r="F1142" s="8" t="s">
        <v>1127</v>
      </c>
      <c r="G1142" s="8" t="str">
        <f>vlookup(A1142,Accounts!$A$1:$F$451,6,false)</f>
        <v>5a - Closed Lost</v>
      </c>
      <c r="H1142" s="8" t="s">
        <v>1137</v>
      </c>
      <c r="I1142" s="8" t="s">
        <v>1138</v>
      </c>
      <c r="J1142" s="9">
        <f>vlookup(A1142,Accounts!$A$1:$P$451,11,false)</f>
        <v>45173</v>
      </c>
      <c r="K1142" s="9" t="str">
        <f>vlookup($A1142,Accounts!$A$1:$P$451,12,false)</f>
        <v/>
      </c>
      <c r="L1142" s="9" t="str">
        <f>vlookup($A1142,Accounts!$A$1:$P$451,13,false)</f>
        <v/>
      </c>
      <c r="M1142" s="9">
        <f>vlookup($A1142,Accounts!$A$1:$P$451,14,false)</f>
        <v>45181</v>
      </c>
      <c r="N1142" s="9">
        <f>vlookup($A1142,Accounts!$A$1:$P$451,16,false)</f>
        <v>45181</v>
      </c>
    </row>
    <row r="1143" ht="15.75" customHeight="1">
      <c r="A1143" s="8" t="s">
        <v>945</v>
      </c>
      <c r="B1143" s="8" t="s">
        <v>946</v>
      </c>
      <c r="C1143" s="8" t="str">
        <f>vlookup(A1143,Accounts!$A$1:$E$993,5,false)</f>
        <v>Profile2</v>
      </c>
      <c r="D1143" s="8" t="s">
        <v>2275</v>
      </c>
      <c r="E1143" s="8" t="s">
        <v>1133</v>
      </c>
      <c r="F1143" s="8" t="s">
        <v>1140</v>
      </c>
      <c r="G1143" s="8" t="str">
        <f>vlookup(A1143,Accounts!$A$1:$F$451,6,false)</f>
        <v>5a - Closed Lost</v>
      </c>
      <c r="H1143" s="8" t="s">
        <v>1137</v>
      </c>
      <c r="I1143" s="8" t="s">
        <v>1148</v>
      </c>
      <c r="J1143" s="9">
        <f>vlookup(A1143,Accounts!$A$1:$P$451,11,false)</f>
        <v>45741</v>
      </c>
      <c r="K1143" s="9">
        <f>vlookup($A1143,Accounts!$A$1:$P$451,12,false)</f>
        <v>45741</v>
      </c>
      <c r="L1143" s="9" t="str">
        <f>vlookup($A1143,Accounts!$A$1:$P$451,13,false)</f>
        <v/>
      </c>
      <c r="M1143" s="9">
        <f>vlookup($A1143,Accounts!$A$1:$P$451,14,false)</f>
        <v>45742</v>
      </c>
      <c r="N1143" s="9">
        <f>vlookup($A1143,Accounts!$A$1:$P$451,16,false)</f>
        <v>45742</v>
      </c>
    </row>
    <row r="1144" ht="15.75" customHeight="1">
      <c r="A1144" s="8" t="s">
        <v>515</v>
      </c>
      <c r="B1144" s="8" t="s">
        <v>516</v>
      </c>
      <c r="C1144" s="8" t="str">
        <f>vlookup(A1144,Accounts!$A$1:$E$993,5,false)</f>
        <v>Profile3</v>
      </c>
      <c r="D1144" s="8" t="s">
        <v>2276</v>
      </c>
      <c r="E1144" s="8" t="s">
        <v>1132</v>
      </c>
      <c r="F1144" s="8" t="s">
        <v>1127</v>
      </c>
      <c r="G1144" s="8" t="str">
        <f>vlookup(A1144,Accounts!$A$1:$F$451,6,false)</f>
        <v>5a - Closed Lost</v>
      </c>
      <c r="H1144" s="8" t="s">
        <v>1137</v>
      </c>
      <c r="I1144" s="8" t="s">
        <v>1130</v>
      </c>
      <c r="J1144" s="9">
        <f>vlookup(A1144,Accounts!$A$1:$P$451,11,false)</f>
        <v>45485</v>
      </c>
      <c r="K1144" s="9" t="str">
        <f>vlookup($A1144,Accounts!$A$1:$P$451,12,false)</f>
        <v/>
      </c>
      <c r="L1144" s="9" t="str">
        <f>vlookup($A1144,Accounts!$A$1:$P$451,13,false)</f>
        <v/>
      </c>
      <c r="M1144" s="9">
        <f>vlookup($A1144,Accounts!$A$1:$P$451,14,false)</f>
        <v>45485</v>
      </c>
      <c r="N1144" s="9">
        <f>vlookup($A1144,Accounts!$A$1:$P$451,16,false)</f>
        <v>45485</v>
      </c>
    </row>
    <row r="1145" ht="15.75" customHeight="1">
      <c r="A1145" s="8" t="s">
        <v>737</v>
      </c>
      <c r="B1145" s="8" t="s">
        <v>738</v>
      </c>
      <c r="C1145" s="8" t="str">
        <f>vlookup(A1145,Accounts!$A$1:$E$993,5,false)</f>
        <v>Profile1</v>
      </c>
      <c r="D1145" s="8" t="s">
        <v>2277</v>
      </c>
      <c r="E1145" s="8" t="s">
        <v>1127</v>
      </c>
      <c r="F1145" s="8" t="s">
        <v>1132</v>
      </c>
      <c r="G1145" s="8" t="str">
        <f>vlookup(A1145,Accounts!$A$1:$F$451,6,false)</f>
        <v>4 - Customer</v>
      </c>
      <c r="H1145" s="8" t="s">
        <v>1134</v>
      </c>
      <c r="I1145" s="8" t="s">
        <v>1135</v>
      </c>
      <c r="J1145" s="9">
        <f>vlookup(A1145,Accounts!$A$1:$P$451,11,false)</f>
        <v>45717</v>
      </c>
      <c r="K1145" s="9">
        <f>vlookup($A1145,Accounts!$A$1:$P$451,12,false)</f>
        <v>45736</v>
      </c>
      <c r="L1145" s="9">
        <f>vlookup($A1145,Accounts!$A$1:$P$451,13,false)</f>
        <v>45738</v>
      </c>
      <c r="M1145" s="9">
        <f>vlookup($A1145,Accounts!$A$1:$P$451,14,false)</f>
        <v>45739</v>
      </c>
      <c r="N1145" s="9" t="str">
        <f>vlookup($A1145,Accounts!$A$1:$P$451,16,false)</f>
        <v/>
      </c>
    </row>
    <row r="1146" ht="15.75" customHeight="1">
      <c r="A1146" s="8" t="s">
        <v>705</v>
      </c>
      <c r="B1146" s="8" t="s">
        <v>706</v>
      </c>
      <c r="C1146" s="8" t="str">
        <f>vlookup(A1146,Accounts!$A$1:$E$993,5,false)</f>
        <v>Unknown</v>
      </c>
      <c r="D1146" s="8" t="s">
        <v>2278</v>
      </c>
      <c r="E1146" s="8" t="s">
        <v>1140</v>
      </c>
      <c r="F1146" s="8" t="s">
        <v>1133</v>
      </c>
      <c r="G1146" s="8" t="str">
        <f>vlookup(A1146,Accounts!$A$1:$F$451,6,false)</f>
        <v>4 - Customer</v>
      </c>
      <c r="H1146" s="8" t="s">
        <v>1137</v>
      </c>
      <c r="I1146" s="8" t="s">
        <v>1138</v>
      </c>
      <c r="J1146" s="9">
        <f>vlookup(A1146,Accounts!$A$1:$P$451,11,false)</f>
        <v>45714</v>
      </c>
      <c r="K1146" s="9">
        <f>vlookup($A1146,Accounts!$A$1:$P$451,12,false)</f>
        <v>45735</v>
      </c>
      <c r="L1146" s="9">
        <f>vlookup($A1146,Accounts!$A$1:$P$451,13,false)</f>
        <v>45739</v>
      </c>
      <c r="M1146" s="9">
        <f>vlookup($A1146,Accounts!$A$1:$P$451,14,false)</f>
        <v>45740</v>
      </c>
      <c r="N1146" s="9" t="str">
        <f>vlookup($A1146,Accounts!$A$1:$P$451,16,false)</f>
        <v/>
      </c>
    </row>
    <row r="1147" ht="15.75" customHeight="1">
      <c r="A1147" s="8" t="s">
        <v>517</v>
      </c>
      <c r="B1147" s="8" t="s">
        <v>518</v>
      </c>
      <c r="C1147" s="8" t="str">
        <f>vlookup(A1147,Accounts!$A$1:$E$993,5,false)</f>
        <v>Profile2</v>
      </c>
      <c r="D1147" s="8" t="s">
        <v>2279</v>
      </c>
      <c r="E1147" s="8" t="s">
        <v>1132</v>
      </c>
      <c r="F1147" s="8" t="s">
        <v>1133</v>
      </c>
      <c r="G1147" s="8" t="str">
        <f>vlookup(A1147,Accounts!$A$1:$F$451,6,false)</f>
        <v>5a - Closed Lost</v>
      </c>
      <c r="H1147" s="8" t="s">
        <v>1137</v>
      </c>
      <c r="I1147" s="8" t="s">
        <v>1148</v>
      </c>
      <c r="J1147" s="9">
        <f>vlookup(A1147,Accounts!$A$1:$P$451,11,false)</f>
        <v>45475</v>
      </c>
      <c r="K1147" s="9">
        <f>vlookup($A1147,Accounts!$A$1:$P$451,12,false)</f>
        <v>45479</v>
      </c>
      <c r="L1147" s="9" t="str">
        <f>vlookup($A1147,Accounts!$A$1:$P$451,13,false)</f>
        <v/>
      </c>
      <c r="M1147" s="9">
        <f>vlookup($A1147,Accounts!$A$1:$P$451,14,false)</f>
        <v>45492</v>
      </c>
      <c r="N1147" s="9">
        <f>vlookup($A1147,Accounts!$A$1:$P$451,16,false)</f>
        <v>45492</v>
      </c>
    </row>
    <row r="1148" ht="15.75" customHeight="1">
      <c r="A1148" s="8" t="s">
        <v>517</v>
      </c>
      <c r="B1148" s="8" t="s">
        <v>518</v>
      </c>
      <c r="C1148" s="8" t="str">
        <f>vlookup(A1148,Accounts!$A$1:$E$993,5,false)</f>
        <v>Profile2</v>
      </c>
      <c r="D1148" s="8" t="s">
        <v>2280</v>
      </c>
      <c r="E1148" s="8" t="s">
        <v>1140</v>
      </c>
      <c r="F1148" s="8" t="s">
        <v>1128</v>
      </c>
      <c r="G1148" s="8" t="str">
        <f>vlookup(A1148,Accounts!$A$1:$F$451,6,false)</f>
        <v>5a - Closed Lost</v>
      </c>
      <c r="H1148" s="8" t="s">
        <v>1134</v>
      </c>
      <c r="I1148" s="8" t="s">
        <v>1135</v>
      </c>
      <c r="J1148" s="9">
        <f>vlookup(A1148,Accounts!$A$1:$P$451,11,false)</f>
        <v>45475</v>
      </c>
      <c r="K1148" s="9">
        <f>vlookup($A1148,Accounts!$A$1:$P$451,12,false)</f>
        <v>45479</v>
      </c>
      <c r="L1148" s="9" t="str">
        <f>vlookup($A1148,Accounts!$A$1:$P$451,13,false)</f>
        <v/>
      </c>
      <c r="M1148" s="9">
        <f>vlookup($A1148,Accounts!$A$1:$P$451,14,false)</f>
        <v>45492</v>
      </c>
      <c r="N1148" s="9">
        <f>vlookup($A1148,Accounts!$A$1:$P$451,16,false)</f>
        <v>45492</v>
      </c>
    </row>
    <row r="1149" ht="15.75" customHeight="1">
      <c r="A1149" s="8" t="s">
        <v>176</v>
      </c>
      <c r="B1149" s="8" t="s">
        <v>177</v>
      </c>
      <c r="C1149" s="8" t="str">
        <f>vlookup(A1149,Accounts!$A$1:$E$993,5,false)</f>
        <v>Profile2</v>
      </c>
      <c r="D1149" s="8" t="s">
        <v>2281</v>
      </c>
      <c r="E1149" s="8" t="s">
        <v>1140</v>
      </c>
      <c r="F1149" s="8" t="s">
        <v>1140</v>
      </c>
      <c r="G1149" s="8" t="str">
        <f>vlookup(A1149,Accounts!$A$1:$F$451,6,false)</f>
        <v>5a - Closed Lost</v>
      </c>
      <c r="H1149" s="8" t="s">
        <v>1134</v>
      </c>
      <c r="I1149" s="8" t="s">
        <v>1130</v>
      </c>
      <c r="J1149" s="9">
        <f>vlookup(A1149,Accounts!$A$1:$P$451,11,false)</f>
        <v>45262</v>
      </c>
      <c r="K1149" s="9" t="str">
        <f>vlookup($A1149,Accounts!$A$1:$P$451,12,false)</f>
        <v/>
      </c>
      <c r="L1149" s="9" t="str">
        <f>vlookup($A1149,Accounts!$A$1:$P$451,13,false)</f>
        <v/>
      </c>
      <c r="M1149" s="9">
        <f>vlookup($A1149,Accounts!$A$1:$P$451,14,false)</f>
        <v>45277</v>
      </c>
      <c r="N1149" s="9">
        <f>vlookup($A1149,Accounts!$A$1:$P$451,16,false)</f>
        <v>45277</v>
      </c>
    </row>
    <row r="1150" ht="15.75" customHeight="1">
      <c r="A1150" s="8" t="s">
        <v>176</v>
      </c>
      <c r="B1150" s="8" t="s">
        <v>177</v>
      </c>
      <c r="C1150" s="8" t="str">
        <f>vlookup(A1150,Accounts!$A$1:$E$993,5,false)</f>
        <v>Profile2</v>
      </c>
      <c r="D1150" s="8" t="s">
        <v>2282</v>
      </c>
      <c r="E1150" s="8" t="s">
        <v>1140</v>
      </c>
      <c r="F1150" s="8" t="s">
        <v>1133</v>
      </c>
      <c r="G1150" s="8" t="str">
        <f>vlookup(A1150,Accounts!$A$1:$F$451,6,false)</f>
        <v>5a - Closed Lost</v>
      </c>
      <c r="H1150" s="8" t="s">
        <v>1137</v>
      </c>
      <c r="I1150" s="8" t="s">
        <v>1135</v>
      </c>
      <c r="J1150" s="9">
        <f>vlookup(A1150,Accounts!$A$1:$P$451,11,false)</f>
        <v>45262</v>
      </c>
      <c r="K1150" s="9" t="str">
        <f>vlookup($A1150,Accounts!$A$1:$P$451,12,false)</f>
        <v/>
      </c>
      <c r="L1150" s="9" t="str">
        <f>vlookup($A1150,Accounts!$A$1:$P$451,13,false)</f>
        <v/>
      </c>
      <c r="M1150" s="9">
        <f>vlookup($A1150,Accounts!$A$1:$P$451,14,false)</f>
        <v>45277</v>
      </c>
      <c r="N1150" s="9">
        <f>vlookup($A1150,Accounts!$A$1:$P$451,16,false)</f>
        <v>45277</v>
      </c>
    </row>
    <row r="1151" ht="15.75" customHeight="1">
      <c r="A1151" s="8" t="s">
        <v>705</v>
      </c>
      <c r="B1151" s="8" t="s">
        <v>706</v>
      </c>
      <c r="C1151" s="8" t="str">
        <f>vlookup(A1151,Accounts!$A$1:$E$993,5,false)</f>
        <v>Unknown</v>
      </c>
      <c r="D1151" s="8" t="s">
        <v>2283</v>
      </c>
      <c r="E1151" s="8" t="s">
        <v>1132</v>
      </c>
      <c r="F1151" s="8" t="s">
        <v>1140</v>
      </c>
      <c r="G1151" s="8" t="str">
        <f>vlookup(A1151,Accounts!$A$1:$F$451,6,false)</f>
        <v>4 - Customer</v>
      </c>
      <c r="H1151" s="8" t="s">
        <v>1134</v>
      </c>
      <c r="I1151" s="8" t="s">
        <v>1135</v>
      </c>
      <c r="J1151" s="9">
        <f>vlookup(A1151,Accounts!$A$1:$P$451,11,false)</f>
        <v>45714</v>
      </c>
      <c r="K1151" s="9">
        <f>vlookup($A1151,Accounts!$A$1:$P$451,12,false)</f>
        <v>45735</v>
      </c>
      <c r="L1151" s="9">
        <f>vlookup($A1151,Accounts!$A$1:$P$451,13,false)</f>
        <v>45739</v>
      </c>
      <c r="M1151" s="9">
        <f>vlookup($A1151,Accounts!$A$1:$P$451,14,false)</f>
        <v>45740</v>
      </c>
      <c r="N1151" s="9" t="str">
        <f>vlookup($A1151,Accounts!$A$1:$P$451,16,false)</f>
        <v/>
      </c>
    </row>
    <row r="1152" ht="15.75" customHeight="1">
      <c r="A1152" s="8" t="s">
        <v>733</v>
      </c>
      <c r="B1152" s="8" t="s">
        <v>734</v>
      </c>
      <c r="C1152" s="8" t="str">
        <f>vlookup(A1152,Accounts!$A$1:$E$993,5,false)</f>
        <v>Profile1</v>
      </c>
      <c r="D1152" s="8" t="s">
        <v>2284</v>
      </c>
      <c r="E1152" s="8" t="s">
        <v>1127</v>
      </c>
      <c r="F1152" s="8" t="s">
        <v>1132</v>
      </c>
      <c r="G1152" s="8" t="str">
        <f>vlookup(A1152,Accounts!$A$1:$F$451,6,false)</f>
        <v>4 - Customer</v>
      </c>
      <c r="H1152" s="8" t="s">
        <v>1143</v>
      </c>
      <c r="I1152" s="8" t="s">
        <v>1148</v>
      </c>
      <c r="J1152" s="9">
        <f>vlookup(A1152,Accounts!$A$1:$P$451,11,false)</f>
        <v>45696</v>
      </c>
      <c r="K1152" s="9">
        <f>vlookup($A1152,Accounts!$A$1:$P$451,12,false)</f>
        <v>45705</v>
      </c>
      <c r="L1152" s="9">
        <f>vlookup($A1152,Accounts!$A$1:$P$451,13,false)</f>
        <v>45716</v>
      </c>
      <c r="M1152" s="9">
        <f>vlookup($A1152,Accounts!$A$1:$P$451,14,false)</f>
        <v>45725</v>
      </c>
      <c r="N1152" s="9" t="str">
        <f>vlookup($A1152,Accounts!$A$1:$P$451,16,false)</f>
        <v/>
      </c>
    </row>
    <row r="1153" ht="15.75" customHeight="1">
      <c r="A1153" s="8" t="s">
        <v>883</v>
      </c>
      <c r="B1153" s="8" t="s">
        <v>884</v>
      </c>
      <c r="C1153" s="8" t="str">
        <f>vlookup(A1153,Accounts!$A$1:$E$993,5,false)</f>
        <v>No</v>
      </c>
      <c r="D1153" s="8" t="s">
        <v>2285</v>
      </c>
      <c r="E1153" s="8" t="s">
        <v>1128</v>
      </c>
      <c r="F1153" s="8" t="s">
        <v>1127</v>
      </c>
      <c r="G1153" s="8" t="str">
        <f>vlookup(A1153,Accounts!$A$1:$F$451,6,false)</f>
        <v>4 - Customer</v>
      </c>
      <c r="H1153" s="8" t="s">
        <v>1129</v>
      </c>
      <c r="I1153" s="8" t="s">
        <v>1130</v>
      </c>
      <c r="J1153" s="9">
        <f>vlookup(A1153,Accounts!$A$1:$P$451,11,false)</f>
        <v>45553</v>
      </c>
      <c r="K1153" s="9">
        <f>vlookup($A1153,Accounts!$A$1:$P$451,12,false)</f>
        <v>45564</v>
      </c>
      <c r="L1153" s="9">
        <f>vlookup($A1153,Accounts!$A$1:$P$451,13,false)</f>
        <v>45579</v>
      </c>
      <c r="M1153" s="9">
        <f>vlookup($A1153,Accounts!$A$1:$P$451,14,false)</f>
        <v>45589</v>
      </c>
      <c r="N1153" s="9" t="str">
        <f>vlookup($A1153,Accounts!$A$1:$P$451,16,false)</f>
        <v/>
      </c>
    </row>
    <row r="1154" ht="15.75" customHeight="1">
      <c r="A1154" s="8" t="s">
        <v>883</v>
      </c>
      <c r="B1154" s="8" t="s">
        <v>884</v>
      </c>
      <c r="C1154" s="8" t="str">
        <f>vlookup(A1154,Accounts!$A$1:$E$993,5,false)</f>
        <v>No</v>
      </c>
      <c r="D1154" s="8" t="s">
        <v>2286</v>
      </c>
      <c r="E1154" s="8" t="s">
        <v>1140</v>
      </c>
      <c r="F1154" s="8" t="s">
        <v>1132</v>
      </c>
      <c r="G1154" s="8" t="str">
        <f>vlookup(A1154,Accounts!$A$1:$F$451,6,false)</f>
        <v>4 - Customer</v>
      </c>
      <c r="H1154" s="8" t="s">
        <v>1129</v>
      </c>
      <c r="I1154" s="8" t="s">
        <v>1130</v>
      </c>
      <c r="J1154" s="9">
        <f>vlookup(A1154,Accounts!$A$1:$P$451,11,false)</f>
        <v>45553</v>
      </c>
      <c r="K1154" s="9">
        <f>vlookup($A1154,Accounts!$A$1:$P$451,12,false)</f>
        <v>45564</v>
      </c>
      <c r="L1154" s="9">
        <f>vlookup($A1154,Accounts!$A$1:$P$451,13,false)</f>
        <v>45579</v>
      </c>
      <c r="M1154" s="9">
        <f>vlookup($A1154,Accounts!$A$1:$P$451,14,false)</f>
        <v>45589</v>
      </c>
      <c r="N1154" s="9" t="str">
        <f>vlookup($A1154,Accounts!$A$1:$P$451,16,false)</f>
        <v/>
      </c>
    </row>
    <row r="1155" ht="15.75" customHeight="1">
      <c r="A1155" s="8" t="s">
        <v>817</v>
      </c>
      <c r="B1155" s="8" t="s">
        <v>818</v>
      </c>
      <c r="C1155" s="8" t="str">
        <f>vlookup(A1155,Accounts!$A$1:$E$993,5,false)</f>
        <v>Profile2</v>
      </c>
      <c r="D1155" s="8" t="s">
        <v>2287</v>
      </c>
      <c r="E1155" s="8" t="s">
        <v>1140</v>
      </c>
      <c r="F1155" s="8" t="s">
        <v>1132</v>
      </c>
      <c r="G1155" s="8" t="str">
        <f>vlookup(A1155,Accounts!$A$1:$F$451,6,false)</f>
        <v>4 - Customer</v>
      </c>
      <c r="H1155" s="8" t="s">
        <v>1143</v>
      </c>
      <c r="I1155" s="8" t="s">
        <v>1130</v>
      </c>
      <c r="J1155" s="9">
        <f>vlookup(A1155,Accounts!$A$1:$P$451,11,false)</f>
        <v>45638</v>
      </c>
      <c r="K1155" s="9">
        <f>vlookup($A1155,Accounts!$A$1:$P$451,12,false)</f>
        <v>45647</v>
      </c>
      <c r="L1155" s="9">
        <f>vlookup($A1155,Accounts!$A$1:$P$451,13,false)</f>
        <v>45653</v>
      </c>
      <c r="M1155" s="9">
        <f>vlookup($A1155,Accounts!$A$1:$P$451,14,false)</f>
        <v>45655</v>
      </c>
      <c r="N1155" s="9" t="str">
        <f>vlookup($A1155,Accounts!$A$1:$P$451,16,false)</f>
        <v/>
      </c>
    </row>
    <row r="1156" ht="15.75" customHeight="1">
      <c r="A1156" s="8" t="s">
        <v>817</v>
      </c>
      <c r="B1156" s="8" t="s">
        <v>818</v>
      </c>
      <c r="C1156" s="8" t="str">
        <f>vlookup(A1156,Accounts!$A$1:$E$993,5,false)</f>
        <v>Profile2</v>
      </c>
      <c r="D1156" s="8" t="s">
        <v>2288</v>
      </c>
      <c r="E1156" s="8" t="s">
        <v>1140</v>
      </c>
      <c r="F1156" s="8" t="s">
        <v>1132</v>
      </c>
      <c r="G1156" s="8" t="str">
        <f>vlookup(A1156,Accounts!$A$1:$F$451,6,false)</f>
        <v>4 - Customer</v>
      </c>
      <c r="H1156" s="8" t="s">
        <v>1143</v>
      </c>
      <c r="I1156" s="8" t="s">
        <v>1135</v>
      </c>
      <c r="J1156" s="9">
        <f>vlookup(A1156,Accounts!$A$1:$P$451,11,false)</f>
        <v>45638</v>
      </c>
      <c r="K1156" s="9">
        <f>vlookup($A1156,Accounts!$A$1:$P$451,12,false)</f>
        <v>45647</v>
      </c>
      <c r="L1156" s="9">
        <f>vlookup($A1156,Accounts!$A$1:$P$451,13,false)</f>
        <v>45653</v>
      </c>
      <c r="M1156" s="9">
        <f>vlookup($A1156,Accounts!$A$1:$P$451,14,false)</f>
        <v>45655</v>
      </c>
      <c r="N1156" s="9" t="str">
        <f>vlookup($A1156,Accounts!$A$1:$P$451,16,false)</f>
        <v/>
      </c>
    </row>
    <row r="1157" ht="15.75" customHeight="1">
      <c r="A1157" s="8" t="s">
        <v>817</v>
      </c>
      <c r="B1157" s="8" t="s">
        <v>818</v>
      </c>
      <c r="C1157" s="8" t="str">
        <f>vlookup(A1157,Accounts!$A$1:$E$993,5,false)</f>
        <v>Profile2</v>
      </c>
      <c r="D1157" s="8" t="s">
        <v>2289</v>
      </c>
      <c r="E1157" s="8" t="s">
        <v>1128</v>
      </c>
      <c r="F1157" s="8" t="s">
        <v>1133</v>
      </c>
      <c r="G1157" s="8" t="str">
        <f>vlookup(A1157,Accounts!$A$1:$F$451,6,false)</f>
        <v>4 - Customer</v>
      </c>
      <c r="H1157" s="8" t="s">
        <v>1134</v>
      </c>
      <c r="I1157" s="8" t="s">
        <v>1130</v>
      </c>
      <c r="J1157" s="9">
        <f>vlookup(A1157,Accounts!$A$1:$P$451,11,false)</f>
        <v>45638</v>
      </c>
      <c r="K1157" s="9">
        <f>vlookup($A1157,Accounts!$A$1:$P$451,12,false)</f>
        <v>45647</v>
      </c>
      <c r="L1157" s="9">
        <f>vlookup($A1157,Accounts!$A$1:$P$451,13,false)</f>
        <v>45653</v>
      </c>
      <c r="M1157" s="9">
        <f>vlookup($A1157,Accounts!$A$1:$P$451,14,false)</f>
        <v>45655</v>
      </c>
      <c r="N1157" s="9" t="str">
        <f>vlookup($A1157,Accounts!$A$1:$P$451,16,false)</f>
        <v/>
      </c>
    </row>
    <row r="1158" ht="15.75" customHeight="1">
      <c r="A1158" s="8" t="s">
        <v>306</v>
      </c>
      <c r="B1158" s="8" t="s">
        <v>307</v>
      </c>
      <c r="C1158" s="8" t="str">
        <f>vlookup(A1158,Accounts!$A$1:$E$993,5,false)</f>
        <v>Profile3</v>
      </c>
      <c r="D1158" s="8" t="s">
        <v>2290</v>
      </c>
      <c r="E1158" s="8" t="s">
        <v>1133</v>
      </c>
      <c r="F1158" s="8" t="s">
        <v>1127</v>
      </c>
      <c r="G1158" s="8" t="str">
        <f>vlookup(A1158,Accounts!$A$1:$F$451,6,false)</f>
        <v>5a - Closed Lost</v>
      </c>
      <c r="H1158" s="8" t="s">
        <v>1137</v>
      </c>
      <c r="I1158" s="8" t="s">
        <v>1148</v>
      </c>
      <c r="J1158" s="9">
        <f>vlookup(A1158,Accounts!$A$1:$P$451,11,false)</f>
        <v>45375</v>
      </c>
      <c r="K1158" s="9" t="str">
        <f>vlookup($A1158,Accounts!$A$1:$P$451,12,false)</f>
        <v/>
      </c>
      <c r="L1158" s="9" t="str">
        <f>vlookup($A1158,Accounts!$A$1:$P$451,13,false)</f>
        <v/>
      </c>
      <c r="M1158" s="9">
        <f>vlookup($A1158,Accounts!$A$1:$P$451,14,false)</f>
        <v>45401</v>
      </c>
      <c r="N1158" s="9">
        <f>vlookup($A1158,Accounts!$A$1:$P$451,16,false)</f>
        <v>45401</v>
      </c>
    </row>
    <row r="1159" ht="15.75" customHeight="1">
      <c r="A1159" s="8" t="s">
        <v>306</v>
      </c>
      <c r="B1159" s="8" t="s">
        <v>307</v>
      </c>
      <c r="C1159" s="8" t="str">
        <f>vlookup(A1159,Accounts!$A$1:$E$993,5,false)</f>
        <v>Profile3</v>
      </c>
      <c r="D1159" s="8" t="s">
        <v>2291</v>
      </c>
      <c r="E1159" s="8" t="s">
        <v>1127</v>
      </c>
      <c r="F1159" s="8" t="s">
        <v>1140</v>
      </c>
      <c r="G1159" s="8" t="str">
        <f>vlookup(A1159,Accounts!$A$1:$F$451,6,false)</f>
        <v>5a - Closed Lost</v>
      </c>
      <c r="H1159" s="8" t="s">
        <v>1129</v>
      </c>
      <c r="I1159" s="8" t="s">
        <v>1135</v>
      </c>
      <c r="J1159" s="9">
        <f>vlookup(A1159,Accounts!$A$1:$P$451,11,false)</f>
        <v>45375</v>
      </c>
      <c r="K1159" s="9" t="str">
        <f>vlookup($A1159,Accounts!$A$1:$P$451,12,false)</f>
        <v/>
      </c>
      <c r="L1159" s="9" t="str">
        <f>vlookup($A1159,Accounts!$A$1:$P$451,13,false)</f>
        <v/>
      </c>
      <c r="M1159" s="9">
        <f>vlookup($A1159,Accounts!$A$1:$P$451,14,false)</f>
        <v>45401</v>
      </c>
      <c r="N1159" s="9">
        <f>vlookup($A1159,Accounts!$A$1:$P$451,16,false)</f>
        <v>45401</v>
      </c>
    </row>
    <row r="1160" ht="15.75" customHeight="1">
      <c r="A1160" s="8" t="s">
        <v>306</v>
      </c>
      <c r="B1160" s="8" t="s">
        <v>307</v>
      </c>
      <c r="C1160" s="8" t="str">
        <f>vlookup(A1160,Accounts!$A$1:$E$993,5,false)</f>
        <v>Profile3</v>
      </c>
      <c r="D1160" s="8" t="s">
        <v>2292</v>
      </c>
      <c r="E1160" s="8" t="s">
        <v>1132</v>
      </c>
      <c r="F1160" s="8" t="s">
        <v>1132</v>
      </c>
      <c r="G1160" s="8" t="str">
        <f>vlookup(A1160,Accounts!$A$1:$F$451,6,false)</f>
        <v>5a - Closed Lost</v>
      </c>
      <c r="H1160" s="8" t="s">
        <v>1134</v>
      </c>
      <c r="I1160" s="8" t="s">
        <v>1138</v>
      </c>
      <c r="J1160" s="9">
        <f>vlookup(A1160,Accounts!$A$1:$P$451,11,false)</f>
        <v>45375</v>
      </c>
      <c r="K1160" s="9" t="str">
        <f>vlookup($A1160,Accounts!$A$1:$P$451,12,false)</f>
        <v/>
      </c>
      <c r="L1160" s="9" t="str">
        <f>vlookup($A1160,Accounts!$A$1:$P$451,13,false)</f>
        <v/>
      </c>
      <c r="M1160" s="9">
        <f>vlookup($A1160,Accounts!$A$1:$P$451,14,false)</f>
        <v>45401</v>
      </c>
      <c r="N1160" s="9">
        <f>vlookup($A1160,Accounts!$A$1:$P$451,16,false)</f>
        <v>45401</v>
      </c>
    </row>
    <row r="1161" ht="15.75" customHeight="1">
      <c r="A1161" s="8" t="s">
        <v>306</v>
      </c>
      <c r="B1161" s="8" t="s">
        <v>307</v>
      </c>
      <c r="C1161" s="8" t="str">
        <f>vlookup(A1161,Accounts!$A$1:$E$993,5,false)</f>
        <v>Profile3</v>
      </c>
      <c r="D1161" s="8" t="s">
        <v>2293</v>
      </c>
      <c r="E1161" s="8" t="s">
        <v>1128</v>
      </c>
      <c r="F1161" s="8" t="s">
        <v>1132</v>
      </c>
      <c r="G1161" s="8" t="str">
        <f>vlookup(A1161,Accounts!$A$1:$F$451,6,false)</f>
        <v>5a - Closed Lost</v>
      </c>
      <c r="H1161" s="8" t="s">
        <v>1143</v>
      </c>
      <c r="I1161" s="8" t="s">
        <v>1148</v>
      </c>
      <c r="J1161" s="9">
        <f>vlookup(A1161,Accounts!$A$1:$P$451,11,false)</f>
        <v>45375</v>
      </c>
      <c r="K1161" s="9" t="str">
        <f>vlookup($A1161,Accounts!$A$1:$P$451,12,false)</f>
        <v/>
      </c>
      <c r="L1161" s="9" t="str">
        <f>vlookup($A1161,Accounts!$A$1:$P$451,13,false)</f>
        <v/>
      </c>
      <c r="M1161" s="9">
        <f>vlookup($A1161,Accounts!$A$1:$P$451,14,false)</f>
        <v>45401</v>
      </c>
      <c r="N1161" s="9">
        <f>vlookup($A1161,Accounts!$A$1:$P$451,16,false)</f>
        <v>45401</v>
      </c>
    </row>
    <row r="1162" ht="15.75" customHeight="1">
      <c r="A1162" s="8" t="s">
        <v>519</v>
      </c>
      <c r="B1162" s="8" t="s">
        <v>520</v>
      </c>
      <c r="C1162" s="8" t="str">
        <f>vlookup(A1162,Accounts!$A$1:$E$993,5,false)</f>
        <v>Profile2</v>
      </c>
      <c r="D1162" s="8" t="s">
        <v>2294</v>
      </c>
      <c r="E1162" s="8" t="s">
        <v>1133</v>
      </c>
      <c r="F1162" s="8" t="s">
        <v>1140</v>
      </c>
      <c r="G1162" s="8" t="str">
        <f>vlookup(A1162,Accounts!$A$1:$F$451,6,false)</f>
        <v>5a - Closed Lost</v>
      </c>
      <c r="H1162" s="8" t="s">
        <v>1129</v>
      </c>
      <c r="I1162" s="8" t="s">
        <v>1148</v>
      </c>
      <c r="J1162" s="9">
        <f>vlookup(A1162,Accounts!$A$1:$P$451,11,false)</f>
        <v>45487</v>
      </c>
      <c r="K1162" s="9">
        <f>vlookup($A1162,Accounts!$A$1:$P$451,12,false)</f>
        <v>45492</v>
      </c>
      <c r="L1162" s="9" t="str">
        <f>vlookup($A1162,Accounts!$A$1:$P$451,13,false)</f>
        <v/>
      </c>
      <c r="M1162" s="9">
        <f>vlookup($A1162,Accounts!$A$1:$P$451,14,false)</f>
        <v>45495</v>
      </c>
      <c r="N1162" s="9">
        <f>vlookup($A1162,Accounts!$A$1:$P$451,16,false)</f>
        <v>45495</v>
      </c>
    </row>
    <row r="1163" ht="15.75" customHeight="1">
      <c r="A1163" s="8" t="s">
        <v>519</v>
      </c>
      <c r="B1163" s="8" t="s">
        <v>520</v>
      </c>
      <c r="C1163" s="8" t="str">
        <f>vlookup(A1163,Accounts!$A$1:$E$993,5,false)</f>
        <v>Profile2</v>
      </c>
      <c r="D1163" s="8" t="s">
        <v>2295</v>
      </c>
      <c r="E1163" s="8" t="s">
        <v>1127</v>
      </c>
      <c r="F1163" s="8" t="s">
        <v>1128</v>
      </c>
      <c r="G1163" s="8" t="str">
        <f>vlookup(A1163,Accounts!$A$1:$F$451,6,false)</f>
        <v>5a - Closed Lost</v>
      </c>
      <c r="H1163" s="8" t="s">
        <v>1129</v>
      </c>
      <c r="I1163" s="8" t="s">
        <v>1148</v>
      </c>
      <c r="J1163" s="9">
        <f>vlookup(A1163,Accounts!$A$1:$P$451,11,false)</f>
        <v>45487</v>
      </c>
      <c r="K1163" s="9">
        <f>vlookup($A1163,Accounts!$A$1:$P$451,12,false)</f>
        <v>45492</v>
      </c>
      <c r="L1163" s="9" t="str">
        <f>vlookup($A1163,Accounts!$A$1:$P$451,13,false)</f>
        <v/>
      </c>
      <c r="M1163" s="9">
        <f>vlookup($A1163,Accounts!$A$1:$P$451,14,false)</f>
        <v>45495</v>
      </c>
      <c r="N1163" s="9">
        <f>vlookup($A1163,Accounts!$A$1:$P$451,16,false)</f>
        <v>45495</v>
      </c>
    </row>
    <row r="1164" ht="15.75" customHeight="1">
      <c r="A1164" s="8" t="s">
        <v>576</v>
      </c>
      <c r="B1164" s="8" t="s">
        <v>577</v>
      </c>
      <c r="C1164" s="8" t="str">
        <f>vlookup(A1164,Accounts!$A$1:$E$993,5,false)</f>
        <v>Unknown</v>
      </c>
      <c r="D1164" s="8" t="s">
        <v>2296</v>
      </c>
      <c r="E1164" s="8" t="s">
        <v>1140</v>
      </c>
      <c r="F1164" s="8" t="s">
        <v>1127</v>
      </c>
      <c r="G1164" s="8" t="str">
        <f>vlookup(A1164,Accounts!$A$1:$F$451,6,false)</f>
        <v>5a - Closed Lost</v>
      </c>
      <c r="H1164" s="8" t="s">
        <v>1137</v>
      </c>
      <c r="I1164" s="8" t="s">
        <v>1148</v>
      </c>
      <c r="J1164" s="9">
        <f>vlookup(A1164,Accounts!$A$1:$P$451,11,false)</f>
        <v>45506</v>
      </c>
      <c r="K1164" s="9" t="str">
        <f>vlookup($A1164,Accounts!$A$1:$P$451,12,false)</f>
        <v/>
      </c>
      <c r="L1164" s="9" t="str">
        <f>vlookup($A1164,Accounts!$A$1:$P$451,13,false)</f>
        <v/>
      </c>
      <c r="M1164" s="9">
        <f>vlookup($A1164,Accounts!$A$1:$P$451,14,false)</f>
        <v>45514</v>
      </c>
      <c r="N1164" s="9">
        <f>vlookup($A1164,Accounts!$A$1:$P$451,16,false)</f>
        <v>45514</v>
      </c>
    </row>
    <row r="1165" ht="15.75" customHeight="1">
      <c r="A1165" s="8" t="s">
        <v>576</v>
      </c>
      <c r="B1165" s="8" t="s">
        <v>577</v>
      </c>
      <c r="C1165" s="8" t="str">
        <f>vlookup(A1165,Accounts!$A$1:$E$993,5,false)</f>
        <v>Unknown</v>
      </c>
      <c r="D1165" s="8" t="s">
        <v>2297</v>
      </c>
      <c r="E1165" s="8" t="s">
        <v>1127</v>
      </c>
      <c r="F1165" s="8" t="s">
        <v>1128</v>
      </c>
      <c r="G1165" s="8" t="str">
        <f>vlookup(A1165,Accounts!$A$1:$F$451,6,false)</f>
        <v>5a - Closed Lost</v>
      </c>
      <c r="H1165" s="8" t="s">
        <v>1143</v>
      </c>
      <c r="I1165" s="8" t="s">
        <v>1130</v>
      </c>
      <c r="J1165" s="9">
        <f>vlookup(A1165,Accounts!$A$1:$P$451,11,false)</f>
        <v>45506</v>
      </c>
      <c r="K1165" s="9" t="str">
        <f>vlookup($A1165,Accounts!$A$1:$P$451,12,false)</f>
        <v/>
      </c>
      <c r="L1165" s="9" t="str">
        <f>vlookup($A1165,Accounts!$A$1:$P$451,13,false)</f>
        <v/>
      </c>
      <c r="M1165" s="9">
        <f>vlookup($A1165,Accounts!$A$1:$P$451,14,false)</f>
        <v>45514</v>
      </c>
      <c r="N1165" s="9">
        <f>vlookup($A1165,Accounts!$A$1:$P$451,16,false)</f>
        <v>45514</v>
      </c>
    </row>
    <row r="1166" ht="15.75" customHeight="1">
      <c r="A1166" s="8" t="s">
        <v>576</v>
      </c>
      <c r="B1166" s="8" t="s">
        <v>577</v>
      </c>
      <c r="C1166" s="8" t="str">
        <f>vlookup(A1166,Accounts!$A$1:$E$993,5,false)</f>
        <v>Unknown</v>
      </c>
      <c r="D1166" s="8" t="s">
        <v>2298</v>
      </c>
      <c r="E1166" s="8" t="s">
        <v>1132</v>
      </c>
      <c r="F1166" s="8" t="s">
        <v>1128</v>
      </c>
      <c r="G1166" s="8" t="str">
        <f>vlookup(A1166,Accounts!$A$1:$F$451,6,false)</f>
        <v>5a - Closed Lost</v>
      </c>
      <c r="H1166" s="8" t="s">
        <v>1143</v>
      </c>
      <c r="I1166" s="8" t="s">
        <v>1148</v>
      </c>
      <c r="J1166" s="9">
        <f>vlookup(A1166,Accounts!$A$1:$P$451,11,false)</f>
        <v>45506</v>
      </c>
      <c r="K1166" s="9" t="str">
        <f>vlookup($A1166,Accounts!$A$1:$P$451,12,false)</f>
        <v/>
      </c>
      <c r="L1166" s="9" t="str">
        <f>vlookup($A1166,Accounts!$A$1:$P$451,13,false)</f>
        <v/>
      </c>
      <c r="M1166" s="9">
        <f>vlookup($A1166,Accounts!$A$1:$P$451,14,false)</f>
        <v>45514</v>
      </c>
      <c r="N1166" s="9">
        <f>vlookup($A1166,Accounts!$A$1:$P$451,16,false)</f>
        <v>45514</v>
      </c>
    </row>
    <row r="1167" ht="15.75" customHeight="1">
      <c r="A1167" s="8" t="s">
        <v>576</v>
      </c>
      <c r="B1167" s="8" t="s">
        <v>577</v>
      </c>
      <c r="C1167" s="8" t="str">
        <f>vlookup(A1167,Accounts!$A$1:$E$993,5,false)</f>
        <v>Unknown</v>
      </c>
      <c r="D1167" s="8" t="s">
        <v>2299</v>
      </c>
      <c r="E1167" s="8" t="s">
        <v>1132</v>
      </c>
      <c r="F1167" s="8" t="s">
        <v>1140</v>
      </c>
      <c r="G1167" s="8" t="str">
        <f>vlookup(A1167,Accounts!$A$1:$F$451,6,false)</f>
        <v>5a - Closed Lost</v>
      </c>
      <c r="H1167" s="8" t="s">
        <v>1129</v>
      </c>
      <c r="I1167" s="8" t="s">
        <v>1135</v>
      </c>
      <c r="J1167" s="9">
        <f>vlookup(A1167,Accounts!$A$1:$P$451,11,false)</f>
        <v>45506</v>
      </c>
      <c r="K1167" s="9" t="str">
        <f>vlookup($A1167,Accounts!$A$1:$P$451,12,false)</f>
        <v/>
      </c>
      <c r="L1167" s="9" t="str">
        <f>vlookup($A1167,Accounts!$A$1:$P$451,13,false)</f>
        <v/>
      </c>
      <c r="M1167" s="9">
        <f>vlookup($A1167,Accounts!$A$1:$P$451,14,false)</f>
        <v>45514</v>
      </c>
      <c r="N1167" s="9">
        <f>vlookup($A1167,Accounts!$A$1:$P$451,16,false)</f>
        <v>45514</v>
      </c>
    </row>
    <row r="1168" ht="15.75" customHeight="1">
      <c r="A1168" s="8" t="s">
        <v>576</v>
      </c>
      <c r="B1168" s="8" t="s">
        <v>577</v>
      </c>
      <c r="C1168" s="8" t="str">
        <f>vlookup(A1168,Accounts!$A$1:$E$993,5,false)</f>
        <v>Unknown</v>
      </c>
      <c r="D1168" s="8" t="s">
        <v>2300</v>
      </c>
      <c r="E1168" s="8" t="s">
        <v>1128</v>
      </c>
      <c r="F1168" s="8" t="s">
        <v>1127</v>
      </c>
      <c r="G1168" s="8" t="str">
        <f>vlookup(A1168,Accounts!$A$1:$F$451,6,false)</f>
        <v>5a - Closed Lost</v>
      </c>
      <c r="H1168" s="8" t="s">
        <v>1143</v>
      </c>
      <c r="I1168" s="8" t="s">
        <v>1138</v>
      </c>
      <c r="J1168" s="9">
        <f>vlookup(A1168,Accounts!$A$1:$P$451,11,false)</f>
        <v>45506</v>
      </c>
      <c r="K1168" s="9" t="str">
        <f>vlookup($A1168,Accounts!$A$1:$P$451,12,false)</f>
        <v/>
      </c>
      <c r="L1168" s="9" t="str">
        <f>vlookup($A1168,Accounts!$A$1:$P$451,13,false)</f>
        <v/>
      </c>
      <c r="M1168" s="9">
        <f>vlookup($A1168,Accounts!$A$1:$P$451,14,false)</f>
        <v>45514</v>
      </c>
      <c r="N1168" s="9">
        <f>vlookup($A1168,Accounts!$A$1:$P$451,16,false)</f>
        <v>45514</v>
      </c>
    </row>
    <row r="1169" ht="15.75" customHeight="1">
      <c r="A1169" s="8" t="s">
        <v>576</v>
      </c>
      <c r="B1169" s="8" t="s">
        <v>577</v>
      </c>
      <c r="C1169" s="8" t="str">
        <f>vlookup(A1169,Accounts!$A$1:$E$993,5,false)</f>
        <v>Unknown</v>
      </c>
      <c r="D1169" s="8" t="s">
        <v>2301</v>
      </c>
      <c r="E1169" s="8" t="s">
        <v>1133</v>
      </c>
      <c r="F1169" s="8" t="s">
        <v>1140</v>
      </c>
      <c r="G1169" s="8" t="str">
        <f>vlookup(A1169,Accounts!$A$1:$F$451,6,false)</f>
        <v>5a - Closed Lost</v>
      </c>
      <c r="H1169" s="8" t="s">
        <v>1143</v>
      </c>
      <c r="I1169" s="8" t="s">
        <v>1135</v>
      </c>
      <c r="J1169" s="9">
        <f>vlookup(A1169,Accounts!$A$1:$P$451,11,false)</f>
        <v>45506</v>
      </c>
      <c r="K1169" s="9" t="str">
        <f>vlookup($A1169,Accounts!$A$1:$P$451,12,false)</f>
        <v/>
      </c>
      <c r="L1169" s="9" t="str">
        <f>vlookup($A1169,Accounts!$A$1:$P$451,13,false)</f>
        <v/>
      </c>
      <c r="M1169" s="9">
        <f>vlookup($A1169,Accounts!$A$1:$P$451,14,false)</f>
        <v>45514</v>
      </c>
      <c r="N1169" s="9">
        <f>vlookup($A1169,Accounts!$A$1:$P$451,16,false)</f>
        <v>45514</v>
      </c>
    </row>
    <row r="1170" ht="15.75" customHeight="1">
      <c r="A1170" s="8" t="s">
        <v>735</v>
      </c>
      <c r="B1170" s="8" t="s">
        <v>736</v>
      </c>
      <c r="C1170" s="8" t="str">
        <f>vlookup(A1170,Accounts!$A$1:$E$993,5,false)</f>
        <v>Profile2</v>
      </c>
      <c r="D1170" s="8" t="s">
        <v>2302</v>
      </c>
      <c r="E1170" s="8" t="s">
        <v>1127</v>
      </c>
      <c r="F1170" s="8" t="s">
        <v>1132</v>
      </c>
      <c r="G1170" s="8" t="str">
        <f>vlookup(A1170,Accounts!$A$1:$F$451,6,false)</f>
        <v>4 - Customer</v>
      </c>
      <c r="H1170" s="8" t="s">
        <v>1129</v>
      </c>
      <c r="I1170" s="8" t="s">
        <v>1138</v>
      </c>
      <c r="J1170" s="9">
        <f>vlookup(A1170,Accounts!$A$1:$P$451,11,false)</f>
        <v>45726</v>
      </c>
      <c r="K1170" s="9">
        <f>vlookup($A1170,Accounts!$A$1:$P$451,12,false)</f>
        <v>45726</v>
      </c>
      <c r="L1170" s="9">
        <f>vlookup($A1170,Accounts!$A$1:$P$451,13,false)</f>
        <v>45729</v>
      </c>
      <c r="M1170" s="9">
        <f>vlookup($A1170,Accounts!$A$1:$P$451,14,false)</f>
        <v>45738</v>
      </c>
      <c r="N1170" s="9" t="str">
        <f>vlookup($A1170,Accounts!$A$1:$P$451,16,false)</f>
        <v/>
      </c>
    </row>
    <row r="1171" ht="15.75" customHeight="1">
      <c r="A1171" s="8" t="s">
        <v>735</v>
      </c>
      <c r="B1171" s="8" t="s">
        <v>736</v>
      </c>
      <c r="C1171" s="8" t="str">
        <f>vlookup(A1171,Accounts!$A$1:$E$993,5,false)</f>
        <v>Profile2</v>
      </c>
      <c r="D1171" s="8" t="s">
        <v>2303</v>
      </c>
      <c r="E1171" s="8" t="s">
        <v>1140</v>
      </c>
      <c r="F1171" s="8" t="s">
        <v>1132</v>
      </c>
      <c r="G1171" s="8" t="str">
        <f>vlookup(A1171,Accounts!$A$1:$F$451,6,false)</f>
        <v>4 - Customer</v>
      </c>
      <c r="H1171" s="8" t="s">
        <v>1143</v>
      </c>
      <c r="I1171" s="8" t="s">
        <v>1138</v>
      </c>
      <c r="J1171" s="9">
        <f>vlookup(A1171,Accounts!$A$1:$P$451,11,false)</f>
        <v>45726</v>
      </c>
      <c r="K1171" s="9">
        <f>vlookup($A1171,Accounts!$A$1:$P$451,12,false)</f>
        <v>45726</v>
      </c>
      <c r="L1171" s="9">
        <f>vlookup($A1171,Accounts!$A$1:$P$451,13,false)</f>
        <v>45729</v>
      </c>
      <c r="M1171" s="9">
        <f>vlookup($A1171,Accounts!$A$1:$P$451,14,false)</f>
        <v>45738</v>
      </c>
      <c r="N1171" s="9" t="str">
        <f>vlookup($A1171,Accounts!$A$1:$P$451,16,false)</f>
        <v/>
      </c>
    </row>
    <row r="1172" ht="15.75" customHeight="1">
      <c r="A1172" s="8" t="s">
        <v>837</v>
      </c>
      <c r="B1172" s="8" t="s">
        <v>838</v>
      </c>
      <c r="C1172" s="8" t="str">
        <f>vlookup(A1172,Accounts!$A$1:$E$993,5,false)</f>
        <v>Profile3</v>
      </c>
      <c r="D1172" s="8" t="s">
        <v>2304</v>
      </c>
      <c r="E1172" s="8" t="s">
        <v>1127</v>
      </c>
      <c r="F1172" s="8" t="s">
        <v>1140</v>
      </c>
      <c r="G1172" s="8" t="str">
        <f>vlookup(A1172,Accounts!$A$1:$F$451,6,false)</f>
        <v>5a - Closed Lost</v>
      </c>
      <c r="H1172" s="8" t="s">
        <v>1137</v>
      </c>
      <c r="I1172" s="8" t="s">
        <v>1138</v>
      </c>
      <c r="J1172" s="9">
        <f>vlookup(A1172,Accounts!$A$1:$P$451,11,false)</f>
        <v>45666</v>
      </c>
      <c r="K1172" s="9">
        <f>vlookup($A1172,Accounts!$A$1:$P$451,12,false)</f>
        <v>45673</v>
      </c>
      <c r="L1172" s="9" t="str">
        <f>vlookup($A1172,Accounts!$A$1:$P$451,13,false)</f>
        <v/>
      </c>
      <c r="M1172" s="9">
        <f>vlookup($A1172,Accounts!$A$1:$P$451,14,false)</f>
        <v>45692</v>
      </c>
      <c r="N1172" s="9">
        <f>vlookup($A1172,Accounts!$A$1:$P$451,16,false)</f>
        <v>45692</v>
      </c>
    </row>
    <row r="1173" ht="15.75" customHeight="1">
      <c r="A1173" s="8" t="s">
        <v>837</v>
      </c>
      <c r="B1173" s="8" t="s">
        <v>838</v>
      </c>
      <c r="C1173" s="8" t="str">
        <f>vlookup(A1173,Accounts!$A$1:$E$993,5,false)</f>
        <v>Profile3</v>
      </c>
      <c r="D1173" s="8" t="s">
        <v>2305</v>
      </c>
      <c r="E1173" s="8" t="s">
        <v>1128</v>
      </c>
      <c r="F1173" s="8" t="s">
        <v>1140</v>
      </c>
      <c r="G1173" s="8" t="str">
        <f>vlookup(A1173,Accounts!$A$1:$F$451,6,false)</f>
        <v>5a - Closed Lost</v>
      </c>
      <c r="H1173" s="8" t="s">
        <v>1137</v>
      </c>
      <c r="I1173" s="8" t="s">
        <v>1148</v>
      </c>
      <c r="J1173" s="9">
        <f>vlookup(A1173,Accounts!$A$1:$P$451,11,false)</f>
        <v>45666</v>
      </c>
      <c r="K1173" s="9">
        <f>vlookup($A1173,Accounts!$A$1:$P$451,12,false)</f>
        <v>45673</v>
      </c>
      <c r="L1173" s="9" t="str">
        <f>vlookup($A1173,Accounts!$A$1:$P$451,13,false)</f>
        <v/>
      </c>
      <c r="M1173" s="9">
        <f>vlookup($A1173,Accounts!$A$1:$P$451,14,false)</f>
        <v>45692</v>
      </c>
      <c r="N1173" s="9">
        <f>vlookup($A1173,Accounts!$A$1:$P$451,16,false)</f>
        <v>45692</v>
      </c>
    </row>
    <row r="1174" ht="15.75" customHeight="1">
      <c r="A1174" s="8" t="s">
        <v>837</v>
      </c>
      <c r="B1174" s="8" t="s">
        <v>838</v>
      </c>
      <c r="C1174" s="8" t="str">
        <f>vlookup(A1174,Accounts!$A$1:$E$993,5,false)</f>
        <v>Profile3</v>
      </c>
      <c r="D1174" s="8" t="s">
        <v>2306</v>
      </c>
      <c r="E1174" s="8" t="s">
        <v>1128</v>
      </c>
      <c r="F1174" s="8" t="s">
        <v>1133</v>
      </c>
      <c r="G1174" s="8" t="str">
        <f>vlookup(A1174,Accounts!$A$1:$F$451,6,false)</f>
        <v>5a - Closed Lost</v>
      </c>
      <c r="H1174" s="8" t="s">
        <v>1137</v>
      </c>
      <c r="I1174" s="8" t="s">
        <v>1138</v>
      </c>
      <c r="J1174" s="9">
        <f>vlookup(A1174,Accounts!$A$1:$P$451,11,false)</f>
        <v>45666</v>
      </c>
      <c r="K1174" s="9">
        <f>vlookup($A1174,Accounts!$A$1:$P$451,12,false)</f>
        <v>45673</v>
      </c>
      <c r="L1174" s="9" t="str">
        <f>vlookup($A1174,Accounts!$A$1:$P$451,13,false)</f>
        <v/>
      </c>
      <c r="M1174" s="9">
        <f>vlookup($A1174,Accounts!$A$1:$P$451,14,false)</f>
        <v>45692</v>
      </c>
      <c r="N1174" s="9">
        <f>vlookup($A1174,Accounts!$A$1:$P$451,16,false)</f>
        <v>45692</v>
      </c>
    </row>
    <row r="1175" ht="15.75" customHeight="1">
      <c r="A1175" s="8" t="s">
        <v>145</v>
      </c>
      <c r="B1175" s="8" t="s">
        <v>146</v>
      </c>
      <c r="C1175" s="8" t="str">
        <f>vlookup(A1175,Accounts!$A$1:$E$993,5,false)</f>
        <v>Profile3</v>
      </c>
      <c r="D1175" s="8" t="s">
        <v>2307</v>
      </c>
      <c r="E1175" s="8" t="s">
        <v>1127</v>
      </c>
      <c r="F1175" s="8" t="s">
        <v>1127</v>
      </c>
      <c r="G1175" s="8" t="str">
        <f>vlookup(A1175,Accounts!$A$1:$F$451,6,false)</f>
        <v>5a - Closed Lost</v>
      </c>
      <c r="H1175" s="8" t="s">
        <v>1137</v>
      </c>
      <c r="I1175" s="8" t="s">
        <v>1135</v>
      </c>
      <c r="J1175" s="9">
        <f>vlookup(A1175,Accounts!$A$1:$P$451,11,false)</f>
        <v>45234</v>
      </c>
      <c r="K1175" s="9" t="str">
        <f>vlookup($A1175,Accounts!$A$1:$P$451,12,false)</f>
        <v/>
      </c>
      <c r="L1175" s="9" t="str">
        <f>vlookup($A1175,Accounts!$A$1:$P$451,13,false)</f>
        <v/>
      </c>
      <c r="M1175" s="9">
        <f>vlookup($A1175,Accounts!$A$1:$P$451,14,false)</f>
        <v>45248</v>
      </c>
      <c r="N1175" s="9">
        <f>vlookup($A1175,Accounts!$A$1:$P$451,16,false)</f>
        <v>45248</v>
      </c>
    </row>
    <row r="1176" ht="15.75" customHeight="1">
      <c r="A1176" s="8" t="s">
        <v>743</v>
      </c>
      <c r="B1176" s="8" t="s">
        <v>744</v>
      </c>
      <c r="C1176" s="8" t="str">
        <f>vlookup(A1176,Accounts!$A$1:$E$993,5,false)</f>
        <v>Profile2</v>
      </c>
      <c r="D1176" s="8" t="s">
        <v>2308</v>
      </c>
      <c r="E1176" s="8" t="s">
        <v>1140</v>
      </c>
      <c r="F1176" s="8" t="s">
        <v>1128</v>
      </c>
      <c r="G1176" s="8" t="str">
        <f>vlookup(A1176,Accounts!$A$1:$F$451,6,false)</f>
        <v>4 - Customer</v>
      </c>
      <c r="H1176" s="8" t="s">
        <v>1137</v>
      </c>
      <c r="I1176" s="8" t="s">
        <v>1135</v>
      </c>
      <c r="J1176" s="9">
        <f>vlookup(A1176,Accounts!$A$1:$P$451,11,false)</f>
        <v>45604</v>
      </c>
      <c r="K1176" s="9">
        <f>vlookup($A1176,Accounts!$A$1:$P$451,12,false)</f>
        <v>45611</v>
      </c>
      <c r="L1176" s="9">
        <f>vlookup($A1176,Accounts!$A$1:$P$451,13,false)</f>
        <v>45622</v>
      </c>
      <c r="M1176" s="9">
        <f>vlookup($A1176,Accounts!$A$1:$P$451,14,false)</f>
        <v>45696</v>
      </c>
      <c r="N1176" s="9" t="str">
        <f>vlookup($A1176,Accounts!$A$1:$P$451,16,false)</f>
        <v/>
      </c>
    </row>
    <row r="1177" ht="15.75" customHeight="1">
      <c r="A1177" s="8" t="s">
        <v>743</v>
      </c>
      <c r="B1177" s="8" t="s">
        <v>744</v>
      </c>
      <c r="C1177" s="8" t="str">
        <f>vlookup(A1177,Accounts!$A$1:$E$993,5,false)</f>
        <v>Profile2</v>
      </c>
      <c r="D1177" s="8" t="s">
        <v>2309</v>
      </c>
      <c r="E1177" s="8" t="s">
        <v>1133</v>
      </c>
      <c r="F1177" s="8" t="s">
        <v>1132</v>
      </c>
      <c r="G1177" s="8" t="str">
        <f>vlookup(A1177,Accounts!$A$1:$F$451,6,false)</f>
        <v>4 - Customer</v>
      </c>
      <c r="H1177" s="8" t="s">
        <v>1137</v>
      </c>
      <c r="I1177" s="8" t="s">
        <v>1148</v>
      </c>
      <c r="J1177" s="9">
        <f>vlookup(A1177,Accounts!$A$1:$P$451,11,false)</f>
        <v>45604</v>
      </c>
      <c r="K1177" s="9">
        <f>vlookup($A1177,Accounts!$A$1:$P$451,12,false)</f>
        <v>45611</v>
      </c>
      <c r="L1177" s="9">
        <f>vlookup($A1177,Accounts!$A$1:$P$451,13,false)</f>
        <v>45622</v>
      </c>
      <c r="M1177" s="9">
        <f>vlookup($A1177,Accounts!$A$1:$P$451,14,false)</f>
        <v>45696</v>
      </c>
      <c r="N1177" s="9" t="str">
        <f>vlookup($A1177,Accounts!$A$1:$P$451,16,false)</f>
        <v/>
      </c>
    </row>
    <row r="1178" ht="15.75" customHeight="1">
      <c r="A1178" s="8" t="s">
        <v>743</v>
      </c>
      <c r="B1178" s="8" t="s">
        <v>744</v>
      </c>
      <c r="C1178" s="8" t="str">
        <f>vlookup(A1178,Accounts!$A$1:$E$993,5,false)</f>
        <v>Profile2</v>
      </c>
      <c r="D1178" s="8" t="s">
        <v>2310</v>
      </c>
      <c r="E1178" s="8" t="s">
        <v>1132</v>
      </c>
      <c r="F1178" s="8" t="s">
        <v>1133</v>
      </c>
      <c r="G1178" s="8" t="str">
        <f>vlookup(A1178,Accounts!$A$1:$F$451,6,false)</f>
        <v>4 - Customer</v>
      </c>
      <c r="H1178" s="8" t="s">
        <v>1137</v>
      </c>
      <c r="I1178" s="8" t="s">
        <v>1130</v>
      </c>
      <c r="J1178" s="9">
        <f>vlookup(A1178,Accounts!$A$1:$P$451,11,false)</f>
        <v>45604</v>
      </c>
      <c r="K1178" s="9">
        <f>vlookup($A1178,Accounts!$A$1:$P$451,12,false)</f>
        <v>45611</v>
      </c>
      <c r="L1178" s="9">
        <f>vlookup($A1178,Accounts!$A$1:$P$451,13,false)</f>
        <v>45622</v>
      </c>
      <c r="M1178" s="9">
        <f>vlookup($A1178,Accounts!$A$1:$P$451,14,false)</f>
        <v>45696</v>
      </c>
      <c r="N1178" s="9" t="str">
        <f>vlookup($A1178,Accounts!$A$1:$P$451,16,false)</f>
        <v/>
      </c>
    </row>
    <row r="1179" ht="15.75" customHeight="1">
      <c r="A1179" s="8" t="s">
        <v>743</v>
      </c>
      <c r="B1179" s="8" t="s">
        <v>744</v>
      </c>
      <c r="C1179" s="8" t="str">
        <f>vlookup(A1179,Accounts!$A$1:$E$993,5,false)</f>
        <v>Profile2</v>
      </c>
      <c r="D1179" s="8" t="s">
        <v>2311</v>
      </c>
      <c r="E1179" s="8" t="s">
        <v>1140</v>
      </c>
      <c r="F1179" s="8" t="s">
        <v>1140</v>
      </c>
      <c r="G1179" s="8" t="str">
        <f>vlookup(A1179,Accounts!$A$1:$F$451,6,false)</f>
        <v>4 - Customer</v>
      </c>
      <c r="H1179" s="8" t="s">
        <v>1129</v>
      </c>
      <c r="I1179" s="8" t="s">
        <v>1138</v>
      </c>
      <c r="J1179" s="9">
        <f>vlookup(A1179,Accounts!$A$1:$P$451,11,false)</f>
        <v>45604</v>
      </c>
      <c r="K1179" s="9">
        <f>vlookup($A1179,Accounts!$A$1:$P$451,12,false)</f>
        <v>45611</v>
      </c>
      <c r="L1179" s="9">
        <f>vlookup($A1179,Accounts!$A$1:$P$451,13,false)</f>
        <v>45622</v>
      </c>
      <c r="M1179" s="9">
        <f>vlookup($A1179,Accounts!$A$1:$P$451,14,false)</f>
        <v>45696</v>
      </c>
      <c r="N1179" s="9" t="str">
        <f>vlookup($A1179,Accounts!$A$1:$P$451,16,false)</f>
        <v/>
      </c>
    </row>
    <row r="1180" ht="15.75" customHeight="1">
      <c r="A1180" s="8" t="s">
        <v>471</v>
      </c>
      <c r="B1180" s="8" t="s">
        <v>472</v>
      </c>
      <c r="C1180" s="8" t="str">
        <f>vlookup(A1180,Accounts!$A$1:$E$993,5,false)</f>
        <v>Profile2</v>
      </c>
      <c r="D1180" s="8" t="s">
        <v>2312</v>
      </c>
      <c r="E1180" s="8" t="s">
        <v>1133</v>
      </c>
      <c r="F1180" s="8" t="s">
        <v>1128</v>
      </c>
      <c r="G1180" s="8" t="str">
        <f>vlookup(A1180,Accounts!$A$1:$F$451,6,false)</f>
        <v>5a - Closed Lost</v>
      </c>
      <c r="H1180" s="8" t="s">
        <v>1137</v>
      </c>
      <c r="I1180" s="8" t="s">
        <v>1148</v>
      </c>
      <c r="J1180" s="9">
        <f>vlookup(A1180,Accounts!$A$1:$P$451,11,false)</f>
        <v>45457</v>
      </c>
      <c r="K1180" s="9" t="str">
        <f>vlookup($A1180,Accounts!$A$1:$P$451,12,false)</f>
        <v/>
      </c>
      <c r="L1180" s="9" t="str">
        <f>vlookup($A1180,Accounts!$A$1:$P$451,13,false)</f>
        <v/>
      </c>
      <c r="M1180" s="9">
        <f>vlookup($A1180,Accounts!$A$1:$P$451,14,false)</f>
        <v>45486</v>
      </c>
      <c r="N1180" s="9">
        <f>vlookup($A1180,Accounts!$A$1:$P$451,16,false)</f>
        <v>45486</v>
      </c>
    </row>
    <row r="1181" ht="15.75" customHeight="1">
      <c r="A1181" s="8" t="s">
        <v>628</v>
      </c>
      <c r="B1181" s="8" t="s">
        <v>629</v>
      </c>
      <c r="C1181" s="8" t="str">
        <f>vlookup(A1181,Accounts!$A$1:$E$993,5,false)</f>
        <v>No</v>
      </c>
      <c r="D1181" s="8" t="s">
        <v>2313</v>
      </c>
      <c r="E1181" s="8" t="s">
        <v>1132</v>
      </c>
      <c r="F1181" s="8" t="s">
        <v>1140</v>
      </c>
      <c r="G1181" s="8" t="str">
        <f>vlookup(A1181,Accounts!$A$1:$F$451,6,false)</f>
        <v>2 - Warm</v>
      </c>
      <c r="H1181" s="8" t="s">
        <v>1134</v>
      </c>
      <c r="I1181" s="8" t="s">
        <v>1135</v>
      </c>
      <c r="J1181" s="9">
        <f>vlookup(A1181,Accounts!$A$1:$P$451,11,false)</f>
        <v>45741</v>
      </c>
      <c r="K1181" s="9">
        <f>vlookup($A1181,Accounts!$A$1:$P$451,12,false)</f>
        <v>45742</v>
      </c>
      <c r="L1181" s="9" t="str">
        <f>vlookup($A1181,Accounts!$A$1:$P$451,13,false)</f>
        <v/>
      </c>
      <c r="M1181" s="9" t="str">
        <f>vlookup($A1181,Accounts!$A$1:$P$451,14,false)</f>
        <v/>
      </c>
      <c r="N1181" s="9" t="str">
        <f>vlookup($A1181,Accounts!$A$1:$P$451,16,false)</f>
        <v/>
      </c>
    </row>
    <row r="1182" ht="15.75" customHeight="1">
      <c r="A1182" s="8" t="s">
        <v>628</v>
      </c>
      <c r="B1182" s="8" t="s">
        <v>629</v>
      </c>
      <c r="C1182" s="8" t="str">
        <f>vlookup(A1182,Accounts!$A$1:$E$993,5,false)</f>
        <v>No</v>
      </c>
      <c r="D1182" s="8" t="s">
        <v>2314</v>
      </c>
      <c r="E1182" s="8" t="s">
        <v>1140</v>
      </c>
      <c r="F1182" s="8" t="s">
        <v>1140</v>
      </c>
      <c r="G1182" s="8" t="str">
        <f>vlookup(A1182,Accounts!$A$1:$F$451,6,false)</f>
        <v>2 - Warm</v>
      </c>
      <c r="H1182" s="8" t="s">
        <v>1143</v>
      </c>
      <c r="I1182" s="8" t="s">
        <v>1148</v>
      </c>
      <c r="J1182" s="9">
        <f>vlookup(A1182,Accounts!$A$1:$P$451,11,false)</f>
        <v>45741</v>
      </c>
      <c r="K1182" s="9">
        <f>vlookup($A1182,Accounts!$A$1:$P$451,12,false)</f>
        <v>45742</v>
      </c>
      <c r="L1182" s="9" t="str">
        <f>vlookup($A1182,Accounts!$A$1:$P$451,13,false)</f>
        <v/>
      </c>
      <c r="M1182" s="9" t="str">
        <f>vlookup($A1182,Accounts!$A$1:$P$451,14,false)</f>
        <v/>
      </c>
      <c r="N1182" s="9" t="str">
        <f>vlookup($A1182,Accounts!$A$1:$P$451,16,false)</f>
        <v/>
      </c>
    </row>
    <row r="1183" ht="15.75" customHeight="1">
      <c r="A1183" s="8" t="s">
        <v>628</v>
      </c>
      <c r="B1183" s="8" t="s">
        <v>629</v>
      </c>
      <c r="C1183" s="8" t="str">
        <f>vlookup(A1183,Accounts!$A$1:$E$993,5,false)</f>
        <v>No</v>
      </c>
      <c r="D1183" s="8" t="s">
        <v>2315</v>
      </c>
      <c r="E1183" s="8" t="s">
        <v>1140</v>
      </c>
      <c r="F1183" s="8" t="s">
        <v>1132</v>
      </c>
      <c r="G1183" s="8" t="str">
        <f>vlookup(A1183,Accounts!$A$1:$F$451,6,false)</f>
        <v>2 - Warm</v>
      </c>
      <c r="H1183" s="8" t="s">
        <v>1134</v>
      </c>
      <c r="I1183" s="8" t="s">
        <v>1148</v>
      </c>
      <c r="J1183" s="9">
        <f>vlookup(A1183,Accounts!$A$1:$P$451,11,false)</f>
        <v>45741</v>
      </c>
      <c r="K1183" s="9">
        <f>vlookup($A1183,Accounts!$A$1:$P$451,12,false)</f>
        <v>45742</v>
      </c>
      <c r="L1183" s="9" t="str">
        <f>vlookup($A1183,Accounts!$A$1:$P$451,13,false)</f>
        <v/>
      </c>
      <c r="M1183" s="9" t="str">
        <f>vlookup($A1183,Accounts!$A$1:$P$451,14,false)</f>
        <v/>
      </c>
      <c r="N1183" s="9" t="str">
        <f>vlookup($A1183,Accounts!$A$1:$P$451,16,false)</f>
        <v/>
      </c>
    </row>
    <row r="1184" ht="15.75" customHeight="1">
      <c r="A1184" s="8" t="s">
        <v>735</v>
      </c>
      <c r="B1184" s="8" t="s">
        <v>736</v>
      </c>
      <c r="C1184" s="8" t="str">
        <f>vlookup(A1184,Accounts!$A$1:$E$993,5,false)</f>
        <v>Profile2</v>
      </c>
      <c r="D1184" s="8" t="s">
        <v>2316</v>
      </c>
      <c r="E1184" s="8" t="s">
        <v>1132</v>
      </c>
      <c r="F1184" s="8" t="s">
        <v>1128</v>
      </c>
      <c r="G1184" s="8" t="str">
        <f>vlookup(A1184,Accounts!$A$1:$F$451,6,false)</f>
        <v>4 - Customer</v>
      </c>
      <c r="H1184" s="8" t="s">
        <v>1129</v>
      </c>
      <c r="I1184" s="8" t="s">
        <v>1148</v>
      </c>
      <c r="J1184" s="9">
        <f>vlookup(A1184,Accounts!$A$1:$P$451,11,false)</f>
        <v>45726</v>
      </c>
      <c r="K1184" s="9">
        <f>vlookup($A1184,Accounts!$A$1:$P$451,12,false)</f>
        <v>45726</v>
      </c>
      <c r="L1184" s="9">
        <f>vlookup($A1184,Accounts!$A$1:$P$451,13,false)</f>
        <v>45729</v>
      </c>
      <c r="M1184" s="9">
        <f>vlookup($A1184,Accounts!$A$1:$P$451,14,false)</f>
        <v>45738</v>
      </c>
      <c r="N1184" s="9" t="str">
        <f>vlookup($A1184,Accounts!$A$1:$P$451,16,false)</f>
        <v/>
      </c>
    </row>
    <row r="1185" ht="15.75" customHeight="1">
      <c r="A1185" s="8" t="s">
        <v>731</v>
      </c>
      <c r="B1185" s="8" t="s">
        <v>732</v>
      </c>
      <c r="C1185" s="8" t="str">
        <f>vlookup(A1185,Accounts!$A$1:$E$993,5,false)</f>
        <v>No</v>
      </c>
      <c r="D1185" s="8" t="s">
        <v>2317</v>
      </c>
      <c r="E1185" s="8" t="s">
        <v>1140</v>
      </c>
      <c r="F1185" s="8" t="s">
        <v>1127</v>
      </c>
      <c r="G1185" s="8" t="str">
        <f>vlookup(A1185,Accounts!$A$1:$F$451,6,false)</f>
        <v>4 - Customer</v>
      </c>
      <c r="H1185" s="8" t="s">
        <v>1134</v>
      </c>
      <c r="I1185" s="8" t="s">
        <v>1135</v>
      </c>
      <c r="J1185" s="9">
        <f>vlookup(A1185,Accounts!$A$1:$P$451,11,false)</f>
        <v>45709</v>
      </c>
      <c r="K1185" s="9">
        <f>vlookup($A1185,Accounts!$A$1:$P$451,12,false)</f>
        <v>45725</v>
      </c>
      <c r="L1185" s="9">
        <f>vlookup($A1185,Accounts!$A$1:$P$451,13,false)</f>
        <v>45738</v>
      </c>
      <c r="M1185" s="9">
        <f>vlookup($A1185,Accounts!$A$1:$P$451,14,false)</f>
        <v>45741</v>
      </c>
      <c r="N1185" s="9" t="str">
        <f>vlookup($A1185,Accounts!$A$1:$P$451,16,false)</f>
        <v/>
      </c>
    </row>
    <row r="1186" ht="15.75" customHeight="1">
      <c r="A1186" s="8" t="s">
        <v>385</v>
      </c>
      <c r="B1186" s="8" t="s">
        <v>386</v>
      </c>
      <c r="C1186" s="8" t="str">
        <f>vlookup(A1186,Accounts!$A$1:$E$993,5,false)</f>
        <v>Unknown</v>
      </c>
      <c r="D1186" s="8" t="s">
        <v>2318</v>
      </c>
      <c r="E1186" s="8" t="s">
        <v>1127</v>
      </c>
      <c r="F1186" s="8" t="s">
        <v>1132</v>
      </c>
      <c r="G1186" s="8" t="str">
        <f>vlookup(A1186,Accounts!$A$1:$F$451,6,false)</f>
        <v>3 - Qualified</v>
      </c>
      <c r="H1186" s="8" t="s">
        <v>1143</v>
      </c>
      <c r="I1186" s="8" t="s">
        <v>1138</v>
      </c>
      <c r="J1186" s="9">
        <f>vlookup(A1186,Accounts!$A$1:$P$451,11,false)</f>
        <v>45714</v>
      </c>
      <c r="K1186" s="9">
        <f>vlookup($A1186,Accounts!$A$1:$P$451,12,false)</f>
        <v>45715</v>
      </c>
      <c r="L1186" s="9">
        <f>vlookup($A1186,Accounts!$A$1:$P$451,13,false)</f>
        <v>45723</v>
      </c>
      <c r="M1186" s="9" t="str">
        <f>vlookup($A1186,Accounts!$A$1:$P$451,14,false)</f>
        <v/>
      </c>
      <c r="N1186" s="9" t="str">
        <f>vlookup($A1186,Accounts!$A$1:$P$451,16,false)</f>
        <v/>
      </c>
    </row>
    <row r="1187" ht="15.75" customHeight="1">
      <c r="A1187" s="8" t="s">
        <v>385</v>
      </c>
      <c r="B1187" s="8" t="s">
        <v>386</v>
      </c>
      <c r="C1187" s="8" t="str">
        <f>vlookup(A1187,Accounts!$A$1:$E$993,5,false)</f>
        <v>Unknown</v>
      </c>
      <c r="D1187" s="8" t="s">
        <v>2319</v>
      </c>
      <c r="E1187" s="8" t="s">
        <v>1140</v>
      </c>
      <c r="F1187" s="8" t="s">
        <v>1127</v>
      </c>
      <c r="G1187" s="8" t="str">
        <f>vlookup(A1187,Accounts!$A$1:$F$451,6,false)</f>
        <v>3 - Qualified</v>
      </c>
      <c r="H1187" s="8" t="s">
        <v>1143</v>
      </c>
      <c r="I1187" s="8" t="s">
        <v>1138</v>
      </c>
      <c r="J1187" s="9">
        <f>vlookup(A1187,Accounts!$A$1:$P$451,11,false)</f>
        <v>45714</v>
      </c>
      <c r="K1187" s="9">
        <f>vlookup($A1187,Accounts!$A$1:$P$451,12,false)</f>
        <v>45715</v>
      </c>
      <c r="L1187" s="9">
        <f>vlookup($A1187,Accounts!$A$1:$P$451,13,false)</f>
        <v>45723</v>
      </c>
      <c r="M1187" s="9" t="str">
        <f>vlookup($A1187,Accounts!$A$1:$P$451,14,false)</f>
        <v/>
      </c>
      <c r="N1187" s="9" t="str">
        <f>vlookup($A1187,Accounts!$A$1:$P$451,16,false)</f>
        <v/>
      </c>
    </row>
    <row r="1188" ht="15.75" customHeight="1">
      <c r="A1188" s="8" t="s">
        <v>630</v>
      </c>
      <c r="B1188" s="8" t="s">
        <v>631</v>
      </c>
      <c r="C1188" s="8" t="str">
        <f>vlookup(A1188,Accounts!$A$1:$E$993,5,false)</f>
        <v>Profile1</v>
      </c>
      <c r="D1188" s="8" t="s">
        <v>2320</v>
      </c>
      <c r="E1188" s="8" t="s">
        <v>1132</v>
      </c>
      <c r="F1188" s="8" t="s">
        <v>1127</v>
      </c>
      <c r="G1188" s="8" t="str">
        <f>vlookup(A1188,Accounts!$A$1:$F$451,6,false)</f>
        <v>1 - Prospecting</v>
      </c>
      <c r="H1188" s="8" t="s">
        <v>1137</v>
      </c>
      <c r="I1188" s="8" t="s">
        <v>1130</v>
      </c>
      <c r="J1188" s="9">
        <f>vlookup(A1188,Accounts!$A$1:$P$451,11,false)</f>
        <v>45734</v>
      </c>
      <c r="K1188" s="9" t="str">
        <f>vlookup($A1188,Accounts!$A$1:$P$451,12,false)</f>
        <v/>
      </c>
      <c r="L1188" s="9" t="str">
        <f>vlookup($A1188,Accounts!$A$1:$P$451,13,false)</f>
        <v/>
      </c>
      <c r="M1188" s="9" t="str">
        <f>vlookup($A1188,Accounts!$A$1:$P$451,14,false)</f>
        <v/>
      </c>
      <c r="N1188" s="9" t="str">
        <f>vlookup($A1188,Accounts!$A$1:$P$451,16,false)</f>
        <v/>
      </c>
    </row>
    <row r="1189" ht="15.75" customHeight="1">
      <c r="A1189" s="8" t="s">
        <v>630</v>
      </c>
      <c r="B1189" s="8" t="s">
        <v>631</v>
      </c>
      <c r="C1189" s="8" t="str">
        <f>vlookup(A1189,Accounts!$A$1:$E$993,5,false)</f>
        <v>Profile1</v>
      </c>
      <c r="D1189" s="8" t="s">
        <v>2321</v>
      </c>
      <c r="E1189" s="8" t="s">
        <v>1140</v>
      </c>
      <c r="F1189" s="8" t="s">
        <v>1140</v>
      </c>
      <c r="G1189" s="8" t="str">
        <f>vlookup(A1189,Accounts!$A$1:$F$451,6,false)</f>
        <v>1 - Prospecting</v>
      </c>
      <c r="H1189" s="8" t="s">
        <v>1143</v>
      </c>
      <c r="I1189" s="8" t="s">
        <v>1130</v>
      </c>
      <c r="J1189" s="9">
        <f>vlookup(A1189,Accounts!$A$1:$P$451,11,false)</f>
        <v>45734</v>
      </c>
      <c r="K1189" s="9" t="str">
        <f>vlookup($A1189,Accounts!$A$1:$P$451,12,false)</f>
        <v/>
      </c>
      <c r="L1189" s="9" t="str">
        <f>vlookup($A1189,Accounts!$A$1:$P$451,13,false)</f>
        <v/>
      </c>
      <c r="M1189" s="9" t="str">
        <f>vlookup($A1189,Accounts!$A$1:$P$451,14,false)</f>
        <v/>
      </c>
      <c r="N1189" s="9" t="str">
        <f>vlookup($A1189,Accounts!$A$1:$P$451,16,false)</f>
        <v/>
      </c>
    </row>
    <row r="1190" ht="15.75" customHeight="1">
      <c r="A1190" s="8" t="s">
        <v>630</v>
      </c>
      <c r="B1190" s="8" t="s">
        <v>631</v>
      </c>
      <c r="C1190" s="8" t="str">
        <f>vlookup(A1190,Accounts!$A$1:$E$993,5,false)</f>
        <v>Profile1</v>
      </c>
      <c r="D1190" s="8" t="s">
        <v>2322</v>
      </c>
      <c r="E1190" s="8" t="s">
        <v>1133</v>
      </c>
      <c r="F1190" s="8" t="s">
        <v>1127</v>
      </c>
      <c r="G1190" s="8" t="str">
        <f>vlookup(A1190,Accounts!$A$1:$F$451,6,false)</f>
        <v>1 - Prospecting</v>
      </c>
      <c r="H1190" s="8" t="s">
        <v>1134</v>
      </c>
      <c r="I1190" s="8" t="s">
        <v>1130</v>
      </c>
      <c r="J1190" s="9">
        <f>vlookup(A1190,Accounts!$A$1:$P$451,11,false)</f>
        <v>45734</v>
      </c>
      <c r="K1190" s="9" t="str">
        <f>vlookup($A1190,Accounts!$A$1:$P$451,12,false)</f>
        <v/>
      </c>
      <c r="L1190" s="9" t="str">
        <f>vlookup($A1190,Accounts!$A$1:$P$451,13,false)</f>
        <v/>
      </c>
      <c r="M1190" s="9" t="str">
        <f>vlookup($A1190,Accounts!$A$1:$P$451,14,false)</f>
        <v/>
      </c>
      <c r="N1190" s="9" t="str">
        <f>vlookup($A1190,Accounts!$A$1:$P$451,16,false)</f>
        <v/>
      </c>
    </row>
    <row r="1191" ht="15.75" customHeight="1">
      <c r="A1191" s="8" t="s">
        <v>793</v>
      </c>
      <c r="B1191" s="8" t="s">
        <v>794</v>
      </c>
      <c r="C1191" s="8" t="str">
        <f>vlookup(A1191,Accounts!$A$1:$E$993,5,false)</f>
        <v>Profile2</v>
      </c>
      <c r="D1191" s="8" t="s">
        <v>2323</v>
      </c>
      <c r="E1191" s="8" t="s">
        <v>1133</v>
      </c>
      <c r="F1191" s="8" t="s">
        <v>1132</v>
      </c>
      <c r="G1191" s="8" t="str">
        <f>vlookup(A1191,Accounts!$A$1:$F$451,6,false)</f>
        <v>4 - Customer</v>
      </c>
      <c r="H1191" s="8" t="s">
        <v>1143</v>
      </c>
      <c r="I1191" s="8" t="s">
        <v>1138</v>
      </c>
      <c r="J1191" s="9">
        <f>vlookup(A1191,Accounts!$A$1:$P$451,11,false)</f>
        <v>45629</v>
      </c>
      <c r="K1191" s="9">
        <f>vlookup($A1191,Accounts!$A$1:$P$451,12,false)</f>
        <v>45659</v>
      </c>
      <c r="L1191" s="9">
        <f>vlookup($A1191,Accounts!$A$1:$P$451,13,false)</f>
        <v>45669</v>
      </c>
      <c r="M1191" s="9">
        <f>vlookup($A1191,Accounts!$A$1:$P$451,14,false)</f>
        <v>45679</v>
      </c>
      <c r="N1191" s="9" t="str">
        <f>vlookup($A1191,Accounts!$A$1:$P$451,16,false)</f>
        <v/>
      </c>
    </row>
    <row r="1192" ht="15.75" customHeight="1">
      <c r="A1192" s="8" t="s">
        <v>793</v>
      </c>
      <c r="B1192" s="8" t="s">
        <v>794</v>
      </c>
      <c r="C1192" s="8" t="str">
        <f>vlookup(A1192,Accounts!$A$1:$E$993,5,false)</f>
        <v>Profile2</v>
      </c>
      <c r="D1192" s="8" t="s">
        <v>2324</v>
      </c>
      <c r="E1192" s="8" t="s">
        <v>1140</v>
      </c>
      <c r="F1192" s="8" t="s">
        <v>1133</v>
      </c>
      <c r="G1192" s="8" t="str">
        <f>vlookup(A1192,Accounts!$A$1:$F$451,6,false)</f>
        <v>4 - Customer</v>
      </c>
      <c r="H1192" s="8" t="s">
        <v>1129</v>
      </c>
      <c r="I1192" s="8" t="s">
        <v>1135</v>
      </c>
      <c r="J1192" s="9">
        <f>vlookup(A1192,Accounts!$A$1:$P$451,11,false)</f>
        <v>45629</v>
      </c>
      <c r="K1192" s="9">
        <f>vlookup($A1192,Accounts!$A$1:$P$451,12,false)</f>
        <v>45659</v>
      </c>
      <c r="L1192" s="9">
        <f>vlookup($A1192,Accounts!$A$1:$P$451,13,false)</f>
        <v>45669</v>
      </c>
      <c r="M1192" s="9">
        <f>vlookup($A1192,Accounts!$A$1:$P$451,14,false)</f>
        <v>45679</v>
      </c>
      <c r="N1192" s="9" t="str">
        <f>vlookup($A1192,Accounts!$A$1:$P$451,16,false)</f>
        <v/>
      </c>
    </row>
    <row r="1193" ht="15.75" customHeight="1">
      <c r="A1193" s="8" t="s">
        <v>793</v>
      </c>
      <c r="B1193" s="8" t="s">
        <v>794</v>
      </c>
      <c r="C1193" s="8" t="str">
        <f>vlookup(A1193,Accounts!$A$1:$E$993,5,false)</f>
        <v>Profile2</v>
      </c>
      <c r="D1193" s="8" t="s">
        <v>2325</v>
      </c>
      <c r="E1193" s="8" t="s">
        <v>1128</v>
      </c>
      <c r="F1193" s="8" t="s">
        <v>1140</v>
      </c>
      <c r="G1193" s="8" t="str">
        <f>vlookup(A1193,Accounts!$A$1:$F$451,6,false)</f>
        <v>4 - Customer</v>
      </c>
      <c r="H1193" s="8" t="s">
        <v>1143</v>
      </c>
      <c r="I1193" s="8" t="s">
        <v>1130</v>
      </c>
      <c r="J1193" s="9">
        <f>vlookup(A1193,Accounts!$A$1:$P$451,11,false)</f>
        <v>45629</v>
      </c>
      <c r="K1193" s="9">
        <f>vlookup($A1193,Accounts!$A$1:$P$451,12,false)</f>
        <v>45659</v>
      </c>
      <c r="L1193" s="9">
        <f>vlookup($A1193,Accounts!$A$1:$P$451,13,false)</f>
        <v>45669</v>
      </c>
      <c r="M1193" s="9">
        <f>vlookup($A1193,Accounts!$A$1:$P$451,14,false)</f>
        <v>45679</v>
      </c>
      <c r="N1193" s="9" t="str">
        <f>vlookup($A1193,Accounts!$A$1:$P$451,16,false)</f>
        <v/>
      </c>
    </row>
    <row r="1194" ht="15.75" customHeight="1">
      <c r="A1194" s="8" t="s">
        <v>793</v>
      </c>
      <c r="B1194" s="8" t="s">
        <v>794</v>
      </c>
      <c r="C1194" s="8" t="str">
        <f>vlookup(A1194,Accounts!$A$1:$E$993,5,false)</f>
        <v>Profile2</v>
      </c>
      <c r="D1194" s="8" t="s">
        <v>2326</v>
      </c>
      <c r="E1194" s="8" t="s">
        <v>1140</v>
      </c>
      <c r="F1194" s="8" t="s">
        <v>1133</v>
      </c>
      <c r="G1194" s="8" t="str">
        <f>vlookup(A1194,Accounts!$A$1:$F$451,6,false)</f>
        <v>4 - Customer</v>
      </c>
      <c r="H1194" s="8" t="s">
        <v>1137</v>
      </c>
      <c r="I1194" s="8" t="s">
        <v>1148</v>
      </c>
      <c r="J1194" s="9">
        <f>vlookup(A1194,Accounts!$A$1:$P$451,11,false)</f>
        <v>45629</v>
      </c>
      <c r="K1194" s="9">
        <f>vlookup($A1194,Accounts!$A$1:$P$451,12,false)</f>
        <v>45659</v>
      </c>
      <c r="L1194" s="9">
        <f>vlookup($A1194,Accounts!$A$1:$P$451,13,false)</f>
        <v>45669</v>
      </c>
      <c r="M1194" s="9">
        <f>vlookup($A1194,Accounts!$A$1:$P$451,14,false)</f>
        <v>45679</v>
      </c>
      <c r="N1194" s="9" t="str">
        <f>vlookup($A1194,Accounts!$A$1:$P$451,16,false)</f>
        <v/>
      </c>
    </row>
    <row r="1195" ht="15.75" customHeight="1">
      <c r="A1195" s="8" t="s">
        <v>793</v>
      </c>
      <c r="B1195" s="8" t="s">
        <v>794</v>
      </c>
      <c r="C1195" s="8" t="str">
        <f>vlookup(A1195,Accounts!$A$1:$E$993,5,false)</f>
        <v>Profile2</v>
      </c>
      <c r="D1195" s="8" t="s">
        <v>2327</v>
      </c>
      <c r="E1195" s="8" t="s">
        <v>1132</v>
      </c>
      <c r="F1195" s="8" t="s">
        <v>1128</v>
      </c>
      <c r="G1195" s="8" t="str">
        <f>vlookup(A1195,Accounts!$A$1:$F$451,6,false)</f>
        <v>4 - Customer</v>
      </c>
      <c r="H1195" s="8" t="s">
        <v>1134</v>
      </c>
      <c r="I1195" s="8" t="s">
        <v>1138</v>
      </c>
      <c r="J1195" s="9">
        <f>vlookup(A1195,Accounts!$A$1:$P$451,11,false)</f>
        <v>45629</v>
      </c>
      <c r="K1195" s="9">
        <f>vlookup($A1195,Accounts!$A$1:$P$451,12,false)</f>
        <v>45659</v>
      </c>
      <c r="L1195" s="9">
        <f>vlookup($A1195,Accounts!$A$1:$P$451,13,false)</f>
        <v>45669</v>
      </c>
      <c r="M1195" s="9">
        <f>vlookup($A1195,Accounts!$A$1:$P$451,14,false)</f>
        <v>45679</v>
      </c>
      <c r="N1195" s="9" t="str">
        <f>vlookup($A1195,Accounts!$A$1:$P$451,16,false)</f>
        <v/>
      </c>
    </row>
    <row r="1196" ht="15.75" customHeight="1">
      <c r="A1196" s="8" t="s">
        <v>793</v>
      </c>
      <c r="B1196" s="8" t="s">
        <v>794</v>
      </c>
      <c r="C1196" s="8" t="str">
        <f>vlookup(A1196,Accounts!$A$1:$E$993,5,false)</f>
        <v>Profile2</v>
      </c>
      <c r="D1196" s="8" t="s">
        <v>2328</v>
      </c>
      <c r="E1196" s="8" t="s">
        <v>1127</v>
      </c>
      <c r="F1196" s="8" t="s">
        <v>1127</v>
      </c>
      <c r="G1196" s="8" t="str">
        <f>vlookup(A1196,Accounts!$A$1:$F$451,6,false)</f>
        <v>4 - Customer</v>
      </c>
      <c r="H1196" s="8" t="s">
        <v>1137</v>
      </c>
      <c r="I1196" s="8" t="s">
        <v>1138</v>
      </c>
      <c r="J1196" s="9">
        <f>vlookup(A1196,Accounts!$A$1:$P$451,11,false)</f>
        <v>45629</v>
      </c>
      <c r="K1196" s="9">
        <f>vlookup($A1196,Accounts!$A$1:$P$451,12,false)</f>
        <v>45659</v>
      </c>
      <c r="L1196" s="9">
        <f>vlookup($A1196,Accounts!$A$1:$P$451,13,false)</f>
        <v>45669</v>
      </c>
      <c r="M1196" s="9">
        <f>vlookup($A1196,Accounts!$A$1:$P$451,14,false)</f>
        <v>45679</v>
      </c>
      <c r="N1196" s="9" t="str">
        <f>vlookup($A1196,Accounts!$A$1:$P$451,16,false)</f>
        <v/>
      </c>
    </row>
    <row r="1197" ht="15.75" customHeight="1">
      <c r="A1197" s="8" t="s">
        <v>523</v>
      </c>
      <c r="B1197" s="8" t="s">
        <v>524</v>
      </c>
      <c r="C1197" s="8" t="str">
        <f>vlookup(A1197,Accounts!$A$1:$E$993,5,false)</f>
        <v>Unknown</v>
      </c>
      <c r="D1197" s="8" t="s">
        <v>2329</v>
      </c>
      <c r="E1197" s="8" t="s">
        <v>1140</v>
      </c>
      <c r="F1197" s="8" t="s">
        <v>1140</v>
      </c>
      <c r="G1197" s="8" t="str">
        <f>vlookup(A1197,Accounts!$A$1:$F$451,6,false)</f>
        <v>5a - Closed Lost</v>
      </c>
      <c r="H1197" s="8" t="s">
        <v>1137</v>
      </c>
      <c r="I1197" s="8" t="s">
        <v>1135</v>
      </c>
      <c r="J1197" s="9">
        <f>vlookup(A1197,Accounts!$A$1:$P$451,11,false)</f>
        <v>45479</v>
      </c>
      <c r="K1197" s="9">
        <f>vlookup($A1197,Accounts!$A$1:$P$451,12,false)</f>
        <v>45483</v>
      </c>
      <c r="L1197" s="9" t="str">
        <f>vlookup($A1197,Accounts!$A$1:$P$451,13,false)</f>
        <v/>
      </c>
      <c r="M1197" s="9">
        <f>vlookup($A1197,Accounts!$A$1:$P$451,14,false)</f>
        <v>45486</v>
      </c>
      <c r="N1197" s="9">
        <f>vlookup($A1197,Accounts!$A$1:$P$451,16,false)</f>
        <v>45486</v>
      </c>
    </row>
    <row r="1198" ht="15.75" customHeight="1">
      <c r="A1198" s="8" t="s">
        <v>523</v>
      </c>
      <c r="B1198" s="8" t="s">
        <v>524</v>
      </c>
      <c r="C1198" s="8" t="str">
        <f>vlookup(A1198,Accounts!$A$1:$E$993,5,false)</f>
        <v>Unknown</v>
      </c>
      <c r="D1198" s="8" t="s">
        <v>2330</v>
      </c>
      <c r="E1198" s="8" t="s">
        <v>1127</v>
      </c>
      <c r="F1198" s="8" t="s">
        <v>1128</v>
      </c>
      <c r="G1198" s="8" t="str">
        <f>vlookup(A1198,Accounts!$A$1:$F$451,6,false)</f>
        <v>5a - Closed Lost</v>
      </c>
      <c r="H1198" s="8" t="s">
        <v>1137</v>
      </c>
      <c r="I1198" s="8" t="s">
        <v>1130</v>
      </c>
      <c r="J1198" s="9">
        <f>vlookup(A1198,Accounts!$A$1:$P$451,11,false)</f>
        <v>45479</v>
      </c>
      <c r="K1198" s="9">
        <f>vlookup($A1198,Accounts!$A$1:$P$451,12,false)</f>
        <v>45483</v>
      </c>
      <c r="L1198" s="9" t="str">
        <f>vlookup($A1198,Accounts!$A$1:$P$451,13,false)</f>
        <v/>
      </c>
      <c r="M1198" s="9">
        <f>vlookup($A1198,Accounts!$A$1:$P$451,14,false)</f>
        <v>45486</v>
      </c>
      <c r="N1198" s="9">
        <f>vlookup($A1198,Accounts!$A$1:$P$451,16,false)</f>
        <v>45486</v>
      </c>
    </row>
    <row r="1199" ht="15.75" customHeight="1">
      <c r="A1199" s="8" t="s">
        <v>352</v>
      </c>
      <c r="B1199" s="8" t="s">
        <v>353</v>
      </c>
      <c r="C1199" s="8" t="str">
        <f>vlookup(A1199,Accounts!$A$1:$E$993,5,false)</f>
        <v>Profile2</v>
      </c>
      <c r="D1199" s="8" t="s">
        <v>2331</v>
      </c>
      <c r="E1199" s="8" t="s">
        <v>1133</v>
      </c>
      <c r="F1199" s="8" t="s">
        <v>1133</v>
      </c>
      <c r="G1199" s="8" t="str">
        <f>vlookup(A1199,Accounts!$A$1:$F$451,6,false)</f>
        <v>5a - Closed Lost</v>
      </c>
      <c r="H1199" s="8" t="s">
        <v>1143</v>
      </c>
      <c r="I1199" s="8" t="s">
        <v>1130</v>
      </c>
      <c r="J1199" s="9">
        <f>vlookup(A1199,Accounts!$A$1:$P$451,11,false)</f>
        <v>45408</v>
      </c>
      <c r="K1199" s="9" t="str">
        <f>vlookup($A1199,Accounts!$A$1:$P$451,12,false)</f>
        <v/>
      </c>
      <c r="L1199" s="9" t="str">
        <f>vlookup($A1199,Accounts!$A$1:$P$451,13,false)</f>
        <v/>
      </c>
      <c r="M1199" s="9">
        <f>vlookup($A1199,Accounts!$A$1:$P$451,14,false)</f>
        <v>45418</v>
      </c>
      <c r="N1199" s="9">
        <f>vlookup($A1199,Accounts!$A$1:$P$451,16,false)</f>
        <v>45418</v>
      </c>
    </row>
    <row r="1200" ht="15.75" customHeight="1">
      <c r="A1200" s="8" t="s">
        <v>352</v>
      </c>
      <c r="B1200" s="8" t="s">
        <v>353</v>
      </c>
      <c r="C1200" s="8" t="str">
        <f>vlookup(A1200,Accounts!$A$1:$E$993,5,false)</f>
        <v>Profile2</v>
      </c>
      <c r="D1200" s="8" t="s">
        <v>2332</v>
      </c>
      <c r="E1200" s="8" t="s">
        <v>1140</v>
      </c>
      <c r="F1200" s="8" t="s">
        <v>1128</v>
      </c>
      <c r="G1200" s="8" t="str">
        <f>vlookup(A1200,Accounts!$A$1:$F$451,6,false)</f>
        <v>5a - Closed Lost</v>
      </c>
      <c r="H1200" s="8" t="s">
        <v>1143</v>
      </c>
      <c r="I1200" s="8" t="s">
        <v>1135</v>
      </c>
      <c r="J1200" s="9">
        <f>vlookup(A1200,Accounts!$A$1:$P$451,11,false)</f>
        <v>45408</v>
      </c>
      <c r="K1200" s="9" t="str">
        <f>vlookup($A1200,Accounts!$A$1:$P$451,12,false)</f>
        <v/>
      </c>
      <c r="L1200" s="9" t="str">
        <f>vlookup($A1200,Accounts!$A$1:$P$451,13,false)</f>
        <v/>
      </c>
      <c r="M1200" s="9">
        <f>vlookup($A1200,Accounts!$A$1:$P$451,14,false)</f>
        <v>45418</v>
      </c>
      <c r="N1200" s="9">
        <f>vlookup($A1200,Accounts!$A$1:$P$451,16,false)</f>
        <v>45418</v>
      </c>
    </row>
    <row r="1201" ht="15.75" customHeight="1">
      <c r="A1201" s="8" t="s">
        <v>57</v>
      </c>
      <c r="B1201" s="8" t="s">
        <v>58</v>
      </c>
      <c r="C1201" s="8" t="str">
        <f>vlookup(A1201,Accounts!$A$1:$E$993,5,false)</f>
        <v>Unknown</v>
      </c>
      <c r="D1201" s="8" t="s">
        <v>2333</v>
      </c>
      <c r="E1201" s="8" t="s">
        <v>1128</v>
      </c>
      <c r="F1201" s="8" t="s">
        <v>1128</v>
      </c>
      <c r="G1201" s="8" t="str">
        <f>vlookup(A1201,Accounts!$A$1:$F$451,6,false)</f>
        <v>5a - Closed Lost</v>
      </c>
      <c r="H1201" s="8" t="s">
        <v>1137</v>
      </c>
      <c r="I1201" s="8" t="s">
        <v>1148</v>
      </c>
      <c r="J1201" s="9">
        <f>vlookup(A1201,Accounts!$A$1:$P$451,11,false)</f>
        <v>45183</v>
      </c>
      <c r="K1201" s="9">
        <f>vlookup($A1201,Accounts!$A$1:$P$451,12,false)</f>
        <v>45198</v>
      </c>
      <c r="L1201" s="9" t="str">
        <f>vlookup($A1201,Accounts!$A$1:$P$451,13,false)</f>
        <v/>
      </c>
      <c r="M1201" s="9">
        <f>vlookup($A1201,Accounts!$A$1:$P$451,14,false)</f>
        <v>45212</v>
      </c>
      <c r="N1201" s="9">
        <f>vlookup($A1201,Accounts!$A$1:$P$451,16,false)</f>
        <v>45212</v>
      </c>
    </row>
    <row r="1202" ht="15.75" customHeight="1">
      <c r="A1202" s="8" t="s">
        <v>57</v>
      </c>
      <c r="B1202" s="8" t="s">
        <v>58</v>
      </c>
      <c r="C1202" s="8" t="str">
        <f>vlookup(A1202,Accounts!$A$1:$E$993,5,false)</f>
        <v>Unknown</v>
      </c>
      <c r="D1202" s="8" t="s">
        <v>2334</v>
      </c>
      <c r="E1202" s="8" t="s">
        <v>1128</v>
      </c>
      <c r="F1202" s="8" t="s">
        <v>1128</v>
      </c>
      <c r="G1202" s="8" t="str">
        <f>vlookup(A1202,Accounts!$A$1:$F$451,6,false)</f>
        <v>5a - Closed Lost</v>
      </c>
      <c r="H1202" s="8" t="s">
        <v>1129</v>
      </c>
      <c r="I1202" s="8" t="s">
        <v>1138</v>
      </c>
      <c r="J1202" s="9">
        <f>vlookup(A1202,Accounts!$A$1:$P$451,11,false)</f>
        <v>45183</v>
      </c>
      <c r="K1202" s="9">
        <f>vlookup($A1202,Accounts!$A$1:$P$451,12,false)</f>
        <v>45198</v>
      </c>
      <c r="L1202" s="9" t="str">
        <f>vlookup($A1202,Accounts!$A$1:$P$451,13,false)</f>
        <v/>
      </c>
      <c r="M1202" s="9">
        <f>vlookup($A1202,Accounts!$A$1:$P$451,14,false)</f>
        <v>45212</v>
      </c>
      <c r="N1202" s="9">
        <f>vlookup($A1202,Accounts!$A$1:$P$451,16,false)</f>
        <v>45212</v>
      </c>
    </row>
    <row r="1203" ht="15.75" customHeight="1">
      <c r="A1203" s="8" t="s">
        <v>57</v>
      </c>
      <c r="B1203" s="8" t="s">
        <v>58</v>
      </c>
      <c r="C1203" s="8" t="str">
        <f>vlookup(A1203,Accounts!$A$1:$E$993,5,false)</f>
        <v>Unknown</v>
      </c>
      <c r="D1203" s="8" t="s">
        <v>2335</v>
      </c>
      <c r="E1203" s="8" t="s">
        <v>1133</v>
      </c>
      <c r="F1203" s="8" t="s">
        <v>1127</v>
      </c>
      <c r="G1203" s="8" t="str">
        <f>vlookup(A1203,Accounts!$A$1:$F$451,6,false)</f>
        <v>5a - Closed Lost</v>
      </c>
      <c r="H1203" s="8" t="s">
        <v>1134</v>
      </c>
      <c r="I1203" s="8" t="s">
        <v>1138</v>
      </c>
      <c r="J1203" s="9">
        <f>vlookup(A1203,Accounts!$A$1:$P$451,11,false)</f>
        <v>45183</v>
      </c>
      <c r="K1203" s="9">
        <f>vlookup($A1203,Accounts!$A$1:$P$451,12,false)</f>
        <v>45198</v>
      </c>
      <c r="L1203" s="9" t="str">
        <f>vlookup($A1203,Accounts!$A$1:$P$451,13,false)</f>
        <v/>
      </c>
      <c r="M1203" s="9">
        <f>vlookup($A1203,Accounts!$A$1:$P$451,14,false)</f>
        <v>45212</v>
      </c>
      <c r="N1203" s="9">
        <f>vlookup($A1203,Accounts!$A$1:$P$451,16,false)</f>
        <v>45212</v>
      </c>
    </row>
    <row r="1204" ht="15.75" customHeight="1">
      <c r="A1204" s="8" t="s">
        <v>57</v>
      </c>
      <c r="B1204" s="8" t="s">
        <v>58</v>
      </c>
      <c r="C1204" s="8" t="str">
        <f>vlookup(A1204,Accounts!$A$1:$E$993,5,false)</f>
        <v>Unknown</v>
      </c>
      <c r="D1204" s="8" t="s">
        <v>2336</v>
      </c>
      <c r="E1204" s="8" t="s">
        <v>1128</v>
      </c>
      <c r="F1204" s="8" t="s">
        <v>1140</v>
      </c>
      <c r="G1204" s="8" t="str">
        <f>vlookup(A1204,Accounts!$A$1:$F$451,6,false)</f>
        <v>5a - Closed Lost</v>
      </c>
      <c r="H1204" s="8" t="s">
        <v>1129</v>
      </c>
      <c r="I1204" s="8" t="s">
        <v>1148</v>
      </c>
      <c r="J1204" s="9">
        <f>vlookup(A1204,Accounts!$A$1:$P$451,11,false)</f>
        <v>45183</v>
      </c>
      <c r="K1204" s="9">
        <f>vlookup($A1204,Accounts!$A$1:$P$451,12,false)</f>
        <v>45198</v>
      </c>
      <c r="L1204" s="9" t="str">
        <f>vlookup($A1204,Accounts!$A$1:$P$451,13,false)</f>
        <v/>
      </c>
      <c r="M1204" s="9">
        <f>vlookup($A1204,Accounts!$A$1:$P$451,14,false)</f>
        <v>45212</v>
      </c>
      <c r="N1204" s="9">
        <f>vlookup($A1204,Accounts!$A$1:$P$451,16,false)</f>
        <v>45212</v>
      </c>
    </row>
    <row r="1205" ht="15.75" customHeight="1">
      <c r="A1205" s="8" t="s">
        <v>632</v>
      </c>
      <c r="B1205" s="8" t="s">
        <v>633</v>
      </c>
      <c r="C1205" s="8" t="str">
        <f>vlookup(A1205,Accounts!$A$1:$E$993,5,false)</f>
        <v>Profile2</v>
      </c>
      <c r="D1205" s="8" t="s">
        <v>2337</v>
      </c>
      <c r="E1205" s="8" t="s">
        <v>1127</v>
      </c>
      <c r="F1205" s="8" t="s">
        <v>1128</v>
      </c>
      <c r="G1205" s="8" t="str">
        <f>vlookup(A1205,Accounts!$A$1:$F$451,6,false)</f>
        <v>0 - Identified</v>
      </c>
      <c r="H1205" s="8" t="s">
        <v>1129</v>
      </c>
      <c r="I1205" s="8" t="s">
        <v>1148</v>
      </c>
      <c r="J1205" s="9">
        <f>vlookup(A1205,Accounts!$A$1:$P$451,11,false)</f>
        <v>45734</v>
      </c>
      <c r="K1205" s="9" t="str">
        <f>vlookup($A1205,Accounts!$A$1:$P$451,12,false)</f>
        <v/>
      </c>
      <c r="L1205" s="9" t="str">
        <f>vlookup($A1205,Accounts!$A$1:$P$451,13,false)</f>
        <v/>
      </c>
      <c r="M1205" s="9" t="str">
        <f>vlookup($A1205,Accounts!$A$1:$P$451,14,false)</f>
        <v/>
      </c>
      <c r="N1205" s="9" t="str">
        <f>vlookup($A1205,Accounts!$A$1:$P$451,16,false)</f>
        <v/>
      </c>
    </row>
    <row r="1206" ht="15.75" customHeight="1">
      <c r="A1206" s="8" t="s">
        <v>632</v>
      </c>
      <c r="B1206" s="8" t="s">
        <v>633</v>
      </c>
      <c r="C1206" s="8" t="str">
        <f>vlookup(A1206,Accounts!$A$1:$E$993,5,false)</f>
        <v>Profile2</v>
      </c>
      <c r="D1206" s="8" t="s">
        <v>2338</v>
      </c>
      <c r="E1206" s="8" t="s">
        <v>1127</v>
      </c>
      <c r="F1206" s="8" t="s">
        <v>1132</v>
      </c>
      <c r="G1206" s="8" t="str">
        <f>vlookup(A1206,Accounts!$A$1:$F$451,6,false)</f>
        <v>0 - Identified</v>
      </c>
      <c r="H1206" s="8" t="s">
        <v>1129</v>
      </c>
      <c r="I1206" s="8" t="s">
        <v>1135</v>
      </c>
      <c r="J1206" s="9">
        <f>vlookup(A1206,Accounts!$A$1:$P$451,11,false)</f>
        <v>45734</v>
      </c>
      <c r="K1206" s="9" t="str">
        <f>vlookup($A1206,Accounts!$A$1:$P$451,12,false)</f>
        <v/>
      </c>
      <c r="L1206" s="9" t="str">
        <f>vlookup($A1206,Accounts!$A$1:$P$451,13,false)</f>
        <v/>
      </c>
      <c r="M1206" s="9" t="str">
        <f>vlookup($A1206,Accounts!$A$1:$P$451,14,false)</f>
        <v/>
      </c>
      <c r="N1206" s="9" t="str">
        <f>vlookup($A1206,Accounts!$A$1:$P$451,16,false)</f>
        <v/>
      </c>
    </row>
    <row r="1207" ht="15.75" customHeight="1">
      <c r="A1207" s="8" t="s">
        <v>385</v>
      </c>
      <c r="B1207" s="8" t="s">
        <v>386</v>
      </c>
      <c r="C1207" s="8" t="str">
        <f>vlookup(A1207,Accounts!$A$1:$E$993,5,false)</f>
        <v>Unknown</v>
      </c>
      <c r="D1207" s="8" t="s">
        <v>2339</v>
      </c>
      <c r="E1207" s="8" t="s">
        <v>1128</v>
      </c>
      <c r="F1207" s="8" t="s">
        <v>1127</v>
      </c>
      <c r="G1207" s="8" t="str">
        <f>vlookup(A1207,Accounts!$A$1:$F$451,6,false)</f>
        <v>3 - Qualified</v>
      </c>
      <c r="H1207" s="8" t="s">
        <v>1137</v>
      </c>
      <c r="I1207" s="8" t="s">
        <v>1138</v>
      </c>
      <c r="J1207" s="9">
        <f>vlookup(A1207,Accounts!$A$1:$P$451,11,false)</f>
        <v>45714</v>
      </c>
      <c r="K1207" s="9">
        <f>vlookup($A1207,Accounts!$A$1:$P$451,12,false)</f>
        <v>45715</v>
      </c>
      <c r="L1207" s="9">
        <f>vlookup($A1207,Accounts!$A$1:$P$451,13,false)</f>
        <v>45723</v>
      </c>
      <c r="M1207" s="9" t="str">
        <f>vlookup($A1207,Accounts!$A$1:$P$451,14,false)</f>
        <v/>
      </c>
      <c r="N1207" s="9" t="str">
        <f>vlookup($A1207,Accounts!$A$1:$P$451,16,false)</f>
        <v/>
      </c>
    </row>
    <row r="1208" ht="15.75" customHeight="1">
      <c r="A1208" s="8" t="s">
        <v>385</v>
      </c>
      <c r="B1208" s="8" t="s">
        <v>386</v>
      </c>
      <c r="C1208" s="8" t="str">
        <f>vlookup(A1208,Accounts!$A$1:$E$993,5,false)</f>
        <v>Unknown</v>
      </c>
      <c r="D1208" s="8" t="s">
        <v>2340</v>
      </c>
      <c r="E1208" s="8" t="s">
        <v>1127</v>
      </c>
      <c r="F1208" s="8" t="s">
        <v>1128</v>
      </c>
      <c r="G1208" s="8" t="str">
        <f>vlookup(A1208,Accounts!$A$1:$F$451,6,false)</f>
        <v>3 - Qualified</v>
      </c>
      <c r="H1208" s="8" t="s">
        <v>1134</v>
      </c>
      <c r="I1208" s="8" t="s">
        <v>1138</v>
      </c>
      <c r="J1208" s="9">
        <f>vlookup(A1208,Accounts!$A$1:$P$451,11,false)</f>
        <v>45714</v>
      </c>
      <c r="K1208" s="9">
        <f>vlookup($A1208,Accounts!$A$1:$P$451,12,false)</f>
        <v>45715</v>
      </c>
      <c r="L1208" s="9">
        <f>vlookup($A1208,Accounts!$A$1:$P$451,13,false)</f>
        <v>45723</v>
      </c>
      <c r="M1208" s="9" t="str">
        <f>vlookup($A1208,Accounts!$A$1:$P$451,14,false)</f>
        <v/>
      </c>
      <c r="N1208" s="9" t="str">
        <f>vlookup($A1208,Accounts!$A$1:$P$451,16,false)</f>
        <v/>
      </c>
    </row>
    <row r="1209" ht="15.75" customHeight="1">
      <c r="A1209" s="8" t="s">
        <v>845</v>
      </c>
      <c r="B1209" s="8" t="s">
        <v>846</v>
      </c>
      <c r="C1209" s="8" t="str">
        <f>vlookup(A1209,Accounts!$A$1:$E$993,5,false)</f>
        <v>Profile2</v>
      </c>
      <c r="D1209" s="8" t="s">
        <v>2341</v>
      </c>
      <c r="E1209" s="8" t="s">
        <v>1132</v>
      </c>
      <c r="F1209" s="8" t="s">
        <v>1128</v>
      </c>
      <c r="G1209" s="8" t="str">
        <f>vlookup(A1209,Accounts!$A$1:$F$451,6,false)</f>
        <v>4 - Customer</v>
      </c>
      <c r="H1209" s="8" t="s">
        <v>1143</v>
      </c>
      <c r="I1209" s="8" t="s">
        <v>1135</v>
      </c>
      <c r="J1209" s="9">
        <f>vlookup(A1209,Accounts!$A$1:$P$451,11,false)</f>
        <v>45559</v>
      </c>
      <c r="K1209" s="9">
        <f>vlookup($A1209,Accounts!$A$1:$P$451,12,false)</f>
        <v>45566</v>
      </c>
      <c r="L1209" s="9">
        <f>vlookup($A1209,Accounts!$A$1:$P$451,13,false)</f>
        <v>45587</v>
      </c>
      <c r="M1209" s="9">
        <f>vlookup($A1209,Accounts!$A$1:$P$451,14,false)</f>
        <v>45601</v>
      </c>
      <c r="N1209" s="9" t="str">
        <f>vlookup($A1209,Accounts!$A$1:$P$451,16,false)</f>
        <v/>
      </c>
    </row>
    <row r="1210" ht="15.75" customHeight="1">
      <c r="A1210" s="8" t="s">
        <v>845</v>
      </c>
      <c r="B1210" s="8" t="s">
        <v>846</v>
      </c>
      <c r="C1210" s="8" t="str">
        <f>vlookup(A1210,Accounts!$A$1:$E$993,5,false)</f>
        <v>Profile2</v>
      </c>
      <c r="D1210" s="8" t="s">
        <v>2342</v>
      </c>
      <c r="E1210" s="8" t="s">
        <v>1128</v>
      </c>
      <c r="F1210" s="8" t="s">
        <v>1133</v>
      </c>
      <c r="G1210" s="8" t="str">
        <f>vlookup(A1210,Accounts!$A$1:$F$451,6,false)</f>
        <v>4 - Customer</v>
      </c>
      <c r="H1210" s="8" t="s">
        <v>1137</v>
      </c>
      <c r="I1210" s="8" t="s">
        <v>1130</v>
      </c>
      <c r="J1210" s="9">
        <f>vlookup(A1210,Accounts!$A$1:$P$451,11,false)</f>
        <v>45559</v>
      </c>
      <c r="K1210" s="9">
        <f>vlookup($A1210,Accounts!$A$1:$P$451,12,false)</f>
        <v>45566</v>
      </c>
      <c r="L1210" s="9">
        <f>vlookup($A1210,Accounts!$A$1:$P$451,13,false)</f>
        <v>45587</v>
      </c>
      <c r="M1210" s="9">
        <f>vlookup($A1210,Accounts!$A$1:$P$451,14,false)</f>
        <v>45601</v>
      </c>
      <c r="N1210" s="9" t="str">
        <f>vlookup($A1210,Accounts!$A$1:$P$451,16,false)</f>
        <v/>
      </c>
    </row>
    <row r="1211" ht="15.75" customHeight="1">
      <c r="A1211" s="8" t="s">
        <v>845</v>
      </c>
      <c r="B1211" s="8" t="s">
        <v>846</v>
      </c>
      <c r="C1211" s="8" t="str">
        <f>vlookup(A1211,Accounts!$A$1:$E$993,5,false)</f>
        <v>Profile2</v>
      </c>
      <c r="D1211" s="8" t="s">
        <v>2343</v>
      </c>
      <c r="E1211" s="8" t="s">
        <v>1127</v>
      </c>
      <c r="F1211" s="8" t="s">
        <v>1140</v>
      </c>
      <c r="G1211" s="8" t="str">
        <f>vlookup(A1211,Accounts!$A$1:$F$451,6,false)</f>
        <v>4 - Customer</v>
      </c>
      <c r="H1211" s="8" t="s">
        <v>1143</v>
      </c>
      <c r="I1211" s="8" t="s">
        <v>1130</v>
      </c>
      <c r="J1211" s="9">
        <f>vlookup(A1211,Accounts!$A$1:$P$451,11,false)</f>
        <v>45559</v>
      </c>
      <c r="K1211" s="9">
        <f>vlookup($A1211,Accounts!$A$1:$P$451,12,false)</f>
        <v>45566</v>
      </c>
      <c r="L1211" s="9">
        <f>vlookup($A1211,Accounts!$A$1:$P$451,13,false)</f>
        <v>45587</v>
      </c>
      <c r="M1211" s="9">
        <f>vlookup($A1211,Accounts!$A$1:$P$451,14,false)</f>
        <v>45601</v>
      </c>
      <c r="N1211" s="9" t="str">
        <f>vlookup($A1211,Accounts!$A$1:$P$451,16,false)</f>
        <v/>
      </c>
    </row>
    <row r="1212" ht="15.75" customHeight="1">
      <c r="A1212" s="8" t="s">
        <v>741</v>
      </c>
      <c r="B1212" s="8" t="s">
        <v>742</v>
      </c>
      <c r="C1212" s="8" t="str">
        <f>vlookup(A1212,Accounts!$A$1:$E$993,5,false)</f>
        <v>Unknown</v>
      </c>
      <c r="D1212" s="8" t="s">
        <v>2344</v>
      </c>
      <c r="E1212" s="8" t="s">
        <v>1132</v>
      </c>
      <c r="F1212" s="8" t="s">
        <v>1128</v>
      </c>
      <c r="G1212" s="8" t="str">
        <f>vlookup(A1212,Accounts!$A$1:$F$451,6,false)</f>
        <v>4 - Customer</v>
      </c>
      <c r="H1212" s="8" t="s">
        <v>1137</v>
      </c>
      <c r="I1212" s="8" t="s">
        <v>1135</v>
      </c>
      <c r="J1212" s="9">
        <f>vlookup(A1212,Accounts!$A$1:$P$451,11,false)</f>
        <v>45730</v>
      </c>
      <c r="K1212" s="9">
        <f>vlookup($A1212,Accounts!$A$1:$P$451,12,false)</f>
        <v>45735</v>
      </c>
      <c r="L1212" s="9">
        <f>vlookup($A1212,Accounts!$A$1:$P$451,13,false)</f>
        <v>45737</v>
      </c>
      <c r="M1212" s="9">
        <f>vlookup($A1212,Accounts!$A$1:$P$451,14,false)</f>
        <v>45739</v>
      </c>
      <c r="N1212" s="9" t="str">
        <f>vlookup($A1212,Accounts!$A$1:$P$451,16,false)</f>
        <v/>
      </c>
    </row>
    <row r="1213" ht="15.75" customHeight="1">
      <c r="A1213" s="8" t="s">
        <v>741</v>
      </c>
      <c r="B1213" s="8" t="s">
        <v>742</v>
      </c>
      <c r="C1213" s="8" t="str">
        <f>vlookup(A1213,Accounts!$A$1:$E$993,5,false)</f>
        <v>Unknown</v>
      </c>
      <c r="D1213" s="8" t="s">
        <v>2345</v>
      </c>
      <c r="E1213" s="8" t="s">
        <v>1133</v>
      </c>
      <c r="F1213" s="8" t="s">
        <v>1133</v>
      </c>
      <c r="G1213" s="8" t="str">
        <f>vlookup(A1213,Accounts!$A$1:$F$451,6,false)</f>
        <v>4 - Customer</v>
      </c>
      <c r="H1213" s="8" t="s">
        <v>1137</v>
      </c>
      <c r="I1213" s="8" t="s">
        <v>1138</v>
      </c>
      <c r="J1213" s="9">
        <f>vlookup(A1213,Accounts!$A$1:$P$451,11,false)</f>
        <v>45730</v>
      </c>
      <c r="K1213" s="9">
        <f>vlookup($A1213,Accounts!$A$1:$P$451,12,false)</f>
        <v>45735</v>
      </c>
      <c r="L1213" s="9">
        <f>vlookup($A1213,Accounts!$A$1:$P$451,13,false)</f>
        <v>45737</v>
      </c>
      <c r="M1213" s="9">
        <f>vlookup($A1213,Accounts!$A$1:$P$451,14,false)</f>
        <v>45739</v>
      </c>
      <c r="N1213" s="9" t="str">
        <f>vlookup($A1213,Accounts!$A$1:$P$451,16,false)</f>
        <v/>
      </c>
    </row>
    <row r="1214" ht="15.75" customHeight="1">
      <c r="A1214" s="8" t="s">
        <v>578</v>
      </c>
      <c r="B1214" s="8" t="s">
        <v>579</v>
      </c>
      <c r="C1214" s="8" t="str">
        <f>vlookup(A1214,Accounts!$A$1:$E$993,5,false)</f>
        <v>Profile2</v>
      </c>
      <c r="D1214" s="8" t="s">
        <v>2346</v>
      </c>
      <c r="E1214" s="8" t="s">
        <v>1140</v>
      </c>
      <c r="F1214" s="8" t="s">
        <v>1140</v>
      </c>
      <c r="G1214" s="8" t="str">
        <f>vlookup(A1214,Accounts!$A$1:$F$451,6,false)</f>
        <v>5a - Closed Lost</v>
      </c>
      <c r="H1214" s="8" t="s">
        <v>1134</v>
      </c>
      <c r="I1214" s="8" t="s">
        <v>1148</v>
      </c>
      <c r="J1214" s="9">
        <f>vlookup(A1214,Accounts!$A$1:$P$451,11,false)</f>
        <v>45511</v>
      </c>
      <c r="K1214" s="9" t="str">
        <f>vlookup($A1214,Accounts!$A$1:$P$451,12,false)</f>
        <v/>
      </c>
      <c r="L1214" s="9" t="str">
        <f>vlookup($A1214,Accounts!$A$1:$P$451,13,false)</f>
        <v/>
      </c>
      <c r="M1214" s="9">
        <f>vlookup($A1214,Accounts!$A$1:$P$451,14,false)</f>
        <v>45533</v>
      </c>
      <c r="N1214" s="9">
        <f>vlookup($A1214,Accounts!$A$1:$P$451,16,false)</f>
        <v>45533</v>
      </c>
    </row>
    <row r="1215" ht="15.75" customHeight="1">
      <c r="A1215" s="8" t="s">
        <v>741</v>
      </c>
      <c r="B1215" s="8" t="s">
        <v>742</v>
      </c>
      <c r="C1215" s="8" t="str">
        <f>vlookup(A1215,Accounts!$A$1:$E$993,5,false)</f>
        <v>Unknown</v>
      </c>
      <c r="D1215" s="8" t="s">
        <v>2347</v>
      </c>
      <c r="E1215" s="8" t="s">
        <v>1133</v>
      </c>
      <c r="F1215" s="8" t="s">
        <v>1133</v>
      </c>
      <c r="G1215" s="8" t="str">
        <f>vlookup(A1215,Accounts!$A$1:$F$451,6,false)</f>
        <v>4 - Customer</v>
      </c>
      <c r="H1215" s="8" t="s">
        <v>1129</v>
      </c>
      <c r="I1215" s="8" t="s">
        <v>1138</v>
      </c>
      <c r="J1215" s="9">
        <f>vlookup(A1215,Accounts!$A$1:$P$451,11,false)</f>
        <v>45730</v>
      </c>
      <c r="K1215" s="9">
        <f>vlookup($A1215,Accounts!$A$1:$P$451,12,false)</f>
        <v>45735</v>
      </c>
      <c r="L1215" s="9">
        <f>vlookup($A1215,Accounts!$A$1:$P$451,13,false)</f>
        <v>45737</v>
      </c>
      <c r="M1215" s="9">
        <f>vlookup($A1215,Accounts!$A$1:$P$451,14,false)</f>
        <v>45739</v>
      </c>
      <c r="N1215" s="9" t="str">
        <f>vlookup($A1215,Accounts!$A$1:$P$451,16,false)</f>
        <v/>
      </c>
    </row>
    <row r="1216" ht="15.75" customHeight="1">
      <c r="A1216" s="8" t="s">
        <v>529</v>
      </c>
      <c r="B1216" s="8" t="s">
        <v>530</v>
      </c>
      <c r="C1216" s="8" t="str">
        <f>vlookup(A1216,Accounts!$A$1:$E$993,5,false)</f>
        <v>Profile2</v>
      </c>
      <c r="D1216" s="8" t="s">
        <v>2348</v>
      </c>
      <c r="E1216" s="8" t="s">
        <v>1127</v>
      </c>
      <c r="F1216" s="8" t="s">
        <v>1140</v>
      </c>
      <c r="G1216" s="8" t="str">
        <f>vlookup(A1216,Accounts!$A$1:$F$451,6,false)</f>
        <v>3 - Qualified</v>
      </c>
      <c r="H1216" s="8" t="s">
        <v>1129</v>
      </c>
      <c r="I1216" s="8" t="s">
        <v>1148</v>
      </c>
      <c r="J1216" s="9">
        <f>vlookup(A1216,Accounts!$A$1:$P$451,11,false)</f>
        <v>45703</v>
      </c>
      <c r="K1216" s="9">
        <f>vlookup($A1216,Accounts!$A$1:$P$451,12,false)</f>
        <v>45715</v>
      </c>
      <c r="L1216" s="9">
        <f>vlookup($A1216,Accounts!$A$1:$P$451,13,false)</f>
        <v>45724</v>
      </c>
      <c r="M1216" s="9" t="str">
        <f>vlookup($A1216,Accounts!$A$1:$P$451,14,false)</f>
        <v/>
      </c>
      <c r="N1216" s="9" t="str">
        <f>vlookup($A1216,Accounts!$A$1:$P$451,16,false)</f>
        <v/>
      </c>
    </row>
    <row r="1217" ht="15.75" customHeight="1">
      <c r="A1217" s="8" t="s">
        <v>529</v>
      </c>
      <c r="B1217" s="8" t="s">
        <v>530</v>
      </c>
      <c r="C1217" s="8" t="str">
        <f>vlookup(A1217,Accounts!$A$1:$E$993,5,false)</f>
        <v>Profile2</v>
      </c>
      <c r="D1217" s="8" t="s">
        <v>2349</v>
      </c>
      <c r="E1217" s="8" t="s">
        <v>1132</v>
      </c>
      <c r="F1217" s="8" t="s">
        <v>1128</v>
      </c>
      <c r="G1217" s="8" t="str">
        <f>vlookup(A1217,Accounts!$A$1:$F$451,6,false)</f>
        <v>3 - Qualified</v>
      </c>
      <c r="H1217" s="8" t="s">
        <v>1129</v>
      </c>
      <c r="I1217" s="8" t="s">
        <v>1138</v>
      </c>
      <c r="J1217" s="9">
        <f>vlookup(A1217,Accounts!$A$1:$P$451,11,false)</f>
        <v>45703</v>
      </c>
      <c r="K1217" s="9">
        <f>vlookup($A1217,Accounts!$A$1:$P$451,12,false)</f>
        <v>45715</v>
      </c>
      <c r="L1217" s="9">
        <f>vlookup($A1217,Accounts!$A$1:$P$451,13,false)</f>
        <v>45724</v>
      </c>
      <c r="M1217" s="9" t="str">
        <f>vlookup($A1217,Accounts!$A$1:$P$451,14,false)</f>
        <v/>
      </c>
      <c r="N1217" s="9" t="str">
        <f>vlookup($A1217,Accounts!$A$1:$P$451,16,false)</f>
        <v/>
      </c>
    </row>
    <row r="1218" ht="15.75" customHeight="1">
      <c r="A1218" s="8" t="s">
        <v>529</v>
      </c>
      <c r="B1218" s="8" t="s">
        <v>530</v>
      </c>
      <c r="C1218" s="8" t="str">
        <f>vlookup(A1218,Accounts!$A$1:$E$993,5,false)</f>
        <v>Profile2</v>
      </c>
      <c r="D1218" s="8" t="s">
        <v>2350</v>
      </c>
      <c r="E1218" s="8" t="s">
        <v>1127</v>
      </c>
      <c r="F1218" s="8" t="s">
        <v>1140</v>
      </c>
      <c r="G1218" s="8" t="str">
        <f>vlookup(A1218,Accounts!$A$1:$F$451,6,false)</f>
        <v>3 - Qualified</v>
      </c>
      <c r="H1218" s="8" t="s">
        <v>1129</v>
      </c>
      <c r="I1218" s="8" t="s">
        <v>1135</v>
      </c>
      <c r="J1218" s="9">
        <f>vlookup(A1218,Accounts!$A$1:$P$451,11,false)</f>
        <v>45703</v>
      </c>
      <c r="K1218" s="9">
        <f>vlookup($A1218,Accounts!$A$1:$P$451,12,false)</f>
        <v>45715</v>
      </c>
      <c r="L1218" s="9">
        <f>vlookup($A1218,Accounts!$A$1:$P$451,13,false)</f>
        <v>45724</v>
      </c>
      <c r="M1218" s="9" t="str">
        <f>vlookup($A1218,Accounts!$A$1:$P$451,14,false)</f>
        <v/>
      </c>
      <c r="N1218" s="9" t="str">
        <f>vlookup($A1218,Accounts!$A$1:$P$451,16,false)</f>
        <v/>
      </c>
    </row>
    <row r="1219" ht="15.75" customHeight="1">
      <c r="A1219" s="8" t="s">
        <v>574</v>
      </c>
      <c r="B1219" s="8" t="s">
        <v>575</v>
      </c>
      <c r="C1219" s="8" t="str">
        <f>vlookup(A1219,Accounts!$A$1:$E$993,5,false)</f>
        <v>Unknown</v>
      </c>
      <c r="D1219" s="8" t="s">
        <v>2351</v>
      </c>
      <c r="E1219" s="8" t="s">
        <v>1132</v>
      </c>
      <c r="F1219" s="8" t="s">
        <v>1140</v>
      </c>
      <c r="G1219" s="8" t="str">
        <f>vlookup(A1219,Accounts!$A$1:$F$451,6,false)</f>
        <v>3 - Qualified</v>
      </c>
      <c r="H1219" s="8" t="s">
        <v>1129</v>
      </c>
      <c r="I1219" s="8" t="s">
        <v>1130</v>
      </c>
      <c r="J1219" s="9">
        <f>vlookup(A1219,Accounts!$A$1:$P$451,11,false)</f>
        <v>45739</v>
      </c>
      <c r="K1219" s="9">
        <f>vlookup($A1219,Accounts!$A$1:$P$451,12,false)</f>
        <v>45741</v>
      </c>
      <c r="L1219" s="9">
        <f>vlookup($A1219,Accounts!$A$1:$P$451,13,false)</f>
        <v>45741</v>
      </c>
      <c r="M1219" s="9" t="str">
        <f>vlookup($A1219,Accounts!$A$1:$P$451,14,false)</f>
        <v/>
      </c>
      <c r="N1219" s="9" t="str">
        <f>vlookup($A1219,Accounts!$A$1:$P$451,16,false)</f>
        <v/>
      </c>
    </row>
    <row r="1220" ht="15.75" customHeight="1">
      <c r="A1220" s="8" t="s">
        <v>574</v>
      </c>
      <c r="B1220" s="8" t="s">
        <v>575</v>
      </c>
      <c r="C1220" s="8" t="str">
        <f>vlookup(A1220,Accounts!$A$1:$E$993,5,false)</f>
        <v>Unknown</v>
      </c>
      <c r="D1220" s="8" t="s">
        <v>2352</v>
      </c>
      <c r="E1220" s="8" t="s">
        <v>1133</v>
      </c>
      <c r="F1220" s="8" t="s">
        <v>1127</v>
      </c>
      <c r="G1220" s="8" t="str">
        <f>vlookup(A1220,Accounts!$A$1:$F$451,6,false)</f>
        <v>3 - Qualified</v>
      </c>
      <c r="H1220" s="8" t="s">
        <v>1137</v>
      </c>
      <c r="I1220" s="8" t="s">
        <v>1135</v>
      </c>
      <c r="J1220" s="9">
        <f>vlookup(A1220,Accounts!$A$1:$P$451,11,false)</f>
        <v>45739</v>
      </c>
      <c r="K1220" s="9">
        <f>vlookup($A1220,Accounts!$A$1:$P$451,12,false)</f>
        <v>45741</v>
      </c>
      <c r="L1220" s="9">
        <f>vlookup($A1220,Accounts!$A$1:$P$451,13,false)</f>
        <v>45741</v>
      </c>
      <c r="M1220" s="9" t="str">
        <f>vlookup($A1220,Accounts!$A$1:$P$451,14,false)</f>
        <v/>
      </c>
      <c r="N1220" s="9" t="str">
        <f>vlookup($A1220,Accounts!$A$1:$P$451,16,false)</f>
        <v/>
      </c>
    </row>
    <row r="1221" ht="15.75" customHeight="1">
      <c r="A1221" s="8" t="s">
        <v>473</v>
      </c>
      <c r="B1221" s="8" t="s">
        <v>474</v>
      </c>
      <c r="C1221" s="8" t="str">
        <f>vlookup(A1221,Accounts!$A$1:$E$993,5,false)</f>
        <v>Unknown</v>
      </c>
      <c r="D1221" s="8" t="s">
        <v>2353</v>
      </c>
      <c r="E1221" s="8" t="s">
        <v>1127</v>
      </c>
      <c r="F1221" s="8" t="s">
        <v>1132</v>
      </c>
      <c r="G1221" s="8" t="str">
        <f>vlookup(A1221,Accounts!$A$1:$F$451,6,false)</f>
        <v>5a - Closed Lost</v>
      </c>
      <c r="H1221" s="8" t="s">
        <v>1143</v>
      </c>
      <c r="I1221" s="8" t="s">
        <v>1130</v>
      </c>
      <c r="J1221" s="9">
        <f>vlookup(A1221,Accounts!$A$1:$P$451,11,false)</f>
        <v>45459</v>
      </c>
      <c r="K1221" s="9">
        <f>vlookup($A1221,Accounts!$A$1:$P$451,12,false)</f>
        <v>45471</v>
      </c>
      <c r="L1221" s="9" t="str">
        <f>vlookup($A1221,Accounts!$A$1:$P$451,13,false)</f>
        <v/>
      </c>
      <c r="M1221" s="9">
        <f>vlookup($A1221,Accounts!$A$1:$P$451,14,false)</f>
        <v>45480</v>
      </c>
      <c r="N1221" s="9">
        <f>vlookup($A1221,Accounts!$A$1:$P$451,16,false)</f>
        <v>45480</v>
      </c>
    </row>
    <row r="1222" ht="15.75" customHeight="1">
      <c r="A1222" s="8" t="s">
        <v>473</v>
      </c>
      <c r="B1222" s="8" t="s">
        <v>474</v>
      </c>
      <c r="C1222" s="8" t="str">
        <f>vlookup(A1222,Accounts!$A$1:$E$993,5,false)</f>
        <v>Unknown</v>
      </c>
      <c r="D1222" s="8" t="s">
        <v>2354</v>
      </c>
      <c r="E1222" s="8" t="s">
        <v>1128</v>
      </c>
      <c r="F1222" s="8" t="s">
        <v>1133</v>
      </c>
      <c r="G1222" s="8" t="str">
        <f>vlookup(A1222,Accounts!$A$1:$F$451,6,false)</f>
        <v>5a - Closed Lost</v>
      </c>
      <c r="H1222" s="8" t="s">
        <v>1134</v>
      </c>
      <c r="I1222" s="8" t="s">
        <v>1148</v>
      </c>
      <c r="J1222" s="9">
        <f>vlookup(A1222,Accounts!$A$1:$P$451,11,false)</f>
        <v>45459</v>
      </c>
      <c r="K1222" s="9">
        <f>vlookup($A1222,Accounts!$A$1:$P$451,12,false)</f>
        <v>45471</v>
      </c>
      <c r="L1222" s="9" t="str">
        <f>vlookup($A1222,Accounts!$A$1:$P$451,13,false)</f>
        <v/>
      </c>
      <c r="M1222" s="9">
        <f>vlookup($A1222,Accounts!$A$1:$P$451,14,false)</f>
        <v>45480</v>
      </c>
      <c r="N1222" s="9">
        <f>vlookup($A1222,Accounts!$A$1:$P$451,16,false)</f>
        <v>45480</v>
      </c>
    </row>
    <row r="1223" ht="15.75" customHeight="1">
      <c r="A1223" s="8" t="s">
        <v>580</v>
      </c>
      <c r="B1223" s="8" t="s">
        <v>581</v>
      </c>
      <c r="C1223" s="8" t="str">
        <f>vlookup(A1223,Accounts!$A$1:$E$993,5,false)</f>
        <v>Profile3</v>
      </c>
      <c r="D1223" s="8" t="s">
        <v>2355</v>
      </c>
      <c r="E1223" s="8" t="s">
        <v>1128</v>
      </c>
      <c r="F1223" s="8" t="s">
        <v>1132</v>
      </c>
      <c r="G1223" s="8" t="str">
        <f>vlookup(A1223,Accounts!$A$1:$F$451,6,false)</f>
        <v>5a - Closed Lost</v>
      </c>
      <c r="H1223" s="8" t="s">
        <v>1129</v>
      </c>
      <c r="I1223" s="8" t="s">
        <v>1130</v>
      </c>
      <c r="J1223" s="9">
        <f>vlookup(A1223,Accounts!$A$1:$P$451,11,false)</f>
        <v>45511</v>
      </c>
      <c r="K1223" s="9">
        <f>vlookup($A1223,Accounts!$A$1:$P$451,12,false)</f>
        <v>45513</v>
      </c>
      <c r="L1223" s="9" t="str">
        <f>vlookup($A1223,Accounts!$A$1:$P$451,13,false)</f>
        <v/>
      </c>
      <c r="M1223" s="9">
        <f>vlookup($A1223,Accounts!$A$1:$P$451,14,false)</f>
        <v>45515</v>
      </c>
      <c r="N1223" s="9">
        <f>vlookup($A1223,Accounts!$A$1:$P$451,16,false)</f>
        <v>45515</v>
      </c>
    </row>
    <row r="1224" ht="15.75" customHeight="1">
      <c r="A1224" s="8" t="s">
        <v>580</v>
      </c>
      <c r="B1224" s="8" t="s">
        <v>581</v>
      </c>
      <c r="C1224" s="8" t="str">
        <f>vlookup(A1224,Accounts!$A$1:$E$993,5,false)</f>
        <v>Profile3</v>
      </c>
      <c r="D1224" s="8" t="s">
        <v>2356</v>
      </c>
      <c r="E1224" s="8" t="s">
        <v>1140</v>
      </c>
      <c r="F1224" s="8" t="s">
        <v>1132</v>
      </c>
      <c r="G1224" s="8" t="str">
        <f>vlookup(A1224,Accounts!$A$1:$F$451,6,false)</f>
        <v>5a - Closed Lost</v>
      </c>
      <c r="H1224" s="8" t="s">
        <v>1134</v>
      </c>
      <c r="I1224" s="8" t="s">
        <v>1148</v>
      </c>
      <c r="J1224" s="9">
        <f>vlookup(A1224,Accounts!$A$1:$P$451,11,false)</f>
        <v>45511</v>
      </c>
      <c r="K1224" s="9">
        <f>vlookup($A1224,Accounts!$A$1:$P$451,12,false)</f>
        <v>45513</v>
      </c>
      <c r="L1224" s="9" t="str">
        <f>vlookup($A1224,Accounts!$A$1:$P$451,13,false)</f>
        <v/>
      </c>
      <c r="M1224" s="9">
        <f>vlookup($A1224,Accounts!$A$1:$P$451,14,false)</f>
        <v>45515</v>
      </c>
      <c r="N1224" s="9">
        <f>vlookup($A1224,Accounts!$A$1:$P$451,16,false)</f>
        <v>45515</v>
      </c>
    </row>
    <row r="1225" ht="15.75" customHeight="1">
      <c r="A1225" s="8" t="s">
        <v>580</v>
      </c>
      <c r="B1225" s="8" t="s">
        <v>581</v>
      </c>
      <c r="C1225" s="8" t="str">
        <f>vlookup(A1225,Accounts!$A$1:$E$993,5,false)</f>
        <v>Profile3</v>
      </c>
      <c r="D1225" s="8" t="s">
        <v>2357</v>
      </c>
      <c r="E1225" s="8" t="s">
        <v>1128</v>
      </c>
      <c r="F1225" s="8" t="s">
        <v>1127</v>
      </c>
      <c r="G1225" s="8" t="str">
        <f>vlookup(A1225,Accounts!$A$1:$F$451,6,false)</f>
        <v>5a - Closed Lost</v>
      </c>
      <c r="H1225" s="8" t="s">
        <v>1143</v>
      </c>
      <c r="I1225" s="8" t="s">
        <v>1138</v>
      </c>
      <c r="J1225" s="9">
        <f>vlookup(A1225,Accounts!$A$1:$P$451,11,false)</f>
        <v>45511</v>
      </c>
      <c r="K1225" s="9">
        <f>vlookup($A1225,Accounts!$A$1:$P$451,12,false)</f>
        <v>45513</v>
      </c>
      <c r="L1225" s="9" t="str">
        <f>vlookup($A1225,Accounts!$A$1:$P$451,13,false)</f>
        <v/>
      </c>
      <c r="M1225" s="9">
        <f>vlookup($A1225,Accounts!$A$1:$P$451,14,false)</f>
        <v>45515</v>
      </c>
      <c r="N1225" s="9">
        <f>vlookup($A1225,Accounts!$A$1:$P$451,16,false)</f>
        <v>45515</v>
      </c>
    </row>
    <row r="1226" ht="15.75" customHeight="1">
      <c r="A1226" s="8" t="s">
        <v>580</v>
      </c>
      <c r="B1226" s="8" t="s">
        <v>581</v>
      </c>
      <c r="C1226" s="8" t="str">
        <f>vlookup(A1226,Accounts!$A$1:$E$993,5,false)</f>
        <v>Profile3</v>
      </c>
      <c r="D1226" s="8" t="s">
        <v>2358</v>
      </c>
      <c r="E1226" s="8" t="s">
        <v>1128</v>
      </c>
      <c r="F1226" s="8" t="s">
        <v>1128</v>
      </c>
      <c r="G1226" s="8" t="str">
        <f>vlookup(A1226,Accounts!$A$1:$F$451,6,false)</f>
        <v>5a - Closed Lost</v>
      </c>
      <c r="H1226" s="8" t="s">
        <v>1129</v>
      </c>
      <c r="I1226" s="8" t="s">
        <v>1148</v>
      </c>
      <c r="J1226" s="9">
        <f>vlookup(A1226,Accounts!$A$1:$P$451,11,false)</f>
        <v>45511</v>
      </c>
      <c r="K1226" s="9">
        <f>vlookup($A1226,Accounts!$A$1:$P$451,12,false)</f>
        <v>45513</v>
      </c>
      <c r="L1226" s="9" t="str">
        <f>vlookup($A1226,Accounts!$A$1:$P$451,13,false)</f>
        <v/>
      </c>
      <c r="M1226" s="9">
        <f>vlookup($A1226,Accounts!$A$1:$P$451,14,false)</f>
        <v>45515</v>
      </c>
      <c r="N1226" s="9">
        <f>vlookup($A1226,Accounts!$A$1:$P$451,16,false)</f>
        <v>45515</v>
      </c>
    </row>
    <row r="1227" ht="15.75" customHeight="1">
      <c r="A1227" s="8" t="s">
        <v>580</v>
      </c>
      <c r="B1227" s="8" t="s">
        <v>581</v>
      </c>
      <c r="C1227" s="8" t="str">
        <f>vlookup(A1227,Accounts!$A$1:$E$993,5,false)</f>
        <v>Profile3</v>
      </c>
      <c r="D1227" s="8" t="s">
        <v>2359</v>
      </c>
      <c r="E1227" s="8" t="s">
        <v>1133</v>
      </c>
      <c r="F1227" s="8" t="s">
        <v>1128</v>
      </c>
      <c r="G1227" s="8" t="str">
        <f>vlookup(A1227,Accounts!$A$1:$F$451,6,false)</f>
        <v>5a - Closed Lost</v>
      </c>
      <c r="H1227" s="8" t="s">
        <v>1129</v>
      </c>
      <c r="I1227" s="8" t="s">
        <v>1135</v>
      </c>
      <c r="J1227" s="9">
        <f>vlookup(A1227,Accounts!$A$1:$P$451,11,false)</f>
        <v>45511</v>
      </c>
      <c r="K1227" s="9">
        <f>vlookup($A1227,Accounts!$A$1:$P$451,12,false)</f>
        <v>45513</v>
      </c>
      <c r="L1227" s="9" t="str">
        <f>vlookup($A1227,Accounts!$A$1:$P$451,13,false)</f>
        <v/>
      </c>
      <c r="M1227" s="9">
        <f>vlookup($A1227,Accounts!$A$1:$P$451,14,false)</f>
        <v>45515</v>
      </c>
      <c r="N1227" s="9">
        <f>vlookup($A1227,Accounts!$A$1:$P$451,16,false)</f>
        <v>45515</v>
      </c>
    </row>
    <row r="1228" ht="15.75" customHeight="1">
      <c r="A1228" s="8" t="s">
        <v>891</v>
      </c>
      <c r="B1228" s="8" t="s">
        <v>892</v>
      </c>
      <c r="C1228" s="8" t="str">
        <f>vlookup(A1228,Accounts!$A$1:$E$993,5,false)</f>
        <v>Profile2</v>
      </c>
      <c r="D1228" s="8" t="s">
        <v>2360</v>
      </c>
      <c r="E1228" s="8" t="s">
        <v>1140</v>
      </c>
      <c r="F1228" s="8" t="s">
        <v>1140</v>
      </c>
      <c r="G1228" s="8" t="str">
        <f>vlookup(A1228,Accounts!$A$1:$F$451,6,false)</f>
        <v>4 - Customer</v>
      </c>
      <c r="H1228" s="8" t="s">
        <v>1129</v>
      </c>
      <c r="I1228" s="8" t="s">
        <v>1148</v>
      </c>
      <c r="J1228" s="9">
        <f>vlookup(A1228,Accounts!$A$1:$P$451,11,false)</f>
        <v>45514</v>
      </c>
      <c r="K1228" s="9">
        <f>vlookup($A1228,Accounts!$A$1:$P$451,12,false)</f>
        <v>45536</v>
      </c>
      <c r="L1228" s="9">
        <f>vlookup($A1228,Accounts!$A$1:$P$451,13,false)</f>
        <v>45544</v>
      </c>
      <c r="M1228" s="9">
        <f>vlookup($A1228,Accounts!$A$1:$P$451,14,false)</f>
        <v>45557</v>
      </c>
      <c r="N1228" s="9" t="str">
        <f>vlookup($A1228,Accounts!$A$1:$P$451,16,false)</f>
        <v/>
      </c>
    </row>
    <row r="1229" ht="15.75" customHeight="1">
      <c r="A1229" s="8" t="s">
        <v>891</v>
      </c>
      <c r="B1229" s="8" t="s">
        <v>892</v>
      </c>
      <c r="C1229" s="8" t="str">
        <f>vlookup(A1229,Accounts!$A$1:$E$993,5,false)</f>
        <v>Profile2</v>
      </c>
      <c r="D1229" s="8" t="s">
        <v>2361</v>
      </c>
      <c r="E1229" s="8" t="s">
        <v>1128</v>
      </c>
      <c r="F1229" s="8" t="s">
        <v>1133</v>
      </c>
      <c r="G1229" s="8" t="str">
        <f>vlookup(A1229,Accounts!$A$1:$F$451,6,false)</f>
        <v>4 - Customer</v>
      </c>
      <c r="H1229" s="8" t="s">
        <v>1134</v>
      </c>
      <c r="I1229" s="8" t="s">
        <v>1130</v>
      </c>
      <c r="J1229" s="9">
        <f>vlookup(A1229,Accounts!$A$1:$P$451,11,false)</f>
        <v>45514</v>
      </c>
      <c r="K1229" s="9">
        <f>vlookup($A1229,Accounts!$A$1:$P$451,12,false)</f>
        <v>45536</v>
      </c>
      <c r="L1229" s="9">
        <f>vlookup($A1229,Accounts!$A$1:$P$451,13,false)</f>
        <v>45544</v>
      </c>
      <c r="M1229" s="9">
        <f>vlookup($A1229,Accounts!$A$1:$P$451,14,false)</f>
        <v>45557</v>
      </c>
      <c r="N1229" s="9" t="str">
        <f>vlookup($A1229,Accounts!$A$1:$P$451,16,false)</f>
        <v/>
      </c>
    </row>
    <row r="1230" ht="15.75" customHeight="1">
      <c r="A1230" s="8" t="s">
        <v>891</v>
      </c>
      <c r="B1230" s="8" t="s">
        <v>892</v>
      </c>
      <c r="C1230" s="8" t="str">
        <f>vlookup(A1230,Accounts!$A$1:$E$993,5,false)</f>
        <v>Profile2</v>
      </c>
      <c r="D1230" s="8" t="s">
        <v>2362</v>
      </c>
      <c r="E1230" s="8" t="s">
        <v>1133</v>
      </c>
      <c r="F1230" s="8" t="s">
        <v>1140</v>
      </c>
      <c r="G1230" s="8" t="str">
        <f>vlookup(A1230,Accounts!$A$1:$F$451,6,false)</f>
        <v>4 - Customer</v>
      </c>
      <c r="H1230" s="8" t="s">
        <v>1143</v>
      </c>
      <c r="I1230" s="8" t="s">
        <v>1135</v>
      </c>
      <c r="J1230" s="9">
        <f>vlookup(A1230,Accounts!$A$1:$P$451,11,false)</f>
        <v>45514</v>
      </c>
      <c r="K1230" s="9">
        <f>vlookup($A1230,Accounts!$A$1:$P$451,12,false)</f>
        <v>45536</v>
      </c>
      <c r="L1230" s="9">
        <f>vlookup($A1230,Accounts!$A$1:$P$451,13,false)</f>
        <v>45544</v>
      </c>
      <c r="M1230" s="9">
        <f>vlookup($A1230,Accounts!$A$1:$P$451,14,false)</f>
        <v>45557</v>
      </c>
      <c r="N1230" s="9" t="str">
        <f>vlookup($A1230,Accounts!$A$1:$P$451,16,false)</f>
        <v/>
      </c>
    </row>
    <row r="1231" ht="15.75" customHeight="1">
      <c r="A1231" s="8" t="s">
        <v>891</v>
      </c>
      <c r="B1231" s="8" t="s">
        <v>892</v>
      </c>
      <c r="C1231" s="8" t="str">
        <f>vlookup(A1231,Accounts!$A$1:$E$993,5,false)</f>
        <v>Profile2</v>
      </c>
      <c r="D1231" s="8" t="s">
        <v>2363</v>
      </c>
      <c r="E1231" s="8" t="s">
        <v>1128</v>
      </c>
      <c r="F1231" s="8" t="s">
        <v>1127</v>
      </c>
      <c r="G1231" s="8" t="str">
        <f>vlookup(A1231,Accounts!$A$1:$F$451,6,false)</f>
        <v>4 - Customer</v>
      </c>
      <c r="H1231" s="8" t="s">
        <v>1129</v>
      </c>
      <c r="I1231" s="8" t="s">
        <v>1138</v>
      </c>
      <c r="J1231" s="9">
        <f>vlookup(A1231,Accounts!$A$1:$P$451,11,false)</f>
        <v>45514</v>
      </c>
      <c r="K1231" s="9">
        <f>vlookup($A1231,Accounts!$A$1:$P$451,12,false)</f>
        <v>45536</v>
      </c>
      <c r="L1231" s="9">
        <f>vlookup($A1231,Accounts!$A$1:$P$451,13,false)</f>
        <v>45544</v>
      </c>
      <c r="M1231" s="9">
        <f>vlookup($A1231,Accounts!$A$1:$P$451,14,false)</f>
        <v>45557</v>
      </c>
      <c r="N1231" s="9" t="str">
        <f>vlookup($A1231,Accounts!$A$1:$P$451,16,false)</f>
        <v/>
      </c>
    </row>
    <row r="1232" ht="15.75" customHeight="1">
      <c r="A1232" s="8" t="s">
        <v>891</v>
      </c>
      <c r="B1232" s="8" t="s">
        <v>892</v>
      </c>
      <c r="C1232" s="8" t="str">
        <f>vlookup(A1232,Accounts!$A$1:$E$993,5,false)</f>
        <v>Profile2</v>
      </c>
      <c r="D1232" s="8" t="s">
        <v>2364</v>
      </c>
      <c r="E1232" s="8" t="s">
        <v>1128</v>
      </c>
      <c r="F1232" s="8" t="s">
        <v>1132</v>
      </c>
      <c r="G1232" s="8" t="str">
        <f>vlookup(A1232,Accounts!$A$1:$F$451,6,false)</f>
        <v>4 - Customer</v>
      </c>
      <c r="H1232" s="8" t="s">
        <v>1143</v>
      </c>
      <c r="I1232" s="8" t="s">
        <v>1130</v>
      </c>
      <c r="J1232" s="9">
        <f>vlookup(A1232,Accounts!$A$1:$P$451,11,false)</f>
        <v>45514</v>
      </c>
      <c r="K1232" s="9">
        <f>vlookup($A1232,Accounts!$A$1:$P$451,12,false)</f>
        <v>45536</v>
      </c>
      <c r="L1232" s="9">
        <f>vlookup($A1232,Accounts!$A$1:$P$451,13,false)</f>
        <v>45544</v>
      </c>
      <c r="M1232" s="9">
        <f>vlookup($A1232,Accounts!$A$1:$P$451,14,false)</f>
        <v>45557</v>
      </c>
      <c r="N1232" s="9" t="str">
        <f>vlookup($A1232,Accounts!$A$1:$P$451,16,false)</f>
        <v/>
      </c>
    </row>
    <row r="1233" ht="15.75" customHeight="1">
      <c r="A1233" s="8" t="s">
        <v>891</v>
      </c>
      <c r="B1233" s="8" t="s">
        <v>892</v>
      </c>
      <c r="C1233" s="8" t="str">
        <f>vlookup(A1233,Accounts!$A$1:$E$993,5,false)</f>
        <v>Profile2</v>
      </c>
      <c r="D1233" s="8" t="s">
        <v>2365</v>
      </c>
      <c r="E1233" s="8" t="s">
        <v>1128</v>
      </c>
      <c r="F1233" s="8" t="s">
        <v>1132</v>
      </c>
      <c r="G1233" s="8" t="str">
        <f>vlookup(A1233,Accounts!$A$1:$F$451,6,false)</f>
        <v>4 - Customer</v>
      </c>
      <c r="H1233" s="8" t="s">
        <v>1143</v>
      </c>
      <c r="I1233" s="8" t="s">
        <v>1135</v>
      </c>
      <c r="J1233" s="9">
        <f>vlookup(A1233,Accounts!$A$1:$P$451,11,false)</f>
        <v>45514</v>
      </c>
      <c r="K1233" s="9">
        <f>vlookup($A1233,Accounts!$A$1:$P$451,12,false)</f>
        <v>45536</v>
      </c>
      <c r="L1233" s="9">
        <f>vlookup($A1233,Accounts!$A$1:$P$451,13,false)</f>
        <v>45544</v>
      </c>
      <c r="M1233" s="9">
        <f>vlookup($A1233,Accounts!$A$1:$P$451,14,false)</f>
        <v>45557</v>
      </c>
      <c r="N1233" s="9" t="str">
        <f>vlookup($A1233,Accounts!$A$1:$P$451,16,false)</f>
        <v/>
      </c>
    </row>
    <row r="1234" ht="15.75" customHeight="1">
      <c r="A1234" s="8" t="s">
        <v>891</v>
      </c>
      <c r="B1234" s="8" t="s">
        <v>892</v>
      </c>
      <c r="C1234" s="8" t="str">
        <f>vlookup(A1234,Accounts!$A$1:$E$993,5,false)</f>
        <v>Profile2</v>
      </c>
      <c r="D1234" s="8" t="s">
        <v>2366</v>
      </c>
      <c r="E1234" s="8" t="s">
        <v>1127</v>
      </c>
      <c r="F1234" s="8" t="s">
        <v>1140</v>
      </c>
      <c r="G1234" s="8" t="str">
        <f>vlookup(A1234,Accounts!$A$1:$F$451,6,false)</f>
        <v>4 - Customer</v>
      </c>
      <c r="H1234" s="8" t="s">
        <v>1137</v>
      </c>
      <c r="I1234" s="8" t="s">
        <v>1135</v>
      </c>
      <c r="J1234" s="9">
        <f>vlookup(A1234,Accounts!$A$1:$P$451,11,false)</f>
        <v>45514</v>
      </c>
      <c r="K1234" s="9">
        <f>vlookup($A1234,Accounts!$A$1:$P$451,12,false)</f>
        <v>45536</v>
      </c>
      <c r="L1234" s="9">
        <f>vlookup($A1234,Accounts!$A$1:$P$451,13,false)</f>
        <v>45544</v>
      </c>
      <c r="M1234" s="9">
        <f>vlookup($A1234,Accounts!$A$1:$P$451,14,false)</f>
        <v>45557</v>
      </c>
      <c r="N1234" s="9" t="str">
        <f>vlookup($A1234,Accounts!$A$1:$P$451,16,false)</f>
        <v/>
      </c>
    </row>
    <row r="1235" ht="15.75" customHeight="1">
      <c r="A1235" s="8" t="s">
        <v>891</v>
      </c>
      <c r="B1235" s="8" t="s">
        <v>892</v>
      </c>
      <c r="C1235" s="8" t="str">
        <f>vlookup(A1235,Accounts!$A$1:$E$993,5,false)</f>
        <v>Profile2</v>
      </c>
      <c r="D1235" s="8" t="s">
        <v>2367</v>
      </c>
      <c r="E1235" s="8" t="s">
        <v>1133</v>
      </c>
      <c r="F1235" s="8" t="s">
        <v>1128</v>
      </c>
      <c r="G1235" s="8" t="str">
        <f>vlookup(A1235,Accounts!$A$1:$F$451,6,false)</f>
        <v>4 - Customer</v>
      </c>
      <c r="H1235" s="8" t="s">
        <v>1129</v>
      </c>
      <c r="I1235" s="8" t="s">
        <v>1138</v>
      </c>
      <c r="J1235" s="9">
        <f>vlookup(A1235,Accounts!$A$1:$P$451,11,false)</f>
        <v>45514</v>
      </c>
      <c r="K1235" s="9">
        <f>vlookup($A1235,Accounts!$A$1:$P$451,12,false)</f>
        <v>45536</v>
      </c>
      <c r="L1235" s="9">
        <f>vlookup($A1235,Accounts!$A$1:$P$451,13,false)</f>
        <v>45544</v>
      </c>
      <c r="M1235" s="9">
        <f>vlookup($A1235,Accounts!$A$1:$P$451,14,false)</f>
        <v>45557</v>
      </c>
      <c r="N1235" s="9" t="str">
        <f>vlookup($A1235,Accounts!$A$1:$P$451,16,false)</f>
        <v/>
      </c>
    </row>
    <row r="1236" ht="15.75" customHeight="1">
      <c r="A1236" s="8" t="s">
        <v>574</v>
      </c>
      <c r="B1236" s="8" t="s">
        <v>575</v>
      </c>
      <c r="C1236" s="8" t="str">
        <f>vlookup(A1236,Accounts!$A$1:$E$993,5,false)</f>
        <v>Unknown</v>
      </c>
      <c r="D1236" s="8" t="s">
        <v>2368</v>
      </c>
      <c r="E1236" s="8" t="s">
        <v>1127</v>
      </c>
      <c r="F1236" s="8" t="s">
        <v>1132</v>
      </c>
      <c r="G1236" s="8" t="str">
        <f>vlookup(A1236,Accounts!$A$1:$F$451,6,false)</f>
        <v>3 - Qualified</v>
      </c>
      <c r="H1236" s="8" t="s">
        <v>1134</v>
      </c>
      <c r="I1236" s="8" t="s">
        <v>1138</v>
      </c>
      <c r="J1236" s="9">
        <f>vlookup(A1236,Accounts!$A$1:$P$451,11,false)</f>
        <v>45739</v>
      </c>
      <c r="K1236" s="9">
        <f>vlookup($A1236,Accounts!$A$1:$P$451,12,false)</f>
        <v>45741</v>
      </c>
      <c r="L1236" s="9">
        <f>vlookup($A1236,Accounts!$A$1:$P$451,13,false)</f>
        <v>45741</v>
      </c>
      <c r="M1236" s="9" t="str">
        <f>vlookup($A1236,Accounts!$A$1:$P$451,14,false)</f>
        <v/>
      </c>
      <c r="N1236" s="9" t="str">
        <f>vlookup($A1236,Accounts!$A$1:$P$451,16,false)</f>
        <v/>
      </c>
    </row>
    <row r="1237" ht="15.75" customHeight="1">
      <c r="A1237" s="8" t="s">
        <v>531</v>
      </c>
      <c r="B1237" s="8" t="s">
        <v>532</v>
      </c>
      <c r="C1237" s="8" t="str">
        <f>vlookup(A1237,Accounts!$A$1:$E$993,5,false)</f>
        <v>No</v>
      </c>
      <c r="D1237" s="8" t="s">
        <v>2369</v>
      </c>
      <c r="E1237" s="8" t="s">
        <v>1132</v>
      </c>
      <c r="F1237" s="8" t="s">
        <v>1132</v>
      </c>
      <c r="G1237" s="8" t="str">
        <f>vlookup(A1237,Accounts!$A$1:$F$451,6,false)</f>
        <v>0 - Identified</v>
      </c>
      <c r="H1237" s="8" t="s">
        <v>1129</v>
      </c>
      <c r="I1237" s="8" t="s">
        <v>1138</v>
      </c>
      <c r="J1237" s="9">
        <f>vlookup(A1237,Accounts!$A$1:$P$451,11,false)</f>
        <v>45709</v>
      </c>
      <c r="K1237" s="9" t="str">
        <f>vlookup($A1237,Accounts!$A$1:$P$451,12,false)</f>
        <v/>
      </c>
      <c r="L1237" s="9" t="str">
        <f>vlookup($A1237,Accounts!$A$1:$P$451,13,false)</f>
        <v/>
      </c>
      <c r="M1237" s="9" t="str">
        <f>vlookup($A1237,Accounts!$A$1:$P$451,14,false)</f>
        <v/>
      </c>
      <c r="N1237" s="9" t="str">
        <f>vlookup($A1237,Accounts!$A$1:$P$451,16,false)</f>
        <v/>
      </c>
    </row>
    <row r="1238" ht="15.75" customHeight="1">
      <c r="A1238" s="8" t="s">
        <v>531</v>
      </c>
      <c r="B1238" s="8" t="s">
        <v>532</v>
      </c>
      <c r="C1238" s="8" t="str">
        <f>vlookup(A1238,Accounts!$A$1:$E$993,5,false)</f>
        <v>No</v>
      </c>
      <c r="D1238" s="8" t="s">
        <v>2370</v>
      </c>
      <c r="E1238" s="8" t="s">
        <v>1127</v>
      </c>
      <c r="F1238" s="8" t="s">
        <v>1140</v>
      </c>
      <c r="G1238" s="8" t="str">
        <f>vlookup(A1238,Accounts!$A$1:$F$451,6,false)</f>
        <v>0 - Identified</v>
      </c>
      <c r="H1238" s="8" t="s">
        <v>1143</v>
      </c>
      <c r="I1238" s="8" t="s">
        <v>1135</v>
      </c>
      <c r="J1238" s="9">
        <f>vlookup(A1238,Accounts!$A$1:$P$451,11,false)</f>
        <v>45709</v>
      </c>
      <c r="K1238" s="9" t="str">
        <f>vlookup($A1238,Accounts!$A$1:$P$451,12,false)</f>
        <v/>
      </c>
      <c r="L1238" s="9" t="str">
        <f>vlookup($A1238,Accounts!$A$1:$P$451,13,false)</f>
        <v/>
      </c>
      <c r="M1238" s="9" t="str">
        <f>vlookup($A1238,Accounts!$A$1:$P$451,14,false)</f>
        <v/>
      </c>
      <c r="N1238" s="9" t="str">
        <f>vlookup($A1238,Accounts!$A$1:$P$451,16,false)</f>
        <v/>
      </c>
    </row>
    <row r="1239" ht="15.75" customHeight="1">
      <c r="A1239" s="8" t="s">
        <v>531</v>
      </c>
      <c r="B1239" s="8" t="s">
        <v>532</v>
      </c>
      <c r="C1239" s="8" t="str">
        <f>vlookup(A1239,Accounts!$A$1:$E$993,5,false)</f>
        <v>No</v>
      </c>
      <c r="D1239" s="8" t="s">
        <v>2371</v>
      </c>
      <c r="E1239" s="8" t="s">
        <v>1127</v>
      </c>
      <c r="F1239" s="8" t="s">
        <v>1140</v>
      </c>
      <c r="G1239" s="8" t="str">
        <f>vlookup(A1239,Accounts!$A$1:$F$451,6,false)</f>
        <v>0 - Identified</v>
      </c>
      <c r="H1239" s="8" t="s">
        <v>1143</v>
      </c>
      <c r="I1239" s="8" t="s">
        <v>1138</v>
      </c>
      <c r="J1239" s="9">
        <f>vlookup(A1239,Accounts!$A$1:$P$451,11,false)</f>
        <v>45709</v>
      </c>
      <c r="K1239" s="9" t="str">
        <f>vlookup($A1239,Accounts!$A$1:$P$451,12,false)</f>
        <v/>
      </c>
      <c r="L1239" s="9" t="str">
        <f>vlookup($A1239,Accounts!$A$1:$P$451,13,false)</f>
        <v/>
      </c>
      <c r="M1239" s="9" t="str">
        <f>vlookup($A1239,Accounts!$A$1:$P$451,14,false)</f>
        <v/>
      </c>
      <c r="N1239" s="9" t="str">
        <f>vlookup($A1239,Accounts!$A$1:$P$451,16,false)</f>
        <v/>
      </c>
    </row>
    <row r="1240" ht="15.75" customHeight="1">
      <c r="A1240" s="8" t="s">
        <v>531</v>
      </c>
      <c r="B1240" s="8" t="s">
        <v>532</v>
      </c>
      <c r="C1240" s="8" t="str">
        <f>vlookup(A1240,Accounts!$A$1:$E$993,5,false)</f>
        <v>No</v>
      </c>
      <c r="D1240" s="8" t="s">
        <v>2372</v>
      </c>
      <c r="E1240" s="8" t="s">
        <v>1132</v>
      </c>
      <c r="F1240" s="8" t="s">
        <v>1128</v>
      </c>
      <c r="G1240" s="8" t="str">
        <f>vlookup(A1240,Accounts!$A$1:$F$451,6,false)</f>
        <v>0 - Identified</v>
      </c>
      <c r="H1240" s="8" t="s">
        <v>1129</v>
      </c>
      <c r="I1240" s="8" t="s">
        <v>1135</v>
      </c>
      <c r="J1240" s="9">
        <f>vlookup(A1240,Accounts!$A$1:$P$451,11,false)</f>
        <v>45709</v>
      </c>
      <c r="K1240" s="9" t="str">
        <f>vlookup($A1240,Accounts!$A$1:$P$451,12,false)</f>
        <v/>
      </c>
      <c r="L1240" s="9" t="str">
        <f>vlookup($A1240,Accounts!$A$1:$P$451,13,false)</f>
        <v/>
      </c>
      <c r="M1240" s="9" t="str">
        <f>vlookup($A1240,Accounts!$A$1:$P$451,14,false)</f>
        <v/>
      </c>
      <c r="N1240" s="9" t="str">
        <f>vlookup($A1240,Accounts!$A$1:$P$451,16,false)</f>
        <v/>
      </c>
    </row>
    <row r="1241" ht="15.75" customHeight="1">
      <c r="A1241" s="8" t="s">
        <v>739</v>
      </c>
      <c r="B1241" s="8" t="s">
        <v>740</v>
      </c>
      <c r="C1241" s="8" t="str">
        <f>vlookup(A1241,Accounts!$A$1:$E$993,5,false)</f>
        <v>No</v>
      </c>
      <c r="D1241" s="8" t="s">
        <v>2373</v>
      </c>
      <c r="E1241" s="8" t="s">
        <v>1140</v>
      </c>
      <c r="F1241" s="8" t="s">
        <v>1128</v>
      </c>
      <c r="G1241" s="8" t="str">
        <f>vlookup(A1241,Accounts!$A$1:$F$451,6,false)</f>
        <v>4 - Customer</v>
      </c>
      <c r="H1241" s="8" t="s">
        <v>1143</v>
      </c>
      <c r="I1241" s="8" t="s">
        <v>1138</v>
      </c>
      <c r="J1241" s="9">
        <f>vlookup(A1241,Accounts!$A$1:$P$451,11,false)</f>
        <v>45738</v>
      </c>
      <c r="K1241" s="9">
        <f>vlookup($A1241,Accounts!$A$1:$P$451,12,false)</f>
        <v>45742</v>
      </c>
      <c r="L1241" s="9">
        <f>vlookup($A1241,Accounts!$A$1:$P$451,13,false)</f>
        <v>45742</v>
      </c>
      <c r="M1241" s="9">
        <f>vlookup($A1241,Accounts!$A$1:$P$451,14,false)</f>
        <v>45742</v>
      </c>
      <c r="N1241" s="9" t="str">
        <f>vlookup($A1241,Accounts!$A$1:$P$451,16,false)</f>
        <v/>
      </c>
    </row>
    <row r="1242" ht="15.75" customHeight="1">
      <c r="A1242" s="8" t="s">
        <v>739</v>
      </c>
      <c r="B1242" s="8" t="s">
        <v>740</v>
      </c>
      <c r="C1242" s="8" t="str">
        <f>vlookup(A1242,Accounts!$A$1:$E$993,5,false)</f>
        <v>No</v>
      </c>
      <c r="D1242" s="8" t="s">
        <v>2374</v>
      </c>
      <c r="E1242" s="8" t="s">
        <v>1132</v>
      </c>
      <c r="F1242" s="8" t="s">
        <v>1140</v>
      </c>
      <c r="G1242" s="8" t="str">
        <f>vlookup(A1242,Accounts!$A$1:$F$451,6,false)</f>
        <v>4 - Customer</v>
      </c>
      <c r="H1242" s="8" t="s">
        <v>1129</v>
      </c>
      <c r="I1242" s="8" t="s">
        <v>1138</v>
      </c>
      <c r="J1242" s="9">
        <f>vlookup(A1242,Accounts!$A$1:$P$451,11,false)</f>
        <v>45738</v>
      </c>
      <c r="K1242" s="9">
        <f>vlookup($A1242,Accounts!$A$1:$P$451,12,false)</f>
        <v>45742</v>
      </c>
      <c r="L1242" s="9">
        <f>vlookup($A1242,Accounts!$A$1:$P$451,13,false)</f>
        <v>45742</v>
      </c>
      <c r="M1242" s="9">
        <f>vlookup($A1242,Accounts!$A$1:$P$451,14,false)</f>
        <v>45742</v>
      </c>
      <c r="N1242" s="9" t="str">
        <f>vlookup($A1242,Accounts!$A$1:$P$451,16,false)</f>
        <v/>
      </c>
    </row>
    <row r="1243" ht="15.75" customHeight="1">
      <c r="A1243" s="8" t="s">
        <v>739</v>
      </c>
      <c r="B1243" s="8" t="s">
        <v>740</v>
      </c>
      <c r="C1243" s="8" t="str">
        <f>vlookup(A1243,Accounts!$A$1:$E$993,5,false)</f>
        <v>No</v>
      </c>
      <c r="D1243" s="8" t="s">
        <v>2375</v>
      </c>
      <c r="E1243" s="8" t="s">
        <v>1127</v>
      </c>
      <c r="F1243" s="8" t="s">
        <v>1140</v>
      </c>
      <c r="G1243" s="8" t="str">
        <f>vlookup(A1243,Accounts!$A$1:$F$451,6,false)</f>
        <v>4 - Customer</v>
      </c>
      <c r="H1243" s="8" t="s">
        <v>1134</v>
      </c>
      <c r="I1243" s="8" t="s">
        <v>1138</v>
      </c>
      <c r="J1243" s="9">
        <f>vlookup(A1243,Accounts!$A$1:$P$451,11,false)</f>
        <v>45738</v>
      </c>
      <c r="K1243" s="9">
        <f>vlookup($A1243,Accounts!$A$1:$P$451,12,false)</f>
        <v>45742</v>
      </c>
      <c r="L1243" s="9">
        <f>vlookup($A1243,Accounts!$A$1:$P$451,13,false)</f>
        <v>45742</v>
      </c>
      <c r="M1243" s="9">
        <f>vlookup($A1243,Accounts!$A$1:$P$451,14,false)</f>
        <v>45742</v>
      </c>
      <c r="N1243" s="9" t="str">
        <f>vlookup($A1243,Accounts!$A$1:$P$451,16,false)</f>
        <v/>
      </c>
    </row>
    <row r="1244" ht="15.75" customHeight="1">
      <c r="A1244" s="8" t="s">
        <v>624</v>
      </c>
      <c r="B1244" s="8" t="s">
        <v>625</v>
      </c>
      <c r="C1244" s="8" t="str">
        <f>vlookup(A1244,Accounts!$A$1:$E$993,5,false)</f>
        <v>Profile2</v>
      </c>
      <c r="D1244" s="8" t="s">
        <v>2376</v>
      </c>
      <c r="E1244" s="8" t="s">
        <v>1132</v>
      </c>
      <c r="F1244" s="8" t="s">
        <v>1128</v>
      </c>
      <c r="G1244" s="8" t="str">
        <f>vlookup(A1244,Accounts!$A$1:$F$451,6,false)</f>
        <v>3 - Qualified</v>
      </c>
      <c r="H1244" s="8" t="s">
        <v>1134</v>
      </c>
      <c r="I1244" s="8" t="s">
        <v>1148</v>
      </c>
      <c r="J1244" s="9">
        <f>vlookup(A1244,Accounts!$A$1:$P$451,11,false)</f>
        <v>45737</v>
      </c>
      <c r="K1244" s="9">
        <f>vlookup($A1244,Accounts!$A$1:$P$451,12,false)</f>
        <v>45740</v>
      </c>
      <c r="L1244" s="9">
        <f>vlookup($A1244,Accounts!$A$1:$P$451,13,false)</f>
        <v>45742</v>
      </c>
      <c r="M1244" s="9" t="str">
        <f>vlookup($A1244,Accounts!$A$1:$P$451,14,false)</f>
        <v/>
      </c>
      <c r="N1244" s="9" t="str">
        <f>vlookup($A1244,Accounts!$A$1:$P$451,16,false)</f>
        <v/>
      </c>
    </row>
    <row r="1245" ht="15.75" customHeight="1">
      <c r="A1245" s="8" t="s">
        <v>624</v>
      </c>
      <c r="B1245" s="8" t="s">
        <v>625</v>
      </c>
      <c r="C1245" s="8" t="str">
        <f>vlookup(A1245,Accounts!$A$1:$E$993,5,false)</f>
        <v>Profile2</v>
      </c>
      <c r="D1245" s="8" t="s">
        <v>2377</v>
      </c>
      <c r="E1245" s="8" t="s">
        <v>1133</v>
      </c>
      <c r="F1245" s="8" t="s">
        <v>1140</v>
      </c>
      <c r="G1245" s="8" t="str">
        <f>vlookup(A1245,Accounts!$A$1:$F$451,6,false)</f>
        <v>3 - Qualified</v>
      </c>
      <c r="H1245" s="8" t="s">
        <v>1137</v>
      </c>
      <c r="I1245" s="8" t="s">
        <v>1138</v>
      </c>
      <c r="J1245" s="9">
        <f>vlookup(A1245,Accounts!$A$1:$P$451,11,false)</f>
        <v>45737</v>
      </c>
      <c r="K1245" s="9">
        <f>vlookup($A1245,Accounts!$A$1:$P$451,12,false)</f>
        <v>45740</v>
      </c>
      <c r="L1245" s="9">
        <f>vlookup($A1245,Accounts!$A$1:$P$451,13,false)</f>
        <v>45742</v>
      </c>
      <c r="M1245" s="9" t="str">
        <f>vlookup($A1245,Accounts!$A$1:$P$451,14,false)</f>
        <v/>
      </c>
      <c r="N1245" s="9" t="str">
        <f>vlookup($A1245,Accounts!$A$1:$P$451,16,false)</f>
        <v/>
      </c>
    </row>
    <row r="1246" ht="15.75" customHeight="1">
      <c r="A1246" s="8" t="s">
        <v>624</v>
      </c>
      <c r="B1246" s="8" t="s">
        <v>625</v>
      </c>
      <c r="C1246" s="8" t="str">
        <f>vlookup(A1246,Accounts!$A$1:$E$993,5,false)</f>
        <v>Profile2</v>
      </c>
      <c r="D1246" s="8" t="s">
        <v>2378</v>
      </c>
      <c r="E1246" s="8" t="s">
        <v>1132</v>
      </c>
      <c r="F1246" s="8" t="s">
        <v>1132</v>
      </c>
      <c r="G1246" s="8" t="str">
        <f>vlookup(A1246,Accounts!$A$1:$F$451,6,false)</f>
        <v>3 - Qualified</v>
      </c>
      <c r="H1246" s="8" t="s">
        <v>1129</v>
      </c>
      <c r="I1246" s="8" t="s">
        <v>1138</v>
      </c>
      <c r="J1246" s="9">
        <f>vlookup(A1246,Accounts!$A$1:$P$451,11,false)</f>
        <v>45737</v>
      </c>
      <c r="K1246" s="9">
        <f>vlookup($A1246,Accounts!$A$1:$P$451,12,false)</f>
        <v>45740</v>
      </c>
      <c r="L1246" s="9">
        <f>vlookup($A1246,Accounts!$A$1:$P$451,13,false)</f>
        <v>45742</v>
      </c>
      <c r="M1246" s="9" t="str">
        <f>vlookup($A1246,Accounts!$A$1:$P$451,14,false)</f>
        <v/>
      </c>
      <c r="N1246" s="9" t="str">
        <f>vlookup($A1246,Accounts!$A$1:$P$451,16,false)</f>
        <v/>
      </c>
    </row>
    <row r="1247" ht="15.75" customHeight="1">
      <c r="A1247" s="8" t="s">
        <v>624</v>
      </c>
      <c r="B1247" s="8" t="s">
        <v>625</v>
      </c>
      <c r="C1247" s="8" t="str">
        <f>vlookup(A1247,Accounts!$A$1:$E$993,5,false)</f>
        <v>Profile2</v>
      </c>
      <c r="D1247" s="8" t="s">
        <v>2379</v>
      </c>
      <c r="E1247" s="8" t="s">
        <v>1132</v>
      </c>
      <c r="F1247" s="8" t="s">
        <v>1132</v>
      </c>
      <c r="G1247" s="8" t="str">
        <f>vlookup(A1247,Accounts!$A$1:$F$451,6,false)</f>
        <v>3 - Qualified</v>
      </c>
      <c r="H1247" s="8" t="s">
        <v>1137</v>
      </c>
      <c r="I1247" s="8" t="s">
        <v>1135</v>
      </c>
      <c r="J1247" s="9">
        <f>vlookup(A1247,Accounts!$A$1:$P$451,11,false)</f>
        <v>45737</v>
      </c>
      <c r="K1247" s="9">
        <f>vlookup($A1247,Accounts!$A$1:$P$451,12,false)</f>
        <v>45740</v>
      </c>
      <c r="L1247" s="9">
        <f>vlookup($A1247,Accounts!$A$1:$P$451,13,false)</f>
        <v>45742</v>
      </c>
      <c r="M1247" s="9" t="str">
        <f>vlookup($A1247,Accounts!$A$1:$P$451,14,false)</f>
        <v/>
      </c>
      <c r="N1247" s="9" t="str">
        <f>vlookup($A1247,Accounts!$A$1:$P$451,16,false)</f>
        <v/>
      </c>
    </row>
    <row r="1248" ht="15.75" customHeight="1">
      <c r="A1248" s="8" t="s">
        <v>831</v>
      </c>
      <c r="B1248" s="8" t="s">
        <v>832</v>
      </c>
      <c r="C1248" s="8" t="str">
        <f>vlookup(A1248,Accounts!$A$1:$E$993,5,false)</f>
        <v>Profile2</v>
      </c>
      <c r="D1248" s="8" t="s">
        <v>2380</v>
      </c>
      <c r="E1248" s="8" t="s">
        <v>1128</v>
      </c>
      <c r="F1248" s="8" t="s">
        <v>1140</v>
      </c>
      <c r="G1248" s="8" t="str">
        <f>vlookup(A1248,Accounts!$A$1:$F$451,6,false)</f>
        <v>4 - Customer</v>
      </c>
      <c r="H1248" s="8" t="s">
        <v>1143</v>
      </c>
      <c r="I1248" s="8" t="s">
        <v>1138</v>
      </c>
      <c r="J1248" s="9">
        <f>vlookup(A1248,Accounts!$A$1:$P$451,11,false)</f>
        <v>45517</v>
      </c>
      <c r="K1248" s="9">
        <f>vlookup($A1248,Accounts!$A$1:$P$451,12,false)</f>
        <v>45529</v>
      </c>
      <c r="L1248" s="9">
        <f>vlookup($A1248,Accounts!$A$1:$P$451,13,false)</f>
        <v>45538</v>
      </c>
      <c r="M1248" s="9">
        <f>vlookup($A1248,Accounts!$A$1:$P$451,14,false)</f>
        <v>45606</v>
      </c>
      <c r="N1248" s="9" t="str">
        <f>vlookup($A1248,Accounts!$A$1:$P$451,16,false)</f>
        <v/>
      </c>
    </row>
    <row r="1249" ht="15.75" customHeight="1">
      <c r="A1249" s="8" t="s">
        <v>831</v>
      </c>
      <c r="B1249" s="8" t="s">
        <v>832</v>
      </c>
      <c r="C1249" s="8" t="str">
        <f>vlookup(A1249,Accounts!$A$1:$E$993,5,false)</f>
        <v>Profile2</v>
      </c>
      <c r="D1249" s="8" t="s">
        <v>2381</v>
      </c>
      <c r="E1249" s="8" t="s">
        <v>1132</v>
      </c>
      <c r="F1249" s="8" t="s">
        <v>1127</v>
      </c>
      <c r="G1249" s="8" t="str">
        <f>vlookup(A1249,Accounts!$A$1:$F$451,6,false)</f>
        <v>4 - Customer</v>
      </c>
      <c r="H1249" s="8" t="s">
        <v>1134</v>
      </c>
      <c r="I1249" s="8" t="s">
        <v>1130</v>
      </c>
      <c r="J1249" s="9">
        <f>vlookup(A1249,Accounts!$A$1:$P$451,11,false)</f>
        <v>45517</v>
      </c>
      <c r="K1249" s="9">
        <f>vlookup($A1249,Accounts!$A$1:$P$451,12,false)</f>
        <v>45529</v>
      </c>
      <c r="L1249" s="9">
        <f>vlookup($A1249,Accounts!$A$1:$P$451,13,false)</f>
        <v>45538</v>
      </c>
      <c r="M1249" s="9">
        <f>vlookup($A1249,Accounts!$A$1:$P$451,14,false)</f>
        <v>45606</v>
      </c>
      <c r="N1249" s="9" t="str">
        <f>vlookup($A1249,Accounts!$A$1:$P$451,16,false)</f>
        <v/>
      </c>
    </row>
    <row r="1250" ht="15.75" customHeight="1">
      <c r="A1250" s="8" t="s">
        <v>831</v>
      </c>
      <c r="B1250" s="8" t="s">
        <v>832</v>
      </c>
      <c r="C1250" s="8" t="str">
        <f>vlookup(A1250,Accounts!$A$1:$E$993,5,false)</f>
        <v>Profile2</v>
      </c>
      <c r="D1250" s="8" t="s">
        <v>2382</v>
      </c>
      <c r="E1250" s="8" t="s">
        <v>1128</v>
      </c>
      <c r="F1250" s="8" t="s">
        <v>1128</v>
      </c>
      <c r="G1250" s="8" t="str">
        <f>vlookup(A1250,Accounts!$A$1:$F$451,6,false)</f>
        <v>4 - Customer</v>
      </c>
      <c r="H1250" s="8" t="s">
        <v>1143</v>
      </c>
      <c r="I1250" s="8" t="s">
        <v>1135</v>
      </c>
      <c r="J1250" s="9">
        <f>vlookup(A1250,Accounts!$A$1:$P$451,11,false)</f>
        <v>45517</v>
      </c>
      <c r="K1250" s="9">
        <f>vlookup($A1250,Accounts!$A$1:$P$451,12,false)</f>
        <v>45529</v>
      </c>
      <c r="L1250" s="9">
        <f>vlookup($A1250,Accounts!$A$1:$P$451,13,false)</f>
        <v>45538</v>
      </c>
      <c r="M1250" s="9">
        <f>vlookup($A1250,Accounts!$A$1:$P$451,14,false)</f>
        <v>45606</v>
      </c>
      <c r="N1250" s="9" t="str">
        <f>vlookup($A1250,Accounts!$A$1:$P$451,16,false)</f>
        <v/>
      </c>
    </row>
    <row r="1251" ht="15.75" customHeight="1">
      <c r="A1251" s="8" t="s">
        <v>831</v>
      </c>
      <c r="B1251" s="8" t="s">
        <v>832</v>
      </c>
      <c r="C1251" s="8" t="str">
        <f>vlookup(A1251,Accounts!$A$1:$E$993,5,false)</f>
        <v>Profile2</v>
      </c>
      <c r="D1251" s="8" t="s">
        <v>2383</v>
      </c>
      <c r="E1251" s="8" t="s">
        <v>1140</v>
      </c>
      <c r="F1251" s="8" t="s">
        <v>1133</v>
      </c>
      <c r="G1251" s="8" t="str">
        <f>vlookup(A1251,Accounts!$A$1:$F$451,6,false)</f>
        <v>4 - Customer</v>
      </c>
      <c r="H1251" s="8" t="s">
        <v>1137</v>
      </c>
      <c r="I1251" s="8" t="s">
        <v>1135</v>
      </c>
      <c r="J1251" s="9">
        <f>vlookup(A1251,Accounts!$A$1:$P$451,11,false)</f>
        <v>45517</v>
      </c>
      <c r="K1251" s="9">
        <f>vlookup($A1251,Accounts!$A$1:$P$451,12,false)</f>
        <v>45529</v>
      </c>
      <c r="L1251" s="9">
        <f>vlookup($A1251,Accounts!$A$1:$P$451,13,false)</f>
        <v>45538</v>
      </c>
      <c r="M1251" s="9">
        <f>vlookup($A1251,Accounts!$A$1:$P$451,14,false)</f>
        <v>45606</v>
      </c>
      <c r="N1251" s="9" t="str">
        <f>vlookup($A1251,Accounts!$A$1:$P$451,16,false)</f>
        <v/>
      </c>
    </row>
    <row r="1252" ht="15.75" customHeight="1">
      <c r="A1252" s="11" t="s">
        <v>1023</v>
      </c>
      <c r="B1252" s="11" t="s">
        <v>1024</v>
      </c>
      <c r="C1252" s="3" t="s">
        <v>33</v>
      </c>
      <c r="D1252" s="11" t="s">
        <v>2384</v>
      </c>
      <c r="E1252" s="8" t="s">
        <v>1127</v>
      </c>
      <c r="F1252" s="8" t="s">
        <v>1132</v>
      </c>
      <c r="G1252" s="7" t="s">
        <v>24</v>
      </c>
      <c r="H1252" s="8" t="s">
        <v>1143</v>
      </c>
      <c r="I1252" s="8" t="s">
        <v>1130</v>
      </c>
      <c r="J1252" s="12">
        <v>45659.0</v>
      </c>
      <c r="K1252" s="12">
        <v>45553.0</v>
      </c>
      <c r="L1252" s="12">
        <v>45555.0</v>
      </c>
      <c r="M1252" s="9"/>
      <c r="N1252" s="10">
        <v>45559.0</v>
      </c>
    </row>
    <row r="1253" ht="15.75" customHeight="1">
      <c r="A1253" s="11" t="s">
        <v>1025</v>
      </c>
      <c r="B1253" s="11" t="s">
        <v>1026</v>
      </c>
      <c r="C1253" s="8" t="s">
        <v>32</v>
      </c>
      <c r="D1253" s="11" t="s">
        <v>2385</v>
      </c>
      <c r="E1253" s="8" t="s">
        <v>1128</v>
      </c>
      <c r="F1253" s="8" t="s">
        <v>1127</v>
      </c>
      <c r="G1253" s="7" t="s">
        <v>24</v>
      </c>
      <c r="H1253" s="8" t="s">
        <v>1143</v>
      </c>
      <c r="I1253" s="8" t="s">
        <v>1135</v>
      </c>
      <c r="J1253" s="12">
        <v>45596.0</v>
      </c>
      <c r="K1253" s="12">
        <v>45560.0</v>
      </c>
      <c r="L1253" s="12">
        <v>45560.0</v>
      </c>
      <c r="M1253" s="9"/>
      <c r="N1253" s="10">
        <v>45601.0</v>
      </c>
    </row>
    <row r="1254" ht="15.75" customHeight="1">
      <c r="A1254" s="11" t="s">
        <v>1027</v>
      </c>
      <c r="B1254" s="11" t="s">
        <v>1028</v>
      </c>
      <c r="C1254" s="8" t="s">
        <v>59</v>
      </c>
      <c r="D1254" s="11" t="s">
        <v>2386</v>
      </c>
      <c r="E1254" s="8" t="s">
        <v>1127</v>
      </c>
      <c r="F1254" s="8" t="s">
        <v>1128</v>
      </c>
      <c r="G1254" s="7" t="s">
        <v>24</v>
      </c>
      <c r="H1254" s="8" t="s">
        <v>1137</v>
      </c>
      <c r="I1254" s="8" t="s">
        <v>1148</v>
      </c>
      <c r="J1254" s="12">
        <v>45479.0</v>
      </c>
      <c r="K1254" s="12">
        <v>45555.0</v>
      </c>
      <c r="L1254" s="12">
        <v>45564.0</v>
      </c>
      <c r="M1254" s="9"/>
      <c r="N1254" s="10">
        <v>45595.0</v>
      </c>
    </row>
    <row r="1255" ht="15.75" customHeight="1">
      <c r="A1255" s="11" t="s">
        <v>1029</v>
      </c>
      <c r="B1255" s="11" t="s">
        <v>1030</v>
      </c>
      <c r="C1255" s="8" t="s">
        <v>23</v>
      </c>
      <c r="D1255" s="11" t="s">
        <v>2387</v>
      </c>
      <c r="E1255" s="8" t="s">
        <v>1132</v>
      </c>
      <c r="F1255" s="8" t="s">
        <v>1128</v>
      </c>
      <c r="G1255" s="7" t="s">
        <v>24</v>
      </c>
      <c r="H1255" s="8" t="s">
        <v>1129</v>
      </c>
      <c r="I1255" s="8" t="s">
        <v>1138</v>
      </c>
      <c r="J1255" s="12">
        <v>45653.0</v>
      </c>
      <c r="K1255" s="12">
        <v>45565.0</v>
      </c>
      <c r="L1255" s="12">
        <v>45575.0</v>
      </c>
      <c r="M1255" s="9"/>
      <c r="N1255" s="10">
        <v>45581.0</v>
      </c>
    </row>
    <row r="1256" ht="15.75" customHeight="1">
      <c r="A1256" s="11" t="s">
        <v>1031</v>
      </c>
      <c r="B1256" s="11" t="s">
        <v>1032</v>
      </c>
      <c r="C1256" s="3" t="s">
        <v>32</v>
      </c>
      <c r="D1256" s="11" t="s">
        <v>2388</v>
      </c>
      <c r="E1256" s="8" t="s">
        <v>1128</v>
      </c>
      <c r="F1256" s="8" t="s">
        <v>1133</v>
      </c>
      <c r="G1256" s="7" t="s">
        <v>24</v>
      </c>
      <c r="H1256" s="8" t="s">
        <v>1134</v>
      </c>
      <c r="I1256" s="8" t="s">
        <v>1138</v>
      </c>
      <c r="J1256" s="12">
        <v>45637.0</v>
      </c>
      <c r="K1256" s="12">
        <v>45578.0</v>
      </c>
      <c r="L1256" s="12">
        <v>45583.0</v>
      </c>
      <c r="M1256" s="9"/>
      <c r="N1256" s="10">
        <v>45621.0</v>
      </c>
    </row>
    <row r="1257" ht="15.75" customHeight="1">
      <c r="A1257" s="11" t="s">
        <v>1033</v>
      </c>
      <c r="B1257" s="11" t="s">
        <v>1034</v>
      </c>
      <c r="C1257" s="8" t="s">
        <v>39</v>
      </c>
      <c r="D1257" s="11" t="s">
        <v>2389</v>
      </c>
      <c r="E1257" s="8" t="s">
        <v>1127</v>
      </c>
      <c r="F1257" s="8" t="s">
        <v>1140</v>
      </c>
      <c r="G1257" s="7" t="s">
        <v>24</v>
      </c>
      <c r="H1257" s="8" t="s">
        <v>1129</v>
      </c>
      <c r="I1257" s="8" t="s">
        <v>1148</v>
      </c>
      <c r="J1257" s="12">
        <v>45665.0</v>
      </c>
      <c r="K1257" s="12">
        <v>45550.0</v>
      </c>
      <c r="L1257" s="12">
        <v>45563.0</v>
      </c>
      <c r="M1257" s="9"/>
      <c r="N1257" s="10">
        <v>45604.0</v>
      </c>
    </row>
    <row r="1258" ht="15.75" customHeight="1">
      <c r="A1258" s="11" t="s">
        <v>1035</v>
      </c>
      <c r="B1258" s="11" t="s">
        <v>1036</v>
      </c>
      <c r="C1258" s="8" t="s">
        <v>23</v>
      </c>
      <c r="D1258" s="11" t="s">
        <v>2390</v>
      </c>
      <c r="E1258" s="8" t="s">
        <v>1132</v>
      </c>
      <c r="F1258" s="8" t="s">
        <v>1128</v>
      </c>
      <c r="G1258" s="7" t="s">
        <v>24</v>
      </c>
      <c r="H1258" s="8" t="s">
        <v>1129</v>
      </c>
      <c r="I1258" s="8" t="s">
        <v>1148</v>
      </c>
      <c r="J1258" s="12">
        <v>45488.0</v>
      </c>
      <c r="K1258" s="12">
        <v>45564.0</v>
      </c>
      <c r="L1258" s="12">
        <v>45571.0</v>
      </c>
      <c r="M1258" s="9"/>
      <c r="N1258" s="10">
        <v>45613.0</v>
      </c>
    </row>
    <row r="1259" ht="15.75" customHeight="1">
      <c r="A1259" s="11" t="s">
        <v>1037</v>
      </c>
      <c r="B1259" s="11" t="s">
        <v>1038</v>
      </c>
      <c r="C1259" s="3" t="s">
        <v>33</v>
      </c>
      <c r="D1259" s="11" t="s">
        <v>2391</v>
      </c>
      <c r="E1259" s="8" t="s">
        <v>1133</v>
      </c>
      <c r="F1259" s="8" t="s">
        <v>1133</v>
      </c>
      <c r="G1259" s="7" t="s">
        <v>24</v>
      </c>
      <c r="H1259" s="8" t="s">
        <v>1129</v>
      </c>
      <c r="I1259" s="8" t="s">
        <v>1135</v>
      </c>
      <c r="J1259" s="12">
        <v>45714.0</v>
      </c>
      <c r="K1259" s="12">
        <v>45571.0</v>
      </c>
      <c r="L1259" s="12">
        <v>45580.0</v>
      </c>
      <c r="M1259" s="9"/>
      <c r="N1259" s="10">
        <v>45605.0</v>
      </c>
    </row>
    <row r="1260" ht="15.75" customHeight="1">
      <c r="A1260" s="11" t="s">
        <v>1039</v>
      </c>
      <c r="B1260" s="11" t="s">
        <v>1040</v>
      </c>
      <c r="C1260" s="8" t="s">
        <v>32</v>
      </c>
      <c r="D1260" s="11" t="s">
        <v>2392</v>
      </c>
      <c r="E1260" s="8" t="s">
        <v>1140</v>
      </c>
      <c r="F1260" s="8" t="s">
        <v>1140</v>
      </c>
      <c r="G1260" s="7" t="s">
        <v>24</v>
      </c>
      <c r="H1260" s="8" t="s">
        <v>1137</v>
      </c>
      <c r="I1260" s="8" t="s">
        <v>1138</v>
      </c>
      <c r="J1260" s="12">
        <v>45562.0</v>
      </c>
      <c r="K1260" s="12">
        <v>45572.0</v>
      </c>
      <c r="L1260" s="12"/>
      <c r="M1260" s="9"/>
      <c r="N1260" s="10">
        <v>45590.0</v>
      </c>
    </row>
    <row r="1261" ht="15.75" customHeight="1">
      <c r="A1261" s="11" t="s">
        <v>1041</v>
      </c>
      <c r="B1261" s="11" t="s">
        <v>1042</v>
      </c>
      <c r="C1261" s="8" t="s">
        <v>59</v>
      </c>
      <c r="D1261" s="11" t="s">
        <v>2393</v>
      </c>
      <c r="E1261" s="8" t="s">
        <v>1133</v>
      </c>
      <c r="F1261" s="8" t="s">
        <v>1133</v>
      </c>
      <c r="G1261" s="7" t="s">
        <v>24</v>
      </c>
      <c r="H1261" s="8" t="s">
        <v>1134</v>
      </c>
      <c r="I1261" s="8" t="s">
        <v>1138</v>
      </c>
      <c r="J1261" s="12">
        <v>45507.0</v>
      </c>
      <c r="K1261" s="12">
        <v>45576.0</v>
      </c>
      <c r="L1261" s="12"/>
      <c r="M1261" s="9"/>
      <c r="N1261" s="10">
        <v>45598.0</v>
      </c>
    </row>
    <row r="1262" ht="15.75" customHeight="1">
      <c r="A1262" s="11" t="s">
        <v>1043</v>
      </c>
      <c r="B1262" s="11" t="s">
        <v>1044</v>
      </c>
      <c r="C1262" s="8" t="s">
        <v>23</v>
      </c>
      <c r="D1262" s="11" t="s">
        <v>2394</v>
      </c>
      <c r="E1262" s="8" t="s">
        <v>1127</v>
      </c>
      <c r="F1262" s="8" t="s">
        <v>1140</v>
      </c>
      <c r="G1262" s="7" t="s">
        <v>24</v>
      </c>
      <c r="H1262" s="8" t="s">
        <v>1143</v>
      </c>
      <c r="I1262" s="8" t="s">
        <v>1135</v>
      </c>
      <c r="J1262" s="12">
        <v>45623.0</v>
      </c>
      <c r="K1262" s="12">
        <v>45568.0</v>
      </c>
      <c r="L1262" s="12"/>
      <c r="M1262" s="9"/>
      <c r="N1262" s="10">
        <v>45568.0</v>
      </c>
    </row>
    <row r="1263" ht="15.75" customHeight="1">
      <c r="A1263" s="11" t="s">
        <v>1045</v>
      </c>
      <c r="B1263" s="11" t="s">
        <v>1046</v>
      </c>
      <c r="C1263" s="3" t="s">
        <v>32</v>
      </c>
      <c r="D1263" s="11" t="s">
        <v>2395</v>
      </c>
      <c r="E1263" s="8" t="s">
        <v>1132</v>
      </c>
      <c r="F1263" s="8" t="s">
        <v>1128</v>
      </c>
      <c r="G1263" s="7" t="s">
        <v>24</v>
      </c>
      <c r="H1263" s="8" t="s">
        <v>1137</v>
      </c>
      <c r="I1263" s="8" t="s">
        <v>1130</v>
      </c>
      <c r="J1263" s="12">
        <v>45651.0</v>
      </c>
      <c r="K1263" s="12">
        <v>45570.0</v>
      </c>
      <c r="L1263" s="12"/>
      <c r="M1263" s="9"/>
      <c r="N1263" s="10">
        <v>45594.0</v>
      </c>
    </row>
    <row r="1264" ht="15.75" customHeight="1">
      <c r="A1264" s="11" t="s">
        <v>1047</v>
      </c>
      <c r="B1264" s="11" t="s">
        <v>1048</v>
      </c>
      <c r="C1264" s="8" t="s">
        <v>39</v>
      </c>
      <c r="D1264" s="11" t="s">
        <v>2396</v>
      </c>
      <c r="E1264" s="8" t="s">
        <v>1127</v>
      </c>
      <c r="F1264" s="8" t="s">
        <v>1140</v>
      </c>
      <c r="G1264" s="7" t="s">
        <v>24</v>
      </c>
      <c r="H1264" s="8" t="s">
        <v>1143</v>
      </c>
      <c r="I1264" s="8" t="s">
        <v>1130</v>
      </c>
      <c r="J1264" s="12">
        <v>45498.0</v>
      </c>
      <c r="K1264" s="12">
        <v>45564.0</v>
      </c>
      <c r="L1264" s="12">
        <v>45570.0</v>
      </c>
      <c r="M1264" s="9"/>
      <c r="N1264" s="10">
        <v>45581.0</v>
      </c>
    </row>
    <row r="1265" ht="15.75" customHeight="1">
      <c r="A1265" s="11" t="s">
        <v>1049</v>
      </c>
      <c r="B1265" s="11" t="s">
        <v>1050</v>
      </c>
      <c r="C1265" s="8" t="s">
        <v>23</v>
      </c>
      <c r="D1265" s="11" t="s">
        <v>2397</v>
      </c>
      <c r="E1265" s="8" t="s">
        <v>1132</v>
      </c>
      <c r="F1265" s="8" t="s">
        <v>1140</v>
      </c>
      <c r="G1265" s="7" t="s">
        <v>24</v>
      </c>
      <c r="H1265" s="8" t="s">
        <v>1137</v>
      </c>
      <c r="I1265" s="8" t="s">
        <v>1135</v>
      </c>
      <c r="J1265" s="12">
        <v>45502.0</v>
      </c>
      <c r="K1265" s="12">
        <v>45578.0</v>
      </c>
      <c r="L1265" s="12">
        <v>45586.0</v>
      </c>
      <c r="M1265" s="9"/>
      <c r="N1265" s="10">
        <v>45597.0</v>
      </c>
    </row>
    <row r="1266" ht="15.75" customHeight="1">
      <c r="A1266" s="11" t="s">
        <v>1051</v>
      </c>
      <c r="B1266" s="11" t="s">
        <v>1052</v>
      </c>
      <c r="C1266" s="3" t="s">
        <v>33</v>
      </c>
      <c r="D1266" s="11" t="s">
        <v>2398</v>
      </c>
      <c r="E1266" s="8" t="s">
        <v>1133</v>
      </c>
      <c r="F1266" s="8" t="s">
        <v>1127</v>
      </c>
      <c r="G1266" s="7" t="s">
        <v>24</v>
      </c>
      <c r="H1266" s="8" t="s">
        <v>1137</v>
      </c>
      <c r="I1266" s="8" t="s">
        <v>1138</v>
      </c>
      <c r="J1266" s="12">
        <v>45661.0</v>
      </c>
      <c r="K1266" s="12">
        <v>45568.0</v>
      </c>
      <c r="L1266" s="12">
        <v>45573.0</v>
      </c>
      <c r="M1266" s="9"/>
      <c r="N1266" s="10">
        <v>45589.0</v>
      </c>
    </row>
    <row r="1267" ht="15.75" customHeight="1">
      <c r="A1267" s="11" t="s">
        <v>1053</v>
      </c>
      <c r="B1267" s="11" t="s">
        <v>1054</v>
      </c>
      <c r="C1267" s="8" t="s">
        <v>32</v>
      </c>
      <c r="D1267" s="11" t="s">
        <v>2399</v>
      </c>
      <c r="E1267" s="8" t="s">
        <v>1127</v>
      </c>
      <c r="F1267" s="8" t="s">
        <v>1132</v>
      </c>
      <c r="G1267" s="7" t="s">
        <v>24</v>
      </c>
      <c r="H1267" s="8" t="s">
        <v>1134</v>
      </c>
      <c r="I1267" s="8" t="s">
        <v>1148</v>
      </c>
      <c r="J1267" s="12">
        <v>45630.0</v>
      </c>
      <c r="K1267" s="12">
        <v>45560.0</v>
      </c>
      <c r="L1267" s="12">
        <v>45573.0</v>
      </c>
      <c r="M1267" s="9"/>
      <c r="N1267" s="10">
        <v>45616.0</v>
      </c>
    </row>
    <row r="1268" ht="15.75" customHeight="1">
      <c r="A1268" s="11" t="s">
        <v>1055</v>
      </c>
      <c r="B1268" s="11" t="s">
        <v>1056</v>
      </c>
      <c r="C1268" s="8" t="s">
        <v>59</v>
      </c>
      <c r="D1268" s="11" t="s">
        <v>2400</v>
      </c>
      <c r="E1268" s="8" t="s">
        <v>1128</v>
      </c>
      <c r="F1268" s="8" t="s">
        <v>1133</v>
      </c>
      <c r="G1268" s="7" t="s">
        <v>24</v>
      </c>
      <c r="H1268" s="8" t="s">
        <v>1129</v>
      </c>
      <c r="I1268" s="8" t="s">
        <v>1138</v>
      </c>
      <c r="J1268" s="12">
        <v>45659.0</v>
      </c>
      <c r="K1268" s="12">
        <v>45570.0</v>
      </c>
      <c r="L1268" s="12">
        <v>45573.0</v>
      </c>
      <c r="M1268" s="9"/>
      <c r="N1268" s="10">
        <v>45613.0</v>
      </c>
    </row>
    <row r="1269" ht="15.75" customHeight="1">
      <c r="A1269" s="11" t="s">
        <v>1057</v>
      </c>
      <c r="B1269" s="11" t="s">
        <v>1058</v>
      </c>
      <c r="C1269" s="8" t="s">
        <v>23</v>
      </c>
      <c r="D1269" s="11" t="s">
        <v>2401</v>
      </c>
      <c r="E1269" s="8" t="s">
        <v>1128</v>
      </c>
      <c r="F1269" s="8" t="s">
        <v>1132</v>
      </c>
      <c r="G1269" s="7" t="s">
        <v>24</v>
      </c>
      <c r="H1269" s="8" t="s">
        <v>1129</v>
      </c>
      <c r="I1269" s="8" t="s">
        <v>1148</v>
      </c>
      <c r="J1269" s="12">
        <v>45488.0</v>
      </c>
      <c r="K1269" s="12">
        <v>45576.0</v>
      </c>
      <c r="L1269" s="12">
        <v>45584.0</v>
      </c>
      <c r="M1269" s="9"/>
      <c r="N1269" s="10">
        <v>45609.0</v>
      </c>
    </row>
    <row r="1270" ht="15.75" customHeight="1">
      <c r="A1270" s="11" t="s">
        <v>1059</v>
      </c>
      <c r="B1270" s="11" t="s">
        <v>1060</v>
      </c>
      <c r="C1270" s="3" t="s">
        <v>32</v>
      </c>
      <c r="D1270" s="11" t="s">
        <v>2402</v>
      </c>
      <c r="E1270" s="8" t="s">
        <v>1140</v>
      </c>
      <c r="F1270" s="8" t="s">
        <v>1132</v>
      </c>
      <c r="G1270" s="7" t="s">
        <v>24</v>
      </c>
      <c r="H1270" s="8" t="s">
        <v>1129</v>
      </c>
      <c r="I1270" s="8" t="s">
        <v>1138</v>
      </c>
      <c r="J1270" s="12">
        <v>45503.0</v>
      </c>
      <c r="K1270" s="12"/>
      <c r="L1270" s="12"/>
      <c r="M1270" s="9"/>
      <c r="N1270" s="10">
        <v>45546.0</v>
      </c>
    </row>
    <row r="1271" ht="15.75" customHeight="1">
      <c r="A1271" s="11" t="s">
        <v>1061</v>
      </c>
      <c r="B1271" s="11" t="s">
        <v>1062</v>
      </c>
      <c r="C1271" s="8" t="s">
        <v>39</v>
      </c>
      <c r="D1271" s="11" t="s">
        <v>2403</v>
      </c>
      <c r="E1271" s="8" t="s">
        <v>1128</v>
      </c>
      <c r="F1271" s="8" t="s">
        <v>1127</v>
      </c>
      <c r="G1271" s="7" t="s">
        <v>24</v>
      </c>
      <c r="H1271" s="8" t="s">
        <v>1129</v>
      </c>
      <c r="I1271" s="8" t="s">
        <v>1135</v>
      </c>
      <c r="J1271" s="12">
        <v>45718.0</v>
      </c>
      <c r="K1271" s="12"/>
      <c r="L1271" s="12"/>
      <c r="M1271" s="9"/>
      <c r="N1271" s="10">
        <v>45722.0</v>
      </c>
    </row>
    <row r="1272" ht="15.75" customHeight="1">
      <c r="A1272" s="11" t="s">
        <v>1063</v>
      </c>
      <c r="B1272" s="11" t="s">
        <v>1064</v>
      </c>
      <c r="C1272" s="8" t="s">
        <v>23</v>
      </c>
      <c r="D1272" s="11" t="s">
        <v>2404</v>
      </c>
      <c r="E1272" s="8" t="s">
        <v>1128</v>
      </c>
      <c r="F1272" s="8" t="s">
        <v>1128</v>
      </c>
      <c r="G1272" s="7" t="s">
        <v>24</v>
      </c>
      <c r="H1272" s="8" t="s">
        <v>1129</v>
      </c>
      <c r="I1272" s="8" t="s">
        <v>1130</v>
      </c>
      <c r="J1272" s="12">
        <v>45722.0</v>
      </c>
      <c r="K1272" s="12"/>
      <c r="L1272" s="12"/>
      <c r="M1272" s="9"/>
      <c r="N1272" s="10">
        <v>45746.0</v>
      </c>
    </row>
    <row r="1273" ht="15.75" customHeight="1">
      <c r="A1273" s="11" t="s">
        <v>1065</v>
      </c>
      <c r="B1273" s="11" t="s">
        <v>1066</v>
      </c>
      <c r="C1273" s="3" t="s">
        <v>33</v>
      </c>
      <c r="D1273" s="11" t="s">
        <v>2405</v>
      </c>
      <c r="E1273" s="8" t="s">
        <v>1133</v>
      </c>
      <c r="F1273" s="8" t="s">
        <v>1128</v>
      </c>
      <c r="G1273" s="7" t="s">
        <v>24</v>
      </c>
      <c r="H1273" s="8" t="s">
        <v>1137</v>
      </c>
      <c r="I1273" s="8" t="s">
        <v>1135</v>
      </c>
      <c r="J1273" s="12">
        <v>45609.0</v>
      </c>
      <c r="K1273" s="12"/>
      <c r="L1273" s="12"/>
      <c r="M1273" s="9"/>
      <c r="N1273" s="10">
        <v>45644.0</v>
      </c>
    </row>
    <row r="1274" ht="15.75" customHeight="1">
      <c r="A1274" s="11" t="s">
        <v>1067</v>
      </c>
      <c r="B1274" s="11" t="s">
        <v>1068</v>
      </c>
      <c r="C1274" s="8" t="s">
        <v>32</v>
      </c>
      <c r="D1274" s="11" t="s">
        <v>2406</v>
      </c>
      <c r="E1274" s="8" t="s">
        <v>1140</v>
      </c>
      <c r="F1274" s="8" t="s">
        <v>1140</v>
      </c>
      <c r="G1274" s="7" t="s">
        <v>24</v>
      </c>
      <c r="H1274" s="8" t="s">
        <v>1143</v>
      </c>
      <c r="I1274" s="8" t="s">
        <v>1130</v>
      </c>
      <c r="J1274" s="12">
        <v>45629.0</v>
      </c>
      <c r="K1274" s="12">
        <v>45575.0</v>
      </c>
      <c r="L1274" s="12">
        <v>45578.0</v>
      </c>
      <c r="M1274" s="9"/>
      <c r="N1274" s="10">
        <v>45616.0</v>
      </c>
    </row>
    <row r="1275" ht="15.75" customHeight="1">
      <c r="A1275" s="11" t="s">
        <v>1069</v>
      </c>
      <c r="B1275" s="11" t="s">
        <v>1070</v>
      </c>
      <c r="C1275" s="8" t="s">
        <v>59</v>
      </c>
      <c r="D1275" s="11" t="s">
        <v>2407</v>
      </c>
      <c r="E1275" s="8" t="s">
        <v>1128</v>
      </c>
      <c r="F1275" s="8" t="s">
        <v>1133</v>
      </c>
      <c r="G1275" s="7" t="s">
        <v>24</v>
      </c>
      <c r="H1275" s="8" t="s">
        <v>1134</v>
      </c>
      <c r="I1275" s="8" t="s">
        <v>1148</v>
      </c>
      <c r="J1275" s="12">
        <v>45685.0</v>
      </c>
      <c r="K1275" s="12">
        <v>45572.0</v>
      </c>
      <c r="L1275" s="12">
        <v>45578.0</v>
      </c>
      <c r="M1275" s="9"/>
      <c r="N1275" s="10">
        <v>45594.0</v>
      </c>
    </row>
    <row r="1276" ht="15.75" customHeight="1">
      <c r="A1276" s="11" t="s">
        <v>1071</v>
      </c>
      <c r="B1276" s="11" t="s">
        <v>1072</v>
      </c>
      <c r="C1276" s="8" t="s">
        <v>23</v>
      </c>
      <c r="D1276" s="11" t="s">
        <v>2408</v>
      </c>
      <c r="E1276" s="8" t="s">
        <v>1133</v>
      </c>
      <c r="F1276" s="8" t="s">
        <v>1140</v>
      </c>
      <c r="G1276" s="7" t="s">
        <v>24</v>
      </c>
      <c r="H1276" s="8" t="s">
        <v>1129</v>
      </c>
      <c r="I1276" s="8" t="s">
        <v>1130</v>
      </c>
      <c r="J1276" s="12">
        <v>45713.0</v>
      </c>
      <c r="K1276" s="12">
        <v>45571.0</v>
      </c>
      <c r="L1276" s="12">
        <v>45584.0</v>
      </c>
      <c r="M1276" s="9"/>
      <c r="N1276" s="10">
        <v>45613.0</v>
      </c>
    </row>
    <row r="1277" ht="15.75" customHeight="1">
      <c r="A1277" s="11" t="s">
        <v>1073</v>
      </c>
      <c r="B1277" s="11" t="s">
        <v>1074</v>
      </c>
      <c r="C1277" s="3" t="s">
        <v>32</v>
      </c>
      <c r="D1277" s="11" t="s">
        <v>2409</v>
      </c>
      <c r="E1277" s="8" t="s">
        <v>1128</v>
      </c>
      <c r="F1277" s="8" t="s">
        <v>1127</v>
      </c>
      <c r="G1277" s="7" t="s">
        <v>24</v>
      </c>
      <c r="H1277" s="8" t="s">
        <v>1134</v>
      </c>
      <c r="I1277" s="8" t="s">
        <v>1148</v>
      </c>
      <c r="J1277" s="12">
        <v>45542.0</v>
      </c>
      <c r="K1277" s="12">
        <v>45571.0</v>
      </c>
      <c r="L1277" s="12">
        <v>45576.0</v>
      </c>
      <c r="M1277" s="9"/>
      <c r="N1277" s="10">
        <v>45581.0</v>
      </c>
    </row>
    <row r="1278" ht="15.75" customHeight="1">
      <c r="A1278" s="11" t="s">
        <v>1075</v>
      </c>
      <c r="B1278" s="11" t="s">
        <v>1076</v>
      </c>
      <c r="C1278" s="8" t="s">
        <v>39</v>
      </c>
      <c r="D1278" s="11" t="s">
        <v>2410</v>
      </c>
      <c r="E1278" s="8" t="s">
        <v>1128</v>
      </c>
      <c r="F1278" s="8" t="s">
        <v>1132</v>
      </c>
      <c r="G1278" s="7" t="s">
        <v>24</v>
      </c>
      <c r="H1278" s="8" t="s">
        <v>1143</v>
      </c>
      <c r="I1278" s="8" t="s">
        <v>1138</v>
      </c>
      <c r="J1278" s="12">
        <v>45505.0</v>
      </c>
      <c r="K1278" s="12">
        <v>45575.0</v>
      </c>
      <c r="L1278" s="12">
        <v>45585.0</v>
      </c>
      <c r="M1278" s="9"/>
      <c r="N1278" s="10">
        <v>45613.0</v>
      </c>
    </row>
    <row r="1279" ht="15.75" customHeight="1">
      <c r="A1279" s="11" t="s">
        <v>1077</v>
      </c>
      <c r="B1279" s="11" t="s">
        <v>1078</v>
      </c>
      <c r="C1279" s="8" t="s">
        <v>23</v>
      </c>
      <c r="D1279" s="11" t="s">
        <v>2411</v>
      </c>
      <c r="E1279" s="8" t="s">
        <v>1128</v>
      </c>
      <c r="F1279" s="8" t="s">
        <v>1132</v>
      </c>
      <c r="G1279" s="7" t="s">
        <v>24</v>
      </c>
      <c r="H1279" s="8" t="s">
        <v>1129</v>
      </c>
      <c r="I1279" s="8" t="s">
        <v>1148</v>
      </c>
      <c r="J1279" s="12">
        <v>45603.0</v>
      </c>
      <c r="K1279" s="12">
        <v>45577.0</v>
      </c>
      <c r="L1279" s="12">
        <v>45588.0</v>
      </c>
      <c r="M1279" s="9"/>
      <c r="N1279" s="10">
        <v>45625.0</v>
      </c>
    </row>
    <row r="1280" ht="15.75" customHeight="1">
      <c r="A1280" s="11" t="s">
        <v>1079</v>
      </c>
      <c r="B1280" s="11" t="s">
        <v>1080</v>
      </c>
      <c r="C1280" s="3" t="s">
        <v>33</v>
      </c>
      <c r="D1280" s="11" t="s">
        <v>2412</v>
      </c>
      <c r="E1280" s="8" t="s">
        <v>1127</v>
      </c>
      <c r="F1280" s="8" t="s">
        <v>1140</v>
      </c>
      <c r="G1280" s="7" t="s">
        <v>24</v>
      </c>
      <c r="H1280" s="8" t="s">
        <v>1129</v>
      </c>
      <c r="I1280" s="8" t="s">
        <v>1135</v>
      </c>
      <c r="J1280" s="12">
        <v>45563.0</v>
      </c>
      <c r="K1280" s="12">
        <v>45565.0</v>
      </c>
      <c r="L1280" s="12">
        <v>45575.0</v>
      </c>
      <c r="M1280" s="9"/>
      <c r="N1280" s="10">
        <v>45620.0</v>
      </c>
    </row>
    <row r="1281" ht="15.75" customHeight="1">
      <c r="A1281" s="11" t="s">
        <v>1081</v>
      </c>
      <c r="B1281" s="11" t="s">
        <v>1082</v>
      </c>
      <c r="C1281" s="8" t="s">
        <v>32</v>
      </c>
      <c r="D1281" s="11" t="s">
        <v>2413</v>
      </c>
      <c r="E1281" s="8" t="s">
        <v>1133</v>
      </c>
      <c r="F1281" s="8" t="s">
        <v>1128</v>
      </c>
      <c r="G1281" s="7" t="s">
        <v>24</v>
      </c>
      <c r="H1281" s="8" t="s">
        <v>1129</v>
      </c>
      <c r="I1281" s="8" t="s">
        <v>1148</v>
      </c>
      <c r="J1281" s="12">
        <v>45625.0</v>
      </c>
      <c r="K1281" s="12">
        <v>45576.0</v>
      </c>
      <c r="L1281" s="12">
        <v>45589.0</v>
      </c>
      <c r="M1281" s="9"/>
      <c r="N1281" s="10">
        <v>45596.0</v>
      </c>
    </row>
    <row r="1282" ht="15.75" customHeight="1">
      <c r="A1282" s="11" t="s">
        <v>1083</v>
      </c>
      <c r="B1282" s="11" t="s">
        <v>1084</v>
      </c>
      <c r="C1282" s="8" t="s">
        <v>59</v>
      </c>
      <c r="D1282" s="11" t="s">
        <v>2414</v>
      </c>
      <c r="E1282" s="8" t="s">
        <v>1127</v>
      </c>
      <c r="F1282" s="8" t="s">
        <v>1132</v>
      </c>
      <c r="G1282" s="7" t="s">
        <v>24</v>
      </c>
      <c r="H1282" s="8" t="s">
        <v>1134</v>
      </c>
      <c r="I1282" s="8" t="s">
        <v>1130</v>
      </c>
      <c r="J1282" s="12">
        <v>45745.0</v>
      </c>
      <c r="K1282" s="12">
        <v>45574.0</v>
      </c>
      <c r="L1282" s="12">
        <v>45579.0</v>
      </c>
      <c r="M1282" s="9"/>
      <c r="N1282" s="10">
        <v>45603.0</v>
      </c>
    </row>
    <row r="1283" ht="15.75" customHeight="1">
      <c r="A1283" s="11" t="s">
        <v>1085</v>
      </c>
      <c r="B1283" s="11" t="s">
        <v>1086</v>
      </c>
      <c r="C1283" s="8" t="s">
        <v>23</v>
      </c>
      <c r="D1283" s="11" t="s">
        <v>2415</v>
      </c>
      <c r="E1283" s="8" t="s">
        <v>1132</v>
      </c>
      <c r="F1283" s="8" t="s">
        <v>1132</v>
      </c>
      <c r="G1283" s="7" t="s">
        <v>24</v>
      </c>
      <c r="H1283" s="8" t="s">
        <v>1143</v>
      </c>
      <c r="I1283" s="8" t="s">
        <v>1135</v>
      </c>
      <c r="J1283" s="12">
        <v>45590.0</v>
      </c>
      <c r="K1283" s="12">
        <v>45576.0</v>
      </c>
      <c r="L1283" s="12">
        <v>45579.0</v>
      </c>
      <c r="M1283" s="9"/>
      <c r="N1283" s="10">
        <v>45595.0</v>
      </c>
    </row>
    <row r="1284" ht="15.75" customHeight="1">
      <c r="A1284" s="11" t="s">
        <v>1087</v>
      </c>
      <c r="B1284" s="11" t="s">
        <v>1088</v>
      </c>
      <c r="C1284" s="3" t="s">
        <v>32</v>
      </c>
      <c r="D1284" s="11" t="s">
        <v>2416</v>
      </c>
      <c r="E1284" s="8" t="s">
        <v>1127</v>
      </c>
      <c r="F1284" s="8" t="s">
        <v>1140</v>
      </c>
      <c r="G1284" s="7" t="s">
        <v>24</v>
      </c>
      <c r="H1284" s="8" t="s">
        <v>1129</v>
      </c>
      <c r="I1284" s="8" t="s">
        <v>1138</v>
      </c>
      <c r="J1284" s="12">
        <v>45725.0</v>
      </c>
      <c r="K1284" s="12">
        <v>45551.0</v>
      </c>
      <c r="L1284" s="12">
        <v>45565.0</v>
      </c>
      <c r="M1284" s="9"/>
      <c r="N1284" s="10">
        <v>45572.0</v>
      </c>
    </row>
    <row r="1285" ht="15.75" customHeight="1">
      <c r="A1285" s="11" t="s">
        <v>1089</v>
      </c>
      <c r="B1285" s="11" t="s">
        <v>1090</v>
      </c>
      <c r="C1285" s="8" t="s">
        <v>39</v>
      </c>
      <c r="D1285" s="11" t="s">
        <v>2417</v>
      </c>
      <c r="E1285" s="8" t="s">
        <v>1127</v>
      </c>
      <c r="F1285" s="8" t="s">
        <v>1140</v>
      </c>
      <c r="G1285" s="7" t="s">
        <v>24</v>
      </c>
      <c r="H1285" s="8" t="s">
        <v>1143</v>
      </c>
      <c r="I1285" s="8" t="s">
        <v>1130</v>
      </c>
      <c r="J1285" s="12">
        <v>45496.0</v>
      </c>
      <c r="K1285" s="12"/>
      <c r="L1285" s="12"/>
      <c r="M1285" s="9"/>
      <c r="N1285" s="10">
        <v>45496.0</v>
      </c>
    </row>
    <row r="1286" ht="15.75" customHeight="1">
      <c r="A1286" s="11" t="s">
        <v>1091</v>
      </c>
      <c r="B1286" s="11" t="s">
        <v>1092</v>
      </c>
      <c r="C1286" s="8" t="s">
        <v>23</v>
      </c>
      <c r="D1286" s="11" t="s">
        <v>2418</v>
      </c>
      <c r="E1286" s="8" t="s">
        <v>1132</v>
      </c>
      <c r="F1286" s="8" t="s">
        <v>1128</v>
      </c>
      <c r="G1286" s="7" t="s">
        <v>24</v>
      </c>
      <c r="H1286" s="8" t="s">
        <v>1143</v>
      </c>
      <c r="I1286" s="8" t="s">
        <v>1135</v>
      </c>
      <c r="J1286" s="12">
        <v>45688.0</v>
      </c>
      <c r="K1286" s="12"/>
      <c r="L1286" s="12"/>
      <c r="M1286" s="9"/>
      <c r="N1286" s="10">
        <v>45722.0</v>
      </c>
    </row>
    <row r="1287" ht="15.75" customHeight="1">
      <c r="A1287" s="11" t="s">
        <v>1093</v>
      </c>
      <c r="B1287" s="11" t="s">
        <v>1094</v>
      </c>
      <c r="C1287" s="3" t="s">
        <v>33</v>
      </c>
      <c r="D1287" s="11" t="s">
        <v>2419</v>
      </c>
      <c r="E1287" s="8" t="s">
        <v>1140</v>
      </c>
      <c r="F1287" s="8" t="s">
        <v>1128</v>
      </c>
      <c r="G1287" s="7" t="s">
        <v>24</v>
      </c>
      <c r="H1287" s="8" t="s">
        <v>1137</v>
      </c>
      <c r="I1287" s="8" t="s">
        <v>1135</v>
      </c>
      <c r="J1287" s="12">
        <v>45621.0</v>
      </c>
      <c r="K1287" s="12"/>
      <c r="L1287" s="12"/>
      <c r="M1287" s="9"/>
      <c r="N1287" s="10">
        <v>45628.0</v>
      </c>
    </row>
    <row r="1288" ht="15.75" customHeight="1">
      <c r="A1288" s="11" t="s">
        <v>1095</v>
      </c>
      <c r="B1288" s="11" t="s">
        <v>1096</v>
      </c>
      <c r="C1288" s="8" t="s">
        <v>32</v>
      </c>
      <c r="D1288" s="11" t="s">
        <v>2420</v>
      </c>
      <c r="E1288" s="8" t="s">
        <v>1132</v>
      </c>
      <c r="F1288" s="8" t="s">
        <v>1140</v>
      </c>
      <c r="G1288" s="7" t="s">
        <v>24</v>
      </c>
      <c r="H1288" s="8" t="s">
        <v>1129</v>
      </c>
      <c r="I1288" s="8" t="s">
        <v>1138</v>
      </c>
      <c r="J1288" s="12">
        <v>45509.0</v>
      </c>
      <c r="K1288" s="12"/>
      <c r="L1288" s="12"/>
      <c r="M1288" s="9"/>
      <c r="N1288" s="10">
        <v>45546.0</v>
      </c>
    </row>
    <row r="1289" ht="15.75" customHeight="1">
      <c r="A1289" s="11" t="s">
        <v>1097</v>
      </c>
      <c r="B1289" s="11" t="s">
        <v>1098</v>
      </c>
      <c r="C1289" s="8" t="s">
        <v>59</v>
      </c>
      <c r="D1289" s="11" t="s">
        <v>2421</v>
      </c>
      <c r="E1289" s="8" t="s">
        <v>1127</v>
      </c>
      <c r="F1289" s="8" t="s">
        <v>1140</v>
      </c>
      <c r="G1289" s="7" t="s">
        <v>24</v>
      </c>
      <c r="H1289" s="8" t="s">
        <v>1134</v>
      </c>
      <c r="I1289" s="8" t="s">
        <v>1138</v>
      </c>
      <c r="J1289" s="12">
        <v>45503.0</v>
      </c>
      <c r="K1289" s="12">
        <v>45556.0</v>
      </c>
      <c r="L1289" s="12"/>
      <c r="M1289" s="9"/>
      <c r="N1289" s="10">
        <v>45574.0</v>
      </c>
    </row>
    <row r="1290" ht="15.75" customHeight="1">
      <c r="A1290" s="11" t="s">
        <v>1099</v>
      </c>
      <c r="B1290" s="11" t="s">
        <v>1100</v>
      </c>
      <c r="C1290" s="8" t="s">
        <v>23</v>
      </c>
      <c r="D1290" s="11" t="s">
        <v>2422</v>
      </c>
      <c r="E1290" s="8" t="s">
        <v>1132</v>
      </c>
      <c r="F1290" s="8" t="s">
        <v>1128</v>
      </c>
      <c r="G1290" s="7" t="s">
        <v>24</v>
      </c>
      <c r="H1290" s="8" t="s">
        <v>1129</v>
      </c>
      <c r="I1290" s="8" t="s">
        <v>1138</v>
      </c>
      <c r="J1290" s="12">
        <v>45480.0</v>
      </c>
      <c r="K1290" s="12">
        <v>45555.0</v>
      </c>
      <c r="L1290" s="12"/>
      <c r="M1290" s="9"/>
      <c r="N1290" s="10">
        <v>45585.0</v>
      </c>
    </row>
    <row r="1291" ht="15.75" customHeight="1">
      <c r="A1291" s="11" t="s">
        <v>1101</v>
      </c>
      <c r="B1291" s="11" t="s">
        <v>1102</v>
      </c>
      <c r="C1291" s="3" t="s">
        <v>32</v>
      </c>
      <c r="D1291" s="11" t="s">
        <v>2423</v>
      </c>
      <c r="E1291" s="8" t="s">
        <v>1133</v>
      </c>
      <c r="F1291" s="8" t="s">
        <v>1140</v>
      </c>
      <c r="G1291" s="7" t="s">
        <v>24</v>
      </c>
      <c r="H1291" s="8" t="s">
        <v>1143</v>
      </c>
      <c r="I1291" s="8" t="s">
        <v>1135</v>
      </c>
      <c r="J1291" s="12">
        <v>45742.0</v>
      </c>
      <c r="K1291" s="12">
        <v>45568.0</v>
      </c>
      <c r="L1291" s="12"/>
      <c r="M1291" s="9"/>
      <c r="N1291" s="10">
        <v>45574.0</v>
      </c>
    </row>
    <row r="1292" ht="15.75" customHeight="1">
      <c r="A1292" s="11" t="s">
        <v>1103</v>
      </c>
      <c r="B1292" s="11" t="s">
        <v>1104</v>
      </c>
      <c r="C1292" s="8" t="s">
        <v>39</v>
      </c>
      <c r="D1292" s="11" t="s">
        <v>2424</v>
      </c>
      <c r="E1292" s="8" t="s">
        <v>1132</v>
      </c>
      <c r="F1292" s="8" t="s">
        <v>1132</v>
      </c>
      <c r="G1292" s="7" t="s">
        <v>24</v>
      </c>
      <c r="H1292" s="8" t="s">
        <v>1143</v>
      </c>
      <c r="I1292" s="8" t="s">
        <v>1138</v>
      </c>
      <c r="J1292" s="12">
        <v>45669.0</v>
      </c>
      <c r="K1292" s="12">
        <v>45566.0</v>
      </c>
      <c r="L1292" s="12"/>
      <c r="M1292" s="9"/>
      <c r="N1292" s="10">
        <v>45603.0</v>
      </c>
    </row>
    <row r="1293" ht="15.75" customHeight="1">
      <c r="A1293" s="11" t="s">
        <v>1105</v>
      </c>
      <c r="B1293" s="11" t="s">
        <v>1106</v>
      </c>
      <c r="C1293" s="8" t="s">
        <v>23</v>
      </c>
      <c r="D1293" s="11" t="s">
        <v>2425</v>
      </c>
      <c r="E1293" s="8" t="s">
        <v>1132</v>
      </c>
      <c r="F1293" s="8" t="s">
        <v>1132</v>
      </c>
      <c r="G1293" s="7" t="s">
        <v>24</v>
      </c>
      <c r="H1293" s="8" t="s">
        <v>1129</v>
      </c>
      <c r="I1293" s="8" t="s">
        <v>1135</v>
      </c>
      <c r="J1293" s="12">
        <v>45605.0</v>
      </c>
      <c r="K1293" s="12">
        <v>45557.0</v>
      </c>
      <c r="L1293" s="12"/>
      <c r="M1293" s="9"/>
      <c r="N1293" s="10">
        <v>45586.0</v>
      </c>
    </row>
    <row r="1294" ht="15.75" customHeight="1">
      <c r="A1294" s="11" t="s">
        <v>1107</v>
      </c>
      <c r="B1294" s="11" t="s">
        <v>1108</v>
      </c>
      <c r="C1294" s="3" t="s">
        <v>33</v>
      </c>
      <c r="D1294" s="11" t="s">
        <v>2426</v>
      </c>
      <c r="E1294" s="8" t="s">
        <v>1128</v>
      </c>
      <c r="F1294" s="8" t="s">
        <v>1140</v>
      </c>
      <c r="G1294" s="7" t="s">
        <v>24</v>
      </c>
      <c r="H1294" s="8" t="s">
        <v>1143</v>
      </c>
      <c r="I1294" s="8" t="s">
        <v>1138</v>
      </c>
      <c r="J1294" s="12">
        <v>45647.0</v>
      </c>
      <c r="K1294" s="12">
        <v>45568.0</v>
      </c>
      <c r="L1294" s="12"/>
      <c r="M1294" s="9"/>
      <c r="N1294" s="10">
        <v>45598.0</v>
      </c>
    </row>
    <row r="1295" ht="15.75" customHeight="1">
      <c r="A1295" s="11" t="s">
        <v>1109</v>
      </c>
      <c r="B1295" s="11" t="s">
        <v>1110</v>
      </c>
      <c r="C1295" s="8" t="s">
        <v>32</v>
      </c>
      <c r="D1295" s="11" t="s">
        <v>2427</v>
      </c>
      <c r="E1295" s="8" t="s">
        <v>1132</v>
      </c>
      <c r="F1295" s="8" t="s">
        <v>1127</v>
      </c>
      <c r="G1295" s="7" t="s">
        <v>24</v>
      </c>
      <c r="H1295" s="8" t="s">
        <v>1129</v>
      </c>
      <c r="I1295" s="8" t="s">
        <v>1138</v>
      </c>
      <c r="J1295" s="12">
        <v>45622.0</v>
      </c>
      <c r="K1295" s="12">
        <v>45561.0</v>
      </c>
      <c r="L1295" s="12"/>
      <c r="M1295" s="9"/>
      <c r="N1295" s="10">
        <v>45589.0</v>
      </c>
    </row>
    <row r="1296" ht="15.75" customHeight="1">
      <c r="A1296" s="11" t="s">
        <v>1111</v>
      </c>
      <c r="B1296" s="11" t="s">
        <v>1112</v>
      </c>
      <c r="C1296" s="8" t="s">
        <v>59</v>
      </c>
      <c r="D1296" s="11" t="s">
        <v>2428</v>
      </c>
      <c r="E1296" s="8" t="s">
        <v>1128</v>
      </c>
      <c r="F1296" s="8" t="s">
        <v>1128</v>
      </c>
      <c r="G1296" s="7" t="s">
        <v>24</v>
      </c>
      <c r="H1296" s="8" t="s">
        <v>1134</v>
      </c>
      <c r="I1296" s="8" t="s">
        <v>1138</v>
      </c>
      <c r="J1296" s="12">
        <v>45616.0</v>
      </c>
      <c r="K1296" s="12">
        <v>45550.0</v>
      </c>
      <c r="L1296" s="12"/>
      <c r="M1296" s="9"/>
      <c r="N1296" s="10">
        <v>45582.0</v>
      </c>
    </row>
    <row r="1297" ht="15.75" customHeight="1">
      <c r="A1297" s="11" t="s">
        <v>1113</v>
      </c>
      <c r="B1297" s="11" t="s">
        <v>1114</v>
      </c>
      <c r="C1297" s="8" t="s">
        <v>23</v>
      </c>
      <c r="D1297" s="11" t="s">
        <v>2429</v>
      </c>
      <c r="E1297" s="8" t="s">
        <v>1140</v>
      </c>
      <c r="F1297" s="8" t="s">
        <v>1133</v>
      </c>
      <c r="G1297" s="7" t="s">
        <v>24</v>
      </c>
      <c r="H1297" s="8" t="s">
        <v>1134</v>
      </c>
      <c r="I1297" s="8" t="s">
        <v>1148</v>
      </c>
      <c r="J1297" s="12">
        <v>45668.0</v>
      </c>
      <c r="K1297" s="12">
        <v>45550.0</v>
      </c>
      <c r="L1297" s="12">
        <v>45555.0</v>
      </c>
      <c r="M1297" s="9"/>
      <c r="N1297" s="10">
        <v>45577.0</v>
      </c>
    </row>
    <row r="1298" ht="15.75" customHeight="1">
      <c r="A1298" s="11" t="s">
        <v>1115</v>
      </c>
      <c r="B1298" s="11" t="s">
        <v>1116</v>
      </c>
      <c r="C1298" s="3" t="s">
        <v>32</v>
      </c>
      <c r="D1298" s="11" t="s">
        <v>2430</v>
      </c>
      <c r="E1298" s="8" t="s">
        <v>1127</v>
      </c>
      <c r="F1298" s="8" t="s">
        <v>1132</v>
      </c>
      <c r="G1298" s="7" t="s">
        <v>24</v>
      </c>
      <c r="H1298" s="8" t="s">
        <v>1137</v>
      </c>
      <c r="I1298" s="8" t="s">
        <v>1138</v>
      </c>
      <c r="J1298" s="12">
        <v>45511.0</v>
      </c>
      <c r="K1298" s="12">
        <v>45552.0</v>
      </c>
      <c r="L1298" s="12">
        <v>45555.0</v>
      </c>
      <c r="M1298" s="9"/>
      <c r="N1298" s="10">
        <v>45577.0</v>
      </c>
    </row>
    <row r="1299" ht="15.75" customHeight="1">
      <c r="A1299" s="11" t="s">
        <v>1117</v>
      </c>
      <c r="B1299" s="11" t="s">
        <v>1118</v>
      </c>
      <c r="C1299" s="8" t="s">
        <v>39</v>
      </c>
      <c r="D1299" s="11" t="s">
        <v>2431</v>
      </c>
      <c r="E1299" s="8" t="s">
        <v>1128</v>
      </c>
      <c r="F1299" s="8" t="s">
        <v>1127</v>
      </c>
      <c r="G1299" s="7" t="s">
        <v>24</v>
      </c>
      <c r="H1299" s="8" t="s">
        <v>1129</v>
      </c>
      <c r="I1299" s="8" t="s">
        <v>1138</v>
      </c>
      <c r="J1299" s="12">
        <v>45640.0</v>
      </c>
      <c r="K1299" s="12">
        <v>45575.0</v>
      </c>
      <c r="L1299" s="12">
        <v>45582.0</v>
      </c>
      <c r="M1299" s="9"/>
      <c r="N1299" s="10">
        <v>45599.0</v>
      </c>
    </row>
    <row r="1300" ht="15.75" customHeight="1">
      <c r="A1300" s="11" t="s">
        <v>1119</v>
      </c>
      <c r="B1300" s="11" t="s">
        <v>1120</v>
      </c>
      <c r="C1300" s="8" t="s">
        <v>23</v>
      </c>
      <c r="D1300" s="11" t="s">
        <v>2432</v>
      </c>
      <c r="E1300" s="8" t="s">
        <v>1127</v>
      </c>
      <c r="F1300" s="8" t="s">
        <v>1128</v>
      </c>
      <c r="G1300" s="7" t="s">
        <v>24</v>
      </c>
      <c r="H1300" s="8" t="s">
        <v>1137</v>
      </c>
      <c r="I1300" s="8" t="s">
        <v>1135</v>
      </c>
      <c r="J1300" s="12">
        <v>45578.0</v>
      </c>
      <c r="K1300" s="12">
        <v>45559.0</v>
      </c>
      <c r="L1300" s="12">
        <v>45564.0</v>
      </c>
      <c r="M1300" s="9"/>
      <c r="N1300" s="10">
        <v>45579.0</v>
      </c>
    </row>
    <row r="1301" ht="15.75" customHeight="1">
      <c r="J1301" s="9"/>
      <c r="K1301" s="9"/>
      <c r="L1301" s="9"/>
      <c r="M1301" s="9"/>
      <c r="N1301" s="9"/>
    </row>
    <row r="1302" ht="15.75" customHeight="1">
      <c r="J1302" s="9"/>
      <c r="K1302" s="9"/>
      <c r="L1302" s="9"/>
      <c r="M1302" s="9"/>
      <c r="N1302" s="9"/>
    </row>
    <row r="1303" ht="15.75" customHeight="1">
      <c r="J1303" s="9"/>
      <c r="K1303" s="9"/>
      <c r="L1303" s="9"/>
      <c r="M1303" s="9"/>
      <c r="N1303" s="9"/>
    </row>
    <row r="1304" ht="15.75" customHeight="1">
      <c r="J1304" s="9"/>
      <c r="K1304" s="9"/>
      <c r="L1304" s="9"/>
      <c r="M1304" s="9"/>
      <c r="N1304" s="9"/>
    </row>
    <row r="1305" ht="15.75" customHeight="1">
      <c r="J1305" s="9"/>
      <c r="K1305" s="9"/>
      <c r="L1305" s="9"/>
      <c r="M1305" s="9"/>
      <c r="N1305" s="9"/>
    </row>
    <row r="1306" ht="15.75" customHeight="1">
      <c r="J1306" s="9"/>
      <c r="K1306" s="9"/>
      <c r="L1306" s="9"/>
      <c r="M1306" s="9"/>
      <c r="N1306" s="9"/>
    </row>
    <row r="1307" ht="15.75" customHeight="1">
      <c r="J1307" s="9"/>
      <c r="K1307" s="9"/>
      <c r="L1307" s="9"/>
      <c r="M1307" s="9"/>
      <c r="N1307" s="9"/>
    </row>
    <row r="1308" ht="15.75" customHeight="1">
      <c r="J1308" s="9"/>
      <c r="K1308" s="9"/>
      <c r="L1308" s="9"/>
      <c r="M1308" s="9"/>
      <c r="N1308" s="9"/>
    </row>
    <row r="1309" ht="15.75" customHeight="1">
      <c r="J1309" s="9"/>
      <c r="K1309" s="9"/>
      <c r="L1309" s="9"/>
      <c r="M1309" s="9"/>
      <c r="N1309" s="9"/>
    </row>
    <row r="1310" ht="15.75" customHeight="1">
      <c r="J1310" s="9"/>
      <c r="K1310" s="9"/>
      <c r="L1310" s="9"/>
      <c r="M1310" s="9"/>
      <c r="N1310" s="9"/>
    </row>
    <row r="1311" ht="15.75" customHeight="1">
      <c r="J1311" s="9"/>
      <c r="K1311" s="9"/>
      <c r="L1311" s="9"/>
      <c r="M1311" s="9"/>
      <c r="N1311" s="9"/>
    </row>
    <row r="1312" ht="15.75" customHeight="1">
      <c r="J1312" s="9"/>
      <c r="K1312" s="9"/>
      <c r="L1312" s="9"/>
      <c r="M1312" s="9"/>
      <c r="N1312" s="9"/>
    </row>
    <row r="1313" ht="15.75" customHeight="1">
      <c r="J1313" s="9"/>
      <c r="K1313" s="9"/>
      <c r="L1313" s="9"/>
      <c r="M1313" s="9"/>
      <c r="N1313" s="9"/>
    </row>
    <row r="1314" ht="15.75" customHeight="1">
      <c r="J1314" s="9"/>
      <c r="K1314" s="9"/>
      <c r="L1314" s="9"/>
      <c r="M1314" s="9"/>
      <c r="N1314" s="9"/>
    </row>
    <row r="1315" ht="15.75" customHeight="1">
      <c r="J1315" s="9"/>
      <c r="K1315" s="9"/>
      <c r="L1315" s="9"/>
      <c r="M1315" s="9"/>
      <c r="N1315" s="9"/>
    </row>
    <row r="1316" ht="15.75" customHeight="1">
      <c r="J1316" s="9"/>
      <c r="K1316" s="9"/>
      <c r="L1316" s="9"/>
      <c r="M1316" s="9"/>
      <c r="N1316" s="9"/>
    </row>
    <row r="1317" ht="15.75" customHeight="1">
      <c r="J1317" s="9"/>
      <c r="K1317" s="9"/>
      <c r="L1317" s="9"/>
      <c r="M1317" s="9"/>
      <c r="N1317" s="9"/>
    </row>
    <row r="1318" ht="15.75" customHeight="1">
      <c r="J1318" s="9"/>
      <c r="K1318" s="9"/>
      <c r="L1318" s="9"/>
      <c r="M1318" s="9"/>
      <c r="N1318" s="9"/>
    </row>
    <row r="1319" ht="15.75" customHeight="1">
      <c r="J1319" s="9"/>
      <c r="K1319" s="9"/>
      <c r="L1319" s="9"/>
      <c r="M1319" s="9"/>
      <c r="N1319" s="9"/>
    </row>
    <row r="1320" ht="15.75" customHeight="1">
      <c r="J1320" s="9"/>
      <c r="K1320" s="9"/>
      <c r="L1320" s="9"/>
      <c r="M1320" s="9"/>
      <c r="N1320" s="9"/>
    </row>
    <row r="1321" ht="15.75" customHeight="1">
      <c r="J1321" s="9"/>
      <c r="K1321" s="9"/>
      <c r="L1321" s="9"/>
      <c r="M1321" s="9"/>
      <c r="N1321" s="9"/>
    </row>
    <row r="1322" ht="15.75" customHeight="1">
      <c r="J1322" s="9"/>
      <c r="K1322" s="9"/>
      <c r="L1322" s="9"/>
      <c r="M1322" s="9"/>
      <c r="N1322" s="9"/>
    </row>
    <row r="1323" ht="15.75" customHeight="1">
      <c r="J1323" s="9"/>
      <c r="K1323" s="9"/>
      <c r="L1323" s="9"/>
      <c r="M1323" s="9"/>
      <c r="N1323" s="9"/>
    </row>
    <row r="1324" ht="15.75" customHeight="1">
      <c r="J1324" s="9"/>
      <c r="K1324" s="9"/>
      <c r="L1324" s="9"/>
      <c r="M1324" s="9"/>
      <c r="N1324" s="9"/>
    </row>
    <row r="1325" ht="15.75" customHeight="1">
      <c r="J1325" s="9"/>
      <c r="K1325" s="9"/>
      <c r="L1325" s="9"/>
      <c r="M1325" s="9"/>
      <c r="N1325" s="9"/>
    </row>
    <row r="1326" ht="15.75" customHeight="1">
      <c r="J1326" s="9"/>
      <c r="K1326" s="9"/>
      <c r="L1326" s="9"/>
      <c r="M1326" s="9"/>
      <c r="N1326" s="9"/>
    </row>
    <row r="1327" ht="15.75" customHeight="1">
      <c r="J1327" s="9"/>
      <c r="K1327" s="9"/>
      <c r="L1327" s="9"/>
      <c r="M1327" s="9"/>
      <c r="N1327" s="9"/>
    </row>
    <row r="1328" ht="15.75" customHeight="1">
      <c r="J1328" s="9"/>
      <c r="K1328" s="9"/>
      <c r="L1328" s="9"/>
      <c r="M1328" s="9"/>
      <c r="N1328" s="9"/>
    </row>
    <row r="1329" ht="15.75" customHeight="1">
      <c r="J1329" s="9"/>
      <c r="K1329" s="9"/>
      <c r="L1329" s="9"/>
      <c r="M1329" s="9"/>
      <c r="N1329" s="9"/>
    </row>
    <row r="1330" ht="15.75" customHeight="1">
      <c r="J1330" s="9"/>
      <c r="K1330" s="9"/>
      <c r="L1330" s="9"/>
      <c r="M1330" s="9"/>
      <c r="N1330" s="9"/>
    </row>
    <row r="1331" ht="15.75" customHeight="1">
      <c r="J1331" s="9"/>
      <c r="K1331" s="9"/>
      <c r="L1331" s="9"/>
      <c r="M1331" s="9"/>
      <c r="N1331" s="9"/>
    </row>
    <row r="1332" ht="15.75" customHeight="1">
      <c r="J1332" s="9"/>
      <c r="K1332" s="9"/>
      <c r="L1332" s="9"/>
      <c r="M1332" s="9"/>
      <c r="N1332" s="9"/>
    </row>
    <row r="1333" ht="15.75" customHeight="1">
      <c r="J1333" s="9"/>
      <c r="K1333" s="9"/>
      <c r="L1333" s="9"/>
      <c r="M1333" s="9"/>
      <c r="N1333" s="9"/>
    </row>
    <row r="1334" ht="15.75" customHeight="1">
      <c r="J1334" s="9"/>
      <c r="K1334" s="9"/>
      <c r="L1334" s="9"/>
      <c r="M1334" s="9"/>
      <c r="N1334" s="9"/>
    </row>
    <row r="1335" ht="15.75" customHeight="1">
      <c r="J1335" s="9"/>
      <c r="K1335" s="9"/>
      <c r="L1335" s="9"/>
      <c r="M1335" s="9"/>
      <c r="N1335" s="9"/>
    </row>
    <row r="1336" ht="15.75" customHeight="1">
      <c r="J1336" s="9"/>
      <c r="K1336" s="9"/>
      <c r="L1336" s="9"/>
      <c r="M1336" s="9"/>
      <c r="N1336" s="9"/>
    </row>
    <row r="1337" ht="15.75" customHeight="1">
      <c r="J1337" s="9"/>
      <c r="K1337" s="9"/>
      <c r="L1337" s="9"/>
      <c r="M1337" s="9"/>
      <c r="N1337" s="9"/>
    </row>
    <row r="1338" ht="15.75" customHeight="1">
      <c r="J1338" s="9"/>
      <c r="K1338" s="9"/>
      <c r="L1338" s="9"/>
      <c r="M1338" s="9"/>
      <c r="N1338" s="9"/>
    </row>
    <row r="1339" ht="15.75" customHeight="1">
      <c r="J1339" s="9"/>
      <c r="K1339" s="9"/>
      <c r="L1339" s="9"/>
      <c r="M1339" s="9"/>
      <c r="N1339" s="9"/>
    </row>
    <row r="1340" ht="15.75" customHeight="1">
      <c r="J1340" s="9"/>
      <c r="K1340" s="9"/>
      <c r="L1340" s="9"/>
      <c r="M1340" s="9"/>
      <c r="N1340" s="9"/>
    </row>
    <row r="1341" ht="15.75" customHeight="1">
      <c r="J1341" s="9"/>
      <c r="K1341" s="9"/>
      <c r="L1341" s="9"/>
      <c r="M1341" s="9"/>
      <c r="N1341" s="9"/>
    </row>
    <row r="1342" ht="15.75" customHeight="1">
      <c r="J1342" s="9"/>
      <c r="K1342" s="9"/>
      <c r="L1342" s="9"/>
      <c r="M1342" s="9"/>
      <c r="N1342" s="9"/>
    </row>
    <row r="1343" ht="15.75" customHeight="1">
      <c r="J1343" s="9"/>
      <c r="K1343" s="9"/>
      <c r="L1343" s="9"/>
      <c r="M1343" s="9"/>
      <c r="N1343" s="9"/>
    </row>
    <row r="1344" ht="15.75" customHeight="1">
      <c r="J1344" s="9"/>
      <c r="K1344" s="9"/>
      <c r="L1344" s="9"/>
      <c r="M1344" s="9"/>
      <c r="N1344" s="9"/>
    </row>
    <row r="1345" ht="15.75" customHeight="1">
      <c r="J1345" s="9"/>
      <c r="K1345" s="9"/>
      <c r="L1345" s="9"/>
      <c r="M1345" s="9"/>
      <c r="N1345" s="9"/>
    </row>
    <row r="1346" ht="15.75" customHeight="1">
      <c r="J1346" s="9"/>
      <c r="K1346" s="9"/>
      <c r="L1346" s="9"/>
      <c r="M1346" s="9"/>
      <c r="N1346" s="9"/>
    </row>
    <row r="1347" ht="15.75" customHeight="1">
      <c r="J1347" s="9"/>
      <c r="K1347" s="9"/>
      <c r="L1347" s="9"/>
      <c r="M1347" s="9"/>
      <c r="N1347" s="9"/>
    </row>
    <row r="1348" ht="15.75" customHeight="1">
      <c r="J1348" s="9"/>
      <c r="K1348" s="9"/>
      <c r="L1348" s="9"/>
      <c r="M1348" s="9"/>
      <c r="N1348" s="9"/>
    </row>
    <row r="1349" ht="15.75" customHeight="1">
      <c r="J1349" s="9"/>
      <c r="K1349" s="9"/>
      <c r="L1349" s="9"/>
      <c r="M1349" s="9"/>
      <c r="N1349" s="9"/>
    </row>
    <row r="1350" ht="15.75" customHeight="1">
      <c r="J1350" s="9"/>
      <c r="K1350" s="9"/>
      <c r="L1350" s="9"/>
      <c r="M1350" s="9"/>
      <c r="N1350" s="9"/>
    </row>
    <row r="1351" ht="15.75" customHeight="1">
      <c r="J1351" s="9"/>
      <c r="K1351" s="9"/>
      <c r="L1351" s="9"/>
      <c r="M1351" s="9"/>
      <c r="N1351" s="9"/>
    </row>
    <row r="1352" ht="15.75" customHeight="1">
      <c r="J1352" s="9"/>
      <c r="K1352" s="9"/>
      <c r="L1352" s="9"/>
      <c r="M1352" s="9"/>
      <c r="N1352" s="9"/>
    </row>
    <row r="1353" ht="15.75" customHeight="1">
      <c r="J1353" s="9"/>
      <c r="K1353" s="9"/>
      <c r="L1353" s="9"/>
      <c r="M1353" s="9"/>
      <c r="N1353" s="9"/>
    </row>
    <row r="1354" ht="15.75" customHeight="1">
      <c r="J1354" s="9"/>
      <c r="K1354" s="9"/>
      <c r="L1354" s="9"/>
      <c r="M1354" s="9"/>
      <c r="N1354" s="9"/>
    </row>
    <row r="1355" ht="15.75" customHeight="1">
      <c r="J1355" s="9"/>
      <c r="K1355" s="9"/>
      <c r="L1355" s="9"/>
      <c r="M1355" s="9"/>
      <c r="N1355" s="9"/>
    </row>
    <row r="1356" ht="15.75" customHeight="1">
      <c r="J1356" s="9"/>
      <c r="K1356" s="9"/>
      <c r="L1356" s="9"/>
      <c r="M1356" s="9"/>
      <c r="N1356" s="9"/>
    </row>
    <row r="1357" ht="15.75" customHeight="1">
      <c r="J1357" s="9"/>
      <c r="K1357" s="9"/>
      <c r="L1357" s="9"/>
      <c r="M1357" s="9"/>
      <c r="N1357" s="9"/>
    </row>
    <row r="1358" ht="15.75" customHeight="1">
      <c r="J1358" s="9"/>
      <c r="K1358" s="9"/>
      <c r="L1358" s="9"/>
      <c r="M1358" s="9"/>
      <c r="N1358" s="9"/>
    </row>
    <row r="1359" ht="15.75" customHeight="1">
      <c r="J1359" s="9"/>
      <c r="K1359" s="9"/>
      <c r="L1359" s="9"/>
      <c r="M1359" s="9"/>
      <c r="N1359" s="9"/>
    </row>
    <row r="1360" ht="15.75" customHeight="1">
      <c r="J1360" s="9"/>
      <c r="K1360" s="9"/>
      <c r="L1360" s="9"/>
      <c r="M1360" s="9"/>
      <c r="N1360" s="9"/>
    </row>
    <row r="1361" ht="15.75" customHeight="1">
      <c r="J1361" s="9"/>
      <c r="K1361" s="9"/>
      <c r="L1361" s="9"/>
      <c r="M1361" s="9"/>
      <c r="N1361" s="9"/>
    </row>
    <row r="1362" ht="15.75" customHeight="1">
      <c r="J1362" s="9"/>
      <c r="K1362" s="9"/>
      <c r="L1362" s="9"/>
      <c r="M1362" s="9"/>
      <c r="N1362" s="9"/>
    </row>
    <row r="1363" ht="15.75" customHeight="1">
      <c r="J1363" s="9"/>
      <c r="K1363" s="9"/>
      <c r="L1363" s="9"/>
      <c r="M1363" s="9"/>
      <c r="N1363" s="9"/>
    </row>
    <row r="1364" ht="15.75" customHeight="1">
      <c r="J1364" s="9"/>
      <c r="K1364" s="9"/>
      <c r="L1364" s="9"/>
      <c r="M1364" s="9"/>
      <c r="N1364" s="9"/>
    </row>
    <row r="1365" ht="15.75" customHeight="1">
      <c r="J1365" s="9"/>
      <c r="K1365" s="9"/>
      <c r="L1365" s="9"/>
      <c r="M1365" s="9"/>
      <c r="N1365" s="9"/>
    </row>
    <row r="1366" ht="15.75" customHeight="1">
      <c r="J1366" s="9"/>
      <c r="K1366" s="9"/>
      <c r="L1366" s="9"/>
      <c r="M1366" s="9"/>
      <c r="N1366" s="9"/>
    </row>
    <row r="1367" ht="15.75" customHeight="1">
      <c r="J1367" s="9"/>
      <c r="K1367" s="9"/>
      <c r="L1367" s="9"/>
      <c r="M1367" s="9"/>
      <c r="N1367" s="9"/>
    </row>
    <row r="1368" ht="15.75" customHeight="1">
      <c r="J1368" s="9"/>
      <c r="K1368" s="9"/>
      <c r="L1368" s="9"/>
      <c r="M1368" s="9"/>
      <c r="N1368" s="9"/>
    </row>
    <row r="1369" ht="15.75" customHeight="1">
      <c r="J1369" s="9"/>
      <c r="K1369" s="9"/>
      <c r="L1369" s="9"/>
      <c r="M1369" s="9"/>
      <c r="N1369" s="9"/>
    </row>
    <row r="1370" ht="15.75" customHeight="1">
      <c r="J1370" s="9"/>
      <c r="K1370" s="9"/>
      <c r="L1370" s="9"/>
      <c r="M1370" s="9"/>
      <c r="N1370" s="9"/>
    </row>
    <row r="1371" ht="15.75" customHeight="1">
      <c r="J1371" s="9"/>
      <c r="K1371" s="9"/>
      <c r="L1371" s="9"/>
      <c r="M1371" s="9"/>
      <c r="N1371" s="9"/>
    </row>
    <row r="1372" ht="15.75" customHeight="1">
      <c r="J1372" s="9"/>
      <c r="K1372" s="9"/>
      <c r="L1372" s="9"/>
      <c r="M1372" s="9"/>
      <c r="N1372" s="9"/>
    </row>
    <row r="1373" ht="15.75" customHeight="1">
      <c r="J1373" s="9"/>
      <c r="K1373" s="9"/>
      <c r="L1373" s="9"/>
      <c r="M1373" s="9"/>
      <c r="N1373" s="9"/>
    </row>
    <row r="1374" ht="15.75" customHeight="1">
      <c r="J1374" s="9"/>
      <c r="K1374" s="9"/>
      <c r="L1374" s="9"/>
      <c r="M1374" s="9"/>
      <c r="N1374" s="9"/>
    </row>
    <row r="1375" ht="15.75" customHeight="1">
      <c r="J1375" s="9"/>
      <c r="K1375" s="9"/>
      <c r="L1375" s="9"/>
      <c r="M1375" s="9"/>
      <c r="N1375" s="9"/>
    </row>
    <row r="1376" ht="15.75" customHeight="1">
      <c r="J1376" s="9"/>
      <c r="K1376" s="9"/>
      <c r="L1376" s="9"/>
      <c r="M1376" s="9"/>
      <c r="N1376" s="9"/>
    </row>
    <row r="1377" ht="15.75" customHeight="1">
      <c r="J1377" s="9"/>
      <c r="K1377" s="9"/>
      <c r="L1377" s="9"/>
      <c r="M1377" s="9"/>
      <c r="N1377" s="9"/>
    </row>
    <row r="1378" ht="15.75" customHeight="1">
      <c r="J1378" s="9"/>
      <c r="K1378" s="9"/>
      <c r="L1378" s="9"/>
      <c r="M1378" s="9"/>
      <c r="N1378" s="9"/>
    </row>
    <row r="1379" ht="15.75" customHeight="1">
      <c r="J1379" s="9"/>
      <c r="K1379" s="9"/>
      <c r="L1379" s="9"/>
      <c r="M1379" s="9"/>
      <c r="N1379" s="9"/>
    </row>
    <row r="1380" ht="15.75" customHeight="1">
      <c r="J1380" s="9"/>
      <c r="K1380" s="9"/>
      <c r="L1380" s="9"/>
      <c r="M1380" s="9"/>
      <c r="N1380" s="9"/>
    </row>
    <row r="1381" ht="15.75" customHeight="1">
      <c r="J1381" s="9"/>
      <c r="K1381" s="9"/>
      <c r="L1381" s="9"/>
      <c r="M1381" s="9"/>
      <c r="N1381" s="9"/>
    </row>
    <row r="1382" ht="15.75" customHeight="1">
      <c r="J1382" s="9"/>
      <c r="K1382" s="9"/>
      <c r="L1382" s="9"/>
      <c r="M1382" s="9"/>
      <c r="N1382" s="9"/>
    </row>
    <row r="1383" ht="15.75" customHeight="1">
      <c r="J1383" s="9"/>
      <c r="K1383" s="9"/>
      <c r="L1383" s="9"/>
      <c r="M1383" s="9"/>
      <c r="N1383" s="9"/>
    </row>
    <row r="1384" ht="15.75" customHeight="1">
      <c r="J1384" s="9"/>
      <c r="K1384" s="9"/>
      <c r="L1384" s="9"/>
      <c r="M1384" s="9"/>
      <c r="N1384" s="9"/>
    </row>
    <row r="1385" ht="15.75" customHeight="1">
      <c r="J1385" s="9"/>
      <c r="K1385" s="9"/>
      <c r="L1385" s="9"/>
      <c r="M1385" s="9"/>
      <c r="N1385" s="9"/>
    </row>
    <row r="1386" ht="15.75" customHeight="1">
      <c r="J1386" s="9"/>
      <c r="K1386" s="9"/>
      <c r="L1386" s="9"/>
      <c r="M1386" s="9"/>
      <c r="N1386" s="9"/>
    </row>
    <row r="1387" ht="15.75" customHeight="1">
      <c r="J1387" s="9"/>
      <c r="K1387" s="9"/>
      <c r="L1387" s="9"/>
      <c r="M1387" s="9"/>
      <c r="N1387" s="9"/>
    </row>
    <row r="1388" ht="15.75" customHeight="1">
      <c r="J1388" s="9"/>
      <c r="K1388" s="9"/>
      <c r="L1388" s="9"/>
      <c r="M1388" s="9"/>
      <c r="N1388" s="9"/>
    </row>
    <row r="1389" ht="15.75" customHeight="1">
      <c r="J1389" s="9"/>
      <c r="K1389" s="9"/>
      <c r="L1389" s="9"/>
      <c r="M1389" s="9"/>
      <c r="N1389" s="9"/>
    </row>
    <row r="1390" ht="15.75" customHeight="1">
      <c r="J1390" s="9"/>
      <c r="K1390" s="9"/>
      <c r="L1390" s="9"/>
      <c r="M1390" s="9"/>
      <c r="N1390" s="9"/>
    </row>
    <row r="1391" ht="15.75" customHeight="1">
      <c r="J1391" s="9"/>
      <c r="K1391" s="9"/>
      <c r="L1391" s="9"/>
      <c r="M1391" s="9"/>
      <c r="N1391" s="9"/>
    </row>
    <row r="1392" ht="15.75" customHeight="1">
      <c r="J1392" s="9"/>
      <c r="K1392" s="9"/>
      <c r="L1392" s="9"/>
      <c r="M1392" s="9"/>
      <c r="N1392" s="9"/>
    </row>
    <row r="1393" ht="15.75" customHeight="1">
      <c r="J1393" s="9"/>
      <c r="K1393" s="9"/>
      <c r="L1393" s="9"/>
      <c r="M1393" s="9"/>
      <c r="N1393" s="9"/>
    </row>
    <row r="1394" ht="15.75" customHeight="1">
      <c r="J1394" s="9"/>
      <c r="K1394" s="9"/>
      <c r="L1394" s="9"/>
      <c r="M1394" s="9"/>
      <c r="N1394" s="9"/>
    </row>
    <row r="1395" ht="15.75" customHeight="1">
      <c r="J1395" s="9"/>
      <c r="K1395" s="9"/>
      <c r="L1395" s="9"/>
      <c r="M1395" s="9"/>
      <c r="N1395" s="9"/>
    </row>
    <row r="1396" ht="15.75" customHeight="1">
      <c r="J1396" s="9"/>
      <c r="K1396" s="9"/>
      <c r="L1396" s="9"/>
      <c r="M1396" s="9"/>
      <c r="N1396" s="9"/>
    </row>
    <row r="1397" ht="15.75" customHeight="1">
      <c r="J1397" s="9"/>
      <c r="K1397" s="9"/>
      <c r="L1397" s="9"/>
      <c r="M1397" s="9"/>
      <c r="N1397" s="9"/>
    </row>
    <row r="1398" ht="15.75" customHeight="1">
      <c r="J1398" s="9"/>
      <c r="K1398" s="9"/>
      <c r="L1398" s="9"/>
      <c r="M1398" s="9"/>
      <c r="N1398" s="9"/>
    </row>
    <row r="1399" ht="15.75" customHeight="1">
      <c r="J1399" s="9"/>
      <c r="K1399" s="9"/>
      <c r="L1399" s="9"/>
      <c r="M1399" s="9"/>
      <c r="N1399" s="9"/>
    </row>
    <row r="1400" ht="15.75" customHeight="1">
      <c r="J1400" s="9"/>
      <c r="K1400" s="9"/>
      <c r="L1400" s="9"/>
      <c r="M1400" s="9"/>
      <c r="N1400" s="9"/>
    </row>
    <row r="1401" ht="15.75" customHeight="1">
      <c r="J1401" s="9"/>
      <c r="K1401" s="9"/>
      <c r="L1401" s="9"/>
      <c r="M1401" s="9"/>
      <c r="N1401" s="9"/>
    </row>
    <row r="1402" ht="15.75" customHeight="1">
      <c r="J1402" s="9"/>
      <c r="K1402" s="9"/>
      <c r="L1402" s="9"/>
      <c r="M1402" s="9"/>
      <c r="N1402" s="9"/>
    </row>
    <row r="1403" ht="15.75" customHeight="1">
      <c r="J1403" s="9"/>
      <c r="K1403" s="9"/>
      <c r="L1403" s="9"/>
      <c r="M1403" s="9"/>
      <c r="N1403" s="9"/>
    </row>
    <row r="1404" ht="15.75" customHeight="1">
      <c r="J1404" s="9"/>
      <c r="K1404" s="9"/>
      <c r="L1404" s="9"/>
      <c r="M1404" s="9"/>
      <c r="N1404" s="9"/>
    </row>
    <row r="1405" ht="15.75" customHeight="1">
      <c r="J1405" s="9"/>
      <c r="K1405" s="9"/>
      <c r="L1405" s="9"/>
      <c r="M1405" s="9"/>
      <c r="N1405" s="9"/>
    </row>
    <row r="1406" ht="15.75" customHeight="1">
      <c r="J1406" s="9"/>
      <c r="K1406" s="9"/>
      <c r="L1406" s="9"/>
      <c r="M1406" s="9"/>
      <c r="N1406" s="9"/>
    </row>
    <row r="1407" ht="15.75" customHeight="1">
      <c r="J1407" s="9"/>
      <c r="K1407" s="9"/>
      <c r="L1407" s="9"/>
      <c r="M1407" s="9"/>
      <c r="N1407" s="9"/>
    </row>
    <row r="1408" ht="15.75" customHeight="1">
      <c r="J1408" s="9"/>
      <c r="K1408" s="9"/>
      <c r="L1408" s="9"/>
      <c r="M1408" s="9"/>
      <c r="N1408" s="9"/>
    </row>
    <row r="1409" ht="15.75" customHeight="1">
      <c r="J1409" s="9"/>
      <c r="K1409" s="9"/>
      <c r="L1409" s="9"/>
      <c r="M1409" s="9"/>
      <c r="N1409" s="9"/>
    </row>
    <row r="1410" ht="15.75" customHeight="1">
      <c r="J1410" s="9"/>
      <c r="K1410" s="9"/>
      <c r="L1410" s="9"/>
      <c r="M1410" s="9"/>
      <c r="N1410" s="9"/>
    </row>
    <row r="1411" ht="15.75" customHeight="1">
      <c r="J1411" s="9"/>
      <c r="K1411" s="9"/>
      <c r="L1411" s="9"/>
      <c r="M1411" s="9"/>
      <c r="N1411" s="9"/>
    </row>
    <row r="1412" ht="15.75" customHeight="1">
      <c r="J1412" s="9"/>
      <c r="K1412" s="9"/>
      <c r="L1412" s="9"/>
      <c r="M1412" s="9"/>
      <c r="N1412" s="9"/>
    </row>
    <row r="1413" ht="15.75" customHeight="1">
      <c r="J1413" s="9"/>
      <c r="K1413" s="9"/>
      <c r="L1413" s="9"/>
      <c r="M1413" s="9"/>
      <c r="N1413" s="9"/>
    </row>
    <row r="1414" ht="15.75" customHeight="1">
      <c r="J1414" s="9"/>
      <c r="K1414" s="9"/>
      <c r="L1414" s="9"/>
      <c r="M1414" s="9"/>
      <c r="N1414" s="9"/>
    </row>
    <row r="1415" ht="15.75" customHeight="1">
      <c r="J1415" s="9"/>
      <c r="K1415" s="9"/>
      <c r="L1415" s="9"/>
      <c r="M1415" s="9"/>
      <c r="N1415" s="9"/>
    </row>
    <row r="1416" ht="15.75" customHeight="1">
      <c r="J1416" s="9"/>
      <c r="K1416" s="9"/>
      <c r="L1416" s="9"/>
      <c r="M1416" s="9"/>
      <c r="N1416" s="9"/>
    </row>
    <row r="1417" ht="15.75" customHeight="1">
      <c r="J1417" s="9"/>
      <c r="K1417" s="9"/>
      <c r="L1417" s="9"/>
      <c r="M1417" s="9"/>
      <c r="N1417" s="9"/>
    </row>
    <row r="1418" ht="15.75" customHeight="1">
      <c r="J1418" s="9"/>
      <c r="K1418" s="9"/>
      <c r="L1418" s="9"/>
      <c r="M1418" s="9"/>
      <c r="N1418" s="9"/>
    </row>
    <row r="1419" ht="15.75" customHeight="1">
      <c r="J1419" s="9"/>
      <c r="K1419" s="9"/>
      <c r="L1419" s="9"/>
      <c r="M1419" s="9"/>
      <c r="N1419" s="9"/>
    </row>
    <row r="1420" ht="15.75" customHeight="1">
      <c r="J1420" s="9"/>
      <c r="K1420" s="9"/>
      <c r="L1420" s="9"/>
      <c r="M1420" s="9"/>
      <c r="N1420" s="9"/>
    </row>
    <row r="1421" ht="15.75" customHeight="1">
      <c r="J1421" s="9"/>
      <c r="K1421" s="9"/>
      <c r="L1421" s="9"/>
      <c r="M1421" s="9"/>
      <c r="N1421" s="9"/>
    </row>
    <row r="1422" ht="15.75" customHeight="1">
      <c r="J1422" s="9"/>
      <c r="K1422" s="9"/>
      <c r="L1422" s="9"/>
      <c r="M1422" s="9"/>
      <c r="N1422" s="9"/>
    </row>
    <row r="1423" ht="15.75" customHeight="1">
      <c r="J1423" s="9"/>
      <c r="K1423" s="9"/>
      <c r="L1423" s="9"/>
      <c r="M1423" s="9"/>
      <c r="N1423" s="9"/>
    </row>
    <row r="1424" ht="15.75" customHeight="1">
      <c r="J1424" s="9"/>
      <c r="K1424" s="9"/>
      <c r="L1424" s="9"/>
      <c r="M1424" s="9"/>
      <c r="N1424" s="9"/>
    </row>
    <row r="1425" ht="15.75" customHeight="1">
      <c r="J1425" s="9"/>
      <c r="K1425" s="9"/>
      <c r="L1425" s="9"/>
      <c r="M1425" s="9"/>
      <c r="N1425" s="9"/>
    </row>
    <row r="1426" ht="15.75" customHeight="1">
      <c r="J1426" s="9"/>
      <c r="K1426" s="9"/>
      <c r="L1426" s="9"/>
      <c r="M1426" s="9"/>
      <c r="N1426" s="9"/>
    </row>
    <row r="1427" ht="15.75" customHeight="1">
      <c r="J1427" s="9"/>
      <c r="K1427" s="9"/>
      <c r="L1427" s="9"/>
      <c r="M1427" s="9"/>
      <c r="N1427" s="9"/>
    </row>
    <row r="1428" ht="15.75" customHeight="1">
      <c r="J1428" s="9"/>
      <c r="K1428" s="9"/>
      <c r="L1428" s="9"/>
      <c r="M1428" s="9"/>
      <c r="N1428" s="9"/>
    </row>
    <row r="1429" ht="15.75" customHeight="1">
      <c r="J1429" s="9"/>
      <c r="K1429" s="9"/>
      <c r="L1429" s="9"/>
      <c r="M1429" s="9"/>
      <c r="N1429" s="9"/>
    </row>
    <row r="1430" ht="15.75" customHeight="1">
      <c r="J1430" s="9"/>
      <c r="K1430" s="9"/>
      <c r="L1430" s="9"/>
      <c r="M1430" s="9"/>
      <c r="N1430" s="9"/>
    </row>
    <row r="1431" ht="15.75" customHeight="1">
      <c r="J1431" s="9"/>
      <c r="K1431" s="9"/>
      <c r="L1431" s="9"/>
      <c r="M1431" s="9"/>
      <c r="N1431" s="9"/>
    </row>
    <row r="1432" ht="15.75" customHeight="1">
      <c r="J1432" s="9"/>
      <c r="K1432" s="9"/>
      <c r="L1432" s="9"/>
      <c r="M1432" s="9"/>
      <c r="N1432" s="9"/>
    </row>
    <row r="1433" ht="15.75" customHeight="1">
      <c r="J1433" s="9"/>
      <c r="K1433" s="9"/>
      <c r="L1433" s="9"/>
      <c r="M1433" s="9"/>
      <c r="N1433" s="9"/>
    </row>
    <row r="1434" ht="15.75" customHeight="1">
      <c r="J1434" s="9"/>
      <c r="K1434" s="9"/>
      <c r="L1434" s="9"/>
      <c r="M1434" s="9"/>
      <c r="N1434" s="9"/>
    </row>
    <row r="1435" ht="15.75" customHeight="1">
      <c r="J1435" s="9"/>
      <c r="K1435" s="9"/>
      <c r="L1435" s="9"/>
      <c r="M1435" s="9"/>
      <c r="N1435" s="9"/>
    </row>
    <row r="1436" ht="15.75" customHeight="1">
      <c r="J1436" s="9"/>
      <c r="K1436" s="9"/>
      <c r="L1436" s="9"/>
      <c r="M1436" s="9"/>
      <c r="N1436" s="9"/>
    </row>
    <row r="1437" ht="15.75" customHeight="1">
      <c r="J1437" s="9"/>
      <c r="K1437" s="9"/>
      <c r="L1437" s="9"/>
      <c r="M1437" s="9"/>
      <c r="N1437" s="9"/>
    </row>
    <row r="1438" ht="15.75" customHeight="1">
      <c r="J1438" s="9"/>
      <c r="K1438" s="9"/>
      <c r="L1438" s="9"/>
      <c r="M1438" s="9"/>
      <c r="N1438" s="9"/>
    </row>
    <row r="1439" ht="15.75" customHeight="1">
      <c r="J1439" s="9"/>
      <c r="K1439" s="9"/>
      <c r="L1439" s="9"/>
      <c r="M1439" s="9"/>
      <c r="N1439" s="9"/>
    </row>
    <row r="1440" ht="15.75" customHeight="1">
      <c r="J1440" s="9"/>
      <c r="K1440" s="9"/>
      <c r="L1440" s="9"/>
      <c r="M1440" s="9"/>
      <c r="N1440" s="9"/>
    </row>
    <row r="1441" ht="15.75" customHeight="1">
      <c r="J1441" s="9"/>
      <c r="K1441" s="9"/>
      <c r="L1441" s="9"/>
      <c r="M1441" s="9"/>
      <c r="N1441" s="9"/>
    </row>
    <row r="1442" ht="15.75" customHeight="1">
      <c r="J1442" s="9"/>
      <c r="K1442" s="9"/>
      <c r="L1442" s="9"/>
      <c r="M1442" s="9"/>
      <c r="N1442" s="9"/>
    </row>
    <row r="1443" ht="15.75" customHeight="1">
      <c r="J1443" s="9"/>
      <c r="K1443" s="9"/>
      <c r="L1443" s="9"/>
      <c r="M1443" s="9"/>
      <c r="N1443" s="9"/>
    </row>
    <row r="1444" ht="15.75" customHeight="1">
      <c r="J1444" s="9"/>
      <c r="K1444" s="9"/>
      <c r="L1444" s="9"/>
      <c r="M1444" s="9"/>
      <c r="N1444" s="9"/>
    </row>
    <row r="1445" ht="15.75" customHeight="1">
      <c r="J1445" s="9"/>
      <c r="K1445" s="9"/>
      <c r="L1445" s="9"/>
      <c r="M1445" s="9"/>
      <c r="N1445" s="9"/>
    </row>
    <row r="1446" ht="15.75" customHeight="1">
      <c r="J1446" s="9"/>
      <c r="K1446" s="9"/>
      <c r="L1446" s="9"/>
      <c r="M1446" s="9"/>
      <c r="N1446" s="9"/>
    </row>
    <row r="1447" ht="15.75" customHeight="1">
      <c r="J1447" s="9"/>
      <c r="K1447" s="9"/>
      <c r="L1447" s="9"/>
      <c r="M1447" s="9"/>
      <c r="N1447" s="9"/>
    </row>
    <row r="1448" ht="15.75" customHeight="1">
      <c r="J1448" s="9"/>
      <c r="K1448" s="9"/>
      <c r="L1448" s="9"/>
      <c r="M1448" s="9"/>
      <c r="N1448" s="9"/>
    </row>
    <row r="1449" ht="15.75" customHeight="1">
      <c r="J1449" s="9"/>
      <c r="K1449" s="9"/>
      <c r="L1449" s="9"/>
      <c r="M1449" s="9"/>
      <c r="N1449" s="9"/>
    </row>
    <row r="1450" ht="15.75" customHeight="1">
      <c r="J1450" s="9"/>
      <c r="K1450" s="9"/>
      <c r="L1450" s="9"/>
      <c r="M1450" s="9"/>
      <c r="N1450" s="9"/>
    </row>
    <row r="1451" ht="15.75" customHeight="1">
      <c r="J1451" s="9"/>
      <c r="K1451" s="9"/>
      <c r="L1451" s="9"/>
      <c r="M1451" s="9"/>
      <c r="N1451" s="9"/>
    </row>
    <row r="1452" ht="15.75" customHeight="1">
      <c r="J1452" s="9"/>
      <c r="K1452" s="9"/>
      <c r="L1452" s="9"/>
      <c r="M1452" s="9"/>
      <c r="N1452" s="9"/>
    </row>
    <row r="1453" ht="15.75" customHeight="1">
      <c r="J1453" s="9"/>
      <c r="K1453" s="9"/>
      <c r="L1453" s="9"/>
      <c r="M1453" s="9"/>
      <c r="N1453" s="9"/>
    </row>
    <row r="1454" ht="15.75" customHeight="1">
      <c r="J1454" s="9"/>
      <c r="K1454" s="9"/>
      <c r="L1454" s="9"/>
      <c r="M1454" s="9"/>
      <c r="N1454" s="9"/>
    </row>
    <row r="1455" ht="15.75" customHeight="1">
      <c r="J1455" s="9"/>
      <c r="K1455" s="9"/>
      <c r="L1455" s="9"/>
      <c r="M1455" s="9"/>
      <c r="N1455" s="9"/>
    </row>
    <row r="1456" ht="15.75" customHeight="1">
      <c r="J1456" s="9"/>
      <c r="K1456" s="9"/>
      <c r="L1456" s="9"/>
      <c r="M1456" s="9"/>
      <c r="N1456" s="9"/>
    </row>
    <row r="1457" ht="15.75" customHeight="1">
      <c r="J1457" s="9"/>
      <c r="K1457" s="9"/>
      <c r="L1457" s="9"/>
      <c r="M1457" s="9"/>
      <c r="N1457" s="9"/>
    </row>
    <row r="1458" ht="15.75" customHeight="1">
      <c r="J1458" s="9"/>
      <c r="K1458" s="9"/>
      <c r="L1458" s="9"/>
      <c r="M1458" s="9"/>
      <c r="N1458" s="9"/>
    </row>
    <row r="1459" ht="15.75" customHeight="1">
      <c r="J1459" s="9"/>
      <c r="K1459" s="9"/>
      <c r="L1459" s="9"/>
      <c r="M1459" s="9"/>
      <c r="N1459" s="9"/>
    </row>
    <row r="1460" ht="15.75" customHeight="1">
      <c r="J1460" s="9"/>
      <c r="K1460" s="9"/>
      <c r="L1460" s="9"/>
      <c r="M1460" s="9"/>
      <c r="N1460" s="9"/>
    </row>
    <row r="1461" ht="15.75" customHeight="1">
      <c r="J1461" s="9"/>
      <c r="K1461" s="9"/>
      <c r="L1461" s="9"/>
      <c r="M1461" s="9"/>
      <c r="N1461" s="9"/>
    </row>
    <row r="1462" ht="15.75" customHeight="1">
      <c r="J1462" s="9"/>
      <c r="K1462" s="9"/>
      <c r="L1462" s="9"/>
      <c r="M1462" s="9"/>
      <c r="N1462" s="9"/>
    </row>
    <row r="1463" ht="15.75" customHeight="1">
      <c r="J1463" s="9"/>
      <c r="K1463" s="9"/>
      <c r="L1463" s="9"/>
      <c r="M1463" s="9"/>
      <c r="N1463" s="9"/>
    </row>
    <row r="1464" ht="15.75" customHeight="1">
      <c r="J1464" s="9"/>
      <c r="K1464" s="9"/>
      <c r="L1464" s="9"/>
      <c r="M1464" s="9"/>
      <c r="N1464" s="9"/>
    </row>
    <row r="1465" ht="15.75" customHeight="1">
      <c r="J1465" s="9"/>
      <c r="K1465" s="9"/>
      <c r="L1465" s="9"/>
      <c r="M1465" s="9"/>
      <c r="N1465" s="9"/>
    </row>
    <row r="1466" ht="15.75" customHeight="1">
      <c r="J1466" s="9"/>
      <c r="K1466" s="9"/>
      <c r="L1466" s="9"/>
      <c r="M1466" s="9"/>
      <c r="N1466" s="9"/>
    </row>
    <row r="1467" ht="15.75" customHeight="1">
      <c r="J1467" s="9"/>
      <c r="K1467" s="9"/>
      <c r="L1467" s="9"/>
      <c r="M1467" s="9"/>
      <c r="N1467" s="9"/>
    </row>
    <row r="1468" ht="15.75" customHeight="1">
      <c r="J1468" s="9"/>
      <c r="K1468" s="9"/>
      <c r="L1468" s="9"/>
      <c r="M1468" s="9"/>
      <c r="N1468" s="9"/>
    </row>
    <row r="1469" ht="15.75" customHeight="1">
      <c r="J1469" s="9"/>
      <c r="K1469" s="9"/>
      <c r="L1469" s="9"/>
      <c r="M1469" s="9"/>
      <c r="N1469" s="9"/>
    </row>
    <row r="1470" ht="15.75" customHeight="1">
      <c r="J1470" s="9"/>
      <c r="K1470" s="9"/>
      <c r="L1470" s="9"/>
      <c r="M1470" s="9"/>
      <c r="N1470" s="9"/>
    </row>
    <row r="1471" ht="15.75" customHeight="1">
      <c r="J1471" s="9"/>
      <c r="K1471" s="9"/>
      <c r="L1471" s="9"/>
      <c r="M1471" s="9"/>
      <c r="N1471" s="9"/>
    </row>
    <row r="1472" ht="15.75" customHeight="1">
      <c r="J1472" s="9"/>
      <c r="K1472" s="9"/>
      <c r="L1472" s="9"/>
      <c r="M1472" s="9"/>
      <c r="N1472" s="9"/>
    </row>
    <row r="1473" ht="15.75" customHeight="1">
      <c r="J1473" s="9"/>
      <c r="K1473" s="9"/>
      <c r="L1473" s="9"/>
      <c r="M1473" s="9"/>
      <c r="N1473" s="9"/>
    </row>
    <row r="1474" ht="15.75" customHeight="1">
      <c r="J1474" s="9"/>
      <c r="K1474" s="9"/>
      <c r="L1474" s="9"/>
      <c r="M1474" s="9"/>
      <c r="N1474" s="9"/>
    </row>
    <row r="1475" ht="15.75" customHeight="1">
      <c r="J1475" s="9"/>
      <c r="K1475" s="9"/>
      <c r="L1475" s="9"/>
      <c r="M1475" s="9"/>
      <c r="N1475" s="9"/>
    </row>
    <row r="1476" ht="15.75" customHeight="1">
      <c r="J1476" s="9"/>
      <c r="K1476" s="9"/>
      <c r="L1476" s="9"/>
      <c r="M1476" s="9"/>
      <c r="N1476" s="9"/>
    </row>
    <row r="1477" ht="15.75" customHeight="1">
      <c r="J1477" s="9"/>
      <c r="K1477" s="9"/>
      <c r="L1477" s="9"/>
      <c r="M1477" s="9"/>
      <c r="N1477" s="9"/>
    </row>
    <row r="1478" ht="15.75" customHeight="1">
      <c r="J1478" s="9"/>
      <c r="K1478" s="9"/>
      <c r="L1478" s="9"/>
      <c r="M1478" s="9"/>
      <c r="N1478" s="9"/>
    </row>
    <row r="1479" ht="15.75" customHeight="1">
      <c r="J1479" s="9"/>
      <c r="K1479" s="9"/>
      <c r="L1479" s="9"/>
      <c r="M1479" s="9"/>
      <c r="N1479" s="9"/>
    </row>
    <row r="1480" ht="15.75" customHeight="1">
      <c r="J1480" s="9"/>
      <c r="K1480" s="9"/>
      <c r="L1480" s="9"/>
      <c r="M1480" s="9"/>
      <c r="N1480" s="9"/>
    </row>
    <row r="1481" ht="15.75" customHeight="1">
      <c r="J1481" s="9"/>
      <c r="K1481" s="9"/>
      <c r="L1481" s="9"/>
      <c r="M1481" s="9"/>
      <c r="N1481" s="9"/>
    </row>
    <row r="1482" ht="15.75" customHeight="1">
      <c r="J1482" s="9"/>
      <c r="K1482" s="9"/>
      <c r="L1482" s="9"/>
      <c r="M1482" s="9"/>
      <c r="N1482" s="9"/>
    </row>
    <row r="1483" ht="15.75" customHeight="1">
      <c r="J1483" s="9"/>
      <c r="K1483" s="9"/>
      <c r="L1483" s="9"/>
      <c r="M1483" s="9"/>
      <c r="N1483" s="9"/>
    </row>
    <row r="1484" ht="15.75" customHeight="1">
      <c r="J1484" s="9"/>
      <c r="K1484" s="9"/>
      <c r="L1484" s="9"/>
      <c r="M1484" s="9"/>
      <c r="N1484" s="9"/>
    </row>
    <row r="1485" ht="15.75" customHeight="1">
      <c r="J1485" s="9"/>
      <c r="K1485" s="9"/>
      <c r="L1485" s="9"/>
      <c r="M1485" s="9"/>
      <c r="N1485" s="9"/>
    </row>
    <row r="1486" ht="15.75" customHeight="1">
      <c r="J1486" s="9"/>
      <c r="K1486" s="9"/>
      <c r="L1486" s="9"/>
      <c r="M1486" s="9"/>
      <c r="N1486" s="9"/>
    </row>
    <row r="1487" ht="15.75" customHeight="1">
      <c r="J1487" s="9"/>
      <c r="K1487" s="9"/>
      <c r="L1487" s="9"/>
      <c r="M1487" s="9"/>
      <c r="N1487" s="9"/>
    </row>
    <row r="1488" ht="15.75" customHeight="1">
      <c r="J1488" s="9"/>
      <c r="K1488" s="9"/>
      <c r="L1488" s="9"/>
      <c r="M1488" s="9"/>
      <c r="N1488" s="9"/>
    </row>
    <row r="1489" ht="15.75" customHeight="1">
      <c r="J1489" s="9"/>
      <c r="K1489" s="9"/>
      <c r="L1489" s="9"/>
      <c r="M1489" s="9"/>
      <c r="N1489" s="9"/>
    </row>
    <row r="1490" ht="15.75" customHeight="1">
      <c r="J1490" s="9"/>
      <c r="K1490" s="9"/>
      <c r="L1490" s="9"/>
      <c r="M1490" s="9"/>
      <c r="N1490" s="9"/>
    </row>
    <row r="1491" ht="15.75" customHeight="1">
      <c r="J1491" s="9"/>
      <c r="K1491" s="9"/>
      <c r="L1491" s="9"/>
      <c r="M1491" s="9"/>
      <c r="N1491" s="9"/>
    </row>
    <row r="1492" ht="15.75" customHeight="1">
      <c r="J1492" s="9"/>
      <c r="K1492" s="9"/>
      <c r="L1492" s="9"/>
      <c r="M1492" s="9"/>
      <c r="N1492" s="9"/>
    </row>
    <row r="1493" ht="15.75" customHeight="1">
      <c r="J1493" s="9"/>
      <c r="K1493" s="9"/>
      <c r="L1493" s="9"/>
      <c r="M1493" s="9"/>
      <c r="N1493" s="9"/>
    </row>
    <row r="1494" ht="15.75" customHeight="1">
      <c r="J1494" s="9"/>
      <c r="K1494" s="9"/>
      <c r="L1494" s="9"/>
      <c r="M1494" s="9"/>
      <c r="N1494" s="9"/>
    </row>
    <row r="1495" ht="15.75" customHeight="1">
      <c r="J1495" s="9"/>
      <c r="K1495" s="9"/>
      <c r="L1495" s="9"/>
      <c r="M1495" s="9"/>
      <c r="N1495" s="9"/>
    </row>
    <row r="1496" ht="15.75" customHeight="1">
      <c r="J1496" s="9"/>
      <c r="K1496" s="9"/>
      <c r="L1496" s="9"/>
      <c r="M1496" s="9"/>
      <c r="N1496" s="9"/>
    </row>
    <row r="1497" ht="15.75" customHeight="1">
      <c r="J1497" s="9"/>
      <c r="K1497" s="9"/>
      <c r="L1497" s="9"/>
      <c r="M1497" s="9"/>
      <c r="N1497" s="9"/>
    </row>
    <row r="1498" ht="15.75" customHeight="1">
      <c r="J1498" s="9"/>
      <c r="K1498" s="9"/>
      <c r="L1498" s="9"/>
      <c r="M1498" s="9"/>
      <c r="N1498" s="9"/>
    </row>
    <row r="1499" ht="15.75" customHeight="1">
      <c r="J1499" s="9"/>
      <c r="K1499" s="9"/>
      <c r="L1499" s="9"/>
      <c r="M1499" s="9"/>
      <c r="N1499" s="9"/>
    </row>
    <row r="1500" ht="15.75" customHeight="1">
      <c r="J1500" s="9"/>
      <c r="K1500" s="9"/>
      <c r="L1500" s="9"/>
      <c r="M1500" s="9"/>
      <c r="N1500" s="9"/>
    </row>
    <row r="1501" ht="15.75" customHeight="1">
      <c r="J1501" s="9"/>
      <c r="K1501" s="9"/>
      <c r="L1501" s="9"/>
      <c r="M1501" s="9"/>
      <c r="N1501" s="9"/>
    </row>
    <row r="1502" ht="15.75" customHeight="1">
      <c r="J1502" s="9"/>
      <c r="K1502" s="9"/>
      <c r="L1502" s="9"/>
      <c r="M1502" s="9"/>
      <c r="N1502" s="9"/>
    </row>
    <row r="1503" ht="15.75" customHeight="1">
      <c r="J1503" s="9"/>
      <c r="K1503" s="9"/>
      <c r="L1503" s="9"/>
      <c r="M1503" s="9"/>
      <c r="N1503" s="9"/>
    </row>
    <row r="1504" ht="15.75" customHeight="1">
      <c r="J1504" s="9"/>
      <c r="K1504" s="9"/>
      <c r="L1504" s="9"/>
      <c r="M1504" s="9"/>
      <c r="N1504" s="9"/>
    </row>
    <row r="1505" ht="15.75" customHeight="1">
      <c r="J1505" s="9"/>
      <c r="K1505" s="9"/>
      <c r="L1505" s="9"/>
      <c r="M1505" s="9"/>
      <c r="N1505" s="9"/>
    </row>
    <row r="1506" ht="15.75" customHeight="1">
      <c r="J1506" s="9"/>
      <c r="K1506" s="9"/>
      <c r="L1506" s="9"/>
      <c r="M1506" s="9"/>
      <c r="N1506" s="9"/>
    </row>
    <row r="1507" ht="15.75" customHeight="1">
      <c r="J1507" s="9"/>
      <c r="K1507" s="9"/>
      <c r="L1507" s="9"/>
      <c r="M1507" s="9"/>
      <c r="N1507" s="9"/>
    </row>
    <row r="1508" ht="15.75" customHeight="1">
      <c r="J1508" s="9"/>
      <c r="K1508" s="9"/>
      <c r="L1508" s="9"/>
      <c r="M1508" s="9"/>
      <c r="N1508" s="9"/>
    </row>
    <row r="1509" ht="15.75" customHeight="1">
      <c r="J1509" s="9"/>
      <c r="K1509" s="9"/>
      <c r="L1509" s="9"/>
      <c r="M1509" s="9"/>
      <c r="N1509" s="9"/>
    </row>
    <row r="1510" ht="15.75" customHeight="1">
      <c r="J1510" s="9"/>
      <c r="K1510" s="9"/>
      <c r="L1510" s="9"/>
      <c r="M1510" s="9"/>
      <c r="N1510" s="9"/>
    </row>
    <row r="1511" ht="15.75" customHeight="1">
      <c r="J1511" s="9"/>
      <c r="K1511" s="9"/>
      <c r="L1511" s="9"/>
      <c r="M1511" s="9"/>
      <c r="N1511" s="9"/>
    </row>
    <row r="1512" ht="15.75" customHeight="1">
      <c r="J1512" s="9"/>
      <c r="K1512" s="9"/>
      <c r="L1512" s="9"/>
      <c r="M1512" s="9"/>
      <c r="N1512" s="9"/>
    </row>
    <row r="1513" ht="15.75" customHeight="1">
      <c r="J1513" s="9"/>
      <c r="K1513" s="9"/>
      <c r="L1513" s="9"/>
      <c r="M1513" s="9"/>
      <c r="N1513" s="9"/>
    </row>
    <row r="1514" ht="15.75" customHeight="1">
      <c r="J1514" s="9"/>
      <c r="K1514" s="9"/>
      <c r="L1514" s="9"/>
      <c r="M1514" s="9"/>
      <c r="N1514" s="9"/>
    </row>
    <row r="1515" ht="15.75" customHeight="1">
      <c r="J1515" s="9"/>
      <c r="K1515" s="9"/>
      <c r="L1515" s="9"/>
      <c r="M1515" s="9"/>
      <c r="N1515" s="9"/>
    </row>
    <row r="1516" ht="15.75" customHeight="1">
      <c r="J1516" s="9"/>
      <c r="K1516" s="9"/>
      <c r="L1516" s="9"/>
      <c r="M1516" s="9"/>
      <c r="N1516" s="9"/>
    </row>
    <row r="1517" ht="15.75" customHeight="1">
      <c r="J1517" s="9"/>
      <c r="K1517" s="9"/>
      <c r="L1517" s="9"/>
      <c r="M1517" s="9"/>
      <c r="N1517" s="9"/>
    </row>
    <row r="1518" ht="15.75" customHeight="1">
      <c r="J1518" s="9"/>
      <c r="K1518" s="9"/>
      <c r="L1518" s="9"/>
      <c r="M1518" s="9"/>
      <c r="N1518" s="9"/>
    </row>
    <row r="1519" ht="15.75" customHeight="1">
      <c r="J1519" s="9"/>
      <c r="K1519" s="9"/>
      <c r="L1519" s="9"/>
      <c r="M1519" s="9"/>
      <c r="N1519" s="9"/>
    </row>
    <row r="1520" ht="15.75" customHeight="1">
      <c r="J1520" s="9"/>
      <c r="K1520" s="9"/>
      <c r="L1520" s="9"/>
      <c r="M1520" s="9"/>
      <c r="N1520" s="9"/>
    </row>
    <row r="1521" ht="15.75" customHeight="1">
      <c r="J1521" s="9"/>
      <c r="K1521" s="9"/>
      <c r="L1521" s="9"/>
      <c r="M1521" s="9"/>
      <c r="N1521" s="9"/>
    </row>
    <row r="1522" ht="15.75" customHeight="1">
      <c r="J1522" s="9"/>
      <c r="K1522" s="9"/>
      <c r="L1522" s="9"/>
      <c r="M1522" s="9"/>
      <c r="N1522" s="9"/>
    </row>
    <row r="1523" ht="15.75" customHeight="1">
      <c r="J1523" s="9"/>
      <c r="K1523" s="9"/>
      <c r="L1523" s="9"/>
      <c r="M1523" s="9"/>
      <c r="N1523" s="9"/>
    </row>
    <row r="1524" ht="15.75" customHeight="1">
      <c r="J1524" s="9"/>
      <c r="K1524" s="9"/>
      <c r="L1524" s="9"/>
      <c r="M1524" s="9"/>
      <c r="N1524" s="9"/>
    </row>
    <row r="1525" ht="15.75" customHeight="1">
      <c r="J1525" s="9"/>
      <c r="K1525" s="9"/>
      <c r="L1525" s="9"/>
      <c r="M1525" s="9"/>
      <c r="N1525" s="9"/>
    </row>
    <row r="1526" ht="15.75" customHeight="1">
      <c r="J1526" s="9"/>
      <c r="K1526" s="9"/>
      <c r="L1526" s="9"/>
      <c r="M1526" s="9"/>
      <c r="N1526" s="9"/>
    </row>
    <row r="1527" ht="15.75" customHeight="1">
      <c r="J1527" s="9"/>
      <c r="K1527" s="9"/>
      <c r="L1527" s="9"/>
      <c r="M1527" s="9"/>
      <c r="N1527" s="9"/>
    </row>
    <row r="1528" ht="15.75" customHeight="1">
      <c r="J1528" s="9"/>
      <c r="K1528" s="9"/>
      <c r="L1528" s="9"/>
      <c r="M1528" s="9"/>
      <c r="N1528" s="9"/>
    </row>
    <row r="1529" ht="15.75" customHeight="1">
      <c r="J1529" s="9"/>
      <c r="K1529" s="9"/>
      <c r="L1529" s="9"/>
      <c r="M1529" s="9"/>
      <c r="N1529" s="9"/>
    </row>
    <row r="1530" ht="15.75" customHeight="1">
      <c r="J1530" s="9"/>
      <c r="K1530" s="9"/>
      <c r="L1530" s="9"/>
      <c r="M1530" s="9"/>
      <c r="N1530" s="9"/>
    </row>
    <row r="1531" ht="15.75" customHeight="1">
      <c r="J1531" s="9"/>
      <c r="K1531" s="9"/>
      <c r="L1531" s="9"/>
      <c r="M1531" s="9"/>
      <c r="N1531" s="9"/>
    </row>
    <row r="1532" ht="15.75" customHeight="1">
      <c r="J1532" s="9"/>
      <c r="K1532" s="9"/>
      <c r="L1532" s="9"/>
      <c r="M1532" s="9"/>
      <c r="N1532" s="9"/>
    </row>
    <row r="1533" ht="15.75" customHeight="1">
      <c r="J1533" s="9"/>
      <c r="K1533" s="9"/>
      <c r="L1533" s="9"/>
      <c r="M1533" s="9"/>
      <c r="N1533" s="9"/>
    </row>
    <row r="1534" ht="15.75" customHeight="1">
      <c r="J1534" s="9"/>
      <c r="K1534" s="9"/>
      <c r="L1534" s="9"/>
      <c r="M1534" s="9"/>
      <c r="N1534" s="9"/>
    </row>
    <row r="1535" ht="15.75" customHeight="1">
      <c r="J1535" s="9"/>
      <c r="K1535" s="9"/>
      <c r="L1535" s="9"/>
      <c r="M1535" s="9"/>
      <c r="N1535" s="9"/>
    </row>
    <row r="1536" ht="15.75" customHeight="1">
      <c r="J1536" s="9"/>
      <c r="K1536" s="9"/>
      <c r="L1536" s="9"/>
      <c r="M1536" s="9"/>
      <c r="N1536" s="9"/>
    </row>
    <row r="1537" ht="15.75" customHeight="1">
      <c r="J1537" s="9"/>
      <c r="K1537" s="9"/>
      <c r="L1537" s="9"/>
      <c r="M1537" s="9"/>
      <c r="N1537" s="9"/>
    </row>
    <row r="1538" ht="15.75" customHeight="1">
      <c r="J1538" s="9"/>
      <c r="K1538" s="9"/>
      <c r="L1538" s="9"/>
      <c r="M1538" s="9"/>
      <c r="N1538" s="9"/>
    </row>
    <row r="1539" ht="15.75" customHeight="1">
      <c r="J1539" s="9"/>
      <c r="K1539" s="9"/>
      <c r="L1539" s="9"/>
      <c r="M1539" s="9"/>
      <c r="N1539" s="9"/>
    </row>
    <row r="1540" ht="15.75" customHeight="1">
      <c r="J1540" s="9"/>
      <c r="K1540" s="9"/>
      <c r="L1540" s="9"/>
      <c r="M1540" s="9"/>
      <c r="N1540" s="9"/>
    </row>
    <row r="1541" ht="15.75" customHeight="1">
      <c r="J1541" s="9"/>
      <c r="K1541" s="9"/>
      <c r="L1541" s="9"/>
      <c r="M1541" s="9"/>
      <c r="N1541" s="9"/>
    </row>
    <row r="1542" ht="15.75" customHeight="1">
      <c r="J1542" s="9"/>
      <c r="K1542" s="9"/>
      <c r="L1542" s="9"/>
      <c r="M1542" s="9"/>
      <c r="N1542" s="9"/>
    </row>
    <row r="1543" ht="15.75" customHeight="1">
      <c r="J1543" s="9"/>
      <c r="K1543" s="9"/>
      <c r="L1543" s="9"/>
      <c r="M1543" s="9"/>
      <c r="N1543" s="9"/>
    </row>
    <row r="1544" ht="15.75" customHeight="1">
      <c r="J1544" s="9"/>
      <c r="K1544" s="9"/>
      <c r="L1544" s="9"/>
      <c r="M1544" s="9"/>
      <c r="N1544" s="9"/>
    </row>
    <row r="1545" ht="15.75" customHeight="1">
      <c r="J1545" s="9"/>
      <c r="K1545" s="9"/>
      <c r="L1545" s="9"/>
      <c r="M1545" s="9"/>
      <c r="N1545" s="9"/>
    </row>
    <row r="1546" ht="15.75" customHeight="1">
      <c r="J1546" s="9"/>
      <c r="K1546" s="9"/>
      <c r="L1546" s="9"/>
      <c r="M1546" s="9"/>
      <c r="N1546" s="9"/>
    </row>
    <row r="1547" ht="15.75" customHeight="1">
      <c r="J1547" s="9"/>
      <c r="K1547" s="9"/>
      <c r="L1547" s="9"/>
      <c r="M1547" s="9"/>
      <c r="N1547" s="9"/>
    </row>
    <row r="1548" ht="15.75" customHeight="1">
      <c r="J1548" s="9"/>
      <c r="K1548" s="9"/>
      <c r="L1548" s="9"/>
      <c r="M1548" s="9"/>
      <c r="N1548" s="9"/>
    </row>
    <row r="1549" ht="15.75" customHeight="1">
      <c r="J1549" s="9"/>
      <c r="K1549" s="9"/>
      <c r="L1549" s="9"/>
      <c r="M1549" s="9"/>
      <c r="N1549" s="9"/>
    </row>
    <row r="1550" ht="15.75" customHeight="1">
      <c r="J1550" s="9"/>
      <c r="K1550" s="9"/>
      <c r="L1550" s="9"/>
      <c r="M1550" s="9"/>
      <c r="N1550" s="9"/>
    </row>
    <row r="1551" ht="15.75" customHeight="1">
      <c r="J1551" s="9"/>
      <c r="K1551" s="9"/>
      <c r="L1551" s="9"/>
      <c r="M1551" s="9"/>
      <c r="N1551" s="9"/>
    </row>
    <row r="1552" ht="15.75" customHeight="1">
      <c r="J1552" s="9"/>
      <c r="K1552" s="9"/>
      <c r="L1552" s="9"/>
      <c r="M1552" s="9"/>
      <c r="N1552" s="9"/>
    </row>
    <row r="1553" ht="15.75" customHeight="1">
      <c r="J1553" s="9"/>
      <c r="K1553" s="9"/>
      <c r="L1553" s="9"/>
      <c r="M1553" s="9"/>
      <c r="N1553" s="9"/>
    </row>
    <row r="1554" ht="15.75" customHeight="1">
      <c r="J1554" s="9"/>
      <c r="K1554" s="9"/>
      <c r="L1554" s="9"/>
      <c r="M1554" s="9"/>
      <c r="N1554" s="9"/>
    </row>
    <row r="1555" ht="15.75" customHeight="1">
      <c r="J1555" s="9"/>
      <c r="K1555" s="9"/>
      <c r="L1555" s="9"/>
      <c r="M1555" s="9"/>
      <c r="N1555" s="9"/>
    </row>
    <row r="1556" ht="15.75" customHeight="1">
      <c r="J1556" s="9"/>
      <c r="K1556" s="9"/>
      <c r="L1556" s="9"/>
      <c r="M1556" s="9"/>
      <c r="N1556" s="9"/>
    </row>
    <row r="1557" ht="15.75" customHeight="1">
      <c r="J1557" s="9"/>
      <c r="K1557" s="9"/>
      <c r="L1557" s="9"/>
      <c r="M1557" s="9"/>
      <c r="N1557" s="9"/>
    </row>
    <row r="1558" ht="15.75" customHeight="1">
      <c r="J1558" s="9"/>
      <c r="K1558" s="9"/>
      <c r="L1558" s="9"/>
      <c r="M1558" s="9"/>
      <c r="N1558" s="9"/>
    </row>
    <row r="1559" ht="15.75" customHeight="1">
      <c r="J1559" s="9"/>
      <c r="K1559" s="9"/>
      <c r="L1559" s="9"/>
      <c r="M1559" s="9"/>
      <c r="N1559" s="9"/>
    </row>
    <row r="1560" ht="15.75" customHeight="1">
      <c r="J1560" s="9"/>
      <c r="K1560" s="9"/>
      <c r="L1560" s="9"/>
      <c r="M1560" s="9"/>
      <c r="N1560" s="9"/>
    </row>
    <row r="1561" ht="15.75" customHeight="1">
      <c r="J1561" s="9"/>
      <c r="K1561" s="9"/>
      <c r="L1561" s="9"/>
      <c r="M1561" s="9"/>
      <c r="N1561" s="9"/>
    </row>
    <row r="1562" ht="15.75" customHeight="1">
      <c r="J1562" s="9"/>
      <c r="K1562" s="9"/>
      <c r="L1562" s="9"/>
      <c r="M1562" s="9"/>
      <c r="N1562" s="9"/>
    </row>
    <row r="1563" ht="15.75" customHeight="1">
      <c r="J1563" s="9"/>
      <c r="K1563" s="9"/>
      <c r="L1563" s="9"/>
      <c r="M1563" s="9"/>
      <c r="N1563" s="9"/>
    </row>
    <row r="1564" ht="15.75" customHeight="1">
      <c r="J1564" s="9"/>
      <c r="K1564" s="9"/>
      <c r="L1564" s="9"/>
      <c r="M1564" s="9"/>
      <c r="N1564" s="9"/>
    </row>
    <row r="1565" ht="15.75" customHeight="1">
      <c r="J1565" s="9"/>
      <c r="K1565" s="9"/>
      <c r="L1565" s="9"/>
      <c r="M1565" s="9"/>
      <c r="N1565" s="9"/>
    </row>
    <row r="1566" ht="15.75" customHeight="1">
      <c r="J1566" s="9"/>
      <c r="K1566" s="9"/>
      <c r="L1566" s="9"/>
      <c r="M1566" s="9"/>
      <c r="N1566" s="9"/>
    </row>
    <row r="1567" ht="15.75" customHeight="1">
      <c r="J1567" s="9"/>
      <c r="K1567" s="9"/>
      <c r="L1567" s="9"/>
      <c r="M1567" s="9"/>
      <c r="N1567" s="9"/>
    </row>
    <row r="1568" ht="15.75" customHeight="1">
      <c r="J1568" s="9"/>
      <c r="K1568" s="9"/>
      <c r="L1568" s="9"/>
      <c r="M1568" s="9"/>
      <c r="N1568" s="9"/>
    </row>
    <row r="1569" ht="15.75" customHeight="1">
      <c r="J1569" s="9"/>
      <c r="K1569" s="9"/>
      <c r="L1569" s="9"/>
      <c r="M1569" s="9"/>
      <c r="N1569" s="9"/>
    </row>
    <row r="1570" ht="15.75" customHeight="1">
      <c r="J1570" s="9"/>
      <c r="K1570" s="9"/>
      <c r="L1570" s="9"/>
      <c r="M1570" s="9"/>
      <c r="N1570" s="9"/>
    </row>
    <row r="1571" ht="15.75" customHeight="1">
      <c r="J1571" s="9"/>
      <c r="K1571" s="9"/>
      <c r="L1571" s="9"/>
      <c r="M1571" s="9"/>
      <c r="N1571" s="9"/>
    </row>
    <row r="1572" ht="15.75" customHeight="1">
      <c r="J1572" s="9"/>
      <c r="K1572" s="9"/>
      <c r="L1572" s="9"/>
      <c r="M1572" s="9"/>
      <c r="N1572" s="9"/>
    </row>
    <row r="1573" ht="15.75" customHeight="1">
      <c r="J1573" s="9"/>
      <c r="K1573" s="9"/>
      <c r="L1573" s="9"/>
      <c r="M1573" s="9"/>
      <c r="N1573" s="9"/>
    </row>
    <row r="1574" ht="15.75" customHeight="1">
      <c r="J1574" s="9"/>
      <c r="K1574" s="9"/>
      <c r="L1574" s="9"/>
      <c r="M1574" s="9"/>
      <c r="N1574" s="9"/>
    </row>
    <row r="1575" ht="15.75" customHeight="1">
      <c r="J1575" s="9"/>
      <c r="K1575" s="9"/>
      <c r="L1575" s="9"/>
      <c r="M1575" s="9"/>
      <c r="N1575" s="9"/>
    </row>
    <row r="1576" ht="15.75" customHeight="1">
      <c r="J1576" s="9"/>
      <c r="K1576" s="9"/>
      <c r="L1576" s="9"/>
      <c r="M1576" s="9"/>
      <c r="N1576" s="9"/>
    </row>
    <row r="1577" ht="15.75" customHeight="1">
      <c r="J1577" s="9"/>
      <c r="K1577" s="9"/>
      <c r="L1577" s="9"/>
      <c r="M1577" s="9"/>
      <c r="N1577" s="9"/>
    </row>
    <row r="1578" ht="15.75" customHeight="1">
      <c r="J1578" s="9"/>
      <c r="K1578" s="9"/>
      <c r="L1578" s="9"/>
      <c r="M1578" s="9"/>
      <c r="N1578" s="9"/>
    </row>
    <row r="1579" ht="15.75" customHeight="1">
      <c r="J1579" s="9"/>
      <c r="K1579" s="9"/>
      <c r="L1579" s="9"/>
      <c r="M1579" s="9"/>
      <c r="N1579" s="9"/>
    </row>
    <row r="1580" ht="15.75" customHeight="1">
      <c r="J1580" s="9"/>
      <c r="K1580" s="9"/>
      <c r="L1580" s="9"/>
      <c r="M1580" s="9"/>
      <c r="N1580" s="9"/>
    </row>
    <row r="1581" ht="15.75" customHeight="1">
      <c r="J1581" s="9"/>
      <c r="K1581" s="9"/>
      <c r="L1581" s="9"/>
      <c r="M1581" s="9"/>
      <c r="N1581" s="9"/>
    </row>
    <row r="1582" ht="15.75" customHeight="1">
      <c r="J1582" s="9"/>
      <c r="K1582" s="9"/>
      <c r="L1582" s="9"/>
      <c r="M1582" s="9"/>
      <c r="N1582" s="9"/>
    </row>
    <row r="1583" ht="15.75" customHeight="1">
      <c r="J1583" s="9"/>
      <c r="K1583" s="9"/>
      <c r="L1583" s="9"/>
      <c r="M1583" s="9"/>
      <c r="N1583" s="9"/>
    </row>
    <row r="1584" ht="15.75" customHeight="1">
      <c r="J1584" s="9"/>
      <c r="K1584" s="9"/>
      <c r="L1584" s="9"/>
      <c r="M1584" s="9"/>
      <c r="N1584" s="9"/>
    </row>
    <row r="1585" ht="15.75" customHeight="1">
      <c r="J1585" s="9"/>
      <c r="K1585" s="9"/>
      <c r="L1585" s="9"/>
      <c r="M1585" s="9"/>
      <c r="N1585" s="9"/>
    </row>
    <row r="1586" ht="15.75" customHeight="1">
      <c r="J1586" s="9"/>
      <c r="K1586" s="9"/>
      <c r="L1586" s="9"/>
      <c r="M1586" s="9"/>
      <c r="N1586" s="9"/>
    </row>
    <row r="1587" ht="15.75" customHeight="1">
      <c r="J1587" s="9"/>
      <c r="K1587" s="9"/>
      <c r="L1587" s="9"/>
      <c r="M1587" s="9"/>
      <c r="N1587" s="9"/>
    </row>
    <row r="1588" ht="15.75" customHeight="1">
      <c r="J1588" s="9"/>
      <c r="K1588" s="9"/>
      <c r="L1588" s="9"/>
      <c r="M1588" s="9"/>
      <c r="N1588" s="9"/>
    </row>
    <row r="1589" ht="15.75" customHeight="1">
      <c r="J1589" s="9"/>
      <c r="K1589" s="9"/>
      <c r="L1589" s="9"/>
      <c r="M1589" s="9"/>
      <c r="N1589" s="9"/>
    </row>
    <row r="1590" ht="15.75" customHeight="1">
      <c r="J1590" s="9"/>
      <c r="K1590" s="9"/>
      <c r="L1590" s="9"/>
      <c r="M1590" s="9"/>
      <c r="N1590" s="9"/>
    </row>
    <row r="1591" ht="15.75" customHeight="1">
      <c r="J1591" s="9"/>
      <c r="K1591" s="9"/>
      <c r="L1591" s="9"/>
      <c r="M1591" s="9"/>
      <c r="N1591" s="9"/>
    </row>
    <row r="1592" ht="15.75" customHeight="1">
      <c r="J1592" s="9"/>
      <c r="K1592" s="9"/>
      <c r="L1592" s="9"/>
      <c r="M1592" s="9"/>
      <c r="N1592" s="9"/>
    </row>
    <row r="1593" ht="15.75" customHeight="1">
      <c r="J1593" s="9"/>
      <c r="K1593" s="9"/>
      <c r="L1593" s="9"/>
      <c r="M1593" s="9"/>
      <c r="N1593" s="9"/>
    </row>
    <row r="1594" ht="15.75" customHeight="1">
      <c r="J1594" s="9"/>
      <c r="K1594" s="9"/>
      <c r="L1594" s="9"/>
      <c r="M1594" s="9"/>
      <c r="N1594" s="9"/>
    </row>
    <row r="1595" ht="15.75" customHeight="1">
      <c r="J1595" s="9"/>
      <c r="K1595" s="9"/>
      <c r="L1595" s="9"/>
      <c r="M1595" s="9"/>
      <c r="N1595" s="9"/>
    </row>
    <row r="1596" ht="15.75" customHeight="1">
      <c r="J1596" s="9"/>
      <c r="K1596" s="9"/>
      <c r="L1596" s="9"/>
      <c r="M1596" s="9"/>
      <c r="N1596" s="9"/>
    </row>
    <row r="1597" ht="15.75" customHeight="1">
      <c r="J1597" s="9"/>
      <c r="K1597" s="9"/>
      <c r="L1597" s="9"/>
      <c r="M1597" s="9"/>
      <c r="N1597" s="9"/>
    </row>
    <row r="1598" ht="15.75" customHeight="1">
      <c r="J1598" s="9"/>
      <c r="K1598" s="9"/>
      <c r="L1598" s="9"/>
      <c r="M1598" s="9"/>
      <c r="N1598" s="9"/>
    </row>
    <row r="1599" ht="15.75" customHeight="1">
      <c r="J1599" s="9"/>
      <c r="K1599" s="9"/>
      <c r="L1599" s="9"/>
      <c r="M1599" s="9"/>
      <c r="N1599" s="9"/>
    </row>
    <row r="1600" ht="15.75" customHeight="1">
      <c r="J1600" s="9"/>
      <c r="K1600" s="9"/>
      <c r="L1600" s="9"/>
      <c r="M1600" s="9"/>
      <c r="N1600" s="9"/>
    </row>
    <row r="1601" ht="15.75" customHeight="1">
      <c r="J1601" s="9"/>
      <c r="K1601" s="9"/>
      <c r="L1601" s="9"/>
      <c r="M1601" s="9"/>
      <c r="N1601" s="9"/>
    </row>
    <row r="1602" ht="15.75" customHeight="1">
      <c r="J1602" s="9"/>
      <c r="K1602" s="9"/>
      <c r="L1602" s="9"/>
      <c r="M1602" s="9"/>
      <c r="N1602" s="9"/>
    </row>
    <row r="1603" ht="15.75" customHeight="1">
      <c r="J1603" s="9"/>
      <c r="K1603" s="9"/>
      <c r="L1603" s="9"/>
      <c r="M1603" s="9"/>
      <c r="N1603" s="9"/>
    </row>
    <row r="1604" ht="15.75" customHeight="1">
      <c r="J1604" s="9"/>
      <c r="K1604" s="9"/>
      <c r="L1604" s="9"/>
      <c r="M1604" s="9"/>
      <c r="N1604" s="9"/>
    </row>
    <row r="1605" ht="15.75" customHeight="1">
      <c r="J1605" s="9"/>
      <c r="K1605" s="9"/>
      <c r="L1605" s="9"/>
      <c r="M1605" s="9"/>
      <c r="N1605" s="9"/>
    </row>
    <row r="1606" ht="15.75" customHeight="1">
      <c r="J1606" s="9"/>
      <c r="K1606" s="9"/>
      <c r="L1606" s="9"/>
      <c r="M1606" s="9"/>
      <c r="N1606" s="9"/>
    </row>
    <row r="1607" ht="15.75" customHeight="1">
      <c r="J1607" s="9"/>
      <c r="K1607" s="9"/>
      <c r="L1607" s="9"/>
      <c r="M1607" s="9"/>
      <c r="N1607" s="9"/>
    </row>
    <row r="1608" ht="15.75" customHeight="1">
      <c r="J1608" s="9"/>
      <c r="K1608" s="9"/>
      <c r="L1608" s="9"/>
      <c r="M1608" s="9"/>
      <c r="N1608" s="9"/>
    </row>
    <row r="1609" ht="15.75" customHeight="1">
      <c r="J1609" s="9"/>
      <c r="K1609" s="9"/>
      <c r="L1609" s="9"/>
      <c r="M1609" s="9"/>
      <c r="N1609" s="9"/>
    </row>
    <row r="1610" ht="15.75" customHeight="1">
      <c r="J1610" s="9"/>
      <c r="K1610" s="9"/>
      <c r="L1610" s="9"/>
      <c r="M1610" s="9"/>
      <c r="N1610" s="9"/>
    </row>
    <row r="1611" ht="15.75" customHeight="1">
      <c r="J1611" s="9"/>
      <c r="K1611" s="9"/>
      <c r="L1611" s="9"/>
      <c r="M1611" s="9"/>
      <c r="N1611" s="9"/>
    </row>
    <row r="1612" ht="15.75" customHeight="1">
      <c r="J1612" s="9"/>
      <c r="K1612" s="9"/>
      <c r="L1612" s="9"/>
      <c r="M1612" s="9"/>
      <c r="N1612" s="9"/>
    </row>
    <row r="1613" ht="15.75" customHeight="1">
      <c r="J1613" s="9"/>
      <c r="K1613" s="9"/>
      <c r="L1613" s="9"/>
      <c r="M1613" s="9"/>
      <c r="N1613" s="9"/>
    </row>
    <row r="1614" ht="15.75" customHeight="1">
      <c r="J1614" s="9"/>
      <c r="K1614" s="9"/>
      <c r="L1614" s="9"/>
      <c r="M1614" s="9"/>
      <c r="N1614" s="9"/>
    </row>
    <row r="1615" ht="15.75" customHeight="1">
      <c r="J1615" s="9"/>
      <c r="K1615" s="9"/>
      <c r="L1615" s="9"/>
      <c r="M1615" s="9"/>
      <c r="N1615" s="9"/>
    </row>
    <row r="1616" ht="15.75" customHeight="1">
      <c r="J1616" s="9"/>
      <c r="K1616" s="9"/>
      <c r="L1616" s="9"/>
      <c r="M1616" s="9"/>
      <c r="N1616" s="9"/>
    </row>
    <row r="1617" ht="15.75" customHeight="1">
      <c r="J1617" s="9"/>
      <c r="K1617" s="9"/>
      <c r="L1617" s="9"/>
      <c r="M1617" s="9"/>
      <c r="N1617" s="9"/>
    </row>
    <row r="1618" ht="15.75" customHeight="1">
      <c r="J1618" s="9"/>
      <c r="K1618" s="9"/>
      <c r="L1618" s="9"/>
      <c r="M1618" s="9"/>
      <c r="N1618" s="9"/>
    </row>
    <row r="1619" ht="15.75" customHeight="1">
      <c r="J1619" s="9"/>
      <c r="K1619" s="9"/>
      <c r="L1619" s="9"/>
      <c r="M1619" s="9"/>
      <c r="N1619" s="9"/>
    </row>
    <row r="1620" ht="15.75" customHeight="1">
      <c r="J1620" s="9"/>
      <c r="K1620" s="9"/>
      <c r="L1620" s="9"/>
      <c r="M1620" s="9"/>
      <c r="N1620" s="9"/>
    </row>
    <row r="1621" ht="15.75" customHeight="1">
      <c r="J1621" s="9"/>
      <c r="K1621" s="9"/>
      <c r="L1621" s="9"/>
      <c r="M1621" s="9"/>
      <c r="N1621" s="9"/>
    </row>
    <row r="1622" ht="15.75" customHeight="1">
      <c r="J1622" s="9"/>
      <c r="K1622" s="9"/>
      <c r="L1622" s="9"/>
      <c r="M1622" s="9"/>
      <c r="N1622" s="9"/>
    </row>
    <row r="1623" ht="15.75" customHeight="1">
      <c r="J1623" s="9"/>
      <c r="K1623" s="9"/>
      <c r="L1623" s="9"/>
      <c r="M1623" s="9"/>
      <c r="N1623" s="9"/>
    </row>
    <row r="1624" ht="15.75" customHeight="1">
      <c r="J1624" s="9"/>
      <c r="K1624" s="9"/>
      <c r="L1624" s="9"/>
      <c r="M1624" s="9"/>
      <c r="N1624" s="9"/>
    </row>
    <row r="1625" ht="15.75" customHeight="1">
      <c r="J1625" s="9"/>
      <c r="K1625" s="9"/>
      <c r="L1625" s="9"/>
      <c r="M1625" s="9"/>
      <c r="N1625" s="9"/>
    </row>
    <row r="1626" ht="15.75" customHeight="1">
      <c r="J1626" s="9"/>
      <c r="K1626" s="9"/>
      <c r="L1626" s="9"/>
      <c r="M1626" s="9"/>
      <c r="N1626" s="9"/>
    </row>
    <row r="1627" ht="15.75" customHeight="1">
      <c r="J1627" s="9"/>
      <c r="K1627" s="9"/>
      <c r="L1627" s="9"/>
      <c r="M1627" s="9"/>
      <c r="N1627" s="9"/>
    </row>
    <row r="1628" ht="15.75" customHeight="1">
      <c r="J1628" s="9"/>
      <c r="K1628" s="9"/>
      <c r="L1628" s="9"/>
      <c r="M1628" s="9"/>
      <c r="N1628" s="9"/>
    </row>
    <row r="1629" ht="15.75" customHeight="1">
      <c r="J1629" s="9"/>
      <c r="K1629" s="9"/>
      <c r="L1629" s="9"/>
      <c r="M1629" s="9"/>
      <c r="N1629" s="9"/>
    </row>
    <row r="1630" ht="15.75" customHeight="1">
      <c r="J1630" s="9"/>
      <c r="K1630" s="9"/>
      <c r="L1630" s="9"/>
      <c r="M1630" s="9"/>
      <c r="N1630" s="9"/>
    </row>
    <row r="1631" ht="15.75" customHeight="1">
      <c r="J1631" s="9"/>
      <c r="K1631" s="9"/>
      <c r="L1631" s="9"/>
      <c r="M1631" s="9"/>
      <c r="N1631" s="9"/>
    </row>
    <row r="1632" ht="15.75" customHeight="1">
      <c r="J1632" s="9"/>
      <c r="K1632" s="9"/>
      <c r="L1632" s="9"/>
      <c r="M1632" s="9"/>
      <c r="N1632" s="9"/>
    </row>
    <row r="1633" ht="15.75" customHeight="1">
      <c r="J1633" s="9"/>
      <c r="K1633" s="9"/>
      <c r="L1633" s="9"/>
      <c r="M1633" s="9"/>
      <c r="N1633" s="9"/>
    </row>
    <row r="1634" ht="15.75" customHeight="1">
      <c r="J1634" s="9"/>
      <c r="K1634" s="9"/>
      <c r="L1634" s="9"/>
      <c r="M1634" s="9"/>
      <c r="N1634" s="9"/>
    </row>
    <row r="1635" ht="15.75" customHeight="1">
      <c r="J1635" s="9"/>
      <c r="K1635" s="9"/>
      <c r="L1635" s="9"/>
      <c r="M1635" s="9"/>
      <c r="N1635" s="9"/>
    </row>
    <row r="1636" ht="15.75" customHeight="1">
      <c r="J1636" s="9"/>
      <c r="K1636" s="9"/>
      <c r="L1636" s="9"/>
      <c r="M1636" s="9"/>
      <c r="N1636" s="9"/>
    </row>
    <row r="1637" ht="15.75" customHeight="1">
      <c r="J1637" s="9"/>
      <c r="K1637" s="9"/>
      <c r="L1637" s="9"/>
      <c r="M1637" s="9"/>
      <c r="N1637" s="9"/>
    </row>
    <row r="1638" ht="15.75" customHeight="1">
      <c r="J1638" s="9"/>
      <c r="K1638" s="9"/>
      <c r="L1638" s="9"/>
      <c r="M1638" s="9"/>
      <c r="N1638" s="9"/>
    </row>
    <row r="1639" ht="15.75" customHeight="1">
      <c r="J1639" s="9"/>
      <c r="K1639" s="9"/>
      <c r="L1639" s="9"/>
      <c r="M1639" s="9"/>
      <c r="N1639" s="9"/>
    </row>
    <row r="1640" ht="15.75" customHeight="1">
      <c r="J1640" s="9"/>
      <c r="K1640" s="9"/>
      <c r="L1640" s="9"/>
      <c r="M1640" s="9"/>
      <c r="N1640" s="9"/>
    </row>
    <row r="1641" ht="15.75" customHeight="1">
      <c r="J1641" s="9"/>
      <c r="K1641" s="9"/>
      <c r="L1641" s="9"/>
      <c r="M1641" s="9"/>
      <c r="N1641" s="9"/>
    </row>
    <row r="1642" ht="15.75" customHeight="1">
      <c r="J1642" s="9"/>
      <c r="K1642" s="9"/>
      <c r="L1642" s="9"/>
      <c r="M1642" s="9"/>
      <c r="N1642" s="9"/>
    </row>
    <row r="1643" ht="15.75" customHeight="1">
      <c r="J1643" s="9"/>
      <c r="K1643" s="9"/>
      <c r="L1643" s="9"/>
      <c r="M1643" s="9"/>
      <c r="N1643" s="9"/>
    </row>
    <row r="1644" ht="15.75" customHeight="1">
      <c r="J1644" s="9"/>
      <c r="K1644" s="9"/>
      <c r="L1644" s="9"/>
      <c r="M1644" s="9"/>
      <c r="N1644" s="9"/>
    </row>
    <row r="1645" ht="15.75" customHeight="1">
      <c r="J1645" s="9"/>
      <c r="K1645" s="9"/>
      <c r="L1645" s="9"/>
      <c r="M1645" s="9"/>
      <c r="N1645" s="9"/>
    </row>
    <row r="1646" ht="15.75" customHeight="1">
      <c r="J1646" s="9"/>
      <c r="K1646" s="9"/>
      <c r="L1646" s="9"/>
      <c r="M1646" s="9"/>
      <c r="N1646" s="9"/>
    </row>
    <row r="1647" ht="15.75" customHeight="1">
      <c r="J1647" s="9"/>
      <c r="K1647" s="9"/>
      <c r="L1647" s="9"/>
      <c r="M1647" s="9"/>
      <c r="N1647" s="9"/>
    </row>
    <row r="1648" ht="15.75" customHeight="1">
      <c r="J1648" s="9"/>
      <c r="K1648" s="9"/>
      <c r="L1648" s="9"/>
      <c r="M1648" s="9"/>
      <c r="N1648" s="9"/>
    </row>
    <row r="1649" ht="15.75" customHeight="1">
      <c r="J1649" s="9"/>
      <c r="K1649" s="9"/>
      <c r="L1649" s="9"/>
      <c r="M1649" s="9"/>
      <c r="N1649" s="9"/>
    </row>
    <row r="1650" ht="15.75" customHeight="1">
      <c r="J1650" s="9"/>
      <c r="K1650" s="9"/>
      <c r="L1650" s="9"/>
      <c r="M1650" s="9"/>
      <c r="N1650" s="9"/>
    </row>
    <row r="1651" ht="15.75" customHeight="1">
      <c r="J1651" s="9"/>
      <c r="K1651" s="9"/>
      <c r="L1651" s="9"/>
      <c r="M1651" s="9"/>
      <c r="N1651" s="9"/>
    </row>
    <row r="1652" ht="15.75" customHeight="1">
      <c r="J1652" s="9"/>
      <c r="K1652" s="9"/>
      <c r="L1652" s="9"/>
      <c r="M1652" s="9"/>
      <c r="N1652" s="9"/>
    </row>
    <row r="1653" ht="15.75" customHeight="1">
      <c r="J1653" s="9"/>
      <c r="K1653" s="9"/>
      <c r="L1653" s="9"/>
      <c r="M1653" s="9"/>
      <c r="N1653" s="9"/>
    </row>
    <row r="1654" ht="15.75" customHeight="1">
      <c r="J1654" s="9"/>
      <c r="K1654" s="9"/>
      <c r="L1654" s="9"/>
      <c r="M1654" s="9"/>
      <c r="N1654" s="9"/>
    </row>
    <row r="1655" ht="15.75" customHeight="1">
      <c r="J1655" s="9"/>
      <c r="K1655" s="9"/>
      <c r="L1655" s="9"/>
      <c r="M1655" s="9"/>
      <c r="N1655" s="9"/>
    </row>
    <row r="1656" ht="15.75" customHeight="1">
      <c r="J1656" s="9"/>
      <c r="K1656" s="9"/>
      <c r="L1656" s="9"/>
      <c r="M1656" s="9"/>
      <c r="N1656" s="9"/>
    </row>
    <row r="1657" ht="15.75" customHeight="1">
      <c r="J1657" s="9"/>
      <c r="K1657" s="9"/>
      <c r="L1657" s="9"/>
      <c r="M1657" s="9"/>
      <c r="N1657" s="9"/>
    </row>
    <row r="1658" ht="15.75" customHeight="1">
      <c r="J1658" s="9"/>
      <c r="K1658" s="9"/>
      <c r="L1658" s="9"/>
      <c r="M1658" s="9"/>
      <c r="N1658" s="9"/>
    </row>
    <row r="1659" ht="15.75" customHeight="1">
      <c r="J1659" s="9"/>
      <c r="K1659" s="9"/>
      <c r="L1659" s="9"/>
      <c r="M1659" s="9"/>
      <c r="N1659" s="9"/>
    </row>
    <row r="1660" ht="15.75" customHeight="1">
      <c r="J1660" s="9"/>
      <c r="K1660" s="9"/>
      <c r="L1660" s="9"/>
      <c r="M1660" s="9"/>
      <c r="N1660" s="9"/>
    </row>
    <row r="1661" ht="15.75" customHeight="1">
      <c r="J1661" s="9"/>
      <c r="K1661" s="9"/>
      <c r="L1661" s="9"/>
      <c r="M1661" s="9"/>
      <c r="N1661" s="9"/>
    </row>
    <row r="1662" ht="15.75" customHeight="1">
      <c r="J1662" s="9"/>
      <c r="K1662" s="9"/>
      <c r="L1662" s="9"/>
      <c r="M1662" s="9"/>
      <c r="N1662" s="9"/>
    </row>
    <row r="1663" ht="15.75" customHeight="1">
      <c r="J1663" s="9"/>
      <c r="K1663" s="9"/>
      <c r="L1663" s="9"/>
      <c r="M1663" s="9"/>
      <c r="N1663" s="9"/>
    </row>
    <row r="1664" ht="15.75" customHeight="1">
      <c r="J1664" s="9"/>
      <c r="K1664" s="9"/>
      <c r="L1664" s="9"/>
      <c r="M1664" s="9"/>
      <c r="N1664" s="9"/>
    </row>
    <row r="1665" ht="15.75" customHeight="1">
      <c r="J1665" s="9"/>
      <c r="K1665" s="9"/>
      <c r="L1665" s="9"/>
      <c r="M1665" s="9"/>
      <c r="N1665" s="9"/>
    </row>
    <row r="1666" ht="15.75" customHeight="1">
      <c r="J1666" s="9"/>
      <c r="K1666" s="9"/>
      <c r="L1666" s="9"/>
      <c r="M1666" s="9"/>
      <c r="N1666" s="9"/>
    </row>
    <row r="1667" ht="15.75" customHeight="1">
      <c r="J1667" s="9"/>
      <c r="K1667" s="9"/>
      <c r="L1667" s="9"/>
      <c r="M1667" s="9"/>
      <c r="N1667" s="9"/>
    </row>
    <row r="1668" ht="15.75" customHeight="1">
      <c r="J1668" s="9"/>
      <c r="K1668" s="9"/>
      <c r="L1668" s="9"/>
      <c r="M1668" s="9"/>
      <c r="N1668" s="9"/>
    </row>
    <row r="1669" ht="15.75" customHeight="1">
      <c r="J1669" s="9"/>
      <c r="K1669" s="9"/>
      <c r="L1669" s="9"/>
      <c r="M1669" s="9"/>
      <c r="N1669" s="9"/>
    </row>
    <row r="1670" ht="15.75" customHeight="1">
      <c r="J1670" s="9"/>
      <c r="K1670" s="9"/>
      <c r="L1670" s="9"/>
      <c r="M1670" s="9"/>
      <c r="N1670" s="9"/>
    </row>
    <row r="1671" ht="15.75" customHeight="1">
      <c r="J1671" s="9"/>
      <c r="K1671" s="9"/>
      <c r="L1671" s="9"/>
      <c r="M1671" s="9"/>
      <c r="N1671" s="9"/>
    </row>
    <row r="1672" ht="15.75" customHeight="1">
      <c r="J1672" s="9"/>
      <c r="K1672" s="9"/>
      <c r="L1672" s="9"/>
      <c r="M1672" s="9"/>
      <c r="N1672" s="9"/>
    </row>
    <row r="1673" ht="15.75" customHeight="1">
      <c r="J1673" s="9"/>
      <c r="K1673" s="9"/>
      <c r="L1673" s="9"/>
      <c r="M1673" s="9"/>
      <c r="N1673" s="9"/>
    </row>
    <row r="1674" ht="15.75" customHeight="1">
      <c r="J1674" s="9"/>
      <c r="K1674" s="9"/>
      <c r="L1674" s="9"/>
      <c r="M1674" s="9"/>
      <c r="N1674" s="9"/>
    </row>
    <row r="1675" ht="15.75" customHeight="1">
      <c r="J1675" s="9"/>
      <c r="K1675" s="9"/>
      <c r="L1675" s="9"/>
      <c r="M1675" s="9"/>
      <c r="N1675" s="9"/>
    </row>
    <row r="1676" ht="15.75" customHeight="1">
      <c r="J1676" s="9"/>
      <c r="K1676" s="9"/>
      <c r="L1676" s="9"/>
      <c r="M1676" s="9"/>
      <c r="N1676" s="9"/>
    </row>
    <row r="1677" ht="15.75" customHeight="1">
      <c r="J1677" s="9"/>
      <c r="K1677" s="9"/>
      <c r="L1677" s="9"/>
      <c r="M1677" s="9"/>
      <c r="N1677" s="9"/>
    </row>
    <row r="1678" ht="15.75" customHeight="1">
      <c r="J1678" s="9"/>
      <c r="K1678" s="9"/>
      <c r="L1678" s="9"/>
      <c r="M1678" s="9"/>
      <c r="N1678" s="9"/>
    </row>
    <row r="1679" ht="15.75" customHeight="1">
      <c r="J1679" s="9"/>
      <c r="K1679" s="9"/>
      <c r="L1679" s="9"/>
      <c r="M1679" s="9"/>
      <c r="N1679" s="9"/>
    </row>
    <row r="1680" ht="15.75" customHeight="1">
      <c r="J1680" s="9"/>
      <c r="K1680" s="9"/>
      <c r="L1680" s="9"/>
      <c r="M1680" s="9"/>
      <c r="N1680" s="9"/>
    </row>
    <row r="1681" ht="15.75" customHeight="1">
      <c r="J1681" s="9"/>
      <c r="K1681" s="9"/>
      <c r="L1681" s="9"/>
      <c r="M1681" s="9"/>
      <c r="N1681" s="9"/>
    </row>
    <row r="1682" ht="15.75" customHeight="1">
      <c r="J1682" s="9"/>
      <c r="K1682" s="9"/>
      <c r="L1682" s="9"/>
      <c r="M1682" s="9"/>
      <c r="N1682" s="9"/>
    </row>
    <row r="1683" ht="15.75" customHeight="1">
      <c r="J1683" s="9"/>
      <c r="K1683" s="9"/>
      <c r="L1683" s="9"/>
      <c r="M1683" s="9"/>
      <c r="N1683" s="9"/>
    </row>
    <row r="1684" ht="15.75" customHeight="1">
      <c r="J1684" s="9"/>
      <c r="K1684" s="9"/>
      <c r="L1684" s="9"/>
      <c r="M1684" s="9"/>
      <c r="N1684" s="9"/>
    </row>
    <row r="1685" ht="15.75" customHeight="1">
      <c r="J1685" s="9"/>
      <c r="K1685" s="9"/>
      <c r="L1685" s="9"/>
      <c r="M1685" s="9"/>
      <c r="N1685" s="9"/>
    </row>
    <row r="1686" ht="15.75" customHeight="1">
      <c r="J1686" s="9"/>
      <c r="K1686" s="9"/>
      <c r="L1686" s="9"/>
      <c r="M1686" s="9"/>
      <c r="N1686" s="9"/>
    </row>
    <row r="1687" ht="15.75" customHeight="1">
      <c r="J1687" s="9"/>
      <c r="K1687" s="9"/>
      <c r="L1687" s="9"/>
      <c r="M1687" s="9"/>
      <c r="N1687" s="9"/>
    </row>
    <row r="1688" ht="15.75" customHeight="1">
      <c r="J1688" s="9"/>
      <c r="K1688" s="9"/>
      <c r="L1688" s="9"/>
      <c r="M1688" s="9"/>
      <c r="N1688" s="9"/>
    </row>
    <row r="1689" ht="15.75" customHeight="1">
      <c r="J1689" s="9"/>
      <c r="K1689" s="9"/>
      <c r="L1689" s="9"/>
      <c r="M1689" s="9"/>
      <c r="N1689" s="9"/>
    </row>
    <row r="1690" ht="15.75" customHeight="1">
      <c r="J1690" s="9"/>
      <c r="K1690" s="9"/>
      <c r="L1690" s="9"/>
      <c r="M1690" s="9"/>
      <c r="N1690" s="9"/>
    </row>
    <row r="1691" ht="15.75" customHeight="1">
      <c r="J1691" s="9"/>
      <c r="K1691" s="9"/>
      <c r="L1691" s="9"/>
      <c r="M1691" s="9"/>
      <c r="N1691" s="9"/>
    </row>
    <row r="1692" ht="15.75" customHeight="1">
      <c r="J1692" s="9"/>
      <c r="K1692" s="9"/>
      <c r="L1692" s="9"/>
      <c r="M1692" s="9"/>
      <c r="N1692" s="9"/>
    </row>
    <row r="1693" ht="15.75" customHeight="1">
      <c r="J1693" s="9"/>
      <c r="K1693" s="9"/>
      <c r="L1693" s="9"/>
      <c r="M1693" s="9"/>
      <c r="N1693" s="9"/>
    </row>
    <row r="1694" ht="15.75" customHeight="1">
      <c r="J1694" s="9"/>
      <c r="K1694" s="9"/>
      <c r="L1694" s="9"/>
      <c r="M1694" s="9"/>
      <c r="N1694" s="9"/>
    </row>
    <row r="1695" ht="15.75" customHeight="1">
      <c r="J1695" s="9"/>
      <c r="K1695" s="9"/>
      <c r="L1695" s="9"/>
      <c r="M1695" s="9"/>
      <c r="N1695" s="9"/>
    </row>
    <row r="1696" ht="15.75" customHeight="1">
      <c r="J1696" s="9"/>
      <c r="K1696" s="9"/>
      <c r="L1696" s="9"/>
      <c r="M1696" s="9"/>
      <c r="N1696" s="9"/>
    </row>
    <row r="1697" ht="15.75" customHeight="1">
      <c r="J1697" s="9"/>
      <c r="K1697" s="9"/>
      <c r="L1697" s="9"/>
      <c r="M1697" s="9"/>
      <c r="N1697" s="9"/>
    </row>
    <row r="1698" ht="15.75" customHeight="1">
      <c r="J1698" s="9"/>
      <c r="K1698" s="9"/>
      <c r="L1698" s="9"/>
      <c r="M1698" s="9"/>
      <c r="N1698" s="9"/>
    </row>
    <row r="1699" ht="15.75" customHeight="1">
      <c r="J1699" s="9"/>
      <c r="K1699" s="9"/>
      <c r="L1699" s="9"/>
      <c r="M1699" s="9"/>
      <c r="N1699" s="9"/>
    </row>
    <row r="1700" ht="15.75" customHeight="1">
      <c r="J1700" s="9"/>
      <c r="K1700" s="9"/>
      <c r="L1700" s="9"/>
      <c r="M1700" s="9"/>
      <c r="N1700" s="9"/>
    </row>
    <row r="1701" ht="15.75" customHeight="1">
      <c r="J1701" s="9"/>
      <c r="K1701" s="9"/>
      <c r="L1701" s="9"/>
      <c r="M1701" s="9"/>
      <c r="N1701" s="9"/>
    </row>
    <row r="1702" ht="15.75" customHeight="1">
      <c r="J1702" s="9"/>
      <c r="K1702" s="9"/>
      <c r="L1702" s="9"/>
      <c r="M1702" s="9"/>
      <c r="N1702" s="9"/>
    </row>
    <row r="1703" ht="15.75" customHeight="1">
      <c r="J1703" s="9"/>
      <c r="K1703" s="9"/>
      <c r="L1703" s="9"/>
      <c r="M1703" s="9"/>
      <c r="N1703" s="9"/>
    </row>
    <row r="1704" ht="15.75" customHeight="1">
      <c r="J1704" s="9"/>
      <c r="K1704" s="9"/>
      <c r="L1704" s="9"/>
      <c r="M1704" s="9"/>
      <c r="N1704" s="9"/>
    </row>
    <row r="1705" ht="15.75" customHeight="1">
      <c r="J1705" s="9"/>
      <c r="K1705" s="9"/>
      <c r="L1705" s="9"/>
      <c r="M1705" s="9"/>
      <c r="N1705" s="9"/>
    </row>
    <row r="1706" ht="15.75" customHeight="1">
      <c r="J1706" s="9"/>
      <c r="K1706" s="9"/>
      <c r="L1706" s="9"/>
      <c r="M1706" s="9"/>
      <c r="N1706" s="9"/>
    </row>
    <row r="1707" ht="15.75" customHeight="1">
      <c r="J1707" s="9"/>
      <c r="K1707" s="9"/>
      <c r="L1707" s="9"/>
      <c r="M1707" s="9"/>
      <c r="N1707" s="9"/>
    </row>
    <row r="1708" ht="15.75" customHeight="1">
      <c r="J1708" s="9"/>
      <c r="K1708" s="9"/>
      <c r="L1708" s="9"/>
      <c r="M1708" s="9"/>
      <c r="N1708" s="9"/>
    </row>
    <row r="1709" ht="15.75" customHeight="1">
      <c r="J1709" s="9"/>
      <c r="K1709" s="9"/>
      <c r="L1709" s="9"/>
      <c r="M1709" s="9"/>
      <c r="N1709" s="9"/>
    </row>
    <row r="1710" ht="15.75" customHeight="1">
      <c r="J1710" s="9"/>
      <c r="K1710" s="9"/>
      <c r="L1710" s="9"/>
      <c r="M1710" s="9"/>
      <c r="N1710" s="9"/>
    </row>
    <row r="1711" ht="15.75" customHeight="1">
      <c r="J1711" s="9"/>
      <c r="K1711" s="9"/>
      <c r="L1711" s="9"/>
      <c r="M1711" s="9"/>
      <c r="N1711" s="9"/>
    </row>
    <row r="1712" ht="15.75" customHeight="1">
      <c r="J1712" s="9"/>
      <c r="K1712" s="9"/>
      <c r="L1712" s="9"/>
      <c r="M1712" s="9"/>
      <c r="N1712" s="9"/>
    </row>
    <row r="1713" ht="15.75" customHeight="1">
      <c r="J1713" s="9"/>
      <c r="K1713" s="9"/>
      <c r="L1713" s="9"/>
      <c r="M1713" s="9"/>
      <c r="N1713" s="9"/>
    </row>
    <row r="1714" ht="15.75" customHeight="1">
      <c r="J1714" s="9"/>
      <c r="K1714" s="9"/>
      <c r="L1714" s="9"/>
      <c r="M1714" s="9"/>
      <c r="N1714" s="9"/>
    </row>
    <row r="1715" ht="15.75" customHeight="1">
      <c r="J1715" s="9"/>
      <c r="K1715" s="9"/>
      <c r="L1715" s="9"/>
      <c r="M1715" s="9"/>
      <c r="N1715" s="9"/>
    </row>
    <row r="1716" ht="15.75" customHeight="1">
      <c r="J1716" s="9"/>
      <c r="K1716" s="9"/>
      <c r="L1716" s="9"/>
      <c r="M1716" s="9"/>
      <c r="N1716" s="9"/>
    </row>
    <row r="1717" ht="15.75" customHeight="1">
      <c r="J1717" s="9"/>
      <c r="K1717" s="9"/>
      <c r="L1717" s="9"/>
      <c r="M1717" s="9"/>
      <c r="N1717" s="9"/>
    </row>
    <row r="1718" ht="15.75" customHeight="1">
      <c r="J1718" s="9"/>
      <c r="K1718" s="9"/>
      <c r="L1718" s="9"/>
      <c r="M1718" s="9"/>
      <c r="N1718" s="9"/>
    </row>
    <row r="1719" ht="15.75" customHeight="1">
      <c r="J1719" s="9"/>
      <c r="K1719" s="9"/>
      <c r="L1719" s="9"/>
      <c r="M1719" s="9"/>
      <c r="N1719" s="9"/>
    </row>
    <row r="1720" ht="15.75" customHeight="1">
      <c r="J1720" s="9"/>
      <c r="K1720" s="9"/>
      <c r="L1720" s="9"/>
      <c r="M1720" s="9"/>
      <c r="N1720" s="9"/>
    </row>
    <row r="1721" ht="15.75" customHeight="1">
      <c r="J1721" s="9"/>
      <c r="K1721" s="9"/>
      <c r="L1721" s="9"/>
      <c r="M1721" s="9"/>
      <c r="N1721" s="9"/>
    </row>
    <row r="1722" ht="15.75" customHeight="1">
      <c r="J1722" s="9"/>
      <c r="K1722" s="9"/>
      <c r="L1722" s="9"/>
      <c r="M1722" s="9"/>
      <c r="N1722" s="9"/>
    </row>
    <row r="1723" ht="15.75" customHeight="1">
      <c r="J1723" s="9"/>
      <c r="K1723" s="9"/>
      <c r="L1723" s="9"/>
      <c r="M1723" s="9"/>
      <c r="N1723" s="9"/>
    </row>
    <row r="1724" ht="15.75" customHeight="1">
      <c r="J1724" s="9"/>
      <c r="K1724" s="9"/>
      <c r="L1724" s="9"/>
      <c r="M1724" s="9"/>
      <c r="N1724" s="9"/>
    </row>
    <row r="1725" ht="15.75" customHeight="1">
      <c r="J1725" s="9"/>
      <c r="K1725" s="9"/>
      <c r="L1725" s="9"/>
      <c r="M1725" s="9"/>
      <c r="N1725" s="9"/>
    </row>
    <row r="1726" ht="15.75" customHeight="1">
      <c r="J1726" s="9"/>
      <c r="K1726" s="9"/>
      <c r="L1726" s="9"/>
      <c r="M1726" s="9"/>
      <c r="N1726" s="9"/>
    </row>
    <row r="1727" ht="15.75" customHeight="1">
      <c r="J1727" s="9"/>
      <c r="K1727" s="9"/>
      <c r="L1727" s="9"/>
      <c r="M1727" s="9"/>
      <c r="N1727" s="9"/>
    </row>
    <row r="1728" ht="15.75" customHeight="1">
      <c r="J1728" s="9"/>
      <c r="K1728" s="9"/>
      <c r="L1728" s="9"/>
      <c r="M1728" s="9"/>
      <c r="N1728" s="9"/>
    </row>
    <row r="1729" ht="15.75" customHeight="1">
      <c r="J1729" s="9"/>
      <c r="K1729" s="9"/>
      <c r="L1729" s="9"/>
      <c r="M1729" s="9"/>
      <c r="N1729" s="9"/>
    </row>
    <row r="1730" ht="15.75" customHeight="1">
      <c r="J1730" s="9"/>
      <c r="K1730" s="9"/>
      <c r="L1730" s="9"/>
      <c r="M1730" s="9"/>
      <c r="N1730" s="9"/>
    </row>
    <row r="1731" ht="15.75" customHeight="1">
      <c r="J1731" s="9"/>
      <c r="K1731" s="9"/>
      <c r="L1731" s="9"/>
      <c r="M1731" s="9"/>
      <c r="N1731" s="9"/>
    </row>
    <row r="1732" ht="15.75" customHeight="1">
      <c r="J1732" s="9"/>
      <c r="K1732" s="9"/>
      <c r="L1732" s="9"/>
      <c r="M1732" s="9"/>
      <c r="N1732" s="9"/>
    </row>
    <row r="1733" ht="15.75" customHeight="1">
      <c r="J1733" s="9"/>
      <c r="K1733" s="9"/>
      <c r="L1733" s="9"/>
      <c r="M1733" s="9"/>
      <c r="N1733" s="9"/>
    </row>
    <row r="1734" ht="15.75" customHeight="1">
      <c r="J1734" s="9"/>
      <c r="K1734" s="9"/>
      <c r="L1734" s="9"/>
      <c r="M1734" s="9"/>
      <c r="N1734" s="9"/>
    </row>
    <row r="1735" ht="15.75" customHeight="1">
      <c r="J1735" s="9"/>
      <c r="K1735" s="9"/>
      <c r="L1735" s="9"/>
      <c r="M1735" s="9"/>
      <c r="N1735" s="9"/>
    </row>
    <row r="1736" ht="15.75" customHeight="1">
      <c r="J1736" s="9"/>
      <c r="K1736" s="9"/>
      <c r="L1736" s="9"/>
      <c r="M1736" s="9"/>
      <c r="N1736" s="9"/>
    </row>
    <row r="1737" ht="15.75" customHeight="1">
      <c r="J1737" s="9"/>
      <c r="K1737" s="9"/>
      <c r="L1737" s="9"/>
      <c r="M1737" s="9"/>
      <c r="N1737" s="9"/>
    </row>
    <row r="1738" ht="15.75" customHeight="1">
      <c r="J1738" s="9"/>
      <c r="K1738" s="9"/>
      <c r="L1738" s="9"/>
      <c r="M1738" s="9"/>
      <c r="N1738" s="9"/>
    </row>
    <row r="1739" ht="15.75" customHeight="1">
      <c r="J1739" s="9"/>
      <c r="K1739" s="9"/>
      <c r="L1739" s="9"/>
      <c r="M1739" s="9"/>
      <c r="N1739" s="9"/>
    </row>
    <row r="1740" ht="15.75" customHeight="1">
      <c r="J1740" s="9"/>
      <c r="K1740" s="9"/>
      <c r="L1740" s="9"/>
      <c r="M1740" s="9"/>
      <c r="N1740" s="9"/>
    </row>
    <row r="1741" ht="15.75" customHeight="1">
      <c r="J1741" s="9"/>
      <c r="K1741" s="9"/>
      <c r="L1741" s="9"/>
      <c r="M1741" s="9"/>
      <c r="N1741" s="9"/>
    </row>
    <row r="1742" ht="15.75" customHeight="1">
      <c r="J1742" s="9"/>
      <c r="K1742" s="9"/>
      <c r="L1742" s="9"/>
      <c r="M1742" s="9"/>
      <c r="N1742" s="9"/>
    </row>
    <row r="1743" ht="15.75" customHeight="1">
      <c r="J1743" s="9"/>
      <c r="K1743" s="9"/>
      <c r="L1743" s="9"/>
      <c r="M1743" s="9"/>
      <c r="N1743" s="9"/>
    </row>
    <row r="1744" ht="15.75" customHeight="1">
      <c r="J1744" s="9"/>
      <c r="K1744" s="9"/>
      <c r="L1744" s="9"/>
      <c r="M1744" s="9"/>
      <c r="N1744" s="9"/>
    </row>
    <row r="1745" ht="15.75" customHeight="1">
      <c r="J1745" s="9"/>
      <c r="K1745" s="9"/>
      <c r="L1745" s="9"/>
      <c r="M1745" s="9"/>
      <c r="N1745" s="9"/>
    </row>
    <row r="1746" ht="15.75" customHeight="1">
      <c r="J1746" s="9"/>
      <c r="K1746" s="9"/>
      <c r="L1746" s="9"/>
      <c r="M1746" s="9"/>
      <c r="N1746" s="9"/>
    </row>
    <row r="1747" ht="15.75" customHeight="1">
      <c r="J1747" s="9"/>
      <c r="K1747" s="9"/>
      <c r="L1747" s="9"/>
      <c r="M1747" s="9"/>
      <c r="N1747" s="9"/>
    </row>
    <row r="1748" ht="15.75" customHeight="1">
      <c r="J1748" s="9"/>
      <c r="K1748" s="9"/>
      <c r="L1748" s="9"/>
      <c r="M1748" s="9"/>
      <c r="N1748" s="9"/>
    </row>
    <row r="1749" ht="15.75" customHeight="1">
      <c r="J1749" s="9"/>
      <c r="K1749" s="9"/>
      <c r="L1749" s="9"/>
      <c r="M1749" s="9"/>
      <c r="N1749" s="9"/>
    </row>
    <row r="1750" ht="15.75" customHeight="1">
      <c r="J1750" s="9"/>
      <c r="K1750" s="9"/>
      <c r="L1750" s="9"/>
      <c r="M1750" s="9"/>
      <c r="N1750" s="9"/>
    </row>
    <row r="1751" ht="15.75" customHeight="1">
      <c r="J1751" s="9"/>
      <c r="K1751" s="9"/>
      <c r="L1751" s="9"/>
      <c r="M1751" s="9"/>
      <c r="N1751" s="9"/>
    </row>
    <row r="1752" ht="15.75" customHeight="1">
      <c r="J1752" s="9"/>
      <c r="K1752" s="9"/>
      <c r="L1752" s="9"/>
      <c r="M1752" s="9"/>
      <c r="N1752" s="9"/>
    </row>
    <row r="1753" ht="15.75" customHeight="1">
      <c r="J1753" s="9"/>
      <c r="K1753" s="9"/>
      <c r="L1753" s="9"/>
      <c r="M1753" s="9"/>
      <c r="N1753" s="9"/>
    </row>
    <row r="1754" ht="15.75" customHeight="1">
      <c r="J1754" s="9"/>
      <c r="K1754" s="9"/>
      <c r="L1754" s="9"/>
      <c r="M1754" s="9"/>
      <c r="N1754" s="9"/>
    </row>
    <row r="1755" ht="15.75" customHeight="1">
      <c r="J1755" s="9"/>
      <c r="K1755" s="9"/>
      <c r="L1755" s="9"/>
      <c r="M1755" s="9"/>
      <c r="N1755" s="9"/>
    </row>
    <row r="1756" ht="15.75" customHeight="1">
      <c r="J1756" s="9"/>
      <c r="K1756" s="9"/>
      <c r="L1756" s="9"/>
      <c r="M1756" s="9"/>
      <c r="N1756" s="9"/>
    </row>
    <row r="1757" ht="15.75" customHeight="1">
      <c r="J1757" s="9"/>
      <c r="K1757" s="9"/>
      <c r="L1757" s="9"/>
      <c r="M1757" s="9"/>
      <c r="N1757" s="9"/>
    </row>
    <row r="1758" ht="15.75" customHeight="1">
      <c r="J1758" s="9"/>
      <c r="K1758" s="9"/>
      <c r="L1758" s="9"/>
      <c r="M1758" s="9"/>
      <c r="N1758" s="9"/>
    </row>
    <row r="1759" ht="15.75" customHeight="1">
      <c r="J1759" s="9"/>
      <c r="K1759" s="9"/>
      <c r="L1759" s="9"/>
      <c r="M1759" s="9"/>
      <c r="N1759" s="9"/>
    </row>
    <row r="1760" ht="15.75" customHeight="1">
      <c r="J1760" s="9"/>
      <c r="K1760" s="9"/>
      <c r="L1760" s="9"/>
      <c r="M1760" s="9"/>
      <c r="N1760" s="9"/>
    </row>
    <row r="1761" ht="15.75" customHeight="1">
      <c r="J1761" s="9"/>
      <c r="K1761" s="9"/>
      <c r="L1761" s="9"/>
      <c r="M1761" s="9"/>
      <c r="N1761" s="9"/>
    </row>
    <row r="1762" ht="15.75" customHeight="1">
      <c r="J1762" s="9"/>
      <c r="K1762" s="9"/>
      <c r="L1762" s="9"/>
      <c r="M1762" s="9"/>
      <c r="N1762" s="9"/>
    </row>
    <row r="1763" ht="15.75" customHeight="1">
      <c r="J1763" s="9"/>
      <c r="K1763" s="9"/>
      <c r="L1763" s="9"/>
      <c r="M1763" s="9"/>
      <c r="N1763" s="9"/>
    </row>
    <row r="1764" ht="15.75" customHeight="1">
      <c r="J1764" s="9"/>
      <c r="K1764" s="9"/>
      <c r="L1764" s="9"/>
      <c r="M1764" s="9"/>
      <c r="N1764" s="9"/>
    </row>
    <row r="1765" ht="15.75" customHeight="1">
      <c r="J1765" s="9"/>
      <c r="K1765" s="9"/>
      <c r="L1765" s="9"/>
      <c r="M1765" s="9"/>
      <c r="N1765" s="9"/>
    </row>
    <row r="1766" ht="15.75" customHeight="1">
      <c r="J1766" s="9"/>
      <c r="K1766" s="9"/>
      <c r="L1766" s="9"/>
      <c r="M1766" s="9"/>
      <c r="N1766" s="9"/>
    </row>
    <row r="1767" ht="15.75" customHeight="1">
      <c r="J1767" s="9"/>
      <c r="K1767" s="9"/>
      <c r="L1767" s="9"/>
      <c r="M1767" s="9"/>
      <c r="N1767" s="9"/>
    </row>
    <row r="1768" ht="15.75" customHeight="1">
      <c r="J1768" s="9"/>
      <c r="K1768" s="9"/>
      <c r="L1768" s="9"/>
      <c r="M1768" s="9"/>
      <c r="N1768" s="9"/>
    </row>
    <row r="1769" ht="15.75" customHeight="1">
      <c r="J1769" s="9"/>
      <c r="K1769" s="9"/>
      <c r="L1769" s="9"/>
      <c r="M1769" s="9"/>
      <c r="N1769" s="9"/>
    </row>
    <row r="1770" ht="15.75" customHeight="1">
      <c r="J1770" s="9"/>
      <c r="K1770" s="9"/>
      <c r="L1770" s="9"/>
      <c r="M1770" s="9"/>
      <c r="N1770" s="9"/>
    </row>
    <row r="1771" ht="15.75" customHeight="1">
      <c r="J1771" s="9"/>
      <c r="K1771" s="9"/>
      <c r="L1771" s="9"/>
      <c r="M1771" s="9"/>
      <c r="N1771" s="9"/>
    </row>
    <row r="1772" ht="15.75" customHeight="1">
      <c r="J1772" s="9"/>
      <c r="K1772" s="9"/>
      <c r="L1772" s="9"/>
      <c r="M1772" s="9"/>
      <c r="N1772" s="9"/>
    </row>
    <row r="1773" ht="15.75" customHeight="1">
      <c r="J1773" s="9"/>
      <c r="K1773" s="9"/>
      <c r="L1773" s="9"/>
      <c r="M1773" s="9"/>
      <c r="N1773" s="9"/>
    </row>
    <row r="1774" ht="15.75" customHeight="1">
      <c r="J1774" s="9"/>
      <c r="K1774" s="9"/>
      <c r="L1774" s="9"/>
      <c r="M1774" s="9"/>
      <c r="N1774" s="9"/>
    </row>
    <row r="1775" ht="15.75" customHeight="1">
      <c r="J1775" s="9"/>
      <c r="K1775" s="9"/>
      <c r="L1775" s="9"/>
      <c r="M1775" s="9"/>
      <c r="N1775" s="9"/>
    </row>
    <row r="1776" ht="15.75" customHeight="1">
      <c r="J1776" s="9"/>
      <c r="K1776" s="9"/>
      <c r="L1776" s="9"/>
      <c r="M1776" s="9"/>
      <c r="N1776" s="9"/>
    </row>
    <row r="1777" ht="15.75" customHeight="1">
      <c r="J1777" s="9"/>
      <c r="K1777" s="9"/>
      <c r="L1777" s="9"/>
      <c r="M1777" s="9"/>
      <c r="N1777" s="9"/>
    </row>
    <row r="1778" ht="15.75" customHeight="1">
      <c r="J1778" s="9"/>
      <c r="K1778" s="9"/>
      <c r="L1778" s="9"/>
      <c r="M1778" s="9"/>
      <c r="N1778" s="9"/>
    </row>
    <row r="1779" ht="15.75" customHeight="1">
      <c r="J1779" s="9"/>
      <c r="K1779" s="9"/>
      <c r="L1779" s="9"/>
      <c r="M1779" s="9"/>
      <c r="N1779" s="9"/>
    </row>
    <row r="1780" ht="15.75" customHeight="1">
      <c r="J1780" s="9"/>
      <c r="K1780" s="9"/>
      <c r="L1780" s="9"/>
      <c r="M1780" s="9"/>
      <c r="N1780" s="9"/>
    </row>
    <row r="1781" ht="15.75" customHeight="1">
      <c r="J1781" s="9"/>
      <c r="K1781" s="9"/>
      <c r="L1781" s="9"/>
      <c r="M1781" s="9"/>
      <c r="N1781" s="9"/>
    </row>
    <row r="1782" ht="15.75" customHeight="1">
      <c r="J1782" s="9"/>
      <c r="K1782" s="9"/>
      <c r="L1782" s="9"/>
      <c r="M1782" s="9"/>
      <c r="N1782" s="9"/>
    </row>
    <row r="1783" ht="15.75" customHeight="1">
      <c r="J1783" s="9"/>
      <c r="K1783" s="9"/>
      <c r="L1783" s="9"/>
      <c r="M1783" s="9"/>
      <c r="N1783" s="9"/>
    </row>
    <row r="1784" ht="15.75" customHeight="1">
      <c r="J1784" s="9"/>
      <c r="K1784" s="9"/>
      <c r="L1784" s="9"/>
      <c r="M1784" s="9"/>
      <c r="N1784" s="9"/>
    </row>
    <row r="1785" ht="15.75" customHeight="1">
      <c r="J1785" s="9"/>
      <c r="K1785" s="9"/>
      <c r="L1785" s="9"/>
      <c r="M1785" s="9"/>
      <c r="N1785" s="9"/>
    </row>
    <row r="1786" ht="15.75" customHeight="1">
      <c r="J1786" s="9"/>
      <c r="K1786" s="9"/>
      <c r="L1786" s="9"/>
      <c r="M1786" s="9"/>
      <c r="N1786" s="9"/>
    </row>
    <row r="1787" ht="15.75" customHeight="1">
      <c r="J1787" s="9"/>
      <c r="K1787" s="9"/>
      <c r="L1787" s="9"/>
      <c r="M1787" s="9"/>
      <c r="N1787" s="9"/>
    </row>
    <row r="1788" ht="15.75" customHeight="1">
      <c r="J1788" s="9"/>
      <c r="K1788" s="9"/>
      <c r="L1788" s="9"/>
      <c r="M1788" s="9"/>
      <c r="N1788" s="9"/>
    </row>
    <row r="1789" ht="15.75" customHeight="1">
      <c r="J1789" s="9"/>
      <c r="K1789" s="9"/>
      <c r="L1789" s="9"/>
      <c r="M1789" s="9"/>
      <c r="N1789" s="9"/>
    </row>
    <row r="1790" ht="15.75" customHeight="1">
      <c r="J1790" s="9"/>
      <c r="K1790" s="9"/>
      <c r="L1790" s="9"/>
      <c r="M1790" s="9"/>
      <c r="N1790" s="9"/>
    </row>
    <row r="1791" ht="15.75" customHeight="1">
      <c r="J1791" s="9"/>
      <c r="K1791" s="9"/>
      <c r="L1791" s="9"/>
      <c r="M1791" s="9"/>
      <c r="N1791" s="9"/>
    </row>
    <row r="1792" ht="15.75" customHeight="1">
      <c r="J1792" s="9"/>
      <c r="K1792" s="9"/>
      <c r="L1792" s="9"/>
      <c r="M1792" s="9"/>
      <c r="N1792" s="9"/>
    </row>
    <row r="1793" ht="15.75" customHeight="1">
      <c r="J1793" s="9"/>
      <c r="K1793" s="9"/>
      <c r="L1793" s="9"/>
      <c r="M1793" s="9"/>
      <c r="N1793" s="9"/>
    </row>
    <row r="1794" ht="15.75" customHeight="1">
      <c r="J1794" s="9"/>
      <c r="K1794" s="9"/>
      <c r="L1794" s="9"/>
      <c r="M1794" s="9"/>
      <c r="N1794" s="9"/>
    </row>
    <row r="1795" ht="15.75" customHeight="1">
      <c r="J1795" s="9"/>
      <c r="K1795" s="9"/>
      <c r="L1795" s="9"/>
      <c r="M1795" s="9"/>
      <c r="N1795" s="9"/>
    </row>
    <row r="1796" ht="15.75" customHeight="1">
      <c r="J1796" s="9"/>
      <c r="K1796" s="9"/>
      <c r="L1796" s="9"/>
      <c r="M1796" s="9"/>
      <c r="N1796" s="9"/>
    </row>
    <row r="1797" ht="15.75" customHeight="1">
      <c r="J1797" s="9"/>
      <c r="K1797" s="9"/>
      <c r="L1797" s="9"/>
      <c r="M1797" s="9"/>
      <c r="N1797" s="9"/>
    </row>
    <row r="1798" ht="15.75" customHeight="1">
      <c r="J1798" s="9"/>
      <c r="K1798" s="9"/>
      <c r="L1798" s="9"/>
      <c r="M1798" s="9"/>
      <c r="N1798" s="9"/>
    </row>
    <row r="1799" ht="15.75" customHeight="1">
      <c r="J1799" s="9"/>
      <c r="K1799" s="9"/>
      <c r="L1799" s="9"/>
      <c r="M1799" s="9"/>
      <c r="N1799" s="9"/>
    </row>
    <row r="1800" ht="15.75" customHeight="1">
      <c r="J1800" s="9"/>
      <c r="K1800" s="9"/>
      <c r="L1800" s="9"/>
      <c r="M1800" s="9"/>
      <c r="N1800" s="9"/>
    </row>
    <row r="1801" ht="15.75" customHeight="1">
      <c r="J1801" s="9"/>
      <c r="K1801" s="9"/>
      <c r="L1801" s="9"/>
      <c r="M1801" s="9"/>
      <c r="N1801" s="9"/>
    </row>
    <row r="1802" ht="15.75" customHeight="1">
      <c r="J1802" s="9"/>
      <c r="K1802" s="9"/>
      <c r="L1802" s="9"/>
      <c r="M1802" s="9"/>
      <c r="N1802" s="9"/>
    </row>
    <row r="1803" ht="15.75" customHeight="1">
      <c r="J1803" s="9"/>
      <c r="K1803" s="9"/>
      <c r="L1803" s="9"/>
      <c r="M1803" s="9"/>
      <c r="N1803" s="9"/>
    </row>
    <row r="1804" ht="15.75" customHeight="1">
      <c r="J1804" s="9"/>
      <c r="K1804" s="9"/>
      <c r="L1804" s="9"/>
      <c r="M1804" s="9"/>
      <c r="N1804" s="9"/>
    </row>
    <row r="1805" ht="15.75" customHeight="1">
      <c r="J1805" s="9"/>
      <c r="K1805" s="9"/>
      <c r="L1805" s="9"/>
      <c r="M1805" s="9"/>
      <c r="N1805" s="9"/>
    </row>
    <row r="1806" ht="15.75" customHeight="1">
      <c r="J1806" s="9"/>
      <c r="K1806" s="9"/>
      <c r="L1806" s="9"/>
      <c r="M1806" s="9"/>
      <c r="N1806" s="9"/>
    </row>
    <row r="1807" ht="15.75" customHeight="1">
      <c r="J1807" s="9"/>
      <c r="K1807" s="9"/>
      <c r="L1807" s="9"/>
      <c r="M1807" s="9"/>
      <c r="N1807" s="9"/>
    </row>
    <row r="1808" ht="15.75" customHeight="1">
      <c r="J1808" s="9"/>
      <c r="K1808" s="9"/>
      <c r="L1808" s="9"/>
      <c r="M1808" s="9"/>
      <c r="N1808" s="9"/>
    </row>
    <row r="1809" ht="15.75" customHeight="1">
      <c r="J1809" s="9"/>
      <c r="K1809" s="9"/>
      <c r="L1809" s="9"/>
      <c r="M1809" s="9"/>
      <c r="N1809" s="9"/>
    </row>
    <row r="1810" ht="15.75" customHeight="1">
      <c r="J1810" s="9"/>
      <c r="K1810" s="9"/>
      <c r="L1810" s="9"/>
      <c r="M1810" s="9"/>
      <c r="N1810" s="9"/>
    </row>
    <row r="1811" ht="15.75" customHeight="1">
      <c r="J1811" s="9"/>
      <c r="K1811" s="9"/>
      <c r="L1811" s="9"/>
      <c r="M1811" s="9"/>
      <c r="N1811" s="9"/>
    </row>
    <row r="1812" ht="15.75" customHeight="1">
      <c r="J1812" s="9"/>
      <c r="K1812" s="9"/>
      <c r="L1812" s="9"/>
      <c r="M1812" s="9"/>
      <c r="N1812" s="9"/>
    </row>
    <row r="1813" ht="15.75" customHeight="1">
      <c r="J1813" s="9"/>
      <c r="K1813" s="9"/>
      <c r="L1813" s="9"/>
      <c r="M1813" s="9"/>
      <c r="N1813" s="9"/>
    </row>
    <row r="1814" ht="15.75" customHeight="1">
      <c r="J1814" s="9"/>
      <c r="K1814" s="9"/>
      <c r="L1814" s="9"/>
      <c r="M1814" s="9"/>
      <c r="N1814" s="9"/>
    </row>
    <row r="1815" ht="15.75" customHeight="1">
      <c r="J1815" s="9"/>
      <c r="K1815" s="9"/>
      <c r="L1815" s="9"/>
      <c r="M1815" s="9"/>
      <c r="N1815" s="9"/>
    </row>
    <row r="1816" ht="15.75" customHeight="1">
      <c r="J1816" s="9"/>
      <c r="K1816" s="9"/>
      <c r="L1816" s="9"/>
      <c r="M1816" s="9"/>
      <c r="N1816" s="9"/>
    </row>
    <row r="1817" ht="15.75" customHeight="1">
      <c r="J1817" s="9"/>
      <c r="K1817" s="9"/>
      <c r="L1817" s="9"/>
      <c r="M1817" s="9"/>
      <c r="N1817" s="9"/>
    </row>
    <row r="1818" ht="15.75" customHeight="1">
      <c r="J1818" s="9"/>
      <c r="K1818" s="9"/>
      <c r="L1818" s="9"/>
      <c r="M1818" s="9"/>
      <c r="N1818" s="9"/>
    </row>
    <row r="1819" ht="15.75" customHeight="1">
      <c r="J1819" s="9"/>
      <c r="K1819" s="9"/>
      <c r="L1819" s="9"/>
      <c r="M1819" s="9"/>
      <c r="N1819" s="9"/>
    </row>
    <row r="1820" ht="15.75" customHeight="1">
      <c r="J1820" s="9"/>
      <c r="K1820" s="9"/>
      <c r="L1820" s="9"/>
      <c r="M1820" s="9"/>
      <c r="N1820" s="9"/>
    </row>
    <row r="1821" ht="15.75" customHeight="1">
      <c r="J1821" s="9"/>
      <c r="K1821" s="9"/>
      <c r="L1821" s="9"/>
      <c r="M1821" s="9"/>
      <c r="N1821" s="9"/>
    </row>
    <row r="1822" ht="15.75" customHeight="1">
      <c r="J1822" s="9"/>
      <c r="K1822" s="9"/>
      <c r="L1822" s="9"/>
      <c r="M1822" s="9"/>
      <c r="N1822" s="9"/>
    </row>
    <row r="1823" ht="15.75" customHeight="1">
      <c r="J1823" s="9"/>
      <c r="K1823" s="9"/>
      <c r="L1823" s="9"/>
      <c r="M1823" s="9"/>
      <c r="N1823" s="9"/>
    </row>
    <row r="1824" ht="15.75" customHeight="1">
      <c r="J1824" s="9"/>
      <c r="K1824" s="9"/>
      <c r="L1824" s="9"/>
      <c r="M1824" s="9"/>
      <c r="N1824" s="9"/>
    </row>
    <row r="1825" ht="15.75" customHeight="1">
      <c r="J1825" s="9"/>
      <c r="K1825" s="9"/>
      <c r="L1825" s="9"/>
      <c r="M1825" s="9"/>
      <c r="N1825" s="9"/>
    </row>
    <row r="1826" ht="15.75" customHeight="1">
      <c r="J1826" s="9"/>
      <c r="K1826" s="9"/>
      <c r="L1826" s="9"/>
      <c r="M1826" s="9"/>
      <c r="N1826" s="9"/>
    </row>
    <row r="1827" ht="15.75" customHeight="1">
      <c r="J1827" s="9"/>
      <c r="K1827" s="9"/>
      <c r="L1827" s="9"/>
      <c r="M1827" s="9"/>
      <c r="N1827" s="9"/>
    </row>
    <row r="1828" ht="15.75" customHeight="1">
      <c r="J1828" s="9"/>
      <c r="K1828" s="9"/>
      <c r="L1828" s="9"/>
      <c r="M1828" s="9"/>
      <c r="N1828" s="9"/>
    </row>
    <row r="1829" ht="15.75" customHeight="1">
      <c r="J1829" s="9"/>
      <c r="K1829" s="9"/>
      <c r="L1829" s="9"/>
      <c r="M1829" s="9"/>
      <c r="N1829" s="9"/>
    </row>
    <row r="1830" ht="15.75" customHeight="1">
      <c r="J1830" s="9"/>
      <c r="K1830" s="9"/>
      <c r="L1830" s="9"/>
      <c r="M1830" s="9"/>
      <c r="N1830" s="9"/>
    </row>
    <row r="1831" ht="15.75" customHeight="1">
      <c r="J1831" s="9"/>
      <c r="K1831" s="9"/>
      <c r="L1831" s="9"/>
      <c r="M1831" s="9"/>
      <c r="N1831" s="9"/>
    </row>
    <row r="1832" ht="15.75" customHeight="1">
      <c r="J1832" s="9"/>
      <c r="K1832" s="9"/>
      <c r="L1832" s="9"/>
      <c r="M1832" s="9"/>
      <c r="N1832" s="9"/>
    </row>
    <row r="1833" ht="15.75" customHeight="1">
      <c r="J1833" s="9"/>
      <c r="K1833" s="9"/>
      <c r="L1833" s="9"/>
      <c r="M1833" s="9"/>
      <c r="N1833" s="9"/>
    </row>
    <row r="1834" ht="15.75" customHeight="1">
      <c r="J1834" s="9"/>
      <c r="K1834" s="9"/>
      <c r="L1834" s="9"/>
      <c r="M1834" s="9"/>
      <c r="N1834" s="9"/>
    </row>
    <row r="1835" ht="15.75" customHeight="1">
      <c r="J1835" s="9"/>
      <c r="K1835" s="9"/>
      <c r="L1835" s="9"/>
      <c r="M1835" s="9"/>
      <c r="N1835" s="9"/>
    </row>
    <row r="1836" ht="15.75" customHeight="1">
      <c r="J1836" s="9"/>
      <c r="K1836" s="9"/>
      <c r="L1836" s="9"/>
      <c r="M1836" s="9"/>
      <c r="N1836" s="9"/>
    </row>
    <row r="1837" ht="15.75" customHeight="1">
      <c r="J1837" s="9"/>
      <c r="K1837" s="9"/>
      <c r="L1837" s="9"/>
      <c r="M1837" s="9"/>
      <c r="N1837" s="9"/>
    </row>
    <row r="1838" ht="15.75" customHeight="1">
      <c r="J1838" s="9"/>
      <c r="K1838" s="9"/>
      <c r="L1838" s="9"/>
      <c r="M1838" s="9"/>
      <c r="N1838" s="9"/>
    </row>
    <row r="1839" ht="15.75" customHeight="1">
      <c r="J1839" s="9"/>
      <c r="K1839" s="9"/>
      <c r="L1839" s="9"/>
      <c r="M1839" s="9"/>
      <c r="N1839" s="9"/>
    </row>
    <row r="1840" ht="15.75" customHeight="1">
      <c r="J1840" s="9"/>
      <c r="K1840" s="9"/>
      <c r="L1840" s="9"/>
      <c r="M1840" s="9"/>
      <c r="N1840" s="9"/>
    </row>
    <row r="1841" ht="15.75" customHeight="1">
      <c r="J1841" s="9"/>
      <c r="K1841" s="9"/>
      <c r="L1841" s="9"/>
      <c r="M1841" s="9"/>
      <c r="N1841" s="9"/>
    </row>
    <row r="1842" ht="15.75" customHeight="1">
      <c r="J1842" s="9"/>
      <c r="K1842" s="9"/>
      <c r="L1842" s="9"/>
      <c r="M1842" s="9"/>
      <c r="N1842" s="9"/>
    </row>
    <row r="1843" ht="15.75" customHeight="1">
      <c r="J1843" s="9"/>
      <c r="K1843" s="9"/>
      <c r="L1843" s="9"/>
      <c r="M1843" s="9"/>
      <c r="N1843" s="9"/>
    </row>
    <row r="1844" ht="15.75" customHeight="1">
      <c r="J1844" s="9"/>
      <c r="K1844" s="9"/>
      <c r="L1844" s="9"/>
      <c r="M1844" s="9"/>
      <c r="N1844" s="9"/>
    </row>
    <row r="1845" ht="15.75" customHeight="1">
      <c r="J1845" s="9"/>
      <c r="K1845" s="9"/>
      <c r="L1845" s="9"/>
      <c r="M1845" s="9"/>
      <c r="N1845" s="9"/>
    </row>
    <row r="1846" ht="15.75" customHeight="1">
      <c r="J1846" s="9"/>
      <c r="K1846" s="9"/>
      <c r="L1846" s="9"/>
      <c r="M1846" s="9"/>
      <c r="N1846" s="9"/>
    </row>
    <row r="1847" ht="15.75" customHeight="1">
      <c r="J1847" s="9"/>
      <c r="K1847" s="9"/>
      <c r="L1847" s="9"/>
      <c r="M1847" s="9"/>
      <c r="N1847" s="9"/>
    </row>
    <row r="1848" ht="15.75" customHeight="1">
      <c r="J1848" s="9"/>
      <c r="K1848" s="9"/>
      <c r="L1848" s="9"/>
      <c r="M1848" s="9"/>
      <c r="N1848" s="9"/>
    </row>
    <row r="1849" ht="15.75" customHeight="1">
      <c r="J1849" s="9"/>
      <c r="K1849" s="9"/>
      <c r="L1849" s="9"/>
      <c r="M1849" s="9"/>
      <c r="N1849" s="9"/>
    </row>
    <row r="1850" ht="15.75" customHeight="1">
      <c r="J1850" s="9"/>
      <c r="K1850" s="9"/>
      <c r="L1850" s="9"/>
      <c r="M1850" s="9"/>
      <c r="N1850" s="9"/>
    </row>
    <row r="1851" ht="15.75" customHeight="1">
      <c r="J1851" s="9"/>
      <c r="K1851" s="9"/>
      <c r="L1851" s="9"/>
      <c r="M1851" s="9"/>
      <c r="N1851" s="9"/>
    </row>
    <row r="1852" ht="15.75" customHeight="1">
      <c r="J1852" s="9"/>
      <c r="K1852" s="9"/>
      <c r="L1852" s="9"/>
      <c r="M1852" s="9"/>
      <c r="N1852" s="9"/>
    </row>
    <row r="1853" ht="15.75" customHeight="1">
      <c r="J1853" s="9"/>
      <c r="K1853" s="9"/>
      <c r="L1853" s="9"/>
      <c r="M1853" s="9"/>
      <c r="N1853" s="9"/>
    </row>
    <row r="1854" ht="15.75" customHeight="1">
      <c r="J1854" s="9"/>
      <c r="K1854" s="9"/>
      <c r="L1854" s="9"/>
      <c r="M1854" s="9"/>
      <c r="N1854" s="9"/>
    </row>
    <row r="1855" ht="15.75" customHeight="1">
      <c r="J1855" s="9"/>
      <c r="K1855" s="9"/>
      <c r="L1855" s="9"/>
      <c r="M1855" s="9"/>
      <c r="N1855" s="9"/>
    </row>
    <row r="1856" ht="15.75" customHeight="1">
      <c r="J1856" s="9"/>
      <c r="K1856" s="9"/>
      <c r="L1856" s="9"/>
      <c r="M1856" s="9"/>
      <c r="N1856" s="9"/>
    </row>
    <row r="1857" ht="15.75" customHeight="1">
      <c r="J1857" s="9"/>
      <c r="K1857" s="9"/>
      <c r="L1857" s="9"/>
      <c r="M1857" s="9"/>
      <c r="N1857" s="9"/>
    </row>
    <row r="1858" ht="15.75" customHeight="1">
      <c r="J1858" s="9"/>
      <c r="K1858" s="9"/>
      <c r="L1858" s="9"/>
      <c r="M1858" s="9"/>
      <c r="N1858" s="9"/>
    </row>
    <row r="1859" ht="15.75" customHeight="1">
      <c r="J1859" s="9"/>
      <c r="K1859" s="9"/>
      <c r="L1859" s="9"/>
      <c r="M1859" s="9"/>
      <c r="N1859" s="9"/>
    </row>
    <row r="1860" ht="15.75" customHeight="1">
      <c r="J1860" s="9"/>
      <c r="K1860" s="9"/>
      <c r="L1860" s="9"/>
      <c r="M1860" s="9"/>
      <c r="N1860" s="9"/>
    </row>
    <row r="1861" ht="15.75" customHeight="1">
      <c r="J1861" s="9"/>
      <c r="K1861" s="9"/>
      <c r="L1861" s="9"/>
      <c r="M1861" s="9"/>
      <c r="N1861" s="9"/>
    </row>
    <row r="1862" ht="15.75" customHeight="1">
      <c r="J1862" s="9"/>
      <c r="K1862" s="9"/>
      <c r="L1862" s="9"/>
      <c r="M1862" s="9"/>
      <c r="N1862" s="9"/>
    </row>
    <row r="1863" ht="15.75" customHeight="1">
      <c r="J1863" s="9"/>
      <c r="K1863" s="9"/>
      <c r="L1863" s="9"/>
      <c r="M1863" s="9"/>
      <c r="N1863" s="9"/>
    </row>
    <row r="1864" ht="15.75" customHeight="1">
      <c r="J1864" s="9"/>
      <c r="K1864" s="9"/>
      <c r="L1864" s="9"/>
      <c r="M1864" s="9"/>
      <c r="N1864" s="9"/>
    </row>
    <row r="1865" ht="15.75" customHeight="1">
      <c r="J1865" s="9"/>
      <c r="K1865" s="9"/>
      <c r="L1865" s="9"/>
      <c r="M1865" s="9"/>
      <c r="N1865" s="9"/>
    </row>
    <row r="1866" ht="15.75" customHeight="1">
      <c r="J1866" s="9"/>
      <c r="K1866" s="9"/>
      <c r="L1866" s="9"/>
      <c r="M1866" s="9"/>
      <c r="N1866" s="9"/>
    </row>
    <row r="1867" ht="15.75" customHeight="1">
      <c r="J1867" s="9"/>
      <c r="K1867" s="9"/>
      <c r="L1867" s="9"/>
      <c r="M1867" s="9"/>
      <c r="N1867" s="9"/>
    </row>
    <row r="1868" ht="15.75" customHeight="1">
      <c r="J1868" s="9"/>
      <c r="K1868" s="9"/>
      <c r="L1868" s="9"/>
      <c r="M1868" s="9"/>
      <c r="N1868" s="9"/>
    </row>
    <row r="1869" ht="15.75" customHeight="1">
      <c r="J1869" s="9"/>
      <c r="K1869" s="9"/>
      <c r="L1869" s="9"/>
      <c r="M1869" s="9"/>
      <c r="N1869" s="9"/>
    </row>
    <row r="1870" ht="15.75" customHeight="1">
      <c r="J1870" s="9"/>
      <c r="K1870" s="9"/>
      <c r="L1870" s="9"/>
      <c r="M1870" s="9"/>
      <c r="N1870" s="9"/>
    </row>
    <row r="1871" ht="15.75" customHeight="1">
      <c r="J1871" s="9"/>
      <c r="K1871" s="9"/>
      <c r="L1871" s="9"/>
      <c r="M1871" s="9"/>
      <c r="N1871" s="9"/>
    </row>
    <row r="1872" ht="15.75" customHeight="1">
      <c r="J1872" s="9"/>
      <c r="K1872" s="9"/>
      <c r="L1872" s="9"/>
      <c r="M1872" s="9"/>
      <c r="N1872" s="9"/>
    </row>
    <row r="1873" ht="15.75" customHeight="1">
      <c r="J1873" s="9"/>
      <c r="K1873" s="9"/>
      <c r="L1873" s="9"/>
      <c r="M1873" s="9"/>
      <c r="N1873" s="9"/>
    </row>
    <row r="1874" ht="15.75" customHeight="1">
      <c r="J1874" s="9"/>
      <c r="K1874" s="9"/>
      <c r="L1874" s="9"/>
      <c r="M1874" s="9"/>
      <c r="N1874" s="9"/>
    </row>
    <row r="1875" ht="15.75" customHeight="1">
      <c r="J1875" s="9"/>
      <c r="K1875" s="9"/>
      <c r="L1875" s="9"/>
      <c r="M1875" s="9"/>
      <c r="N1875" s="9"/>
    </row>
    <row r="1876" ht="15.75" customHeight="1">
      <c r="J1876" s="9"/>
      <c r="K1876" s="9"/>
      <c r="L1876" s="9"/>
      <c r="M1876" s="9"/>
      <c r="N1876" s="9"/>
    </row>
    <row r="1877" ht="15.75" customHeight="1">
      <c r="J1877" s="9"/>
      <c r="K1877" s="9"/>
      <c r="L1877" s="9"/>
      <c r="M1877" s="9"/>
      <c r="N1877" s="9"/>
    </row>
    <row r="1878" ht="15.75" customHeight="1">
      <c r="J1878" s="9"/>
      <c r="K1878" s="9"/>
      <c r="L1878" s="9"/>
      <c r="M1878" s="9"/>
      <c r="N1878" s="9"/>
    </row>
    <row r="1879" ht="15.75" customHeight="1">
      <c r="J1879" s="9"/>
      <c r="K1879" s="9"/>
      <c r="L1879" s="9"/>
      <c r="M1879" s="9"/>
      <c r="N1879" s="9"/>
    </row>
    <row r="1880" ht="15.75" customHeight="1">
      <c r="J1880" s="9"/>
      <c r="K1880" s="9"/>
      <c r="L1880" s="9"/>
      <c r="M1880" s="9"/>
      <c r="N1880" s="9"/>
    </row>
    <row r="1881" ht="15.75" customHeight="1">
      <c r="J1881" s="9"/>
      <c r="K1881" s="9"/>
      <c r="L1881" s="9"/>
      <c r="M1881" s="9"/>
      <c r="N1881" s="9"/>
    </row>
    <row r="1882" ht="15.75" customHeight="1">
      <c r="J1882" s="9"/>
      <c r="K1882" s="9"/>
      <c r="L1882" s="9"/>
      <c r="M1882" s="9"/>
      <c r="N1882" s="9"/>
    </row>
    <row r="1883" ht="15.75" customHeight="1">
      <c r="J1883" s="9"/>
      <c r="K1883" s="9"/>
      <c r="L1883" s="9"/>
      <c r="M1883" s="9"/>
      <c r="N1883" s="9"/>
    </row>
    <row r="1884" ht="15.75" customHeight="1">
      <c r="J1884" s="9"/>
      <c r="K1884" s="9"/>
      <c r="L1884" s="9"/>
      <c r="M1884" s="9"/>
      <c r="N1884" s="9"/>
    </row>
    <row r="1885" ht="15.75" customHeight="1">
      <c r="J1885" s="9"/>
      <c r="K1885" s="9"/>
      <c r="L1885" s="9"/>
      <c r="M1885" s="9"/>
      <c r="N1885" s="9"/>
    </row>
    <row r="1886" ht="15.75" customHeight="1">
      <c r="J1886" s="9"/>
      <c r="K1886" s="9"/>
      <c r="L1886" s="9"/>
      <c r="M1886" s="9"/>
      <c r="N1886" s="9"/>
    </row>
    <row r="1887" ht="15.75" customHeight="1">
      <c r="J1887" s="9"/>
      <c r="K1887" s="9"/>
      <c r="L1887" s="9"/>
      <c r="M1887" s="9"/>
      <c r="N1887" s="9"/>
    </row>
    <row r="1888" ht="15.75" customHeight="1">
      <c r="J1888" s="9"/>
      <c r="K1888" s="9"/>
      <c r="L1888" s="9"/>
      <c r="M1888" s="9"/>
      <c r="N1888" s="9"/>
    </row>
    <row r="1889" ht="15.75" customHeight="1">
      <c r="J1889" s="9"/>
      <c r="K1889" s="9"/>
      <c r="L1889" s="9"/>
      <c r="M1889" s="9"/>
      <c r="N1889" s="9"/>
    </row>
    <row r="1890" ht="15.75" customHeight="1">
      <c r="J1890" s="9"/>
      <c r="K1890" s="9"/>
      <c r="L1890" s="9"/>
      <c r="M1890" s="9"/>
      <c r="N1890" s="9"/>
    </row>
    <row r="1891" ht="15.75" customHeight="1">
      <c r="J1891" s="9"/>
      <c r="K1891" s="9"/>
      <c r="L1891" s="9"/>
      <c r="M1891" s="9"/>
      <c r="N1891" s="9"/>
    </row>
    <row r="1892" ht="15.75" customHeight="1">
      <c r="J1892" s="9"/>
      <c r="K1892" s="9"/>
      <c r="L1892" s="9"/>
      <c r="M1892" s="9"/>
      <c r="N1892" s="9"/>
    </row>
    <row r="1893" ht="15.75" customHeight="1">
      <c r="J1893" s="9"/>
      <c r="K1893" s="9"/>
      <c r="L1893" s="9"/>
      <c r="M1893" s="9"/>
      <c r="N1893" s="9"/>
    </row>
    <row r="1894" ht="15.75" customHeight="1">
      <c r="J1894" s="9"/>
      <c r="K1894" s="9"/>
      <c r="L1894" s="9"/>
      <c r="M1894" s="9"/>
      <c r="N1894" s="9"/>
    </row>
    <row r="1895" ht="15.75" customHeight="1">
      <c r="J1895" s="9"/>
      <c r="K1895" s="9"/>
      <c r="L1895" s="9"/>
      <c r="M1895" s="9"/>
      <c r="N1895" s="9"/>
    </row>
    <row r="1896" ht="15.75" customHeight="1">
      <c r="J1896" s="9"/>
      <c r="K1896" s="9"/>
      <c r="L1896" s="9"/>
      <c r="M1896" s="9"/>
      <c r="N1896" s="9"/>
    </row>
    <row r="1897" ht="15.75" customHeight="1">
      <c r="J1897" s="9"/>
      <c r="K1897" s="9"/>
      <c r="L1897" s="9"/>
      <c r="M1897" s="9"/>
      <c r="N1897" s="9"/>
    </row>
    <row r="1898" ht="15.75" customHeight="1">
      <c r="J1898" s="9"/>
      <c r="K1898" s="9"/>
      <c r="L1898" s="9"/>
      <c r="M1898" s="9"/>
      <c r="N1898" s="9"/>
    </row>
    <row r="1899" ht="15.75" customHeight="1">
      <c r="J1899" s="9"/>
      <c r="K1899" s="9"/>
      <c r="L1899" s="9"/>
      <c r="M1899" s="9"/>
      <c r="N1899" s="9"/>
    </row>
    <row r="1900" ht="15.75" customHeight="1">
      <c r="J1900" s="9"/>
      <c r="K1900" s="9"/>
      <c r="L1900" s="9"/>
      <c r="M1900" s="9"/>
      <c r="N1900" s="9"/>
    </row>
    <row r="1901" ht="15.75" customHeight="1">
      <c r="J1901" s="9"/>
      <c r="K1901" s="9"/>
      <c r="L1901" s="9"/>
      <c r="M1901" s="9"/>
      <c r="N1901" s="9"/>
    </row>
    <row r="1902" ht="15.75" customHeight="1">
      <c r="J1902" s="9"/>
      <c r="K1902" s="9"/>
      <c r="L1902" s="9"/>
      <c r="M1902" s="9"/>
      <c r="N1902" s="9"/>
    </row>
    <row r="1903" ht="15.75" customHeight="1">
      <c r="J1903" s="9"/>
      <c r="K1903" s="9"/>
      <c r="L1903" s="9"/>
      <c r="M1903" s="9"/>
      <c r="N1903" s="9"/>
    </row>
    <row r="1904" ht="15.75" customHeight="1">
      <c r="J1904" s="9"/>
      <c r="K1904" s="9"/>
      <c r="L1904" s="9"/>
      <c r="M1904" s="9"/>
      <c r="N1904" s="9"/>
    </row>
    <row r="1905" ht="15.75" customHeight="1">
      <c r="J1905" s="9"/>
      <c r="K1905" s="9"/>
      <c r="L1905" s="9"/>
      <c r="M1905" s="9"/>
      <c r="N1905" s="9"/>
    </row>
    <row r="1906" ht="15.75" customHeight="1">
      <c r="J1906" s="9"/>
      <c r="K1906" s="9"/>
      <c r="L1906" s="9"/>
      <c r="M1906" s="9"/>
      <c r="N1906" s="9"/>
    </row>
    <row r="1907" ht="15.75" customHeight="1">
      <c r="J1907" s="9"/>
      <c r="K1907" s="9"/>
      <c r="L1907" s="9"/>
      <c r="M1907" s="9"/>
      <c r="N1907" s="9"/>
    </row>
    <row r="1908" ht="15.75" customHeight="1">
      <c r="J1908" s="9"/>
      <c r="K1908" s="9"/>
      <c r="L1908" s="9"/>
      <c r="M1908" s="9"/>
      <c r="N1908" s="9"/>
    </row>
    <row r="1909" ht="15.75" customHeight="1">
      <c r="J1909" s="9"/>
      <c r="K1909" s="9"/>
      <c r="L1909" s="9"/>
      <c r="M1909" s="9"/>
      <c r="N1909" s="9"/>
    </row>
    <row r="1910" ht="15.75" customHeight="1">
      <c r="J1910" s="9"/>
      <c r="K1910" s="9"/>
      <c r="L1910" s="9"/>
      <c r="M1910" s="9"/>
      <c r="N1910" s="9"/>
    </row>
    <row r="1911" ht="15.75" customHeight="1">
      <c r="J1911" s="9"/>
      <c r="K1911" s="9"/>
      <c r="L1911" s="9"/>
      <c r="M1911" s="9"/>
      <c r="N1911" s="9"/>
    </row>
    <row r="1912" ht="15.75" customHeight="1">
      <c r="J1912" s="9"/>
      <c r="K1912" s="9"/>
      <c r="L1912" s="9"/>
      <c r="M1912" s="9"/>
      <c r="N1912" s="9"/>
    </row>
    <row r="1913" ht="15.75" customHeight="1">
      <c r="J1913" s="9"/>
      <c r="K1913" s="9"/>
      <c r="L1913" s="9"/>
      <c r="M1913" s="9"/>
      <c r="N1913" s="9"/>
    </row>
    <row r="1914" ht="15.75" customHeight="1">
      <c r="J1914" s="9"/>
      <c r="K1914" s="9"/>
      <c r="L1914" s="9"/>
      <c r="M1914" s="9"/>
      <c r="N1914" s="9"/>
    </row>
    <row r="1915" ht="15.75" customHeight="1">
      <c r="J1915" s="9"/>
      <c r="K1915" s="9"/>
      <c r="L1915" s="9"/>
      <c r="M1915" s="9"/>
      <c r="N1915" s="9"/>
    </row>
    <row r="1916" ht="15.75" customHeight="1">
      <c r="J1916" s="9"/>
      <c r="K1916" s="9"/>
      <c r="L1916" s="9"/>
      <c r="M1916" s="9"/>
      <c r="N1916" s="9"/>
    </row>
    <row r="1917" ht="15.75" customHeight="1">
      <c r="J1917" s="9"/>
      <c r="K1917" s="9"/>
      <c r="L1917" s="9"/>
      <c r="M1917" s="9"/>
      <c r="N1917" s="9"/>
    </row>
    <row r="1918" ht="15.75" customHeight="1">
      <c r="J1918" s="9"/>
      <c r="K1918" s="9"/>
      <c r="L1918" s="9"/>
      <c r="M1918" s="9"/>
      <c r="N1918" s="9"/>
    </row>
    <row r="1919" ht="15.75" customHeight="1">
      <c r="J1919" s="9"/>
      <c r="K1919" s="9"/>
      <c r="L1919" s="9"/>
      <c r="M1919" s="9"/>
      <c r="N1919" s="9"/>
    </row>
    <row r="1920" ht="15.75" customHeight="1">
      <c r="J1920" s="9"/>
      <c r="K1920" s="9"/>
      <c r="L1920" s="9"/>
      <c r="M1920" s="9"/>
      <c r="N1920" s="9"/>
    </row>
    <row r="1921" ht="15.75" customHeight="1">
      <c r="J1921" s="9"/>
      <c r="K1921" s="9"/>
      <c r="L1921" s="9"/>
      <c r="M1921" s="9"/>
      <c r="N1921" s="9"/>
    </row>
    <row r="1922" ht="15.75" customHeight="1">
      <c r="J1922" s="9"/>
      <c r="K1922" s="9"/>
      <c r="L1922" s="9"/>
      <c r="M1922" s="9"/>
      <c r="N1922" s="9"/>
    </row>
    <row r="1923" ht="15.75" customHeight="1">
      <c r="J1923" s="9"/>
      <c r="K1923" s="9"/>
      <c r="L1923" s="9"/>
      <c r="M1923" s="9"/>
      <c r="N1923" s="9"/>
    </row>
    <row r="1924" ht="15.75" customHeight="1">
      <c r="J1924" s="9"/>
      <c r="K1924" s="9"/>
      <c r="L1924" s="9"/>
      <c r="M1924" s="9"/>
      <c r="N1924" s="9"/>
    </row>
    <row r="1925" ht="15.75" customHeight="1">
      <c r="J1925" s="9"/>
      <c r="K1925" s="9"/>
      <c r="L1925" s="9"/>
      <c r="M1925" s="9"/>
      <c r="N1925" s="9"/>
    </row>
    <row r="1926" ht="15.75" customHeight="1">
      <c r="J1926" s="9"/>
      <c r="K1926" s="9"/>
      <c r="L1926" s="9"/>
      <c r="M1926" s="9"/>
      <c r="N1926" s="9"/>
    </row>
    <row r="1927" ht="15.75" customHeight="1">
      <c r="J1927" s="9"/>
      <c r="K1927" s="9"/>
      <c r="L1927" s="9"/>
      <c r="M1927" s="9"/>
      <c r="N1927" s="9"/>
    </row>
    <row r="1928" ht="15.75" customHeight="1">
      <c r="J1928" s="9"/>
      <c r="K1928" s="9"/>
      <c r="L1928" s="9"/>
      <c r="M1928" s="9"/>
      <c r="N1928" s="9"/>
    </row>
    <row r="1929" ht="15.75" customHeight="1">
      <c r="J1929" s="9"/>
      <c r="K1929" s="9"/>
      <c r="L1929" s="9"/>
      <c r="M1929" s="9"/>
      <c r="N1929" s="9"/>
    </row>
    <row r="1930" ht="15.75" customHeight="1">
      <c r="J1930" s="9"/>
      <c r="K1930" s="9"/>
      <c r="L1930" s="9"/>
      <c r="M1930" s="9"/>
      <c r="N1930" s="9"/>
    </row>
    <row r="1931" ht="15.75" customHeight="1">
      <c r="J1931" s="9"/>
      <c r="K1931" s="9"/>
      <c r="L1931" s="9"/>
      <c r="M1931" s="9"/>
      <c r="N1931" s="9"/>
    </row>
    <row r="1932" ht="15.75" customHeight="1">
      <c r="J1932" s="9"/>
      <c r="K1932" s="9"/>
      <c r="L1932" s="9"/>
      <c r="M1932" s="9"/>
      <c r="N1932" s="9"/>
    </row>
    <row r="1933" ht="15.75" customHeight="1">
      <c r="J1933" s="9"/>
      <c r="K1933" s="9"/>
      <c r="L1933" s="9"/>
      <c r="M1933" s="9"/>
      <c r="N1933" s="9"/>
    </row>
    <row r="1934" ht="15.75" customHeight="1">
      <c r="J1934" s="9"/>
      <c r="K1934" s="9"/>
      <c r="L1934" s="9"/>
      <c r="M1934" s="9"/>
      <c r="N1934" s="9"/>
    </row>
    <row r="1935" ht="15.75" customHeight="1">
      <c r="J1935" s="9"/>
      <c r="K1935" s="9"/>
      <c r="L1935" s="9"/>
      <c r="M1935" s="9"/>
      <c r="N1935" s="9"/>
    </row>
    <row r="1936" ht="15.75" customHeight="1">
      <c r="J1936" s="9"/>
      <c r="K1936" s="9"/>
      <c r="L1936" s="9"/>
      <c r="M1936" s="9"/>
      <c r="N1936" s="9"/>
    </row>
    <row r="1937" ht="15.75" customHeight="1">
      <c r="J1937" s="9"/>
      <c r="K1937" s="9"/>
      <c r="L1937" s="9"/>
      <c r="M1937" s="9"/>
      <c r="N1937" s="9"/>
    </row>
    <row r="1938" ht="15.75" customHeight="1">
      <c r="J1938" s="9"/>
      <c r="K1938" s="9"/>
      <c r="L1938" s="9"/>
      <c r="M1938" s="9"/>
      <c r="N1938" s="9"/>
    </row>
    <row r="1939" ht="15.75" customHeight="1">
      <c r="J1939" s="9"/>
      <c r="K1939" s="9"/>
      <c r="L1939" s="9"/>
      <c r="M1939" s="9"/>
      <c r="N1939" s="9"/>
    </row>
    <row r="1940" ht="15.75" customHeight="1">
      <c r="J1940" s="9"/>
      <c r="K1940" s="9"/>
      <c r="L1940" s="9"/>
      <c r="M1940" s="9"/>
      <c r="N1940" s="9"/>
    </row>
    <row r="1941" ht="15.75" customHeight="1">
      <c r="J1941" s="9"/>
      <c r="K1941" s="9"/>
      <c r="L1941" s="9"/>
      <c r="M1941" s="9"/>
      <c r="N1941" s="9"/>
    </row>
    <row r="1942" ht="15.75" customHeight="1">
      <c r="J1942" s="9"/>
      <c r="K1942" s="9"/>
      <c r="L1942" s="9"/>
      <c r="M1942" s="9"/>
      <c r="N1942" s="9"/>
    </row>
    <row r="1943" ht="15.75" customHeight="1">
      <c r="J1943" s="9"/>
      <c r="K1943" s="9"/>
      <c r="L1943" s="9"/>
      <c r="M1943" s="9"/>
      <c r="N1943" s="9"/>
    </row>
    <row r="1944" ht="15.75" customHeight="1">
      <c r="J1944" s="9"/>
      <c r="K1944" s="9"/>
      <c r="L1944" s="9"/>
      <c r="M1944" s="9"/>
      <c r="N1944" s="9"/>
    </row>
    <row r="1945" ht="15.75" customHeight="1">
      <c r="J1945" s="9"/>
      <c r="K1945" s="9"/>
      <c r="L1945" s="9"/>
      <c r="M1945" s="9"/>
      <c r="N1945" s="9"/>
    </row>
    <row r="1946" ht="15.75" customHeight="1">
      <c r="J1946" s="9"/>
      <c r="K1946" s="9"/>
      <c r="L1946" s="9"/>
      <c r="M1946" s="9"/>
      <c r="N1946" s="9"/>
    </row>
    <row r="1947" ht="15.75" customHeight="1">
      <c r="J1947" s="9"/>
      <c r="K1947" s="9"/>
      <c r="L1947" s="9"/>
      <c r="M1947" s="9"/>
      <c r="N1947" s="9"/>
    </row>
    <row r="1948" ht="15.75" customHeight="1">
      <c r="J1948" s="9"/>
      <c r="K1948" s="9"/>
      <c r="L1948" s="9"/>
      <c r="M1948" s="9"/>
      <c r="N1948" s="9"/>
    </row>
    <row r="1949" ht="15.75" customHeight="1">
      <c r="J1949" s="9"/>
      <c r="K1949" s="9"/>
      <c r="L1949" s="9"/>
      <c r="M1949" s="9"/>
      <c r="N1949" s="9"/>
    </row>
    <row r="1950" ht="15.75" customHeight="1">
      <c r="J1950" s="9"/>
      <c r="K1950" s="9"/>
      <c r="L1950" s="9"/>
      <c r="M1950" s="9"/>
      <c r="N1950" s="9"/>
    </row>
    <row r="1951" ht="15.75" customHeight="1">
      <c r="J1951" s="9"/>
      <c r="K1951" s="9"/>
      <c r="L1951" s="9"/>
      <c r="M1951" s="9"/>
      <c r="N1951" s="9"/>
    </row>
    <row r="1952" ht="15.75" customHeight="1">
      <c r="J1952" s="9"/>
      <c r="K1952" s="9"/>
      <c r="L1952" s="9"/>
      <c r="M1952" s="9"/>
      <c r="N1952" s="9"/>
    </row>
    <row r="1953" ht="15.75" customHeight="1">
      <c r="J1953" s="9"/>
      <c r="K1953" s="9"/>
      <c r="L1953" s="9"/>
      <c r="M1953" s="9"/>
      <c r="N1953" s="9"/>
    </row>
    <row r="1954" ht="15.75" customHeight="1">
      <c r="J1954" s="9"/>
      <c r="K1954" s="9"/>
      <c r="L1954" s="9"/>
      <c r="M1954" s="9"/>
      <c r="N1954" s="9"/>
    </row>
    <row r="1955" ht="15.75" customHeight="1">
      <c r="J1955" s="9"/>
      <c r="K1955" s="9"/>
      <c r="L1955" s="9"/>
      <c r="M1955" s="9"/>
      <c r="N1955" s="9"/>
    </row>
    <row r="1956" ht="15.75" customHeight="1">
      <c r="J1956" s="9"/>
      <c r="K1956" s="9"/>
      <c r="L1956" s="9"/>
      <c r="M1956" s="9"/>
      <c r="N1956" s="9"/>
    </row>
    <row r="1957" ht="15.75" customHeight="1">
      <c r="J1957" s="9"/>
      <c r="K1957" s="9"/>
      <c r="L1957" s="9"/>
      <c r="M1957" s="9"/>
      <c r="N1957" s="9"/>
    </row>
    <row r="1958" ht="15.75" customHeight="1">
      <c r="J1958" s="9"/>
      <c r="K1958" s="9"/>
      <c r="L1958" s="9"/>
      <c r="M1958" s="9"/>
      <c r="N1958" s="9"/>
    </row>
    <row r="1959" ht="15.75" customHeight="1">
      <c r="J1959" s="9"/>
      <c r="K1959" s="9"/>
      <c r="L1959" s="9"/>
      <c r="M1959" s="9"/>
      <c r="N1959" s="9"/>
    </row>
    <row r="1960" ht="15.75" customHeight="1">
      <c r="J1960" s="9"/>
      <c r="K1960" s="9"/>
      <c r="L1960" s="9"/>
      <c r="M1960" s="9"/>
      <c r="N1960" s="9"/>
    </row>
    <row r="1961" ht="15.75" customHeight="1">
      <c r="J1961" s="9"/>
      <c r="K1961" s="9"/>
      <c r="L1961" s="9"/>
      <c r="M1961" s="9"/>
      <c r="N1961" s="9"/>
    </row>
    <row r="1962" ht="15.75" customHeight="1">
      <c r="J1962" s="9"/>
      <c r="K1962" s="9"/>
      <c r="L1962" s="9"/>
      <c r="M1962" s="9"/>
      <c r="N1962" s="9"/>
    </row>
    <row r="1963" ht="15.75" customHeight="1">
      <c r="J1963" s="9"/>
      <c r="K1963" s="9"/>
      <c r="L1963" s="9"/>
      <c r="M1963" s="9"/>
      <c r="N1963" s="9"/>
    </row>
    <row r="1964" ht="15.75" customHeight="1">
      <c r="J1964" s="9"/>
      <c r="K1964" s="9"/>
      <c r="L1964" s="9"/>
      <c r="M1964" s="9"/>
      <c r="N1964" s="9"/>
    </row>
    <row r="1965" ht="15.75" customHeight="1">
      <c r="J1965" s="9"/>
      <c r="K1965" s="9"/>
      <c r="L1965" s="9"/>
      <c r="M1965" s="9"/>
      <c r="N1965" s="9"/>
    </row>
    <row r="1966" ht="15.75" customHeight="1">
      <c r="J1966" s="9"/>
      <c r="K1966" s="9"/>
      <c r="L1966" s="9"/>
      <c r="M1966" s="9"/>
      <c r="N1966" s="9"/>
    </row>
    <row r="1967" ht="15.75" customHeight="1">
      <c r="J1967" s="9"/>
      <c r="K1967" s="9"/>
      <c r="L1967" s="9"/>
      <c r="M1967" s="9"/>
      <c r="N1967" s="9"/>
    </row>
    <row r="1968" ht="15.75" customHeight="1">
      <c r="J1968" s="9"/>
      <c r="K1968" s="9"/>
      <c r="L1968" s="9"/>
      <c r="M1968" s="9"/>
      <c r="N1968" s="9"/>
    </row>
    <row r="1969" ht="15.75" customHeight="1">
      <c r="J1969" s="9"/>
      <c r="K1969" s="9"/>
      <c r="L1969" s="9"/>
      <c r="M1969" s="9"/>
      <c r="N1969" s="9"/>
    </row>
    <row r="1970" ht="15.75" customHeight="1">
      <c r="J1970" s="9"/>
      <c r="K1970" s="9"/>
      <c r="L1970" s="9"/>
      <c r="M1970" s="9"/>
      <c r="N1970" s="9"/>
    </row>
    <row r="1971" ht="15.75" customHeight="1">
      <c r="J1971" s="9"/>
      <c r="K1971" s="9"/>
      <c r="L1971" s="9"/>
      <c r="M1971" s="9"/>
      <c r="N1971" s="9"/>
    </row>
    <row r="1972" ht="15.75" customHeight="1">
      <c r="J1972" s="9"/>
      <c r="K1972" s="9"/>
      <c r="L1972" s="9"/>
      <c r="M1972" s="9"/>
      <c r="N1972" s="9"/>
    </row>
    <row r="1973" ht="15.75" customHeight="1">
      <c r="J1973" s="9"/>
      <c r="K1973" s="9"/>
      <c r="L1973" s="9"/>
      <c r="M1973" s="9"/>
      <c r="N1973" s="9"/>
    </row>
    <row r="1974" ht="15.75" customHeight="1">
      <c r="J1974" s="9"/>
      <c r="K1974" s="9"/>
      <c r="L1974" s="9"/>
      <c r="M1974" s="9"/>
      <c r="N1974" s="9"/>
    </row>
    <row r="1975" ht="15.75" customHeight="1">
      <c r="J1975" s="9"/>
      <c r="K1975" s="9"/>
      <c r="L1975" s="9"/>
      <c r="M1975" s="9"/>
      <c r="N1975" s="9"/>
    </row>
    <row r="1976" ht="15.75" customHeight="1">
      <c r="J1976" s="9"/>
      <c r="K1976" s="9"/>
      <c r="L1976" s="9"/>
      <c r="M1976" s="9"/>
      <c r="N1976" s="9"/>
    </row>
    <row r="1977" ht="15.75" customHeight="1">
      <c r="J1977" s="9"/>
      <c r="K1977" s="9"/>
      <c r="L1977" s="9"/>
      <c r="M1977" s="9"/>
      <c r="N1977" s="9"/>
    </row>
    <row r="1978" ht="15.75" customHeight="1">
      <c r="J1978" s="9"/>
      <c r="K1978" s="9"/>
      <c r="L1978" s="9"/>
      <c r="M1978" s="9"/>
      <c r="N1978" s="9"/>
    </row>
    <row r="1979" ht="15.75" customHeight="1">
      <c r="J1979" s="9"/>
      <c r="K1979" s="9"/>
      <c r="L1979" s="9"/>
      <c r="M1979" s="9"/>
      <c r="N1979" s="9"/>
    </row>
    <row r="1980" ht="15.75" customHeight="1">
      <c r="J1980" s="9"/>
      <c r="K1980" s="9"/>
      <c r="L1980" s="9"/>
      <c r="M1980" s="9"/>
      <c r="N1980" s="9"/>
    </row>
    <row r="1981" ht="15.75" customHeight="1">
      <c r="J1981" s="9"/>
      <c r="K1981" s="9"/>
      <c r="L1981" s="9"/>
      <c r="M1981" s="9"/>
      <c r="N1981" s="9"/>
    </row>
    <row r="1982" ht="15.75" customHeight="1">
      <c r="J1982" s="9"/>
      <c r="K1982" s="9"/>
      <c r="L1982" s="9"/>
      <c r="M1982" s="9"/>
      <c r="N1982" s="9"/>
    </row>
    <row r="1983" ht="15.75" customHeight="1">
      <c r="J1983" s="9"/>
      <c r="K1983" s="9"/>
      <c r="L1983" s="9"/>
      <c r="M1983" s="9"/>
      <c r="N1983" s="9"/>
    </row>
    <row r="1984" ht="15.75" customHeight="1">
      <c r="J1984" s="9"/>
      <c r="K1984" s="9"/>
      <c r="L1984" s="9"/>
      <c r="M1984" s="9"/>
      <c r="N1984" s="9"/>
    </row>
    <row r="1985" ht="15.75" customHeight="1">
      <c r="J1985" s="9"/>
      <c r="K1985" s="9"/>
      <c r="L1985" s="9"/>
      <c r="M1985" s="9"/>
      <c r="N1985" s="9"/>
    </row>
    <row r="1986" ht="15.75" customHeight="1">
      <c r="J1986" s="9"/>
      <c r="K1986" s="9"/>
      <c r="L1986" s="9"/>
      <c r="M1986" s="9"/>
      <c r="N1986" s="9"/>
    </row>
    <row r="1987" ht="15.75" customHeight="1">
      <c r="J1987" s="9"/>
      <c r="K1987" s="9"/>
      <c r="L1987" s="9"/>
      <c r="M1987" s="9"/>
      <c r="N1987" s="9"/>
    </row>
    <row r="1988" ht="15.75" customHeight="1">
      <c r="J1988" s="9"/>
      <c r="K1988" s="9"/>
      <c r="L1988" s="9"/>
      <c r="M1988" s="9"/>
      <c r="N1988" s="9"/>
    </row>
    <row r="1989" ht="15.75" customHeight="1">
      <c r="J1989" s="9"/>
      <c r="K1989" s="9"/>
      <c r="L1989" s="9"/>
      <c r="M1989" s="9"/>
      <c r="N1989" s="9"/>
    </row>
    <row r="1990" ht="15.75" customHeight="1">
      <c r="J1990" s="9"/>
      <c r="K1990" s="9"/>
      <c r="L1990" s="9"/>
      <c r="M1990" s="9"/>
      <c r="N1990" s="9"/>
    </row>
    <row r="1991" ht="15.75" customHeight="1">
      <c r="J1991" s="9"/>
      <c r="K1991" s="9"/>
      <c r="L1991" s="9"/>
      <c r="M1991" s="9"/>
      <c r="N1991" s="9"/>
    </row>
    <row r="1992" ht="15.75" customHeight="1">
      <c r="J1992" s="9"/>
      <c r="K1992" s="9"/>
      <c r="L1992" s="9"/>
      <c r="M1992" s="9"/>
      <c r="N1992" s="9"/>
    </row>
    <row r="1993" ht="15.75" customHeight="1">
      <c r="J1993" s="9"/>
      <c r="K1993" s="9"/>
      <c r="L1993" s="9"/>
      <c r="M1993" s="9"/>
      <c r="N1993" s="9"/>
    </row>
    <row r="1994" ht="15.75" customHeight="1">
      <c r="J1994" s="9"/>
      <c r="K1994" s="9"/>
      <c r="L1994" s="9"/>
      <c r="M1994" s="9"/>
      <c r="N1994" s="9"/>
    </row>
    <row r="1995" ht="15.75" customHeight="1">
      <c r="J1995" s="9"/>
      <c r="K1995" s="9"/>
      <c r="L1995" s="9"/>
      <c r="M1995" s="9"/>
      <c r="N1995" s="9"/>
    </row>
    <row r="1996" ht="15.75" customHeight="1">
      <c r="J1996" s="9"/>
      <c r="K1996" s="9"/>
      <c r="L1996" s="9"/>
      <c r="M1996" s="9"/>
      <c r="N1996" s="9"/>
    </row>
    <row r="1997" ht="15.75" customHeight="1">
      <c r="J1997" s="9"/>
      <c r="K1997" s="9"/>
      <c r="L1997" s="9"/>
      <c r="M1997" s="9"/>
      <c r="N1997" s="9"/>
    </row>
    <row r="1998" ht="15.75" customHeight="1">
      <c r="J1998" s="9"/>
      <c r="K1998" s="9"/>
      <c r="L1998" s="9"/>
      <c r="M1998" s="9"/>
      <c r="N1998" s="9"/>
    </row>
    <row r="1999" ht="15.75" customHeight="1">
      <c r="J1999" s="9"/>
      <c r="K1999" s="9"/>
      <c r="L1999" s="9"/>
      <c r="M1999" s="9"/>
      <c r="N1999" s="9"/>
    </row>
    <row r="2000" ht="15.75" customHeight="1">
      <c r="J2000" s="9"/>
      <c r="K2000" s="9"/>
      <c r="L2000" s="9"/>
      <c r="M2000" s="9"/>
      <c r="N2000" s="9"/>
    </row>
    <row r="2001" ht="15.75" customHeight="1">
      <c r="J2001" s="9"/>
      <c r="K2001" s="9"/>
      <c r="L2001" s="9"/>
      <c r="M2001" s="9"/>
      <c r="N2001" s="9"/>
    </row>
    <row r="2002" ht="15.75" customHeight="1">
      <c r="J2002" s="9"/>
      <c r="K2002" s="9"/>
      <c r="L2002" s="9"/>
      <c r="M2002" s="9"/>
      <c r="N2002" s="9"/>
    </row>
    <row r="2003" ht="15.75" customHeight="1">
      <c r="J2003" s="9"/>
      <c r="K2003" s="9"/>
      <c r="L2003" s="9"/>
      <c r="M2003" s="9"/>
      <c r="N2003" s="9"/>
    </row>
    <row r="2004" ht="15.75" customHeight="1">
      <c r="J2004" s="9"/>
      <c r="K2004" s="9"/>
      <c r="L2004" s="9"/>
      <c r="M2004" s="9"/>
      <c r="N2004" s="9"/>
    </row>
    <row r="2005" ht="15.75" customHeight="1">
      <c r="J2005" s="9"/>
      <c r="K2005" s="9"/>
      <c r="L2005" s="9"/>
      <c r="M2005" s="9"/>
      <c r="N2005" s="9"/>
    </row>
    <row r="2006" ht="15.75" customHeight="1">
      <c r="J2006" s="9"/>
      <c r="K2006" s="9"/>
      <c r="L2006" s="9"/>
      <c r="M2006" s="9"/>
      <c r="N2006" s="9"/>
    </row>
    <row r="2007" ht="15.75" customHeight="1">
      <c r="J2007" s="9"/>
      <c r="K2007" s="9"/>
      <c r="L2007" s="9"/>
      <c r="M2007" s="9"/>
      <c r="N2007" s="9"/>
    </row>
    <row r="2008" ht="15.75" customHeight="1">
      <c r="J2008" s="9"/>
      <c r="K2008" s="9"/>
      <c r="L2008" s="9"/>
      <c r="M2008" s="9"/>
      <c r="N2008" s="9"/>
    </row>
    <row r="2009" ht="15.75" customHeight="1">
      <c r="J2009" s="9"/>
      <c r="K2009" s="9"/>
      <c r="L2009" s="9"/>
      <c r="M2009" s="9"/>
      <c r="N2009" s="9"/>
    </row>
    <row r="2010" ht="15.75" customHeight="1">
      <c r="J2010" s="9"/>
      <c r="K2010" s="9"/>
      <c r="L2010" s="9"/>
      <c r="M2010" s="9"/>
      <c r="N2010" s="9"/>
    </row>
    <row r="2011" ht="15.75" customHeight="1">
      <c r="J2011" s="9"/>
      <c r="K2011" s="9"/>
      <c r="L2011" s="9"/>
      <c r="M2011" s="9"/>
      <c r="N2011" s="9"/>
    </row>
    <row r="2012" ht="15.75" customHeight="1">
      <c r="J2012" s="9"/>
      <c r="K2012" s="9"/>
      <c r="L2012" s="9"/>
      <c r="M2012" s="9"/>
      <c r="N2012" s="9"/>
    </row>
    <row r="2013" ht="15.75" customHeight="1">
      <c r="J2013" s="9"/>
      <c r="K2013" s="9"/>
      <c r="L2013" s="9"/>
      <c r="M2013" s="9"/>
      <c r="N2013" s="9"/>
    </row>
    <row r="2014" ht="15.75" customHeight="1">
      <c r="J2014" s="9"/>
      <c r="K2014" s="9"/>
      <c r="L2014" s="9"/>
      <c r="M2014" s="9"/>
      <c r="N2014" s="9"/>
    </row>
    <row r="2015" ht="15.75" customHeight="1">
      <c r="J2015" s="9"/>
      <c r="K2015" s="9"/>
      <c r="L2015" s="9"/>
      <c r="M2015" s="9"/>
      <c r="N2015" s="9"/>
    </row>
    <row r="2016" ht="15.75" customHeight="1">
      <c r="J2016" s="9"/>
      <c r="K2016" s="9"/>
      <c r="L2016" s="9"/>
      <c r="M2016" s="9"/>
      <c r="N2016" s="9"/>
    </row>
    <row r="2017" ht="15.75" customHeight="1">
      <c r="J2017" s="9"/>
      <c r="K2017" s="9"/>
      <c r="L2017" s="9"/>
      <c r="M2017" s="9"/>
      <c r="N2017" s="9"/>
    </row>
    <row r="2018" ht="15.75" customHeight="1">
      <c r="J2018" s="9"/>
      <c r="K2018" s="9"/>
      <c r="L2018" s="9"/>
      <c r="M2018" s="9"/>
      <c r="N2018" s="9"/>
    </row>
    <row r="2019" ht="15.75" customHeight="1">
      <c r="J2019" s="9"/>
      <c r="K2019" s="9"/>
      <c r="L2019" s="9"/>
      <c r="M2019" s="9"/>
      <c r="N2019" s="9"/>
    </row>
    <row r="2020" ht="15.75" customHeight="1">
      <c r="J2020" s="9"/>
      <c r="K2020" s="9"/>
      <c r="L2020" s="9"/>
      <c r="M2020" s="9"/>
      <c r="N2020" s="9"/>
    </row>
    <row r="2021" ht="15.75" customHeight="1">
      <c r="J2021" s="9"/>
      <c r="K2021" s="9"/>
      <c r="L2021" s="9"/>
      <c r="M2021" s="9"/>
      <c r="N2021" s="9"/>
    </row>
    <row r="2022" ht="15.75" customHeight="1">
      <c r="J2022" s="9"/>
      <c r="K2022" s="9"/>
      <c r="L2022" s="9"/>
      <c r="M2022" s="9"/>
      <c r="N2022" s="9"/>
    </row>
    <row r="2023" ht="15.75" customHeight="1">
      <c r="J2023" s="9"/>
      <c r="K2023" s="9"/>
      <c r="L2023" s="9"/>
      <c r="M2023" s="9"/>
      <c r="N2023" s="9"/>
    </row>
    <row r="2024" ht="15.75" customHeight="1">
      <c r="J2024" s="9"/>
      <c r="K2024" s="9"/>
      <c r="L2024" s="9"/>
      <c r="M2024" s="9"/>
      <c r="N2024" s="9"/>
    </row>
    <row r="2025" ht="15.75" customHeight="1">
      <c r="J2025" s="9"/>
      <c r="K2025" s="9"/>
      <c r="L2025" s="9"/>
      <c r="M2025" s="9"/>
      <c r="N2025" s="9"/>
    </row>
    <row r="2026" ht="15.75" customHeight="1">
      <c r="J2026" s="9"/>
      <c r="K2026" s="9"/>
      <c r="L2026" s="9"/>
      <c r="M2026" s="9"/>
      <c r="N2026" s="9"/>
    </row>
    <row r="2027" ht="15.75" customHeight="1">
      <c r="J2027" s="9"/>
      <c r="K2027" s="9"/>
      <c r="L2027" s="9"/>
      <c r="M2027" s="9"/>
      <c r="N2027" s="9"/>
    </row>
    <row r="2028" ht="15.75" customHeight="1">
      <c r="J2028" s="9"/>
      <c r="K2028" s="9"/>
      <c r="L2028" s="9"/>
      <c r="M2028" s="9"/>
      <c r="N2028" s="9"/>
    </row>
    <row r="2029" ht="15.75" customHeight="1">
      <c r="J2029" s="9"/>
      <c r="K2029" s="9"/>
      <c r="L2029" s="9"/>
      <c r="M2029" s="9"/>
      <c r="N2029" s="9"/>
    </row>
    <row r="2030" ht="15.75" customHeight="1">
      <c r="J2030" s="9"/>
      <c r="K2030" s="9"/>
      <c r="L2030" s="9"/>
      <c r="M2030" s="9"/>
      <c r="N2030" s="9"/>
    </row>
    <row r="2031" ht="15.75" customHeight="1">
      <c r="J2031" s="9"/>
      <c r="K2031" s="9"/>
      <c r="L2031" s="9"/>
      <c r="M2031" s="9"/>
      <c r="N2031" s="9"/>
    </row>
    <row r="2032" ht="15.75" customHeight="1">
      <c r="J2032" s="9"/>
      <c r="K2032" s="9"/>
      <c r="L2032" s="9"/>
      <c r="M2032" s="9"/>
      <c r="N2032" s="9"/>
    </row>
    <row r="2033" ht="15.75" customHeight="1">
      <c r="J2033" s="9"/>
      <c r="K2033" s="9"/>
      <c r="L2033" s="9"/>
      <c r="M2033" s="9"/>
      <c r="N2033" s="9"/>
    </row>
    <row r="2034" ht="15.75" customHeight="1">
      <c r="J2034" s="9"/>
      <c r="K2034" s="9"/>
      <c r="L2034" s="9"/>
      <c r="M2034" s="9"/>
      <c r="N2034" s="9"/>
    </row>
    <row r="2035" ht="15.75" customHeight="1">
      <c r="J2035" s="9"/>
      <c r="K2035" s="9"/>
      <c r="L2035" s="9"/>
      <c r="M2035" s="9"/>
      <c r="N2035" s="9"/>
    </row>
    <row r="2036" ht="15.75" customHeight="1">
      <c r="J2036" s="9"/>
      <c r="K2036" s="9"/>
      <c r="L2036" s="9"/>
      <c r="M2036" s="9"/>
      <c r="N2036" s="9"/>
    </row>
    <row r="2037" ht="15.75" customHeight="1">
      <c r="J2037" s="9"/>
      <c r="K2037" s="9"/>
      <c r="L2037" s="9"/>
      <c r="M2037" s="9"/>
      <c r="N2037" s="9"/>
    </row>
    <row r="2038" ht="15.75" customHeight="1">
      <c r="J2038" s="9"/>
      <c r="K2038" s="9"/>
      <c r="L2038" s="9"/>
      <c r="M2038" s="9"/>
      <c r="N2038" s="9"/>
    </row>
    <row r="2039" ht="15.75" customHeight="1">
      <c r="J2039" s="9"/>
      <c r="K2039" s="9"/>
      <c r="L2039" s="9"/>
      <c r="M2039" s="9"/>
      <c r="N2039" s="9"/>
    </row>
    <row r="2040" ht="15.75" customHeight="1">
      <c r="J2040" s="9"/>
      <c r="K2040" s="9"/>
      <c r="L2040" s="9"/>
      <c r="M2040" s="9"/>
      <c r="N2040" s="9"/>
    </row>
    <row r="2041" ht="15.75" customHeight="1">
      <c r="J2041" s="9"/>
      <c r="K2041" s="9"/>
      <c r="L2041" s="9"/>
      <c r="M2041" s="9"/>
      <c r="N2041" s="9"/>
    </row>
    <row r="2042" ht="15.75" customHeight="1">
      <c r="J2042" s="9"/>
      <c r="K2042" s="9"/>
      <c r="L2042" s="9"/>
      <c r="M2042" s="9"/>
      <c r="N2042" s="9"/>
    </row>
    <row r="2043" ht="15.75" customHeight="1">
      <c r="J2043" s="9"/>
      <c r="K2043" s="9"/>
      <c r="L2043" s="9"/>
      <c r="M2043" s="9"/>
      <c r="N2043" s="9"/>
    </row>
    <row r="2044" ht="15.75" customHeight="1">
      <c r="J2044" s="9"/>
      <c r="K2044" s="9"/>
      <c r="L2044" s="9"/>
      <c r="M2044" s="9"/>
      <c r="N2044" s="9"/>
    </row>
    <row r="2045" ht="15.75" customHeight="1">
      <c r="J2045" s="9"/>
      <c r="K2045" s="9"/>
      <c r="L2045" s="9"/>
      <c r="M2045" s="9"/>
      <c r="N2045" s="9"/>
    </row>
    <row r="2046" ht="15.75" customHeight="1">
      <c r="J2046" s="9"/>
      <c r="K2046" s="9"/>
      <c r="L2046" s="9"/>
      <c r="M2046" s="9"/>
      <c r="N2046" s="9"/>
    </row>
    <row r="2047" ht="15.75" customHeight="1">
      <c r="J2047" s="9"/>
      <c r="K2047" s="9"/>
      <c r="L2047" s="9"/>
      <c r="M2047" s="9"/>
      <c r="N2047" s="9"/>
    </row>
    <row r="2048" ht="15.75" customHeight="1">
      <c r="J2048" s="9"/>
      <c r="K2048" s="9"/>
      <c r="L2048" s="9"/>
      <c r="M2048" s="9"/>
      <c r="N2048" s="9"/>
    </row>
    <row r="2049" ht="15.75" customHeight="1">
      <c r="J2049" s="9"/>
      <c r="K2049" s="9"/>
      <c r="L2049" s="9"/>
      <c r="M2049" s="9"/>
      <c r="N2049" s="9"/>
    </row>
    <row r="2050" ht="15.75" customHeight="1">
      <c r="J2050" s="9"/>
      <c r="K2050" s="9"/>
      <c r="L2050" s="9"/>
      <c r="M2050" s="9"/>
      <c r="N2050" s="9"/>
    </row>
    <row r="2051" ht="15.75" customHeight="1">
      <c r="J2051" s="9"/>
      <c r="K2051" s="9"/>
      <c r="L2051" s="9"/>
      <c r="M2051" s="9"/>
      <c r="N2051" s="9"/>
    </row>
    <row r="2052" ht="15.75" customHeight="1">
      <c r="J2052" s="9"/>
      <c r="K2052" s="9"/>
      <c r="L2052" s="9"/>
      <c r="M2052" s="9"/>
      <c r="N2052" s="9"/>
    </row>
    <row r="2053" ht="15.75" customHeight="1">
      <c r="J2053" s="9"/>
      <c r="K2053" s="9"/>
      <c r="L2053" s="9"/>
      <c r="M2053" s="9"/>
      <c r="N2053" s="9"/>
    </row>
    <row r="2054" ht="15.75" customHeight="1">
      <c r="J2054" s="9"/>
      <c r="K2054" s="9"/>
      <c r="L2054" s="9"/>
      <c r="M2054" s="9"/>
      <c r="N2054" s="9"/>
    </row>
    <row r="2055" ht="15.75" customHeight="1">
      <c r="J2055" s="9"/>
      <c r="K2055" s="9"/>
      <c r="L2055" s="9"/>
      <c r="M2055" s="9"/>
      <c r="N2055" s="9"/>
    </row>
    <row r="2056" ht="15.75" customHeight="1">
      <c r="J2056" s="9"/>
      <c r="K2056" s="9"/>
      <c r="L2056" s="9"/>
      <c r="M2056" s="9"/>
      <c r="N2056" s="9"/>
    </row>
    <row r="2057" ht="15.75" customHeight="1">
      <c r="J2057" s="9"/>
      <c r="K2057" s="9"/>
      <c r="L2057" s="9"/>
      <c r="M2057" s="9"/>
      <c r="N2057" s="9"/>
    </row>
    <row r="2058" ht="15.75" customHeight="1">
      <c r="J2058" s="9"/>
      <c r="K2058" s="9"/>
      <c r="L2058" s="9"/>
      <c r="M2058" s="9"/>
      <c r="N2058" s="9"/>
    </row>
    <row r="2059" ht="15.75" customHeight="1">
      <c r="J2059" s="9"/>
      <c r="K2059" s="9"/>
      <c r="L2059" s="9"/>
      <c r="M2059" s="9"/>
      <c r="N2059" s="9"/>
    </row>
    <row r="2060" ht="15.75" customHeight="1">
      <c r="J2060" s="9"/>
      <c r="K2060" s="9"/>
      <c r="L2060" s="9"/>
      <c r="M2060" s="9"/>
      <c r="N2060" s="9"/>
    </row>
    <row r="2061" ht="15.75" customHeight="1">
      <c r="J2061" s="9"/>
      <c r="K2061" s="9"/>
      <c r="L2061" s="9"/>
      <c r="M2061" s="9"/>
      <c r="N2061" s="9"/>
    </row>
    <row r="2062" ht="15.75" customHeight="1">
      <c r="J2062" s="9"/>
      <c r="K2062" s="9"/>
      <c r="L2062" s="9"/>
      <c r="M2062" s="9"/>
      <c r="N2062" s="9"/>
    </row>
    <row r="2063" ht="15.75" customHeight="1">
      <c r="J2063" s="9"/>
      <c r="K2063" s="9"/>
      <c r="L2063" s="9"/>
      <c r="M2063" s="9"/>
      <c r="N2063" s="9"/>
    </row>
    <row r="2064" ht="15.75" customHeight="1">
      <c r="J2064" s="9"/>
      <c r="K2064" s="9"/>
      <c r="L2064" s="9"/>
      <c r="M2064" s="9"/>
      <c r="N2064" s="9"/>
    </row>
    <row r="2065" ht="15.75" customHeight="1">
      <c r="J2065" s="9"/>
      <c r="K2065" s="9"/>
      <c r="L2065" s="9"/>
      <c r="M2065" s="9"/>
      <c r="N2065" s="9"/>
    </row>
    <row r="2066" ht="15.75" customHeight="1">
      <c r="J2066" s="9"/>
      <c r="K2066" s="9"/>
      <c r="L2066" s="9"/>
      <c r="M2066" s="9"/>
      <c r="N2066" s="9"/>
    </row>
    <row r="2067" ht="15.75" customHeight="1">
      <c r="J2067" s="9"/>
      <c r="K2067" s="9"/>
      <c r="L2067" s="9"/>
      <c r="M2067" s="9"/>
      <c r="N2067" s="9"/>
    </row>
    <row r="2068" ht="15.75" customHeight="1">
      <c r="J2068" s="9"/>
      <c r="K2068" s="9"/>
      <c r="L2068" s="9"/>
      <c r="M2068" s="9"/>
      <c r="N2068" s="9"/>
    </row>
    <row r="2069" ht="15.75" customHeight="1">
      <c r="J2069" s="9"/>
      <c r="K2069" s="9"/>
      <c r="L2069" s="9"/>
      <c r="M2069" s="9"/>
      <c r="N2069" s="9"/>
    </row>
    <row r="2070" ht="15.75" customHeight="1">
      <c r="J2070" s="9"/>
      <c r="K2070" s="9"/>
      <c r="L2070" s="9"/>
      <c r="M2070" s="9"/>
      <c r="N2070" s="9"/>
    </row>
    <row r="2071" ht="15.75" customHeight="1">
      <c r="J2071" s="9"/>
      <c r="K2071" s="9"/>
      <c r="L2071" s="9"/>
      <c r="M2071" s="9"/>
      <c r="N2071" s="9"/>
    </row>
    <row r="2072" ht="15.75" customHeight="1">
      <c r="J2072" s="9"/>
      <c r="K2072" s="9"/>
      <c r="L2072" s="9"/>
      <c r="M2072" s="9"/>
      <c r="N2072" s="9"/>
    </row>
    <row r="2073" ht="15.75" customHeight="1">
      <c r="J2073" s="9"/>
      <c r="K2073" s="9"/>
      <c r="L2073" s="9"/>
      <c r="M2073" s="9"/>
      <c r="N2073" s="9"/>
    </row>
    <row r="2074" ht="15.75" customHeight="1">
      <c r="J2074" s="9"/>
      <c r="K2074" s="9"/>
      <c r="L2074" s="9"/>
      <c r="M2074" s="9"/>
      <c r="N2074" s="9"/>
    </row>
    <row r="2075" ht="15.75" customHeight="1">
      <c r="J2075" s="9"/>
      <c r="K2075" s="9"/>
      <c r="L2075" s="9"/>
      <c r="M2075" s="9"/>
      <c r="N2075" s="9"/>
    </row>
    <row r="2076" ht="15.75" customHeight="1">
      <c r="J2076" s="9"/>
      <c r="K2076" s="9"/>
      <c r="L2076" s="9"/>
      <c r="M2076" s="9"/>
      <c r="N2076" s="9"/>
    </row>
    <row r="2077" ht="15.75" customHeight="1">
      <c r="J2077" s="9"/>
      <c r="K2077" s="9"/>
      <c r="L2077" s="9"/>
      <c r="M2077" s="9"/>
      <c r="N2077" s="9"/>
    </row>
    <row r="2078" ht="15.75" customHeight="1">
      <c r="J2078" s="9"/>
      <c r="K2078" s="9"/>
      <c r="L2078" s="9"/>
      <c r="M2078" s="9"/>
      <c r="N2078" s="9"/>
    </row>
    <row r="2079" ht="15.75" customHeight="1">
      <c r="J2079" s="9"/>
      <c r="K2079" s="9"/>
      <c r="L2079" s="9"/>
      <c r="M2079" s="9"/>
      <c r="N2079" s="9"/>
    </row>
    <row r="2080" ht="15.75" customHeight="1">
      <c r="J2080" s="9"/>
      <c r="K2080" s="9"/>
      <c r="L2080" s="9"/>
      <c r="M2080" s="9"/>
      <c r="N2080" s="9"/>
    </row>
    <row r="2081" ht="15.75" customHeight="1">
      <c r="J2081" s="9"/>
      <c r="K2081" s="9"/>
      <c r="L2081" s="9"/>
      <c r="M2081" s="9"/>
      <c r="N2081" s="9"/>
    </row>
    <row r="2082" ht="15.75" customHeight="1">
      <c r="J2082" s="9"/>
      <c r="K2082" s="9"/>
      <c r="L2082" s="9"/>
      <c r="M2082" s="9"/>
      <c r="N2082" s="9"/>
    </row>
    <row r="2083" ht="15.75" customHeight="1">
      <c r="J2083" s="9"/>
      <c r="K2083" s="9"/>
      <c r="L2083" s="9"/>
      <c r="M2083" s="9"/>
      <c r="N2083" s="9"/>
    </row>
    <row r="2084" ht="15.75" customHeight="1">
      <c r="J2084" s="9"/>
      <c r="K2084" s="9"/>
      <c r="L2084" s="9"/>
      <c r="M2084" s="9"/>
      <c r="N2084" s="9"/>
    </row>
    <row r="2085" ht="15.75" customHeight="1">
      <c r="J2085" s="9"/>
      <c r="K2085" s="9"/>
      <c r="L2085" s="9"/>
      <c r="M2085" s="9"/>
      <c r="N2085" s="9"/>
    </row>
    <row r="2086" ht="15.75" customHeight="1">
      <c r="J2086" s="9"/>
      <c r="K2086" s="9"/>
      <c r="L2086" s="9"/>
      <c r="M2086" s="9"/>
      <c r="N2086" s="9"/>
    </row>
    <row r="2087" ht="15.75" customHeight="1">
      <c r="J2087" s="9"/>
      <c r="K2087" s="9"/>
      <c r="L2087" s="9"/>
      <c r="M2087" s="9"/>
      <c r="N2087" s="9"/>
    </row>
    <row r="2088" ht="15.75" customHeight="1">
      <c r="J2088" s="9"/>
      <c r="K2088" s="9"/>
      <c r="L2088" s="9"/>
      <c r="M2088" s="9"/>
      <c r="N2088" s="9"/>
    </row>
    <row r="2089" ht="15.75" customHeight="1">
      <c r="J2089" s="9"/>
      <c r="K2089" s="9"/>
      <c r="L2089" s="9"/>
      <c r="M2089" s="9"/>
      <c r="N2089" s="9"/>
    </row>
    <row r="2090" ht="15.75" customHeight="1">
      <c r="J2090" s="9"/>
      <c r="K2090" s="9"/>
      <c r="L2090" s="9"/>
      <c r="M2090" s="9"/>
      <c r="N2090" s="9"/>
    </row>
    <row r="2091" ht="15.75" customHeight="1">
      <c r="J2091" s="9"/>
      <c r="K2091" s="9"/>
      <c r="L2091" s="9"/>
      <c r="M2091" s="9"/>
      <c r="N2091" s="9"/>
    </row>
    <row r="2092" ht="15.75" customHeight="1">
      <c r="J2092" s="9"/>
      <c r="K2092" s="9"/>
      <c r="L2092" s="9"/>
      <c r="M2092" s="9"/>
      <c r="N2092" s="9"/>
    </row>
    <row r="2093" ht="15.75" customHeight="1">
      <c r="J2093" s="9"/>
      <c r="K2093" s="9"/>
      <c r="L2093" s="9"/>
      <c r="M2093" s="9"/>
      <c r="N2093" s="9"/>
    </row>
    <row r="2094" ht="15.75" customHeight="1">
      <c r="J2094" s="9"/>
      <c r="K2094" s="9"/>
      <c r="L2094" s="9"/>
      <c r="M2094" s="9"/>
      <c r="N2094" s="9"/>
    </row>
    <row r="2095" ht="15.75" customHeight="1">
      <c r="J2095" s="9"/>
      <c r="K2095" s="9"/>
      <c r="L2095" s="9"/>
      <c r="M2095" s="9"/>
      <c r="N2095" s="9"/>
    </row>
    <row r="2096" ht="15.75" customHeight="1">
      <c r="J2096" s="9"/>
      <c r="K2096" s="9"/>
      <c r="L2096" s="9"/>
      <c r="M2096" s="9"/>
      <c r="N2096" s="9"/>
    </row>
    <row r="2097" ht="15.75" customHeight="1">
      <c r="J2097" s="9"/>
      <c r="K2097" s="9"/>
      <c r="L2097" s="9"/>
      <c r="M2097" s="9"/>
      <c r="N2097" s="9"/>
    </row>
    <row r="2098" ht="15.75" customHeight="1">
      <c r="J2098" s="9"/>
      <c r="K2098" s="9"/>
      <c r="L2098" s="9"/>
      <c r="M2098" s="9"/>
      <c r="N2098" s="9"/>
    </row>
    <row r="2099" ht="15.75" customHeight="1">
      <c r="J2099" s="9"/>
      <c r="K2099" s="9"/>
      <c r="L2099" s="9"/>
      <c r="M2099" s="9"/>
      <c r="N2099" s="9"/>
    </row>
    <row r="2100" ht="15.75" customHeight="1">
      <c r="J2100" s="9"/>
      <c r="K2100" s="9"/>
      <c r="L2100" s="9"/>
      <c r="M2100" s="9"/>
      <c r="N2100" s="9"/>
    </row>
    <row r="2101" ht="15.75" customHeight="1">
      <c r="J2101" s="9"/>
      <c r="K2101" s="9"/>
      <c r="L2101" s="9"/>
      <c r="M2101" s="9"/>
      <c r="N2101" s="9"/>
    </row>
    <row r="2102" ht="15.75" customHeight="1">
      <c r="J2102" s="9"/>
      <c r="K2102" s="9"/>
      <c r="L2102" s="9"/>
      <c r="M2102" s="9"/>
      <c r="N2102" s="9"/>
    </row>
    <row r="2103" ht="15.75" customHeight="1">
      <c r="J2103" s="9"/>
      <c r="K2103" s="9"/>
      <c r="L2103" s="9"/>
      <c r="M2103" s="9"/>
      <c r="N2103" s="9"/>
    </row>
    <row r="2104" ht="15.75" customHeight="1">
      <c r="J2104" s="9"/>
      <c r="K2104" s="9"/>
      <c r="L2104" s="9"/>
      <c r="M2104" s="9"/>
      <c r="N2104" s="9"/>
    </row>
    <row r="2105" ht="15.75" customHeight="1">
      <c r="J2105" s="9"/>
      <c r="K2105" s="9"/>
      <c r="L2105" s="9"/>
      <c r="M2105" s="9"/>
      <c r="N2105" s="9"/>
    </row>
    <row r="2106" ht="15.75" customHeight="1">
      <c r="J2106" s="9"/>
      <c r="K2106" s="9"/>
      <c r="L2106" s="9"/>
      <c r="M2106" s="9"/>
      <c r="N2106" s="9"/>
    </row>
    <row r="2107" ht="15.75" customHeight="1">
      <c r="J2107" s="9"/>
      <c r="K2107" s="9"/>
      <c r="L2107" s="9"/>
      <c r="M2107" s="9"/>
      <c r="N2107" s="9"/>
    </row>
    <row r="2108" ht="15.75" customHeight="1">
      <c r="J2108" s="9"/>
      <c r="K2108" s="9"/>
      <c r="L2108" s="9"/>
      <c r="M2108" s="9"/>
      <c r="N2108" s="9"/>
    </row>
    <row r="2109" ht="15.75" customHeight="1">
      <c r="J2109" s="9"/>
      <c r="K2109" s="9"/>
      <c r="L2109" s="9"/>
      <c r="M2109" s="9"/>
      <c r="N2109" s="9"/>
    </row>
    <row r="2110" ht="15.75" customHeight="1">
      <c r="J2110" s="9"/>
      <c r="K2110" s="9"/>
      <c r="L2110" s="9"/>
      <c r="M2110" s="9"/>
      <c r="N2110" s="9"/>
    </row>
    <row r="2111" ht="15.75" customHeight="1">
      <c r="J2111" s="9"/>
      <c r="K2111" s="9"/>
      <c r="L2111" s="9"/>
      <c r="M2111" s="9"/>
      <c r="N2111" s="9"/>
    </row>
    <row r="2112" ht="15.75" customHeight="1">
      <c r="J2112" s="9"/>
      <c r="K2112" s="9"/>
      <c r="L2112" s="9"/>
      <c r="M2112" s="9"/>
      <c r="N2112" s="9"/>
    </row>
    <row r="2113" ht="15.75" customHeight="1">
      <c r="J2113" s="9"/>
      <c r="K2113" s="9"/>
      <c r="L2113" s="9"/>
      <c r="M2113" s="9"/>
      <c r="N2113" s="9"/>
    </row>
    <row r="2114" ht="15.75" customHeight="1">
      <c r="J2114" s="9"/>
      <c r="K2114" s="9"/>
      <c r="L2114" s="9"/>
      <c r="M2114" s="9"/>
      <c r="N2114" s="9"/>
    </row>
    <row r="2115" ht="15.75" customHeight="1">
      <c r="J2115" s="9"/>
      <c r="K2115" s="9"/>
      <c r="L2115" s="9"/>
      <c r="M2115" s="9"/>
      <c r="N2115" s="9"/>
    </row>
    <row r="2116" ht="15.75" customHeight="1">
      <c r="J2116" s="9"/>
      <c r="K2116" s="9"/>
      <c r="L2116" s="9"/>
      <c r="M2116" s="9"/>
      <c r="N2116" s="9"/>
    </row>
    <row r="2117" ht="15.75" customHeight="1">
      <c r="J2117" s="9"/>
      <c r="K2117" s="9"/>
      <c r="L2117" s="9"/>
      <c r="M2117" s="9"/>
      <c r="N2117" s="9"/>
    </row>
    <row r="2118" ht="15.75" customHeight="1">
      <c r="J2118" s="9"/>
      <c r="K2118" s="9"/>
      <c r="L2118" s="9"/>
      <c r="M2118" s="9"/>
      <c r="N2118" s="9"/>
    </row>
    <row r="2119" ht="15.75" customHeight="1">
      <c r="J2119" s="9"/>
      <c r="K2119" s="9"/>
      <c r="L2119" s="9"/>
      <c r="M2119" s="9"/>
      <c r="N2119" s="9"/>
    </row>
    <row r="2120" ht="15.75" customHeight="1">
      <c r="J2120" s="9"/>
      <c r="K2120" s="9"/>
      <c r="L2120" s="9"/>
      <c r="M2120" s="9"/>
      <c r="N2120" s="9"/>
    </row>
    <row r="2121" ht="15.75" customHeight="1">
      <c r="J2121" s="9"/>
      <c r="K2121" s="9"/>
      <c r="L2121" s="9"/>
      <c r="M2121" s="9"/>
      <c r="N2121" s="9"/>
    </row>
    <row r="2122" ht="15.75" customHeight="1">
      <c r="J2122" s="9"/>
      <c r="K2122" s="9"/>
      <c r="L2122" s="9"/>
      <c r="M2122" s="9"/>
      <c r="N2122" s="9"/>
    </row>
    <row r="2123" ht="15.75" customHeight="1">
      <c r="J2123" s="9"/>
      <c r="K2123" s="9"/>
      <c r="L2123" s="9"/>
      <c r="M2123" s="9"/>
      <c r="N2123" s="9"/>
    </row>
    <row r="2124" ht="15.75" customHeight="1">
      <c r="J2124" s="9"/>
      <c r="K2124" s="9"/>
      <c r="L2124" s="9"/>
      <c r="M2124" s="9"/>
      <c r="N2124" s="9"/>
    </row>
    <row r="2125" ht="15.75" customHeight="1">
      <c r="J2125" s="9"/>
      <c r="K2125" s="9"/>
      <c r="L2125" s="9"/>
      <c r="M2125" s="9"/>
      <c r="N2125" s="9"/>
    </row>
    <row r="2126" ht="15.75" customHeight="1">
      <c r="J2126" s="9"/>
      <c r="K2126" s="9"/>
      <c r="L2126" s="9"/>
      <c r="M2126" s="9"/>
      <c r="N2126" s="9"/>
    </row>
    <row r="2127" ht="15.75" customHeight="1">
      <c r="J2127" s="9"/>
      <c r="K2127" s="9"/>
      <c r="L2127" s="9"/>
      <c r="M2127" s="9"/>
      <c r="N2127" s="9"/>
    </row>
    <row r="2128" ht="15.75" customHeight="1">
      <c r="J2128" s="9"/>
      <c r="K2128" s="9"/>
      <c r="L2128" s="9"/>
      <c r="M2128" s="9"/>
      <c r="N2128" s="9"/>
    </row>
    <row r="2129" ht="15.75" customHeight="1">
      <c r="J2129" s="9"/>
      <c r="K2129" s="9"/>
      <c r="L2129" s="9"/>
      <c r="M2129" s="9"/>
      <c r="N2129" s="9"/>
    </row>
    <row r="2130" ht="15.75" customHeight="1">
      <c r="J2130" s="9"/>
      <c r="K2130" s="9"/>
      <c r="L2130" s="9"/>
      <c r="M2130" s="9"/>
      <c r="N2130" s="9"/>
    </row>
    <row r="2131" ht="15.75" customHeight="1">
      <c r="J2131" s="9"/>
      <c r="K2131" s="9"/>
      <c r="L2131" s="9"/>
      <c r="M2131" s="9"/>
      <c r="N2131" s="9"/>
    </row>
    <row r="2132" ht="15.75" customHeight="1">
      <c r="J2132" s="9"/>
      <c r="K2132" s="9"/>
      <c r="L2132" s="9"/>
      <c r="M2132" s="9"/>
      <c r="N2132" s="9"/>
    </row>
    <row r="2133" ht="15.75" customHeight="1">
      <c r="J2133" s="9"/>
      <c r="K2133" s="9"/>
      <c r="L2133" s="9"/>
      <c r="M2133" s="9"/>
      <c r="N2133" s="9"/>
    </row>
    <row r="2134" ht="15.75" customHeight="1">
      <c r="J2134" s="9"/>
      <c r="K2134" s="9"/>
      <c r="L2134" s="9"/>
      <c r="M2134" s="9"/>
      <c r="N2134" s="9"/>
    </row>
    <row r="2135" ht="15.75" customHeight="1">
      <c r="J2135" s="9"/>
      <c r="K2135" s="9"/>
      <c r="L2135" s="9"/>
      <c r="M2135" s="9"/>
      <c r="N2135" s="9"/>
    </row>
    <row r="2136" ht="15.75" customHeight="1">
      <c r="J2136" s="9"/>
      <c r="K2136" s="9"/>
      <c r="L2136" s="9"/>
      <c r="M2136" s="9"/>
      <c r="N2136" s="9"/>
    </row>
    <row r="2137" ht="15.75" customHeight="1">
      <c r="J2137" s="9"/>
      <c r="K2137" s="9"/>
      <c r="L2137" s="9"/>
      <c r="M2137" s="9"/>
      <c r="N2137" s="9"/>
    </row>
    <row r="2138" ht="15.75" customHeight="1">
      <c r="J2138" s="9"/>
      <c r="K2138" s="9"/>
      <c r="L2138" s="9"/>
      <c r="M2138" s="9"/>
      <c r="N2138" s="9"/>
    </row>
    <row r="2139" ht="15.75" customHeight="1">
      <c r="J2139" s="9"/>
      <c r="K2139" s="9"/>
      <c r="L2139" s="9"/>
      <c r="M2139" s="9"/>
      <c r="N2139" s="9"/>
    </row>
    <row r="2140" ht="15.75" customHeight="1">
      <c r="J2140" s="9"/>
      <c r="K2140" s="9"/>
      <c r="L2140" s="9"/>
      <c r="M2140" s="9"/>
      <c r="N2140" s="9"/>
    </row>
    <row r="2141" ht="15.75" customHeight="1">
      <c r="J2141" s="9"/>
      <c r="K2141" s="9"/>
      <c r="L2141" s="9"/>
      <c r="M2141" s="9"/>
      <c r="N2141" s="9"/>
    </row>
    <row r="2142" ht="15.75" customHeight="1">
      <c r="J2142" s="9"/>
      <c r="K2142" s="9"/>
      <c r="L2142" s="9"/>
      <c r="M2142" s="9"/>
      <c r="N2142" s="9"/>
    </row>
    <row r="2143" ht="15.75" customHeight="1">
      <c r="J2143" s="9"/>
      <c r="K2143" s="9"/>
      <c r="L2143" s="9"/>
      <c r="M2143" s="9"/>
      <c r="N2143" s="9"/>
    </row>
    <row r="2144" ht="15.75" customHeight="1">
      <c r="J2144" s="9"/>
      <c r="K2144" s="9"/>
      <c r="L2144" s="9"/>
      <c r="M2144" s="9"/>
      <c r="N2144" s="9"/>
    </row>
    <row r="2145" ht="15.75" customHeight="1">
      <c r="J2145" s="9"/>
      <c r="K2145" s="9"/>
      <c r="L2145" s="9"/>
      <c r="M2145" s="9"/>
      <c r="N2145" s="9"/>
    </row>
    <row r="2146" ht="15.75" customHeight="1">
      <c r="J2146" s="9"/>
      <c r="K2146" s="9"/>
      <c r="L2146" s="9"/>
      <c r="M2146" s="9"/>
      <c r="N2146" s="9"/>
    </row>
    <row r="2147" ht="15.75" customHeight="1">
      <c r="J2147" s="9"/>
      <c r="K2147" s="9"/>
      <c r="L2147" s="9"/>
      <c r="M2147" s="9"/>
      <c r="N2147" s="9"/>
    </row>
    <row r="2148" ht="15.75" customHeight="1">
      <c r="J2148" s="9"/>
      <c r="K2148" s="9"/>
      <c r="L2148" s="9"/>
      <c r="M2148" s="9"/>
      <c r="N2148" s="9"/>
    </row>
    <row r="2149" ht="15.75" customHeight="1">
      <c r="J2149" s="9"/>
      <c r="K2149" s="9"/>
      <c r="L2149" s="9"/>
      <c r="M2149" s="9"/>
      <c r="N2149" s="9"/>
    </row>
    <row r="2150" ht="15.75" customHeight="1">
      <c r="J2150" s="9"/>
      <c r="K2150" s="9"/>
      <c r="L2150" s="9"/>
      <c r="M2150" s="9"/>
      <c r="N2150" s="9"/>
    </row>
    <row r="2151" ht="15.75" customHeight="1">
      <c r="J2151" s="9"/>
      <c r="K2151" s="9"/>
      <c r="L2151" s="9"/>
      <c r="M2151" s="9"/>
      <c r="N2151" s="9"/>
    </row>
    <row r="2152" ht="15.75" customHeight="1">
      <c r="J2152" s="9"/>
      <c r="K2152" s="9"/>
      <c r="L2152" s="9"/>
      <c r="M2152" s="9"/>
      <c r="N2152" s="9"/>
    </row>
    <row r="2153" ht="15.75" customHeight="1">
      <c r="J2153" s="9"/>
      <c r="K2153" s="9"/>
      <c r="L2153" s="9"/>
      <c r="M2153" s="9"/>
      <c r="N2153" s="9"/>
    </row>
    <row r="2154" ht="15.75" customHeight="1">
      <c r="J2154" s="9"/>
      <c r="K2154" s="9"/>
      <c r="L2154" s="9"/>
      <c r="M2154" s="9"/>
      <c r="N2154" s="9"/>
    </row>
    <row r="2155" ht="15.75" customHeight="1">
      <c r="J2155" s="9"/>
      <c r="K2155" s="9"/>
      <c r="L2155" s="9"/>
      <c r="M2155" s="9"/>
      <c r="N2155" s="9"/>
    </row>
    <row r="2156" ht="15.75" customHeight="1">
      <c r="J2156" s="9"/>
      <c r="K2156" s="9"/>
      <c r="L2156" s="9"/>
      <c r="M2156" s="9"/>
      <c r="N2156" s="9"/>
    </row>
    <row r="2157" ht="15.75" customHeight="1">
      <c r="J2157" s="9"/>
      <c r="K2157" s="9"/>
      <c r="L2157" s="9"/>
      <c r="M2157" s="9"/>
      <c r="N2157" s="9"/>
    </row>
    <row r="2158" ht="15.75" customHeight="1">
      <c r="J2158" s="9"/>
      <c r="K2158" s="9"/>
      <c r="L2158" s="9"/>
      <c r="M2158" s="9"/>
      <c r="N2158" s="9"/>
    </row>
    <row r="2159" ht="15.75" customHeight="1">
      <c r="J2159" s="9"/>
      <c r="K2159" s="9"/>
      <c r="L2159" s="9"/>
      <c r="M2159" s="9"/>
      <c r="N2159" s="9"/>
    </row>
    <row r="2160" ht="15.75" customHeight="1">
      <c r="J2160" s="9"/>
      <c r="K2160" s="9"/>
      <c r="L2160" s="9"/>
      <c r="M2160" s="9"/>
      <c r="N2160" s="9"/>
    </row>
    <row r="2161" ht="15.75" customHeight="1">
      <c r="J2161" s="9"/>
      <c r="K2161" s="9"/>
      <c r="L2161" s="9"/>
      <c r="M2161" s="9"/>
      <c r="N2161" s="9"/>
    </row>
    <row r="2162" ht="15.75" customHeight="1">
      <c r="J2162" s="9"/>
      <c r="K2162" s="9"/>
      <c r="L2162" s="9"/>
      <c r="M2162" s="9"/>
      <c r="N2162" s="9"/>
    </row>
    <row r="2163" ht="15.75" customHeight="1">
      <c r="J2163" s="9"/>
      <c r="K2163" s="9"/>
      <c r="L2163" s="9"/>
      <c r="M2163" s="9"/>
      <c r="N2163" s="9"/>
    </row>
    <row r="2164" ht="15.75" customHeight="1">
      <c r="J2164" s="9"/>
      <c r="K2164" s="9"/>
      <c r="L2164" s="9"/>
      <c r="M2164" s="9"/>
      <c r="N2164" s="9"/>
    </row>
    <row r="2165" ht="15.75" customHeight="1">
      <c r="J2165" s="9"/>
      <c r="K2165" s="9"/>
      <c r="L2165" s="9"/>
      <c r="M2165" s="9"/>
      <c r="N2165" s="9"/>
    </row>
    <row r="2166" ht="15.75" customHeight="1">
      <c r="J2166" s="9"/>
      <c r="K2166" s="9"/>
      <c r="L2166" s="9"/>
      <c r="M2166" s="9"/>
      <c r="N2166" s="9"/>
    </row>
    <row r="2167" ht="15.75" customHeight="1">
      <c r="J2167" s="9"/>
      <c r="K2167" s="9"/>
      <c r="L2167" s="9"/>
      <c r="M2167" s="9"/>
      <c r="N2167" s="9"/>
    </row>
    <row r="2168" ht="15.75" customHeight="1">
      <c r="J2168" s="9"/>
      <c r="K2168" s="9"/>
      <c r="L2168" s="9"/>
      <c r="M2168" s="9"/>
      <c r="N2168" s="9"/>
    </row>
    <row r="2169" ht="15.75" customHeight="1">
      <c r="J2169" s="9"/>
      <c r="K2169" s="9"/>
      <c r="L2169" s="9"/>
      <c r="M2169" s="9"/>
      <c r="N2169" s="9"/>
    </row>
    <row r="2170" ht="15.75" customHeight="1">
      <c r="J2170" s="9"/>
      <c r="K2170" s="9"/>
      <c r="L2170" s="9"/>
      <c r="M2170" s="9"/>
      <c r="N2170" s="9"/>
    </row>
    <row r="2171" ht="15.75" customHeight="1">
      <c r="J2171" s="9"/>
      <c r="K2171" s="9"/>
      <c r="L2171" s="9"/>
      <c r="M2171" s="9"/>
      <c r="N2171" s="9"/>
    </row>
    <row r="2172" ht="15.75" customHeight="1">
      <c r="J2172" s="9"/>
      <c r="K2172" s="9"/>
      <c r="L2172" s="9"/>
      <c r="M2172" s="9"/>
      <c r="N2172" s="9"/>
    </row>
    <row r="2173" ht="15.75" customHeight="1">
      <c r="J2173" s="9"/>
      <c r="K2173" s="9"/>
      <c r="L2173" s="9"/>
      <c r="M2173" s="9"/>
      <c r="N2173" s="9"/>
    </row>
    <row r="2174" ht="15.75" customHeight="1">
      <c r="J2174" s="9"/>
      <c r="K2174" s="9"/>
      <c r="L2174" s="9"/>
      <c r="M2174" s="9"/>
      <c r="N2174" s="9"/>
    </row>
    <row r="2175" ht="15.75" customHeight="1">
      <c r="J2175" s="9"/>
      <c r="K2175" s="9"/>
      <c r="L2175" s="9"/>
      <c r="M2175" s="9"/>
      <c r="N2175" s="9"/>
    </row>
    <row r="2176" ht="15.75" customHeight="1">
      <c r="J2176" s="9"/>
      <c r="K2176" s="9"/>
      <c r="L2176" s="9"/>
      <c r="M2176" s="9"/>
      <c r="N2176" s="9"/>
    </row>
    <row r="2177" ht="15.75" customHeight="1">
      <c r="J2177" s="9"/>
      <c r="K2177" s="9"/>
      <c r="L2177" s="9"/>
      <c r="M2177" s="9"/>
      <c r="N2177" s="9"/>
    </row>
    <row r="2178" ht="15.75" customHeight="1">
      <c r="J2178" s="9"/>
      <c r="K2178" s="9"/>
      <c r="L2178" s="9"/>
      <c r="M2178" s="9"/>
      <c r="N2178" s="9"/>
    </row>
    <row r="2179" ht="15.75" customHeight="1">
      <c r="J2179" s="9"/>
      <c r="K2179" s="9"/>
      <c r="L2179" s="9"/>
      <c r="M2179" s="9"/>
      <c r="N2179" s="9"/>
    </row>
    <row r="2180" ht="15.75" customHeight="1">
      <c r="J2180" s="9"/>
      <c r="K2180" s="9"/>
      <c r="L2180" s="9"/>
      <c r="M2180" s="9"/>
      <c r="N2180" s="9"/>
    </row>
    <row r="2181" ht="15.75" customHeight="1">
      <c r="J2181" s="9"/>
      <c r="K2181" s="9"/>
      <c r="L2181" s="9"/>
      <c r="M2181" s="9"/>
      <c r="N2181" s="9"/>
    </row>
    <row r="2182" ht="15.75" customHeight="1">
      <c r="J2182" s="9"/>
      <c r="K2182" s="9"/>
      <c r="L2182" s="9"/>
      <c r="M2182" s="9"/>
      <c r="N2182" s="9"/>
    </row>
    <row r="2183" ht="15.75" customHeight="1">
      <c r="J2183" s="9"/>
      <c r="K2183" s="9"/>
      <c r="L2183" s="9"/>
      <c r="M2183" s="9"/>
      <c r="N2183" s="9"/>
    </row>
    <row r="2184" ht="15.75" customHeight="1">
      <c r="J2184" s="9"/>
      <c r="K2184" s="9"/>
      <c r="L2184" s="9"/>
      <c r="M2184" s="9"/>
      <c r="N2184" s="9"/>
    </row>
    <row r="2185" ht="15.75" customHeight="1">
      <c r="J2185" s="9"/>
      <c r="K2185" s="9"/>
      <c r="L2185" s="9"/>
      <c r="M2185" s="9"/>
      <c r="N2185" s="9"/>
    </row>
    <row r="2186" ht="15.75" customHeight="1">
      <c r="J2186" s="9"/>
      <c r="K2186" s="9"/>
      <c r="L2186" s="9"/>
      <c r="M2186" s="9"/>
      <c r="N2186" s="9"/>
    </row>
    <row r="2187" ht="15.75" customHeight="1">
      <c r="J2187" s="9"/>
      <c r="K2187" s="9"/>
      <c r="L2187" s="9"/>
      <c r="M2187" s="9"/>
      <c r="N2187" s="9"/>
    </row>
    <row r="2188" ht="15.75" customHeight="1">
      <c r="J2188" s="9"/>
      <c r="K2188" s="9"/>
      <c r="L2188" s="9"/>
      <c r="M2188" s="9"/>
      <c r="N2188" s="9"/>
    </row>
    <row r="2189" ht="15.75" customHeight="1">
      <c r="J2189" s="9"/>
      <c r="K2189" s="9"/>
      <c r="L2189" s="9"/>
      <c r="M2189" s="9"/>
      <c r="N2189" s="9"/>
    </row>
    <row r="2190" ht="15.75" customHeight="1">
      <c r="J2190" s="9"/>
      <c r="K2190" s="9"/>
      <c r="L2190" s="9"/>
      <c r="M2190" s="9"/>
      <c r="N2190" s="9"/>
    </row>
    <row r="2191" ht="15.75" customHeight="1">
      <c r="J2191" s="9"/>
      <c r="K2191" s="9"/>
      <c r="L2191" s="9"/>
      <c r="M2191" s="9"/>
      <c r="N2191" s="9"/>
    </row>
    <row r="2192" ht="15.75" customHeight="1">
      <c r="J2192" s="9"/>
      <c r="K2192" s="9"/>
      <c r="L2192" s="9"/>
      <c r="M2192" s="9"/>
      <c r="N2192" s="9"/>
    </row>
    <row r="2193" ht="15.75" customHeight="1">
      <c r="J2193" s="9"/>
      <c r="K2193" s="9"/>
      <c r="L2193" s="9"/>
      <c r="M2193" s="9"/>
      <c r="N2193" s="9"/>
    </row>
    <row r="2194" ht="15.75" customHeight="1">
      <c r="J2194" s="9"/>
      <c r="K2194" s="9"/>
      <c r="L2194" s="9"/>
      <c r="M2194" s="9"/>
      <c r="N2194" s="9"/>
    </row>
    <row r="2195" ht="15.75" customHeight="1">
      <c r="J2195" s="9"/>
      <c r="K2195" s="9"/>
      <c r="L2195" s="9"/>
      <c r="M2195" s="9"/>
      <c r="N2195" s="9"/>
    </row>
    <row r="2196" ht="15.75" customHeight="1">
      <c r="J2196" s="9"/>
      <c r="K2196" s="9"/>
      <c r="L2196" s="9"/>
      <c r="M2196" s="9"/>
      <c r="N2196" s="9"/>
    </row>
    <row r="2197" ht="15.75" customHeight="1">
      <c r="J2197" s="9"/>
      <c r="K2197" s="9"/>
      <c r="L2197" s="9"/>
      <c r="M2197" s="9"/>
      <c r="N2197" s="9"/>
    </row>
    <row r="2198" ht="15.75" customHeight="1">
      <c r="J2198" s="9"/>
      <c r="K2198" s="9"/>
      <c r="L2198" s="9"/>
      <c r="M2198" s="9"/>
      <c r="N2198" s="9"/>
    </row>
    <row r="2199" ht="15.75" customHeight="1">
      <c r="J2199" s="9"/>
      <c r="K2199" s="9"/>
      <c r="L2199" s="9"/>
      <c r="M2199" s="9"/>
      <c r="N2199" s="9"/>
    </row>
    <row r="2200" ht="15.75" customHeight="1">
      <c r="J2200" s="9"/>
      <c r="K2200" s="9"/>
      <c r="L2200" s="9"/>
      <c r="M2200" s="9"/>
      <c r="N2200" s="9"/>
    </row>
    <row r="2201" ht="15.75" customHeight="1">
      <c r="J2201" s="9"/>
      <c r="K2201" s="9"/>
      <c r="L2201" s="9"/>
      <c r="M2201" s="9"/>
      <c r="N2201" s="9"/>
    </row>
    <row r="2202" ht="15.75" customHeight="1">
      <c r="J2202" s="9"/>
      <c r="K2202" s="9"/>
      <c r="L2202" s="9"/>
      <c r="M2202" s="9"/>
      <c r="N2202" s="9"/>
    </row>
    <row r="2203" ht="15.75" customHeight="1">
      <c r="J2203" s="9"/>
      <c r="K2203" s="9"/>
      <c r="L2203" s="9"/>
      <c r="M2203" s="9"/>
      <c r="N2203" s="9"/>
    </row>
    <row r="2204" ht="15.75" customHeight="1">
      <c r="J2204" s="9"/>
      <c r="K2204" s="9"/>
      <c r="L2204" s="9"/>
      <c r="M2204" s="9"/>
      <c r="N2204" s="9"/>
    </row>
    <row r="2205" ht="15.75" customHeight="1">
      <c r="J2205" s="9"/>
      <c r="K2205" s="9"/>
      <c r="L2205" s="9"/>
      <c r="M2205" s="9"/>
      <c r="N2205" s="9"/>
    </row>
    <row r="2206" ht="15.75" customHeight="1">
      <c r="J2206" s="9"/>
      <c r="K2206" s="9"/>
      <c r="L2206" s="9"/>
      <c r="M2206" s="9"/>
      <c r="N2206" s="9"/>
    </row>
    <row r="2207" ht="15.75" customHeight="1">
      <c r="J2207" s="9"/>
      <c r="K2207" s="9"/>
      <c r="L2207" s="9"/>
      <c r="M2207" s="9"/>
      <c r="N2207" s="9"/>
    </row>
    <row r="2208" ht="15.75" customHeight="1">
      <c r="J2208" s="9"/>
      <c r="K2208" s="9"/>
      <c r="L2208" s="9"/>
      <c r="M2208" s="9"/>
      <c r="N2208" s="9"/>
    </row>
    <row r="2209" ht="15.75" customHeight="1">
      <c r="J2209" s="9"/>
      <c r="K2209" s="9"/>
      <c r="L2209" s="9"/>
      <c r="M2209" s="9"/>
      <c r="N2209" s="9"/>
    </row>
    <row r="2210" ht="15.75" customHeight="1">
      <c r="J2210" s="9"/>
      <c r="K2210" s="9"/>
      <c r="L2210" s="9"/>
      <c r="M2210" s="9"/>
      <c r="N2210" s="9"/>
    </row>
    <row r="2211" ht="15.75" customHeight="1">
      <c r="J2211" s="9"/>
      <c r="K2211" s="9"/>
      <c r="L2211" s="9"/>
      <c r="M2211" s="9"/>
      <c r="N2211" s="9"/>
    </row>
    <row r="2212" ht="15.75" customHeight="1">
      <c r="J2212" s="9"/>
      <c r="K2212" s="9"/>
      <c r="L2212" s="9"/>
      <c r="M2212" s="9"/>
      <c r="N2212" s="9"/>
    </row>
    <row r="2213" ht="15.75" customHeight="1">
      <c r="J2213" s="9"/>
      <c r="K2213" s="9"/>
      <c r="L2213" s="9"/>
      <c r="M2213" s="9"/>
      <c r="N2213" s="9"/>
    </row>
    <row r="2214" ht="15.75" customHeight="1">
      <c r="J2214" s="9"/>
      <c r="K2214" s="9"/>
      <c r="L2214" s="9"/>
      <c r="M2214" s="9"/>
      <c r="N2214" s="9"/>
    </row>
    <row r="2215" ht="15.75" customHeight="1">
      <c r="J2215" s="9"/>
      <c r="K2215" s="9"/>
      <c r="L2215" s="9"/>
      <c r="M2215" s="9"/>
      <c r="N2215" s="9"/>
    </row>
    <row r="2216" ht="15.75" customHeight="1">
      <c r="J2216" s="9"/>
      <c r="K2216" s="9"/>
      <c r="L2216" s="9"/>
      <c r="M2216" s="9"/>
      <c r="N2216" s="9"/>
    </row>
    <row r="2217" ht="15.75" customHeight="1">
      <c r="J2217" s="9"/>
      <c r="K2217" s="9"/>
      <c r="L2217" s="9"/>
      <c r="M2217" s="9"/>
      <c r="N2217" s="9"/>
    </row>
    <row r="2218" ht="15.75" customHeight="1">
      <c r="J2218" s="9"/>
      <c r="K2218" s="9"/>
      <c r="L2218" s="9"/>
      <c r="M2218" s="9"/>
      <c r="N2218" s="9"/>
    </row>
    <row r="2219" ht="15.75" customHeight="1">
      <c r="J2219" s="9"/>
      <c r="K2219" s="9"/>
      <c r="L2219" s="9"/>
      <c r="M2219" s="9"/>
      <c r="N2219" s="9"/>
    </row>
    <row r="2220" ht="15.75" customHeight="1">
      <c r="J2220" s="9"/>
      <c r="K2220" s="9"/>
      <c r="L2220" s="9"/>
      <c r="M2220" s="9"/>
      <c r="N2220" s="9"/>
    </row>
    <row r="2221" ht="15.75" customHeight="1">
      <c r="J2221" s="9"/>
      <c r="K2221" s="9"/>
      <c r="L2221" s="9"/>
      <c r="M2221" s="9"/>
      <c r="N2221" s="9"/>
    </row>
    <row r="2222" ht="15.75" customHeight="1">
      <c r="J2222" s="9"/>
      <c r="K2222" s="9"/>
      <c r="L2222" s="9"/>
      <c r="M2222" s="9"/>
      <c r="N2222" s="9"/>
    </row>
    <row r="2223" ht="15.75" customHeight="1">
      <c r="J2223" s="9"/>
      <c r="K2223" s="9"/>
      <c r="L2223" s="9"/>
      <c r="M2223" s="9"/>
      <c r="N2223" s="9"/>
    </row>
    <row r="2224" ht="15.75" customHeight="1">
      <c r="J2224" s="9"/>
      <c r="K2224" s="9"/>
      <c r="L2224" s="9"/>
      <c r="M2224" s="9"/>
      <c r="N2224" s="9"/>
    </row>
    <row r="2225" ht="15.75" customHeight="1">
      <c r="J2225" s="9"/>
      <c r="K2225" s="9"/>
      <c r="L2225" s="9"/>
      <c r="M2225" s="9"/>
      <c r="N2225" s="9"/>
    </row>
    <row r="2226" ht="15.75" customHeight="1">
      <c r="J2226" s="9"/>
      <c r="K2226" s="9"/>
      <c r="L2226" s="9"/>
      <c r="M2226" s="9"/>
      <c r="N2226" s="9"/>
    </row>
    <row r="2227" ht="15.75" customHeight="1">
      <c r="J2227" s="9"/>
      <c r="K2227" s="9"/>
      <c r="L2227" s="9"/>
      <c r="M2227" s="9"/>
      <c r="N2227" s="9"/>
    </row>
    <row r="2228" ht="15.75" customHeight="1">
      <c r="J2228" s="9"/>
      <c r="K2228" s="9"/>
      <c r="L2228" s="9"/>
      <c r="M2228" s="9"/>
      <c r="N2228" s="9"/>
    </row>
    <row r="2229" ht="15.75" customHeight="1">
      <c r="J2229" s="9"/>
      <c r="K2229" s="9"/>
      <c r="L2229" s="9"/>
      <c r="M2229" s="9"/>
      <c r="N2229" s="9"/>
    </row>
    <row r="2230" ht="15.75" customHeight="1">
      <c r="J2230" s="9"/>
      <c r="K2230" s="9"/>
      <c r="L2230" s="9"/>
      <c r="M2230" s="9"/>
      <c r="N2230" s="9"/>
    </row>
    <row r="2231" ht="15.75" customHeight="1">
      <c r="J2231" s="9"/>
      <c r="K2231" s="9"/>
      <c r="L2231" s="9"/>
      <c r="M2231" s="9"/>
      <c r="N2231" s="9"/>
    </row>
    <row r="2232" ht="15.75" customHeight="1">
      <c r="J2232" s="9"/>
      <c r="K2232" s="9"/>
      <c r="L2232" s="9"/>
      <c r="M2232" s="9"/>
      <c r="N2232" s="9"/>
    </row>
    <row r="2233" ht="15.75" customHeight="1">
      <c r="J2233" s="9"/>
      <c r="K2233" s="9"/>
      <c r="L2233" s="9"/>
      <c r="M2233" s="9"/>
      <c r="N2233" s="9"/>
    </row>
    <row r="2234" ht="15.75" customHeight="1">
      <c r="J2234" s="9"/>
      <c r="K2234" s="9"/>
      <c r="L2234" s="9"/>
      <c r="M2234" s="9"/>
      <c r="N2234" s="9"/>
    </row>
    <row r="2235" ht="15.75" customHeight="1">
      <c r="J2235" s="9"/>
      <c r="K2235" s="9"/>
      <c r="L2235" s="9"/>
      <c r="M2235" s="9"/>
      <c r="N2235" s="9"/>
    </row>
    <row r="2236" ht="15.75" customHeight="1">
      <c r="J2236" s="9"/>
      <c r="K2236" s="9"/>
      <c r="L2236" s="9"/>
      <c r="M2236" s="9"/>
      <c r="N2236" s="9"/>
    </row>
    <row r="2237" ht="15.75" customHeight="1">
      <c r="J2237" s="9"/>
      <c r="K2237" s="9"/>
      <c r="L2237" s="9"/>
      <c r="M2237" s="9"/>
      <c r="N2237" s="9"/>
    </row>
    <row r="2238" ht="15.75" customHeight="1">
      <c r="J2238" s="9"/>
      <c r="K2238" s="9"/>
      <c r="L2238" s="9"/>
      <c r="M2238" s="9"/>
      <c r="N2238" s="9"/>
    </row>
    <row r="2239" ht="15.75" customHeight="1">
      <c r="J2239" s="9"/>
      <c r="K2239" s="9"/>
      <c r="L2239" s="9"/>
      <c r="M2239" s="9"/>
      <c r="N2239" s="9"/>
    </row>
    <row r="2240" ht="15.75" customHeight="1">
      <c r="J2240" s="9"/>
      <c r="K2240" s="9"/>
      <c r="L2240" s="9"/>
      <c r="M2240" s="9"/>
      <c r="N2240" s="9"/>
    </row>
    <row r="2241" ht="15.75" customHeight="1">
      <c r="J2241" s="9"/>
      <c r="K2241" s="9"/>
      <c r="L2241" s="9"/>
      <c r="M2241" s="9"/>
      <c r="N2241" s="9"/>
    </row>
    <row r="2242" ht="15.75" customHeight="1">
      <c r="J2242" s="9"/>
      <c r="K2242" s="9"/>
      <c r="L2242" s="9"/>
      <c r="M2242" s="9"/>
      <c r="N2242" s="9"/>
    </row>
    <row r="2243" ht="15.75" customHeight="1">
      <c r="J2243" s="9"/>
      <c r="K2243" s="9"/>
      <c r="L2243" s="9"/>
      <c r="M2243" s="9"/>
      <c r="N2243" s="9"/>
    </row>
    <row r="2244" ht="15.75" customHeight="1">
      <c r="J2244" s="9"/>
      <c r="K2244" s="9"/>
      <c r="L2244" s="9"/>
      <c r="M2244" s="9"/>
      <c r="N2244" s="9"/>
    </row>
    <row r="2245" ht="15.75" customHeight="1">
      <c r="J2245" s="9"/>
      <c r="K2245" s="9"/>
      <c r="L2245" s="9"/>
      <c r="M2245" s="9"/>
      <c r="N2245" s="9"/>
    </row>
    <row r="2246" ht="15.75" customHeight="1">
      <c r="J2246" s="9"/>
      <c r="K2246" s="9"/>
      <c r="L2246" s="9"/>
      <c r="M2246" s="9"/>
      <c r="N2246" s="9"/>
    </row>
    <row r="2247" ht="15.75" customHeight="1">
      <c r="J2247" s="9"/>
      <c r="K2247" s="9"/>
      <c r="L2247" s="9"/>
      <c r="M2247" s="9"/>
      <c r="N2247" s="9"/>
    </row>
    <row r="2248" ht="15.75" customHeight="1">
      <c r="J2248" s="9"/>
      <c r="K2248" s="9"/>
      <c r="L2248" s="9"/>
      <c r="M2248" s="9"/>
      <c r="N2248" s="9"/>
    </row>
    <row r="2249" ht="15.75" customHeight="1">
      <c r="J2249" s="9"/>
      <c r="K2249" s="9"/>
      <c r="L2249" s="9"/>
      <c r="M2249" s="9"/>
      <c r="N2249" s="9"/>
    </row>
    <row r="2250" ht="15.75" customHeight="1">
      <c r="J2250" s="9"/>
      <c r="K2250" s="9"/>
      <c r="L2250" s="9"/>
      <c r="M2250" s="9"/>
      <c r="N2250" s="9"/>
    </row>
  </sheetData>
  <autoFilter ref="$A$1:$N$1300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5.43"/>
    <col customWidth="1" min="3" max="3" width="17.29"/>
    <col customWidth="1" min="4" max="4" width="16.43"/>
    <col customWidth="1" min="5" max="5" width="14.0"/>
    <col customWidth="1" min="6" max="6" width="10.43"/>
    <col customWidth="1" min="7" max="7" width="11.14"/>
    <col customWidth="1" min="8" max="8" width="23.86"/>
    <col customWidth="1" min="9" max="9" width="10.57"/>
    <col customWidth="1" min="10" max="10" width="11.29"/>
    <col customWidth="1" min="11" max="11" width="20.43"/>
  </cols>
  <sheetData>
    <row r="1">
      <c r="A1" s="14" t="s">
        <v>2433</v>
      </c>
      <c r="B1" s="1" t="s">
        <v>2434</v>
      </c>
      <c r="C1" s="1" t="s">
        <v>2435</v>
      </c>
      <c r="D1" s="1" t="s">
        <v>2436</v>
      </c>
      <c r="E1" s="1" t="s">
        <v>2437</v>
      </c>
      <c r="F1" s="1" t="s">
        <v>2438</v>
      </c>
      <c r="G1" s="1" t="s">
        <v>2439</v>
      </c>
      <c r="H1" s="1" t="s">
        <v>1121</v>
      </c>
      <c r="I1" s="1" t="s">
        <v>2440</v>
      </c>
      <c r="J1" s="1" t="s">
        <v>2441</v>
      </c>
      <c r="K1" s="1" t="s">
        <v>2442</v>
      </c>
    </row>
    <row r="2">
      <c r="A2" s="15">
        <v>1.0</v>
      </c>
      <c r="B2" s="8" t="s">
        <v>2443</v>
      </c>
      <c r="C2" s="16">
        <v>45190.5</v>
      </c>
      <c r="D2" s="16">
        <v>45204.5</v>
      </c>
      <c r="E2" s="17">
        <v>95.0</v>
      </c>
      <c r="F2" s="8" t="s">
        <v>2444</v>
      </c>
      <c r="G2" s="8" t="s">
        <v>1140</v>
      </c>
      <c r="H2" s="8" t="s">
        <v>1640</v>
      </c>
      <c r="I2" s="8">
        <v>1.0</v>
      </c>
      <c r="J2" s="8">
        <v>0.0</v>
      </c>
      <c r="K2" s="8">
        <v>4.0</v>
      </c>
    </row>
    <row r="3">
      <c r="A3" s="15">
        <v>1.0</v>
      </c>
      <c r="B3" s="8" t="s">
        <v>2443</v>
      </c>
      <c r="C3" s="16">
        <v>45190.5</v>
      </c>
      <c r="D3" s="16">
        <v>45204.5</v>
      </c>
      <c r="E3" s="17">
        <v>95.0</v>
      </c>
      <c r="F3" s="8" t="s">
        <v>2444</v>
      </c>
      <c r="G3" s="8" t="s">
        <v>1140</v>
      </c>
      <c r="H3" s="8" t="s">
        <v>1459</v>
      </c>
      <c r="I3" s="8">
        <v>1.0</v>
      </c>
      <c r="J3" s="8">
        <v>1.0</v>
      </c>
      <c r="K3" s="8">
        <v>4.0</v>
      </c>
    </row>
    <row r="4">
      <c r="A4" s="15">
        <v>1.0</v>
      </c>
      <c r="B4" s="8" t="s">
        <v>2443</v>
      </c>
      <c r="C4" s="16">
        <v>45190.5</v>
      </c>
      <c r="D4" s="16">
        <v>45204.5</v>
      </c>
      <c r="E4" s="17">
        <v>95.0</v>
      </c>
      <c r="F4" s="8" t="s">
        <v>2444</v>
      </c>
      <c r="G4" s="8" t="s">
        <v>1140</v>
      </c>
      <c r="H4" s="8" t="s">
        <v>2241</v>
      </c>
      <c r="I4" s="8">
        <v>1.0</v>
      </c>
      <c r="J4" s="8">
        <v>1.0</v>
      </c>
      <c r="K4" s="8">
        <v>2.0</v>
      </c>
    </row>
    <row r="5">
      <c r="A5" s="15">
        <v>1.0</v>
      </c>
      <c r="B5" s="8" t="s">
        <v>2443</v>
      </c>
      <c r="C5" s="16">
        <v>45190.5</v>
      </c>
      <c r="D5" s="16">
        <v>45204.5</v>
      </c>
      <c r="E5" s="17">
        <v>95.0</v>
      </c>
      <c r="F5" s="8" t="s">
        <v>2444</v>
      </c>
      <c r="G5" s="8" t="s">
        <v>1140</v>
      </c>
      <c r="H5" s="8" t="s">
        <v>2118</v>
      </c>
      <c r="I5" s="8">
        <v>1.0</v>
      </c>
      <c r="J5" s="8">
        <v>1.0</v>
      </c>
      <c r="K5" s="8">
        <v>3.0</v>
      </c>
    </row>
    <row r="6">
      <c r="A6" s="15">
        <v>1.0</v>
      </c>
      <c r="B6" s="8" t="s">
        <v>2443</v>
      </c>
      <c r="C6" s="16">
        <v>45190.5</v>
      </c>
      <c r="D6" s="16">
        <v>45204.5</v>
      </c>
      <c r="E6" s="17">
        <v>95.0</v>
      </c>
      <c r="F6" s="8" t="s">
        <v>2444</v>
      </c>
      <c r="G6" s="8" t="s">
        <v>1140</v>
      </c>
      <c r="H6" s="8" t="s">
        <v>1956</v>
      </c>
      <c r="I6" s="8">
        <v>1.0</v>
      </c>
      <c r="J6" s="8">
        <v>1.0</v>
      </c>
      <c r="K6" s="8">
        <v>2.0</v>
      </c>
    </row>
    <row r="7">
      <c r="A7" s="15">
        <v>1.0</v>
      </c>
      <c r="B7" s="8" t="s">
        <v>2443</v>
      </c>
      <c r="C7" s="16">
        <v>45190.5</v>
      </c>
      <c r="D7" s="16">
        <v>45204.5</v>
      </c>
      <c r="E7" s="17">
        <v>95.0</v>
      </c>
      <c r="F7" s="8" t="s">
        <v>2444</v>
      </c>
      <c r="G7" s="8" t="s">
        <v>1140</v>
      </c>
      <c r="H7" s="8" t="s">
        <v>1520</v>
      </c>
      <c r="I7" s="8">
        <v>1.0</v>
      </c>
      <c r="J7" s="8">
        <v>1.0</v>
      </c>
      <c r="K7" s="8">
        <v>3.0</v>
      </c>
    </row>
    <row r="8">
      <c r="A8" s="15">
        <v>1.0</v>
      </c>
      <c r="B8" s="8" t="s">
        <v>2443</v>
      </c>
      <c r="C8" s="16">
        <v>45190.5</v>
      </c>
      <c r="D8" s="16">
        <v>45204.5</v>
      </c>
      <c r="E8" s="17">
        <v>95.0</v>
      </c>
      <c r="F8" s="8" t="s">
        <v>2444</v>
      </c>
      <c r="G8" s="8" t="s">
        <v>1140</v>
      </c>
      <c r="H8" s="8" t="s">
        <v>1168</v>
      </c>
      <c r="I8" s="8">
        <v>0.0</v>
      </c>
      <c r="J8" s="8">
        <v>0.0</v>
      </c>
      <c r="K8" s="8">
        <v>3.0</v>
      </c>
    </row>
    <row r="9">
      <c r="A9" s="15">
        <v>1.0</v>
      </c>
      <c r="B9" s="8" t="s">
        <v>2443</v>
      </c>
      <c r="C9" s="16">
        <v>45190.5</v>
      </c>
      <c r="D9" s="16">
        <v>45204.5</v>
      </c>
      <c r="E9" s="17">
        <v>95.0</v>
      </c>
      <c r="F9" s="8" t="s">
        <v>2444</v>
      </c>
      <c r="G9" s="8" t="s">
        <v>1140</v>
      </c>
      <c r="H9" s="8" t="s">
        <v>2031</v>
      </c>
      <c r="I9" s="8">
        <v>1.0</v>
      </c>
      <c r="J9" s="8">
        <v>1.0</v>
      </c>
      <c r="K9" s="8">
        <v>5.0</v>
      </c>
    </row>
    <row r="10">
      <c r="A10" s="15">
        <v>1.0</v>
      </c>
      <c r="B10" s="8" t="s">
        <v>2443</v>
      </c>
      <c r="C10" s="16">
        <v>45190.5</v>
      </c>
      <c r="D10" s="16">
        <v>45204.5</v>
      </c>
      <c r="E10" s="17">
        <v>95.0</v>
      </c>
      <c r="F10" s="8" t="s">
        <v>2444</v>
      </c>
      <c r="G10" s="8" t="s">
        <v>1140</v>
      </c>
      <c r="H10" s="8" t="s">
        <v>1988</v>
      </c>
      <c r="I10" s="8">
        <v>0.0</v>
      </c>
      <c r="J10" s="8">
        <v>0.0</v>
      </c>
      <c r="K10" s="8">
        <v>3.0</v>
      </c>
    </row>
    <row r="11">
      <c r="A11" s="15">
        <v>1.0</v>
      </c>
      <c r="B11" s="8" t="s">
        <v>2443</v>
      </c>
      <c r="C11" s="16">
        <v>45190.5</v>
      </c>
      <c r="D11" s="16">
        <v>45204.5</v>
      </c>
      <c r="E11" s="17">
        <v>95.0</v>
      </c>
      <c r="F11" s="8" t="s">
        <v>2444</v>
      </c>
      <c r="G11" s="8" t="s">
        <v>1140</v>
      </c>
      <c r="H11" s="8" t="s">
        <v>1491</v>
      </c>
      <c r="I11" s="8">
        <v>1.0</v>
      </c>
      <c r="J11" s="8">
        <v>1.0</v>
      </c>
      <c r="K11" s="8">
        <v>1.0</v>
      </c>
    </row>
    <row r="12">
      <c r="A12" s="15">
        <v>1.0</v>
      </c>
      <c r="B12" s="8" t="s">
        <v>2443</v>
      </c>
      <c r="C12" s="16">
        <v>45190.5</v>
      </c>
      <c r="D12" s="16">
        <v>45204.5</v>
      </c>
      <c r="E12" s="17">
        <v>95.0</v>
      </c>
      <c r="F12" s="8" t="s">
        <v>2444</v>
      </c>
      <c r="G12" s="8" t="s">
        <v>1140</v>
      </c>
      <c r="H12" s="8" t="s">
        <v>2175</v>
      </c>
      <c r="I12" s="8">
        <v>0.0</v>
      </c>
      <c r="J12" s="8">
        <v>0.0</v>
      </c>
      <c r="K12" s="8">
        <v>1.0</v>
      </c>
    </row>
    <row r="13">
      <c r="A13" s="15">
        <v>1.0</v>
      </c>
      <c r="B13" s="8" t="s">
        <v>2443</v>
      </c>
      <c r="C13" s="16">
        <v>45190.5</v>
      </c>
      <c r="D13" s="16">
        <v>45204.5</v>
      </c>
      <c r="E13" s="17">
        <v>95.0</v>
      </c>
      <c r="F13" s="8" t="s">
        <v>2444</v>
      </c>
      <c r="G13" s="8" t="s">
        <v>1140</v>
      </c>
      <c r="H13" s="8" t="s">
        <v>1936</v>
      </c>
      <c r="I13" s="8">
        <v>1.0</v>
      </c>
      <c r="J13" s="8">
        <v>0.0</v>
      </c>
      <c r="K13" s="8">
        <v>3.0</v>
      </c>
    </row>
    <row r="14">
      <c r="A14" s="15">
        <v>1.0</v>
      </c>
      <c r="B14" s="8" t="s">
        <v>2443</v>
      </c>
      <c r="C14" s="16">
        <v>45190.5</v>
      </c>
      <c r="D14" s="16">
        <v>45204.5</v>
      </c>
      <c r="E14" s="17">
        <v>95.0</v>
      </c>
      <c r="F14" s="8" t="s">
        <v>2444</v>
      </c>
      <c r="G14" s="8" t="s">
        <v>1140</v>
      </c>
      <c r="H14" s="8" t="s">
        <v>1731</v>
      </c>
      <c r="I14" s="8">
        <v>0.0</v>
      </c>
      <c r="J14" s="8">
        <v>0.0</v>
      </c>
      <c r="K14" s="8">
        <v>3.0</v>
      </c>
    </row>
    <row r="15">
      <c r="A15" s="15">
        <v>1.0</v>
      </c>
      <c r="B15" s="8" t="s">
        <v>2443</v>
      </c>
      <c r="C15" s="16">
        <v>45190.5</v>
      </c>
      <c r="D15" s="16">
        <v>45204.5</v>
      </c>
      <c r="E15" s="17">
        <v>95.0</v>
      </c>
      <c r="F15" s="8" t="s">
        <v>2444</v>
      </c>
      <c r="G15" s="8" t="s">
        <v>1140</v>
      </c>
      <c r="H15" s="8" t="s">
        <v>1444</v>
      </c>
      <c r="I15" s="8">
        <v>0.0</v>
      </c>
      <c r="J15" s="8">
        <v>0.0</v>
      </c>
      <c r="K15" s="8">
        <v>3.0</v>
      </c>
    </row>
    <row r="16">
      <c r="A16" s="15">
        <v>1.0</v>
      </c>
      <c r="B16" s="8" t="s">
        <v>2443</v>
      </c>
      <c r="C16" s="16">
        <v>45190.5</v>
      </c>
      <c r="D16" s="16">
        <v>45204.5</v>
      </c>
      <c r="E16" s="17">
        <v>95.0</v>
      </c>
      <c r="F16" s="8" t="s">
        <v>2444</v>
      </c>
      <c r="G16" s="8" t="s">
        <v>1140</v>
      </c>
      <c r="H16" s="8" t="s">
        <v>1944</v>
      </c>
      <c r="I16" s="8">
        <v>1.0</v>
      </c>
      <c r="J16" s="8">
        <v>0.0</v>
      </c>
      <c r="K16" s="8">
        <v>4.0</v>
      </c>
    </row>
    <row r="17">
      <c r="A17" s="15">
        <v>1.0</v>
      </c>
      <c r="B17" s="8" t="s">
        <v>2443</v>
      </c>
      <c r="C17" s="16">
        <v>45190.5</v>
      </c>
      <c r="D17" s="16">
        <v>45204.5</v>
      </c>
      <c r="E17" s="17">
        <v>95.0</v>
      </c>
      <c r="F17" s="8" t="s">
        <v>2444</v>
      </c>
      <c r="G17" s="8" t="s">
        <v>1140</v>
      </c>
      <c r="H17" s="8" t="s">
        <v>1151</v>
      </c>
      <c r="I17" s="8">
        <v>0.0</v>
      </c>
      <c r="J17" s="8">
        <v>0.0</v>
      </c>
      <c r="K17" s="8">
        <v>3.0</v>
      </c>
    </row>
    <row r="18">
      <c r="A18" s="15">
        <v>1.0</v>
      </c>
      <c r="B18" s="8" t="s">
        <v>2443</v>
      </c>
      <c r="C18" s="16">
        <v>45190.5</v>
      </c>
      <c r="D18" s="16">
        <v>45204.5</v>
      </c>
      <c r="E18" s="17">
        <v>95.0</v>
      </c>
      <c r="F18" s="8" t="s">
        <v>2444</v>
      </c>
      <c r="G18" s="8" t="s">
        <v>1140</v>
      </c>
      <c r="H18" s="8" t="s">
        <v>1494</v>
      </c>
      <c r="I18" s="8">
        <v>1.0</v>
      </c>
      <c r="J18" s="8">
        <v>1.0</v>
      </c>
      <c r="K18" s="8">
        <v>1.0</v>
      </c>
    </row>
    <row r="19">
      <c r="A19" s="15">
        <v>1.0</v>
      </c>
      <c r="B19" s="8" t="s">
        <v>2443</v>
      </c>
      <c r="C19" s="16">
        <v>45190.5</v>
      </c>
      <c r="D19" s="16">
        <v>45204.5</v>
      </c>
      <c r="E19" s="17">
        <v>95.0</v>
      </c>
      <c r="F19" s="8" t="s">
        <v>2444</v>
      </c>
      <c r="G19" s="8" t="s">
        <v>1140</v>
      </c>
      <c r="H19" s="8" t="s">
        <v>1486</v>
      </c>
      <c r="I19" s="8">
        <v>1.0</v>
      </c>
      <c r="J19" s="8">
        <v>0.0</v>
      </c>
      <c r="K19" s="8">
        <v>4.0</v>
      </c>
    </row>
    <row r="20">
      <c r="A20" s="15">
        <v>1.0</v>
      </c>
      <c r="B20" s="8" t="s">
        <v>2443</v>
      </c>
      <c r="C20" s="16">
        <v>45190.5</v>
      </c>
      <c r="D20" s="16">
        <v>45204.5</v>
      </c>
      <c r="E20" s="17">
        <v>95.0</v>
      </c>
      <c r="F20" s="8" t="s">
        <v>2444</v>
      </c>
      <c r="G20" s="8" t="s">
        <v>1140</v>
      </c>
      <c r="H20" s="8" t="s">
        <v>1287</v>
      </c>
      <c r="I20" s="8">
        <v>0.0</v>
      </c>
      <c r="J20" s="8">
        <v>0.0</v>
      </c>
      <c r="K20" s="8">
        <v>3.0</v>
      </c>
    </row>
    <row r="21" ht="15.75" customHeight="1">
      <c r="A21" s="15">
        <v>1.0</v>
      </c>
      <c r="B21" s="8" t="s">
        <v>2443</v>
      </c>
      <c r="C21" s="16">
        <v>45190.5</v>
      </c>
      <c r="D21" s="16">
        <v>45204.5</v>
      </c>
      <c r="E21" s="17">
        <v>95.0</v>
      </c>
      <c r="F21" s="8" t="s">
        <v>2444</v>
      </c>
      <c r="G21" s="8" t="s">
        <v>1140</v>
      </c>
      <c r="H21" s="8" t="s">
        <v>1931</v>
      </c>
      <c r="I21" s="8">
        <v>0.0</v>
      </c>
      <c r="J21" s="8">
        <v>0.0</v>
      </c>
      <c r="K21" s="8">
        <v>4.0</v>
      </c>
    </row>
    <row r="22" ht="15.75" customHeight="1">
      <c r="A22" s="15">
        <v>1.0</v>
      </c>
      <c r="B22" s="8" t="s">
        <v>2443</v>
      </c>
      <c r="C22" s="16">
        <v>45190.5</v>
      </c>
      <c r="D22" s="16">
        <v>45204.5</v>
      </c>
      <c r="E22" s="17">
        <v>95.0</v>
      </c>
      <c r="F22" s="8" t="s">
        <v>2444</v>
      </c>
      <c r="G22" s="8" t="s">
        <v>1140</v>
      </c>
      <c r="H22" s="8" t="s">
        <v>2155</v>
      </c>
      <c r="I22" s="8">
        <v>1.0</v>
      </c>
      <c r="J22" s="8">
        <v>1.0</v>
      </c>
      <c r="K22" s="8">
        <v>3.0</v>
      </c>
    </row>
    <row r="23" ht="15.75" customHeight="1">
      <c r="A23" s="15">
        <v>1.0</v>
      </c>
      <c r="B23" s="8" t="s">
        <v>2443</v>
      </c>
      <c r="C23" s="16">
        <v>45190.5</v>
      </c>
      <c r="D23" s="16">
        <v>45204.5</v>
      </c>
      <c r="E23" s="17">
        <v>95.0</v>
      </c>
      <c r="F23" s="8" t="s">
        <v>2444</v>
      </c>
      <c r="G23" s="8" t="s">
        <v>1140</v>
      </c>
      <c r="H23" s="8" t="s">
        <v>1946</v>
      </c>
      <c r="I23" s="8">
        <v>0.0</v>
      </c>
      <c r="J23" s="8">
        <v>1.0</v>
      </c>
      <c r="K23" s="8">
        <v>3.0</v>
      </c>
    </row>
    <row r="24" ht="15.75" customHeight="1">
      <c r="A24" s="15">
        <v>1.0</v>
      </c>
      <c r="B24" s="8" t="s">
        <v>2443</v>
      </c>
      <c r="C24" s="16">
        <v>45190.5</v>
      </c>
      <c r="D24" s="16">
        <v>45204.5</v>
      </c>
      <c r="E24" s="17">
        <v>95.0</v>
      </c>
      <c r="F24" s="8" t="s">
        <v>2444</v>
      </c>
      <c r="G24" s="8" t="s">
        <v>1140</v>
      </c>
      <c r="H24" s="8" t="s">
        <v>1610</v>
      </c>
      <c r="I24" s="8">
        <v>1.0</v>
      </c>
      <c r="J24" s="8">
        <v>1.0</v>
      </c>
      <c r="K24" s="8">
        <v>5.0</v>
      </c>
    </row>
    <row r="25" ht="15.75" customHeight="1">
      <c r="A25" s="15">
        <v>1.0</v>
      </c>
      <c r="B25" s="8" t="s">
        <v>2443</v>
      </c>
      <c r="C25" s="16">
        <v>45190.5</v>
      </c>
      <c r="D25" s="16">
        <v>45204.5</v>
      </c>
      <c r="E25" s="17">
        <v>95.0</v>
      </c>
      <c r="F25" s="8" t="s">
        <v>2444</v>
      </c>
      <c r="G25" s="8" t="s">
        <v>1140</v>
      </c>
      <c r="H25" s="8" t="s">
        <v>1493</v>
      </c>
      <c r="I25" s="8">
        <v>1.0</v>
      </c>
      <c r="J25" s="8">
        <v>0.0</v>
      </c>
      <c r="K25" s="8">
        <v>2.0</v>
      </c>
    </row>
    <row r="26" ht="15.75" customHeight="1">
      <c r="A26" s="15">
        <v>1.0</v>
      </c>
      <c r="B26" s="8" t="s">
        <v>2443</v>
      </c>
      <c r="C26" s="16">
        <v>45190.5</v>
      </c>
      <c r="D26" s="16">
        <v>45204.5</v>
      </c>
      <c r="E26" s="17">
        <v>95.0</v>
      </c>
      <c r="F26" s="8" t="s">
        <v>2444</v>
      </c>
      <c r="G26" s="8" t="s">
        <v>1140</v>
      </c>
      <c r="H26" s="8" t="s">
        <v>1753</v>
      </c>
      <c r="I26" s="8">
        <v>1.0</v>
      </c>
      <c r="J26" s="8">
        <v>1.0</v>
      </c>
      <c r="K26" s="8">
        <v>5.0</v>
      </c>
    </row>
    <row r="27" ht="15.75" customHeight="1">
      <c r="A27" s="15">
        <v>1.0</v>
      </c>
      <c r="B27" s="8" t="s">
        <v>2443</v>
      </c>
      <c r="C27" s="16">
        <v>45190.5</v>
      </c>
      <c r="D27" s="16">
        <v>45204.5</v>
      </c>
      <c r="E27" s="17">
        <v>95.0</v>
      </c>
      <c r="F27" s="8" t="s">
        <v>2444</v>
      </c>
      <c r="G27" s="8" t="s">
        <v>1140</v>
      </c>
      <c r="H27" s="8" t="s">
        <v>2233</v>
      </c>
      <c r="I27" s="8">
        <v>1.0</v>
      </c>
      <c r="J27" s="8">
        <v>0.0</v>
      </c>
      <c r="K27" s="8">
        <v>4.0</v>
      </c>
    </row>
    <row r="28" ht="15.75" customHeight="1">
      <c r="A28" s="15">
        <v>1.0</v>
      </c>
      <c r="B28" s="8" t="s">
        <v>2443</v>
      </c>
      <c r="C28" s="16">
        <v>45190.5</v>
      </c>
      <c r="D28" s="16">
        <v>45204.5</v>
      </c>
      <c r="E28" s="17">
        <v>95.0</v>
      </c>
      <c r="F28" s="8" t="s">
        <v>2444</v>
      </c>
      <c r="G28" s="8" t="s">
        <v>1140</v>
      </c>
      <c r="H28" s="8" t="s">
        <v>1855</v>
      </c>
      <c r="I28" s="8">
        <v>1.0</v>
      </c>
      <c r="J28" s="8">
        <v>1.0</v>
      </c>
      <c r="K28" s="8">
        <v>2.0</v>
      </c>
    </row>
    <row r="29" ht="15.75" customHeight="1">
      <c r="A29" s="15">
        <v>1.0</v>
      </c>
      <c r="B29" s="8" t="s">
        <v>2443</v>
      </c>
      <c r="C29" s="16">
        <v>45190.5</v>
      </c>
      <c r="D29" s="16">
        <v>45204.5</v>
      </c>
      <c r="E29" s="17">
        <v>95.0</v>
      </c>
      <c r="F29" s="8" t="s">
        <v>2444</v>
      </c>
      <c r="G29" s="8" t="s">
        <v>1140</v>
      </c>
      <c r="H29" s="8" t="s">
        <v>2312</v>
      </c>
      <c r="I29" s="8">
        <v>0.0</v>
      </c>
      <c r="J29" s="8">
        <v>1.0</v>
      </c>
      <c r="K29" s="8">
        <v>3.0</v>
      </c>
    </row>
    <row r="30" ht="15.75" customHeight="1">
      <c r="A30" s="15">
        <v>1.0</v>
      </c>
      <c r="B30" s="8" t="s">
        <v>2443</v>
      </c>
      <c r="C30" s="16">
        <v>45190.5</v>
      </c>
      <c r="D30" s="16">
        <v>45204.5</v>
      </c>
      <c r="E30" s="17">
        <v>95.0</v>
      </c>
      <c r="F30" s="8" t="s">
        <v>2444</v>
      </c>
      <c r="G30" s="8" t="s">
        <v>1140</v>
      </c>
      <c r="H30" s="8" t="s">
        <v>1667</v>
      </c>
      <c r="I30" s="8">
        <v>0.0</v>
      </c>
      <c r="J30" s="8">
        <v>1.0</v>
      </c>
      <c r="K30" s="8">
        <v>2.0</v>
      </c>
    </row>
    <row r="31" ht="15.75" customHeight="1">
      <c r="A31" s="15">
        <v>1.0</v>
      </c>
      <c r="B31" s="8" t="s">
        <v>2443</v>
      </c>
      <c r="C31" s="16">
        <v>45190.5</v>
      </c>
      <c r="D31" s="16">
        <v>45204.5</v>
      </c>
      <c r="E31" s="17">
        <v>95.0</v>
      </c>
      <c r="F31" s="8" t="s">
        <v>2444</v>
      </c>
      <c r="G31" s="8" t="s">
        <v>1140</v>
      </c>
      <c r="H31" s="8" t="s">
        <v>2020</v>
      </c>
      <c r="I31" s="8">
        <v>1.0</v>
      </c>
      <c r="J31" s="8">
        <v>1.0</v>
      </c>
      <c r="K31" s="8">
        <v>2.0</v>
      </c>
    </row>
    <row r="32" ht="15.75" customHeight="1">
      <c r="A32" s="15">
        <v>1.0</v>
      </c>
      <c r="B32" s="8" t="s">
        <v>2443</v>
      </c>
      <c r="C32" s="16">
        <v>45190.5</v>
      </c>
      <c r="D32" s="16">
        <v>45204.5</v>
      </c>
      <c r="E32" s="17">
        <v>95.0</v>
      </c>
      <c r="F32" s="8" t="s">
        <v>2444</v>
      </c>
      <c r="G32" s="8" t="s">
        <v>1140</v>
      </c>
      <c r="H32" s="8" t="s">
        <v>1594</v>
      </c>
      <c r="I32" s="8">
        <v>0.0</v>
      </c>
      <c r="J32" s="8">
        <v>0.0</v>
      </c>
      <c r="K32" s="8">
        <v>2.0</v>
      </c>
    </row>
    <row r="33" ht="15.75" customHeight="1">
      <c r="A33" s="15">
        <v>2.0</v>
      </c>
      <c r="B33" s="8" t="s">
        <v>2445</v>
      </c>
      <c r="C33" s="16">
        <v>45199.0</v>
      </c>
      <c r="D33" s="16">
        <v>45213.0</v>
      </c>
      <c r="E33" s="17">
        <v>190.0</v>
      </c>
      <c r="F33" s="8" t="s">
        <v>2446</v>
      </c>
      <c r="G33" s="8" t="s">
        <v>1128</v>
      </c>
      <c r="H33" s="8" t="s">
        <v>1991</v>
      </c>
      <c r="I33" s="8">
        <v>1.0</v>
      </c>
      <c r="J33" s="8">
        <v>1.0</v>
      </c>
      <c r="K33" s="8">
        <v>1.0</v>
      </c>
    </row>
    <row r="34" ht="15.75" customHeight="1">
      <c r="A34" s="15">
        <v>2.0</v>
      </c>
      <c r="B34" s="8" t="s">
        <v>2445</v>
      </c>
      <c r="C34" s="16">
        <v>45199.0</v>
      </c>
      <c r="D34" s="16">
        <v>45213.0</v>
      </c>
      <c r="E34" s="17">
        <v>190.0</v>
      </c>
      <c r="F34" s="8" t="s">
        <v>2446</v>
      </c>
      <c r="G34" s="8" t="s">
        <v>1128</v>
      </c>
      <c r="H34" s="8" t="s">
        <v>1870</v>
      </c>
      <c r="I34" s="8">
        <v>1.0</v>
      </c>
      <c r="J34" s="8">
        <v>1.0</v>
      </c>
      <c r="K34" s="8">
        <v>2.0</v>
      </c>
    </row>
    <row r="35" ht="15.75" customHeight="1">
      <c r="A35" s="15">
        <v>2.0</v>
      </c>
      <c r="B35" s="8" t="s">
        <v>2445</v>
      </c>
      <c r="C35" s="16">
        <v>45199.0</v>
      </c>
      <c r="D35" s="16">
        <v>45213.0</v>
      </c>
      <c r="E35" s="17">
        <v>190.0</v>
      </c>
      <c r="F35" s="8" t="s">
        <v>2446</v>
      </c>
      <c r="G35" s="8" t="s">
        <v>1128</v>
      </c>
      <c r="H35" s="8" t="s">
        <v>1853</v>
      </c>
      <c r="I35" s="8">
        <v>1.0</v>
      </c>
      <c r="J35" s="8">
        <v>1.0</v>
      </c>
      <c r="K35" s="8">
        <v>5.0</v>
      </c>
    </row>
    <row r="36" ht="15.75" customHeight="1">
      <c r="A36" s="15">
        <v>2.0</v>
      </c>
      <c r="B36" s="8" t="s">
        <v>2445</v>
      </c>
      <c r="C36" s="16">
        <v>45199.0</v>
      </c>
      <c r="D36" s="16">
        <v>45213.0</v>
      </c>
      <c r="E36" s="17">
        <v>190.0</v>
      </c>
      <c r="F36" s="8" t="s">
        <v>2446</v>
      </c>
      <c r="G36" s="8" t="s">
        <v>1128</v>
      </c>
      <c r="H36" s="8" t="s">
        <v>1286</v>
      </c>
      <c r="I36" s="8">
        <v>1.0</v>
      </c>
      <c r="J36" s="8">
        <v>0.0</v>
      </c>
      <c r="K36" s="8">
        <v>2.0</v>
      </c>
    </row>
    <row r="37" ht="15.75" customHeight="1">
      <c r="A37" s="15">
        <v>2.0</v>
      </c>
      <c r="B37" s="8" t="s">
        <v>2445</v>
      </c>
      <c r="C37" s="16">
        <v>45199.0</v>
      </c>
      <c r="D37" s="16">
        <v>45213.0</v>
      </c>
      <c r="E37" s="17">
        <v>190.0</v>
      </c>
      <c r="F37" s="8" t="s">
        <v>2446</v>
      </c>
      <c r="G37" s="8" t="s">
        <v>1128</v>
      </c>
      <c r="H37" s="8" t="s">
        <v>1599</v>
      </c>
      <c r="I37" s="8">
        <v>0.0</v>
      </c>
      <c r="J37" s="8">
        <v>0.0</v>
      </c>
      <c r="K37" s="8">
        <v>4.0</v>
      </c>
    </row>
    <row r="38" ht="15.75" customHeight="1">
      <c r="A38" s="15">
        <v>2.0</v>
      </c>
      <c r="B38" s="8" t="s">
        <v>2445</v>
      </c>
      <c r="C38" s="16">
        <v>45199.0</v>
      </c>
      <c r="D38" s="16">
        <v>45213.0</v>
      </c>
      <c r="E38" s="17">
        <v>190.0</v>
      </c>
      <c r="F38" s="8" t="s">
        <v>2446</v>
      </c>
      <c r="G38" s="8" t="s">
        <v>1128</v>
      </c>
      <c r="H38" s="8" t="s">
        <v>1455</v>
      </c>
      <c r="I38" s="8">
        <v>0.0</v>
      </c>
      <c r="J38" s="8">
        <v>1.0</v>
      </c>
      <c r="K38" s="8">
        <v>5.0</v>
      </c>
    </row>
    <row r="39" ht="15.75" customHeight="1">
      <c r="A39" s="15">
        <v>2.0</v>
      </c>
      <c r="B39" s="8" t="s">
        <v>2445</v>
      </c>
      <c r="C39" s="16">
        <v>45199.0</v>
      </c>
      <c r="D39" s="16">
        <v>45213.0</v>
      </c>
      <c r="E39" s="17">
        <v>190.0</v>
      </c>
      <c r="F39" s="8" t="s">
        <v>2446</v>
      </c>
      <c r="G39" s="8" t="s">
        <v>1128</v>
      </c>
      <c r="H39" s="8" t="s">
        <v>2296</v>
      </c>
      <c r="I39" s="8">
        <v>0.0</v>
      </c>
      <c r="J39" s="8">
        <v>1.0</v>
      </c>
      <c r="K39" s="8">
        <v>1.0</v>
      </c>
    </row>
    <row r="40" ht="15.75" customHeight="1">
      <c r="A40" s="15">
        <v>2.0</v>
      </c>
      <c r="B40" s="8" t="s">
        <v>2445</v>
      </c>
      <c r="C40" s="16">
        <v>45199.0</v>
      </c>
      <c r="D40" s="16">
        <v>45213.0</v>
      </c>
      <c r="E40" s="17">
        <v>190.0</v>
      </c>
      <c r="F40" s="8" t="s">
        <v>2446</v>
      </c>
      <c r="G40" s="8" t="s">
        <v>1128</v>
      </c>
      <c r="H40" s="8" t="s">
        <v>1745</v>
      </c>
      <c r="I40" s="8">
        <v>1.0</v>
      </c>
      <c r="J40" s="8">
        <v>1.0</v>
      </c>
      <c r="K40" s="8">
        <v>3.0</v>
      </c>
    </row>
    <row r="41" ht="15.75" customHeight="1">
      <c r="A41" s="15">
        <v>2.0</v>
      </c>
      <c r="B41" s="8" t="s">
        <v>2445</v>
      </c>
      <c r="C41" s="16">
        <v>45199.0</v>
      </c>
      <c r="D41" s="16">
        <v>45213.0</v>
      </c>
      <c r="E41" s="17">
        <v>190.0</v>
      </c>
      <c r="F41" s="8" t="s">
        <v>2446</v>
      </c>
      <c r="G41" s="8" t="s">
        <v>1128</v>
      </c>
      <c r="H41" s="8" t="s">
        <v>2184</v>
      </c>
      <c r="I41" s="8">
        <v>1.0</v>
      </c>
      <c r="J41" s="8">
        <v>1.0</v>
      </c>
      <c r="K41" s="8">
        <v>2.0</v>
      </c>
    </row>
    <row r="42" ht="15.75" customHeight="1">
      <c r="A42" s="15">
        <v>2.0</v>
      </c>
      <c r="B42" s="8" t="s">
        <v>2445</v>
      </c>
      <c r="C42" s="16">
        <v>45199.0</v>
      </c>
      <c r="D42" s="16">
        <v>45213.0</v>
      </c>
      <c r="E42" s="17">
        <v>190.0</v>
      </c>
      <c r="F42" s="8" t="s">
        <v>2446</v>
      </c>
      <c r="G42" s="8" t="s">
        <v>1128</v>
      </c>
      <c r="H42" s="8" t="s">
        <v>1464</v>
      </c>
      <c r="I42" s="8">
        <v>1.0</v>
      </c>
      <c r="J42" s="8">
        <v>1.0</v>
      </c>
      <c r="K42" s="8">
        <v>1.0</v>
      </c>
    </row>
    <row r="43" ht="15.75" customHeight="1">
      <c r="A43" s="15">
        <v>2.0</v>
      </c>
      <c r="B43" s="8" t="s">
        <v>2445</v>
      </c>
      <c r="C43" s="16">
        <v>45199.0</v>
      </c>
      <c r="D43" s="16">
        <v>45213.0</v>
      </c>
      <c r="E43" s="17">
        <v>190.0</v>
      </c>
      <c r="F43" s="8" t="s">
        <v>2446</v>
      </c>
      <c r="G43" s="8" t="s">
        <v>1128</v>
      </c>
      <c r="H43" s="8" t="s">
        <v>1682</v>
      </c>
      <c r="I43" s="8">
        <v>0.0</v>
      </c>
      <c r="J43" s="8">
        <v>1.0</v>
      </c>
      <c r="K43" s="8">
        <v>5.0</v>
      </c>
    </row>
    <row r="44" ht="15.75" customHeight="1">
      <c r="A44" s="15">
        <v>2.0</v>
      </c>
      <c r="B44" s="8" t="s">
        <v>2445</v>
      </c>
      <c r="C44" s="16">
        <v>45199.0</v>
      </c>
      <c r="D44" s="16">
        <v>45213.0</v>
      </c>
      <c r="E44" s="17">
        <v>190.0</v>
      </c>
      <c r="F44" s="8" t="s">
        <v>2446</v>
      </c>
      <c r="G44" s="8" t="s">
        <v>1128</v>
      </c>
      <c r="H44" s="8" t="s">
        <v>1652</v>
      </c>
      <c r="I44" s="8">
        <v>1.0</v>
      </c>
      <c r="J44" s="8">
        <v>1.0</v>
      </c>
      <c r="K44" s="8">
        <v>5.0</v>
      </c>
    </row>
    <row r="45" ht="15.75" customHeight="1">
      <c r="A45" s="15">
        <v>2.0</v>
      </c>
      <c r="B45" s="8" t="s">
        <v>2445</v>
      </c>
      <c r="C45" s="16">
        <v>45199.0</v>
      </c>
      <c r="D45" s="16">
        <v>45213.0</v>
      </c>
      <c r="E45" s="17">
        <v>190.0</v>
      </c>
      <c r="F45" s="8" t="s">
        <v>2446</v>
      </c>
      <c r="G45" s="8" t="s">
        <v>1128</v>
      </c>
      <c r="H45" s="8" t="s">
        <v>1274</v>
      </c>
      <c r="I45" s="8">
        <v>1.0</v>
      </c>
      <c r="J45" s="8">
        <v>0.0</v>
      </c>
      <c r="K45" s="8">
        <v>1.0</v>
      </c>
    </row>
    <row r="46" ht="15.75" customHeight="1">
      <c r="A46" s="15">
        <v>2.0</v>
      </c>
      <c r="B46" s="8" t="s">
        <v>2445</v>
      </c>
      <c r="C46" s="16">
        <v>45199.0</v>
      </c>
      <c r="D46" s="16">
        <v>45213.0</v>
      </c>
      <c r="E46" s="17">
        <v>190.0</v>
      </c>
      <c r="F46" s="8" t="s">
        <v>2446</v>
      </c>
      <c r="G46" s="8" t="s">
        <v>1128</v>
      </c>
      <c r="H46" s="8" t="s">
        <v>1984</v>
      </c>
      <c r="I46" s="8">
        <v>1.0</v>
      </c>
      <c r="J46" s="8">
        <v>1.0</v>
      </c>
      <c r="K46" s="8">
        <v>5.0</v>
      </c>
    </row>
    <row r="47" ht="15.75" customHeight="1">
      <c r="A47" s="15">
        <v>2.0</v>
      </c>
      <c r="B47" s="8" t="s">
        <v>2445</v>
      </c>
      <c r="C47" s="16">
        <v>45199.0</v>
      </c>
      <c r="D47" s="16">
        <v>45213.0</v>
      </c>
      <c r="E47" s="17">
        <v>190.0</v>
      </c>
      <c r="F47" s="8" t="s">
        <v>2446</v>
      </c>
      <c r="G47" s="8" t="s">
        <v>1128</v>
      </c>
      <c r="H47" s="8" t="s">
        <v>2198</v>
      </c>
      <c r="I47" s="8">
        <v>0.0</v>
      </c>
      <c r="J47" s="8">
        <v>0.0</v>
      </c>
      <c r="K47" s="8">
        <v>4.0</v>
      </c>
    </row>
    <row r="48" ht="15.75" customHeight="1">
      <c r="A48" s="15">
        <v>2.0</v>
      </c>
      <c r="B48" s="8" t="s">
        <v>2445</v>
      </c>
      <c r="C48" s="16">
        <v>45199.0</v>
      </c>
      <c r="D48" s="16">
        <v>45213.0</v>
      </c>
      <c r="E48" s="17">
        <v>190.0</v>
      </c>
      <c r="F48" s="8" t="s">
        <v>2446</v>
      </c>
      <c r="G48" s="8" t="s">
        <v>1128</v>
      </c>
      <c r="H48" s="8" t="s">
        <v>2119</v>
      </c>
      <c r="I48" s="8">
        <v>1.0</v>
      </c>
      <c r="J48" s="8">
        <v>0.0</v>
      </c>
      <c r="K48" s="8">
        <v>4.0</v>
      </c>
    </row>
    <row r="49" ht="15.75" customHeight="1">
      <c r="A49" s="15">
        <v>2.0</v>
      </c>
      <c r="B49" s="8" t="s">
        <v>2445</v>
      </c>
      <c r="C49" s="16">
        <v>45199.0</v>
      </c>
      <c r="D49" s="16">
        <v>45213.0</v>
      </c>
      <c r="E49" s="17">
        <v>190.0</v>
      </c>
      <c r="F49" s="8" t="s">
        <v>2446</v>
      </c>
      <c r="G49" s="8" t="s">
        <v>1128</v>
      </c>
      <c r="H49" s="8" t="s">
        <v>2367</v>
      </c>
      <c r="I49" s="8">
        <v>1.0</v>
      </c>
      <c r="J49" s="8">
        <v>0.0</v>
      </c>
      <c r="K49" s="8">
        <v>2.0</v>
      </c>
    </row>
    <row r="50" ht="15.75" customHeight="1">
      <c r="A50" s="15">
        <v>2.0</v>
      </c>
      <c r="B50" s="8" t="s">
        <v>2445</v>
      </c>
      <c r="C50" s="16">
        <v>45199.0</v>
      </c>
      <c r="D50" s="16">
        <v>45213.0</v>
      </c>
      <c r="E50" s="17">
        <v>190.0</v>
      </c>
      <c r="F50" s="8" t="s">
        <v>2446</v>
      </c>
      <c r="G50" s="8" t="s">
        <v>1128</v>
      </c>
      <c r="H50" s="8" t="s">
        <v>1945</v>
      </c>
      <c r="I50" s="8">
        <v>0.0</v>
      </c>
      <c r="J50" s="8">
        <v>0.0</v>
      </c>
      <c r="K50" s="8">
        <v>1.0</v>
      </c>
    </row>
    <row r="51" ht="15.75" customHeight="1">
      <c r="A51" s="15">
        <v>2.0</v>
      </c>
      <c r="B51" s="8" t="s">
        <v>2445</v>
      </c>
      <c r="C51" s="16">
        <v>45199.0</v>
      </c>
      <c r="D51" s="16">
        <v>45213.0</v>
      </c>
      <c r="E51" s="17">
        <v>190.0</v>
      </c>
      <c r="F51" s="8" t="s">
        <v>2446</v>
      </c>
      <c r="G51" s="8" t="s">
        <v>1128</v>
      </c>
      <c r="H51" s="8" t="s">
        <v>2309</v>
      </c>
      <c r="I51" s="8">
        <v>0.0</v>
      </c>
      <c r="J51" s="8">
        <v>1.0</v>
      </c>
      <c r="K51" s="8">
        <v>1.0</v>
      </c>
    </row>
    <row r="52" ht="15.75" customHeight="1">
      <c r="A52" s="15">
        <v>2.0</v>
      </c>
      <c r="B52" s="8" t="s">
        <v>2445</v>
      </c>
      <c r="C52" s="16">
        <v>45199.0</v>
      </c>
      <c r="D52" s="16">
        <v>45213.0</v>
      </c>
      <c r="E52" s="17">
        <v>190.0</v>
      </c>
      <c r="F52" s="8" t="s">
        <v>2446</v>
      </c>
      <c r="G52" s="8" t="s">
        <v>1128</v>
      </c>
      <c r="H52" s="8" t="s">
        <v>2013</v>
      </c>
      <c r="I52" s="8">
        <v>0.0</v>
      </c>
      <c r="J52" s="8">
        <v>0.0</v>
      </c>
      <c r="K52" s="8">
        <v>4.0</v>
      </c>
    </row>
    <row r="53" ht="15.75" customHeight="1">
      <c r="A53" s="15">
        <v>2.0</v>
      </c>
      <c r="B53" s="8" t="s">
        <v>2445</v>
      </c>
      <c r="C53" s="16">
        <v>45199.0</v>
      </c>
      <c r="D53" s="16">
        <v>45213.0</v>
      </c>
      <c r="E53" s="17">
        <v>190.0</v>
      </c>
      <c r="F53" s="8" t="s">
        <v>2446</v>
      </c>
      <c r="G53" s="8" t="s">
        <v>1128</v>
      </c>
      <c r="H53" s="8" t="s">
        <v>1998</v>
      </c>
      <c r="I53" s="8">
        <v>0.0</v>
      </c>
      <c r="J53" s="8">
        <v>1.0</v>
      </c>
      <c r="K53" s="8">
        <v>4.0</v>
      </c>
    </row>
    <row r="54" ht="15.75" customHeight="1">
      <c r="A54" s="15">
        <v>2.0</v>
      </c>
      <c r="B54" s="8" t="s">
        <v>2445</v>
      </c>
      <c r="C54" s="16">
        <v>45199.0</v>
      </c>
      <c r="D54" s="16">
        <v>45213.0</v>
      </c>
      <c r="E54" s="17">
        <v>190.0</v>
      </c>
      <c r="F54" s="8" t="s">
        <v>2446</v>
      </c>
      <c r="G54" s="8" t="s">
        <v>1128</v>
      </c>
      <c r="H54" s="8" t="s">
        <v>1889</v>
      </c>
      <c r="I54" s="8">
        <v>1.0</v>
      </c>
      <c r="J54" s="8">
        <v>0.0</v>
      </c>
      <c r="K54" s="8">
        <v>3.0</v>
      </c>
    </row>
    <row r="55" ht="15.75" customHeight="1">
      <c r="A55" s="15">
        <v>2.0</v>
      </c>
      <c r="B55" s="8" t="s">
        <v>2445</v>
      </c>
      <c r="C55" s="16">
        <v>45199.0</v>
      </c>
      <c r="D55" s="16">
        <v>45213.0</v>
      </c>
      <c r="E55" s="17">
        <v>190.0</v>
      </c>
      <c r="F55" s="8" t="s">
        <v>2446</v>
      </c>
      <c r="G55" s="8" t="s">
        <v>1128</v>
      </c>
      <c r="H55" s="8" t="s">
        <v>1686</v>
      </c>
      <c r="I55" s="8">
        <v>1.0</v>
      </c>
      <c r="J55" s="8">
        <v>1.0</v>
      </c>
      <c r="K55" s="8">
        <v>2.0</v>
      </c>
    </row>
    <row r="56" ht="15.75" customHeight="1">
      <c r="A56" s="15">
        <v>2.0</v>
      </c>
      <c r="B56" s="8" t="s">
        <v>2445</v>
      </c>
      <c r="C56" s="16">
        <v>45199.0</v>
      </c>
      <c r="D56" s="16">
        <v>45213.0</v>
      </c>
      <c r="E56" s="17">
        <v>190.0</v>
      </c>
      <c r="F56" s="8" t="s">
        <v>2446</v>
      </c>
      <c r="G56" s="8" t="s">
        <v>1128</v>
      </c>
      <c r="H56" s="8" t="s">
        <v>1236</v>
      </c>
      <c r="I56" s="8">
        <v>0.0</v>
      </c>
      <c r="J56" s="8">
        <v>0.0</v>
      </c>
      <c r="K56" s="8">
        <v>4.0</v>
      </c>
    </row>
    <row r="57" ht="15.75" customHeight="1">
      <c r="A57" s="15">
        <v>2.0</v>
      </c>
      <c r="B57" s="8" t="s">
        <v>2445</v>
      </c>
      <c r="C57" s="16">
        <v>45199.0</v>
      </c>
      <c r="D57" s="16">
        <v>45213.0</v>
      </c>
      <c r="E57" s="17">
        <v>190.0</v>
      </c>
      <c r="F57" s="8" t="s">
        <v>2446</v>
      </c>
      <c r="G57" s="8" t="s">
        <v>1128</v>
      </c>
      <c r="H57" s="8" t="s">
        <v>1359</v>
      </c>
      <c r="I57" s="8">
        <v>1.0</v>
      </c>
      <c r="J57" s="8">
        <v>0.0</v>
      </c>
      <c r="K57" s="8">
        <v>3.0</v>
      </c>
    </row>
    <row r="58" ht="15.75" customHeight="1">
      <c r="A58" s="15">
        <v>2.0</v>
      </c>
      <c r="B58" s="8" t="s">
        <v>2445</v>
      </c>
      <c r="C58" s="16">
        <v>45199.0</v>
      </c>
      <c r="D58" s="16">
        <v>45213.0</v>
      </c>
      <c r="E58" s="17">
        <v>190.0</v>
      </c>
      <c r="F58" s="8" t="s">
        <v>2446</v>
      </c>
      <c r="G58" s="8" t="s">
        <v>1128</v>
      </c>
      <c r="H58" s="8" t="s">
        <v>1946</v>
      </c>
      <c r="I58" s="8">
        <v>0.0</v>
      </c>
      <c r="J58" s="8">
        <v>1.0</v>
      </c>
      <c r="K58" s="8">
        <v>1.0</v>
      </c>
    </row>
    <row r="59" ht="15.75" customHeight="1">
      <c r="A59" s="15">
        <v>2.0</v>
      </c>
      <c r="B59" s="8" t="s">
        <v>2445</v>
      </c>
      <c r="C59" s="16">
        <v>45199.0</v>
      </c>
      <c r="D59" s="16">
        <v>45213.0</v>
      </c>
      <c r="E59" s="17">
        <v>190.0</v>
      </c>
      <c r="F59" s="8" t="s">
        <v>2446</v>
      </c>
      <c r="G59" s="8" t="s">
        <v>1128</v>
      </c>
      <c r="H59" s="8" t="s">
        <v>1279</v>
      </c>
      <c r="I59" s="8">
        <v>1.0</v>
      </c>
      <c r="J59" s="8">
        <v>0.0</v>
      </c>
      <c r="K59" s="8">
        <v>2.0</v>
      </c>
    </row>
    <row r="60" ht="15.75" customHeight="1">
      <c r="A60" s="15">
        <v>2.0</v>
      </c>
      <c r="B60" s="8" t="s">
        <v>2445</v>
      </c>
      <c r="C60" s="16">
        <v>45199.0</v>
      </c>
      <c r="D60" s="16">
        <v>45213.0</v>
      </c>
      <c r="E60" s="17">
        <v>190.0</v>
      </c>
      <c r="F60" s="8" t="s">
        <v>2446</v>
      </c>
      <c r="G60" s="8" t="s">
        <v>1128</v>
      </c>
      <c r="H60" s="8" t="s">
        <v>2035</v>
      </c>
      <c r="I60" s="8">
        <v>0.0</v>
      </c>
      <c r="J60" s="8">
        <v>0.0</v>
      </c>
      <c r="K60" s="8">
        <v>4.0</v>
      </c>
    </row>
    <row r="61" ht="15.75" customHeight="1">
      <c r="A61" s="15">
        <v>2.0</v>
      </c>
      <c r="B61" s="8" t="s">
        <v>2445</v>
      </c>
      <c r="C61" s="16">
        <v>45199.0</v>
      </c>
      <c r="D61" s="16">
        <v>45213.0</v>
      </c>
      <c r="E61" s="17">
        <v>190.0</v>
      </c>
      <c r="F61" s="8" t="s">
        <v>2446</v>
      </c>
      <c r="G61" s="8" t="s">
        <v>1128</v>
      </c>
      <c r="H61" s="8" t="s">
        <v>2300</v>
      </c>
      <c r="I61" s="8">
        <v>1.0</v>
      </c>
      <c r="J61" s="8">
        <v>1.0</v>
      </c>
      <c r="K61" s="8">
        <v>2.0</v>
      </c>
    </row>
    <row r="62" ht="15.75" customHeight="1">
      <c r="A62" s="15">
        <v>2.0</v>
      </c>
      <c r="B62" s="8" t="s">
        <v>2445</v>
      </c>
      <c r="C62" s="16">
        <v>45199.0</v>
      </c>
      <c r="D62" s="16">
        <v>45213.0</v>
      </c>
      <c r="E62" s="17">
        <v>190.0</v>
      </c>
      <c r="F62" s="8" t="s">
        <v>2446</v>
      </c>
      <c r="G62" s="8" t="s">
        <v>1128</v>
      </c>
      <c r="H62" s="8" t="s">
        <v>1758</v>
      </c>
      <c r="I62" s="8">
        <v>0.0</v>
      </c>
      <c r="J62" s="8">
        <v>1.0</v>
      </c>
      <c r="K62" s="8">
        <v>1.0</v>
      </c>
    </row>
    <row r="63" ht="15.75" customHeight="1">
      <c r="A63" s="15">
        <v>2.0</v>
      </c>
      <c r="B63" s="8" t="s">
        <v>2445</v>
      </c>
      <c r="C63" s="16">
        <v>45199.0</v>
      </c>
      <c r="D63" s="16">
        <v>45213.0</v>
      </c>
      <c r="E63" s="17">
        <v>190.0</v>
      </c>
      <c r="F63" s="8" t="s">
        <v>2446</v>
      </c>
      <c r="G63" s="8" t="s">
        <v>1128</v>
      </c>
      <c r="H63" s="8" t="s">
        <v>2042</v>
      </c>
      <c r="I63" s="8">
        <v>0.0</v>
      </c>
      <c r="J63" s="8">
        <v>0.0</v>
      </c>
      <c r="K63" s="8">
        <v>3.0</v>
      </c>
    </row>
    <row r="64" ht="15.75" customHeight="1">
      <c r="A64" s="15">
        <v>2.0</v>
      </c>
      <c r="B64" s="8" t="s">
        <v>2445</v>
      </c>
      <c r="C64" s="16">
        <v>45199.0</v>
      </c>
      <c r="D64" s="16">
        <v>45213.0</v>
      </c>
      <c r="E64" s="17">
        <v>190.0</v>
      </c>
      <c r="F64" s="8" t="s">
        <v>2446</v>
      </c>
      <c r="G64" s="8" t="s">
        <v>1128</v>
      </c>
      <c r="H64" s="8" t="s">
        <v>1336</v>
      </c>
      <c r="I64" s="8">
        <v>1.0</v>
      </c>
      <c r="J64" s="8">
        <v>0.0</v>
      </c>
      <c r="K64" s="8">
        <v>5.0</v>
      </c>
    </row>
    <row r="65" ht="15.75" customHeight="1">
      <c r="A65" s="15">
        <v>2.0</v>
      </c>
      <c r="B65" s="8" t="s">
        <v>2445</v>
      </c>
      <c r="C65" s="16">
        <v>45199.0</v>
      </c>
      <c r="D65" s="16">
        <v>45213.0</v>
      </c>
      <c r="E65" s="17">
        <v>190.0</v>
      </c>
      <c r="F65" s="8" t="s">
        <v>2446</v>
      </c>
      <c r="G65" s="8" t="s">
        <v>1128</v>
      </c>
      <c r="H65" s="8" t="s">
        <v>1199</v>
      </c>
      <c r="I65" s="8">
        <v>0.0</v>
      </c>
      <c r="J65" s="8">
        <v>1.0</v>
      </c>
      <c r="K65" s="8">
        <v>5.0</v>
      </c>
    </row>
    <row r="66" ht="15.75" customHeight="1">
      <c r="A66" s="15">
        <v>2.0</v>
      </c>
      <c r="B66" s="8" t="s">
        <v>2445</v>
      </c>
      <c r="C66" s="16">
        <v>45199.0</v>
      </c>
      <c r="D66" s="16">
        <v>45213.0</v>
      </c>
      <c r="E66" s="17">
        <v>190.0</v>
      </c>
      <c r="F66" s="8" t="s">
        <v>2446</v>
      </c>
      <c r="G66" s="8" t="s">
        <v>1128</v>
      </c>
      <c r="H66" s="8" t="s">
        <v>1544</v>
      </c>
      <c r="I66" s="8">
        <v>0.0</v>
      </c>
      <c r="J66" s="8">
        <v>1.0</v>
      </c>
      <c r="K66" s="8">
        <v>2.0</v>
      </c>
    </row>
    <row r="67" ht="15.75" customHeight="1">
      <c r="A67" s="15">
        <v>3.0</v>
      </c>
      <c r="B67" s="8" t="s">
        <v>2447</v>
      </c>
      <c r="C67" s="16">
        <v>45203.25</v>
      </c>
      <c r="D67" s="16">
        <v>45217.25</v>
      </c>
      <c r="E67" s="17">
        <v>285.0</v>
      </c>
      <c r="F67" s="8" t="s">
        <v>2448</v>
      </c>
      <c r="G67" s="8" t="s">
        <v>1132</v>
      </c>
      <c r="H67" s="8" t="s">
        <v>1485</v>
      </c>
      <c r="I67" s="8">
        <v>1.0</v>
      </c>
      <c r="J67" s="8">
        <v>0.0</v>
      </c>
      <c r="K67" s="8">
        <v>5.0</v>
      </c>
    </row>
    <row r="68" ht="15.75" customHeight="1">
      <c r="A68" s="15">
        <v>3.0</v>
      </c>
      <c r="B68" s="8" t="s">
        <v>2447</v>
      </c>
      <c r="C68" s="16">
        <v>45203.25</v>
      </c>
      <c r="D68" s="16">
        <v>45217.25</v>
      </c>
      <c r="E68" s="17">
        <v>285.0</v>
      </c>
      <c r="F68" s="8" t="s">
        <v>2448</v>
      </c>
      <c r="G68" s="8" t="s">
        <v>1132</v>
      </c>
      <c r="H68" s="8" t="s">
        <v>1515</v>
      </c>
      <c r="I68" s="8">
        <v>1.0</v>
      </c>
      <c r="J68" s="8">
        <v>1.0</v>
      </c>
      <c r="K68" s="8">
        <v>4.0</v>
      </c>
    </row>
    <row r="69" ht="15.75" customHeight="1">
      <c r="A69" s="15">
        <v>3.0</v>
      </c>
      <c r="B69" s="8" t="s">
        <v>2447</v>
      </c>
      <c r="C69" s="16">
        <v>45203.25</v>
      </c>
      <c r="D69" s="16">
        <v>45217.25</v>
      </c>
      <c r="E69" s="17">
        <v>285.0</v>
      </c>
      <c r="F69" s="8" t="s">
        <v>2448</v>
      </c>
      <c r="G69" s="8" t="s">
        <v>1132</v>
      </c>
      <c r="H69" s="8" t="s">
        <v>1764</v>
      </c>
      <c r="I69" s="8">
        <v>0.0</v>
      </c>
      <c r="J69" s="8">
        <v>1.0</v>
      </c>
      <c r="K69" s="8">
        <v>2.0</v>
      </c>
    </row>
    <row r="70" ht="15.75" customHeight="1">
      <c r="A70" s="15">
        <v>3.0</v>
      </c>
      <c r="B70" s="8" t="s">
        <v>2447</v>
      </c>
      <c r="C70" s="16">
        <v>45203.25</v>
      </c>
      <c r="D70" s="16">
        <v>45217.25</v>
      </c>
      <c r="E70" s="17">
        <v>285.0</v>
      </c>
      <c r="F70" s="8" t="s">
        <v>2448</v>
      </c>
      <c r="G70" s="8" t="s">
        <v>1132</v>
      </c>
      <c r="H70" s="8" t="s">
        <v>2009</v>
      </c>
      <c r="I70" s="8">
        <v>1.0</v>
      </c>
      <c r="J70" s="8">
        <v>1.0</v>
      </c>
      <c r="K70" s="8">
        <v>3.0</v>
      </c>
    </row>
    <row r="71" ht="15.75" customHeight="1">
      <c r="A71" s="15">
        <v>3.0</v>
      </c>
      <c r="B71" s="8" t="s">
        <v>2447</v>
      </c>
      <c r="C71" s="16">
        <v>45203.25</v>
      </c>
      <c r="D71" s="16">
        <v>45217.25</v>
      </c>
      <c r="E71" s="17">
        <v>285.0</v>
      </c>
      <c r="F71" s="8" t="s">
        <v>2448</v>
      </c>
      <c r="G71" s="8" t="s">
        <v>1132</v>
      </c>
      <c r="H71" s="8" t="s">
        <v>2011</v>
      </c>
      <c r="I71" s="8">
        <v>0.0</v>
      </c>
      <c r="J71" s="8">
        <v>1.0</v>
      </c>
      <c r="K71" s="8">
        <v>4.0</v>
      </c>
    </row>
    <row r="72" ht="15.75" customHeight="1">
      <c r="A72" s="15">
        <v>3.0</v>
      </c>
      <c r="B72" s="8" t="s">
        <v>2447</v>
      </c>
      <c r="C72" s="16">
        <v>45203.25</v>
      </c>
      <c r="D72" s="16">
        <v>45217.25</v>
      </c>
      <c r="E72" s="17">
        <v>285.0</v>
      </c>
      <c r="F72" s="8" t="s">
        <v>2448</v>
      </c>
      <c r="G72" s="8" t="s">
        <v>1132</v>
      </c>
      <c r="H72" s="8" t="s">
        <v>1392</v>
      </c>
      <c r="I72" s="8">
        <v>1.0</v>
      </c>
      <c r="J72" s="8">
        <v>0.0</v>
      </c>
      <c r="K72" s="8">
        <v>5.0</v>
      </c>
    </row>
    <row r="73" ht="15.75" customHeight="1">
      <c r="A73" s="15">
        <v>3.0</v>
      </c>
      <c r="B73" s="8" t="s">
        <v>2447</v>
      </c>
      <c r="C73" s="16">
        <v>45203.25</v>
      </c>
      <c r="D73" s="16">
        <v>45217.25</v>
      </c>
      <c r="E73" s="17">
        <v>285.0</v>
      </c>
      <c r="F73" s="8" t="s">
        <v>2448</v>
      </c>
      <c r="G73" s="8" t="s">
        <v>1132</v>
      </c>
      <c r="H73" s="8" t="s">
        <v>1224</v>
      </c>
      <c r="I73" s="8">
        <v>1.0</v>
      </c>
      <c r="J73" s="8">
        <v>0.0</v>
      </c>
      <c r="K73" s="8">
        <v>2.0</v>
      </c>
    </row>
    <row r="74" ht="15.75" customHeight="1">
      <c r="A74" s="15">
        <v>3.0</v>
      </c>
      <c r="B74" s="8" t="s">
        <v>2447</v>
      </c>
      <c r="C74" s="16">
        <v>45203.25</v>
      </c>
      <c r="D74" s="16">
        <v>45217.25</v>
      </c>
      <c r="E74" s="17">
        <v>285.0</v>
      </c>
      <c r="F74" s="8" t="s">
        <v>2448</v>
      </c>
      <c r="G74" s="8" t="s">
        <v>1132</v>
      </c>
      <c r="H74" s="8" t="s">
        <v>1179</v>
      </c>
      <c r="I74" s="8">
        <v>1.0</v>
      </c>
      <c r="J74" s="8">
        <v>1.0</v>
      </c>
      <c r="K74" s="8">
        <v>3.0</v>
      </c>
    </row>
    <row r="75" ht="15.75" customHeight="1">
      <c r="A75" s="15">
        <v>3.0</v>
      </c>
      <c r="B75" s="8" t="s">
        <v>2447</v>
      </c>
      <c r="C75" s="16">
        <v>45203.25</v>
      </c>
      <c r="D75" s="16">
        <v>45217.25</v>
      </c>
      <c r="E75" s="17">
        <v>285.0</v>
      </c>
      <c r="F75" s="8" t="s">
        <v>2448</v>
      </c>
      <c r="G75" s="8" t="s">
        <v>1132</v>
      </c>
      <c r="H75" s="8" t="s">
        <v>1715</v>
      </c>
      <c r="I75" s="8">
        <v>1.0</v>
      </c>
      <c r="J75" s="8">
        <v>1.0</v>
      </c>
      <c r="K75" s="8">
        <v>5.0</v>
      </c>
    </row>
    <row r="76" ht="15.75" customHeight="1">
      <c r="A76" s="15">
        <v>3.0</v>
      </c>
      <c r="B76" s="8" t="s">
        <v>2447</v>
      </c>
      <c r="C76" s="16">
        <v>45203.25</v>
      </c>
      <c r="D76" s="16">
        <v>45217.25</v>
      </c>
      <c r="E76" s="17">
        <v>285.0</v>
      </c>
      <c r="F76" s="8" t="s">
        <v>2448</v>
      </c>
      <c r="G76" s="8" t="s">
        <v>1132</v>
      </c>
      <c r="H76" s="8" t="s">
        <v>2313</v>
      </c>
      <c r="I76" s="8">
        <v>0.0</v>
      </c>
      <c r="J76" s="8">
        <v>0.0</v>
      </c>
      <c r="K76" s="8">
        <v>3.0</v>
      </c>
    </row>
    <row r="77" ht="15.75" customHeight="1">
      <c r="A77" s="15">
        <v>3.0</v>
      </c>
      <c r="B77" s="8" t="s">
        <v>2447</v>
      </c>
      <c r="C77" s="16">
        <v>45203.25</v>
      </c>
      <c r="D77" s="16">
        <v>45217.25</v>
      </c>
      <c r="E77" s="17">
        <v>285.0</v>
      </c>
      <c r="F77" s="8" t="s">
        <v>2448</v>
      </c>
      <c r="G77" s="8" t="s">
        <v>1132</v>
      </c>
      <c r="H77" s="8" t="s">
        <v>1623</v>
      </c>
      <c r="I77" s="8">
        <v>1.0</v>
      </c>
      <c r="J77" s="8">
        <v>0.0</v>
      </c>
      <c r="K77" s="8">
        <v>3.0</v>
      </c>
    </row>
    <row r="78" ht="15.75" customHeight="1">
      <c r="A78" s="15">
        <v>3.0</v>
      </c>
      <c r="B78" s="8" t="s">
        <v>2447</v>
      </c>
      <c r="C78" s="16">
        <v>45203.25</v>
      </c>
      <c r="D78" s="16">
        <v>45217.25</v>
      </c>
      <c r="E78" s="17">
        <v>285.0</v>
      </c>
      <c r="F78" s="8" t="s">
        <v>2448</v>
      </c>
      <c r="G78" s="8" t="s">
        <v>1132</v>
      </c>
      <c r="H78" s="8" t="s">
        <v>1478</v>
      </c>
      <c r="I78" s="8">
        <v>0.0</v>
      </c>
      <c r="J78" s="8">
        <v>1.0</v>
      </c>
      <c r="K78" s="8">
        <v>1.0</v>
      </c>
    </row>
    <row r="79" ht="15.75" customHeight="1">
      <c r="A79" s="15">
        <v>3.0</v>
      </c>
      <c r="B79" s="8" t="s">
        <v>2447</v>
      </c>
      <c r="C79" s="16">
        <v>45203.25</v>
      </c>
      <c r="D79" s="16">
        <v>45217.25</v>
      </c>
      <c r="E79" s="17">
        <v>285.0</v>
      </c>
      <c r="F79" s="8" t="s">
        <v>2448</v>
      </c>
      <c r="G79" s="8" t="s">
        <v>1132</v>
      </c>
      <c r="H79" s="8" t="s">
        <v>2334</v>
      </c>
      <c r="I79" s="8">
        <v>0.0</v>
      </c>
      <c r="J79" s="8">
        <v>0.0</v>
      </c>
      <c r="K79" s="8">
        <v>5.0</v>
      </c>
    </row>
    <row r="80" ht="15.75" customHeight="1">
      <c r="A80" s="15">
        <v>3.0</v>
      </c>
      <c r="B80" s="8" t="s">
        <v>2447</v>
      </c>
      <c r="C80" s="16">
        <v>45203.25</v>
      </c>
      <c r="D80" s="16">
        <v>45217.25</v>
      </c>
      <c r="E80" s="17">
        <v>285.0</v>
      </c>
      <c r="F80" s="8" t="s">
        <v>2448</v>
      </c>
      <c r="G80" s="8" t="s">
        <v>1132</v>
      </c>
      <c r="H80" s="8" t="s">
        <v>1656</v>
      </c>
      <c r="I80" s="8">
        <v>0.0</v>
      </c>
      <c r="J80" s="8">
        <v>0.0</v>
      </c>
      <c r="K80" s="8">
        <v>4.0</v>
      </c>
    </row>
    <row r="81" ht="15.75" customHeight="1">
      <c r="A81" s="15">
        <v>3.0</v>
      </c>
      <c r="B81" s="8" t="s">
        <v>2447</v>
      </c>
      <c r="C81" s="16">
        <v>45203.25</v>
      </c>
      <c r="D81" s="16">
        <v>45217.25</v>
      </c>
      <c r="E81" s="17">
        <v>285.0</v>
      </c>
      <c r="F81" s="8" t="s">
        <v>2448</v>
      </c>
      <c r="G81" s="8" t="s">
        <v>1132</v>
      </c>
      <c r="H81" s="8" t="s">
        <v>2166</v>
      </c>
      <c r="I81" s="8">
        <v>0.0</v>
      </c>
      <c r="J81" s="8">
        <v>1.0</v>
      </c>
      <c r="K81" s="8">
        <v>2.0</v>
      </c>
    </row>
    <row r="82" ht="15.75" customHeight="1">
      <c r="A82" s="15">
        <v>3.0</v>
      </c>
      <c r="B82" s="8" t="s">
        <v>2447</v>
      </c>
      <c r="C82" s="16">
        <v>45203.25</v>
      </c>
      <c r="D82" s="16">
        <v>45217.25</v>
      </c>
      <c r="E82" s="17">
        <v>285.0</v>
      </c>
      <c r="F82" s="8" t="s">
        <v>2448</v>
      </c>
      <c r="G82" s="8" t="s">
        <v>1132</v>
      </c>
      <c r="H82" s="8" t="s">
        <v>1922</v>
      </c>
      <c r="I82" s="8">
        <v>1.0</v>
      </c>
      <c r="J82" s="8">
        <v>1.0</v>
      </c>
      <c r="K82" s="8">
        <v>4.0</v>
      </c>
    </row>
    <row r="83" ht="15.75" customHeight="1">
      <c r="A83" s="15">
        <v>3.0</v>
      </c>
      <c r="B83" s="8" t="s">
        <v>2447</v>
      </c>
      <c r="C83" s="16">
        <v>45203.25</v>
      </c>
      <c r="D83" s="16">
        <v>45217.25</v>
      </c>
      <c r="E83" s="17">
        <v>285.0</v>
      </c>
      <c r="F83" s="8" t="s">
        <v>2448</v>
      </c>
      <c r="G83" s="8" t="s">
        <v>1132</v>
      </c>
      <c r="H83" s="8" t="s">
        <v>2314</v>
      </c>
      <c r="I83" s="8">
        <v>0.0</v>
      </c>
      <c r="J83" s="8">
        <v>0.0</v>
      </c>
      <c r="K83" s="8">
        <v>5.0</v>
      </c>
    </row>
    <row r="84" ht="15.75" customHeight="1">
      <c r="A84" s="15">
        <v>3.0</v>
      </c>
      <c r="B84" s="8" t="s">
        <v>2447</v>
      </c>
      <c r="C84" s="16">
        <v>45203.25</v>
      </c>
      <c r="D84" s="16">
        <v>45217.25</v>
      </c>
      <c r="E84" s="17">
        <v>285.0</v>
      </c>
      <c r="F84" s="8" t="s">
        <v>2448</v>
      </c>
      <c r="G84" s="8" t="s">
        <v>1132</v>
      </c>
      <c r="H84" s="8" t="s">
        <v>2329</v>
      </c>
      <c r="I84" s="8">
        <v>1.0</v>
      </c>
      <c r="J84" s="8">
        <v>0.0</v>
      </c>
      <c r="K84" s="8">
        <v>2.0</v>
      </c>
    </row>
    <row r="85" ht="15.75" customHeight="1">
      <c r="A85" s="15">
        <v>3.0</v>
      </c>
      <c r="B85" s="8" t="s">
        <v>2447</v>
      </c>
      <c r="C85" s="16">
        <v>45203.25</v>
      </c>
      <c r="D85" s="16">
        <v>45217.25</v>
      </c>
      <c r="E85" s="17">
        <v>285.0</v>
      </c>
      <c r="F85" s="8" t="s">
        <v>2448</v>
      </c>
      <c r="G85" s="8" t="s">
        <v>1132</v>
      </c>
      <c r="H85" s="8" t="s">
        <v>1609</v>
      </c>
      <c r="I85" s="8">
        <v>1.0</v>
      </c>
      <c r="J85" s="8">
        <v>0.0</v>
      </c>
      <c r="K85" s="8">
        <v>3.0</v>
      </c>
    </row>
    <row r="86" ht="15.75" customHeight="1">
      <c r="A86" s="15">
        <v>3.0</v>
      </c>
      <c r="B86" s="8" t="s">
        <v>2447</v>
      </c>
      <c r="C86" s="16">
        <v>45203.25</v>
      </c>
      <c r="D86" s="16">
        <v>45217.25</v>
      </c>
      <c r="E86" s="17">
        <v>285.0</v>
      </c>
      <c r="F86" s="8" t="s">
        <v>2448</v>
      </c>
      <c r="G86" s="8" t="s">
        <v>1132</v>
      </c>
      <c r="H86" s="8" t="s">
        <v>2116</v>
      </c>
      <c r="I86" s="8">
        <v>1.0</v>
      </c>
      <c r="J86" s="8">
        <v>0.0</v>
      </c>
      <c r="K86" s="8">
        <v>3.0</v>
      </c>
    </row>
    <row r="87" ht="15.75" customHeight="1">
      <c r="A87" s="15">
        <v>3.0</v>
      </c>
      <c r="B87" s="8" t="s">
        <v>2447</v>
      </c>
      <c r="C87" s="16">
        <v>45203.25</v>
      </c>
      <c r="D87" s="16">
        <v>45217.25</v>
      </c>
      <c r="E87" s="17">
        <v>285.0</v>
      </c>
      <c r="F87" s="8" t="s">
        <v>2448</v>
      </c>
      <c r="G87" s="8" t="s">
        <v>1132</v>
      </c>
      <c r="H87" s="8" t="s">
        <v>2115</v>
      </c>
      <c r="I87" s="8">
        <v>1.0</v>
      </c>
      <c r="J87" s="8">
        <v>0.0</v>
      </c>
      <c r="K87" s="8">
        <v>3.0</v>
      </c>
    </row>
    <row r="88" ht="15.75" customHeight="1">
      <c r="A88" s="15">
        <v>3.0</v>
      </c>
      <c r="B88" s="8" t="s">
        <v>2447</v>
      </c>
      <c r="C88" s="16">
        <v>45203.25</v>
      </c>
      <c r="D88" s="16">
        <v>45217.25</v>
      </c>
      <c r="E88" s="17">
        <v>285.0</v>
      </c>
      <c r="F88" s="8" t="s">
        <v>2448</v>
      </c>
      <c r="G88" s="8" t="s">
        <v>1132</v>
      </c>
      <c r="H88" s="8" t="s">
        <v>1601</v>
      </c>
      <c r="I88" s="8">
        <v>0.0</v>
      </c>
      <c r="J88" s="8">
        <v>0.0</v>
      </c>
      <c r="K88" s="8">
        <v>2.0</v>
      </c>
    </row>
    <row r="89" ht="15.75" customHeight="1">
      <c r="A89" s="15">
        <v>3.0</v>
      </c>
      <c r="B89" s="8" t="s">
        <v>2447</v>
      </c>
      <c r="C89" s="16">
        <v>45203.25</v>
      </c>
      <c r="D89" s="16">
        <v>45217.25</v>
      </c>
      <c r="E89" s="17">
        <v>285.0</v>
      </c>
      <c r="F89" s="8" t="s">
        <v>2448</v>
      </c>
      <c r="G89" s="8" t="s">
        <v>1132</v>
      </c>
      <c r="H89" s="8" t="s">
        <v>2089</v>
      </c>
      <c r="I89" s="8">
        <v>1.0</v>
      </c>
      <c r="J89" s="8">
        <v>1.0</v>
      </c>
      <c r="K89" s="8">
        <v>3.0</v>
      </c>
    </row>
    <row r="90" ht="15.75" customHeight="1">
      <c r="A90" s="15">
        <v>3.0</v>
      </c>
      <c r="B90" s="8" t="s">
        <v>2447</v>
      </c>
      <c r="C90" s="16">
        <v>45203.25</v>
      </c>
      <c r="D90" s="16">
        <v>45217.25</v>
      </c>
      <c r="E90" s="17">
        <v>285.0</v>
      </c>
      <c r="F90" s="8" t="s">
        <v>2448</v>
      </c>
      <c r="G90" s="8" t="s">
        <v>1132</v>
      </c>
      <c r="H90" s="8" t="s">
        <v>1525</v>
      </c>
      <c r="I90" s="8">
        <v>0.0</v>
      </c>
      <c r="J90" s="8">
        <v>0.0</v>
      </c>
      <c r="K90" s="8">
        <v>5.0</v>
      </c>
    </row>
    <row r="91" ht="15.75" customHeight="1">
      <c r="A91" s="15">
        <v>3.0</v>
      </c>
      <c r="B91" s="8" t="s">
        <v>2447</v>
      </c>
      <c r="C91" s="16">
        <v>45203.25</v>
      </c>
      <c r="D91" s="16">
        <v>45217.25</v>
      </c>
      <c r="E91" s="17">
        <v>285.0</v>
      </c>
      <c r="F91" s="8" t="s">
        <v>2448</v>
      </c>
      <c r="G91" s="8" t="s">
        <v>1132</v>
      </c>
      <c r="H91" s="8" t="s">
        <v>1253</v>
      </c>
      <c r="I91" s="8">
        <v>0.0</v>
      </c>
      <c r="J91" s="8">
        <v>0.0</v>
      </c>
      <c r="K91" s="8">
        <v>2.0</v>
      </c>
    </row>
    <row r="92" ht="15.75" customHeight="1">
      <c r="A92" s="15">
        <v>3.0</v>
      </c>
      <c r="B92" s="8" t="s">
        <v>2447</v>
      </c>
      <c r="C92" s="16">
        <v>45203.25</v>
      </c>
      <c r="D92" s="16">
        <v>45217.25</v>
      </c>
      <c r="E92" s="17">
        <v>285.0</v>
      </c>
      <c r="F92" s="8" t="s">
        <v>2448</v>
      </c>
      <c r="G92" s="8" t="s">
        <v>1132</v>
      </c>
      <c r="H92" s="8" t="s">
        <v>1580</v>
      </c>
      <c r="I92" s="8">
        <v>0.0</v>
      </c>
      <c r="J92" s="8">
        <v>1.0</v>
      </c>
      <c r="K92" s="8">
        <v>4.0</v>
      </c>
    </row>
    <row r="93" ht="15.75" customHeight="1">
      <c r="A93" s="15">
        <v>3.0</v>
      </c>
      <c r="B93" s="8" t="s">
        <v>2447</v>
      </c>
      <c r="C93" s="16">
        <v>45203.25</v>
      </c>
      <c r="D93" s="16">
        <v>45217.25</v>
      </c>
      <c r="E93" s="17">
        <v>285.0</v>
      </c>
      <c r="F93" s="8" t="s">
        <v>2448</v>
      </c>
      <c r="G93" s="8" t="s">
        <v>1132</v>
      </c>
      <c r="H93" s="8" t="s">
        <v>1746</v>
      </c>
      <c r="I93" s="8">
        <v>0.0</v>
      </c>
      <c r="J93" s="8">
        <v>0.0</v>
      </c>
      <c r="K93" s="8">
        <v>2.0</v>
      </c>
    </row>
    <row r="94" ht="15.75" customHeight="1">
      <c r="A94" s="15">
        <v>3.0</v>
      </c>
      <c r="B94" s="8" t="s">
        <v>2447</v>
      </c>
      <c r="C94" s="16">
        <v>45203.25</v>
      </c>
      <c r="D94" s="16">
        <v>45217.25</v>
      </c>
      <c r="E94" s="17">
        <v>285.0</v>
      </c>
      <c r="F94" s="8" t="s">
        <v>2448</v>
      </c>
      <c r="G94" s="8" t="s">
        <v>1132</v>
      </c>
      <c r="H94" s="8" t="s">
        <v>2258</v>
      </c>
      <c r="I94" s="8">
        <v>0.0</v>
      </c>
      <c r="J94" s="8">
        <v>0.0</v>
      </c>
      <c r="K94" s="8">
        <v>2.0</v>
      </c>
    </row>
    <row r="95" ht="15.75" customHeight="1">
      <c r="A95" s="15">
        <v>3.0</v>
      </c>
      <c r="B95" s="8" t="s">
        <v>2447</v>
      </c>
      <c r="C95" s="16">
        <v>45203.25</v>
      </c>
      <c r="D95" s="16">
        <v>45217.25</v>
      </c>
      <c r="E95" s="17">
        <v>285.0</v>
      </c>
      <c r="F95" s="8" t="s">
        <v>2448</v>
      </c>
      <c r="G95" s="8" t="s">
        <v>1132</v>
      </c>
      <c r="H95" s="8" t="s">
        <v>1161</v>
      </c>
      <c r="I95" s="8">
        <v>1.0</v>
      </c>
      <c r="J95" s="8">
        <v>0.0</v>
      </c>
      <c r="K95" s="8">
        <v>2.0</v>
      </c>
    </row>
    <row r="96" ht="15.75" customHeight="1">
      <c r="A96" s="15">
        <v>3.0</v>
      </c>
      <c r="B96" s="8" t="s">
        <v>2447</v>
      </c>
      <c r="C96" s="16">
        <v>45203.25</v>
      </c>
      <c r="D96" s="16">
        <v>45217.25</v>
      </c>
      <c r="E96" s="17">
        <v>285.0</v>
      </c>
      <c r="F96" s="8" t="s">
        <v>2448</v>
      </c>
      <c r="G96" s="8" t="s">
        <v>1132</v>
      </c>
      <c r="H96" s="8" t="s">
        <v>1732</v>
      </c>
      <c r="I96" s="8">
        <v>0.0</v>
      </c>
      <c r="J96" s="8">
        <v>0.0</v>
      </c>
      <c r="K96" s="8">
        <v>4.0</v>
      </c>
    </row>
    <row r="97" ht="15.75" customHeight="1">
      <c r="A97" s="15">
        <v>3.0</v>
      </c>
      <c r="B97" s="8" t="s">
        <v>2447</v>
      </c>
      <c r="C97" s="16">
        <v>45203.25</v>
      </c>
      <c r="D97" s="16">
        <v>45217.25</v>
      </c>
      <c r="E97" s="17">
        <v>285.0</v>
      </c>
      <c r="F97" s="8" t="s">
        <v>2448</v>
      </c>
      <c r="G97" s="8" t="s">
        <v>1132</v>
      </c>
      <c r="H97" s="8" t="s">
        <v>1441</v>
      </c>
      <c r="I97" s="8">
        <v>0.0</v>
      </c>
      <c r="J97" s="8">
        <v>0.0</v>
      </c>
      <c r="K97" s="8">
        <v>5.0</v>
      </c>
    </row>
    <row r="98" ht="15.75" customHeight="1">
      <c r="A98" s="15">
        <v>3.0</v>
      </c>
      <c r="B98" s="8" t="s">
        <v>2447</v>
      </c>
      <c r="C98" s="16">
        <v>45203.25</v>
      </c>
      <c r="D98" s="16">
        <v>45217.25</v>
      </c>
      <c r="E98" s="17">
        <v>285.0</v>
      </c>
      <c r="F98" s="8" t="s">
        <v>2448</v>
      </c>
      <c r="G98" s="8" t="s">
        <v>1132</v>
      </c>
      <c r="H98" s="8" t="s">
        <v>1439</v>
      </c>
      <c r="I98" s="8">
        <v>0.0</v>
      </c>
      <c r="J98" s="8">
        <v>1.0</v>
      </c>
      <c r="K98" s="8">
        <v>3.0</v>
      </c>
    </row>
    <row r="99" ht="15.75" customHeight="1">
      <c r="A99" s="15">
        <v>4.0</v>
      </c>
      <c r="B99" s="8" t="s">
        <v>2449</v>
      </c>
      <c r="C99" s="16">
        <v>45207.5</v>
      </c>
      <c r="D99" s="16">
        <v>45221.5</v>
      </c>
      <c r="E99" s="17">
        <v>380.0</v>
      </c>
      <c r="F99" s="8" t="s">
        <v>2450</v>
      </c>
      <c r="G99" s="8" t="s">
        <v>1133</v>
      </c>
      <c r="H99" s="8" t="s">
        <v>1602</v>
      </c>
      <c r="I99" s="8">
        <v>1.0</v>
      </c>
      <c r="J99" s="8">
        <v>0.0</v>
      </c>
      <c r="K99" s="8">
        <v>1.0</v>
      </c>
    </row>
    <row r="100" ht="15.75" customHeight="1">
      <c r="A100" s="15">
        <v>4.0</v>
      </c>
      <c r="B100" s="8" t="s">
        <v>2449</v>
      </c>
      <c r="C100" s="16">
        <v>45207.5</v>
      </c>
      <c r="D100" s="16">
        <v>45221.5</v>
      </c>
      <c r="E100" s="17">
        <v>380.0</v>
      </c>
      <c r="F100" s="8" t="s">
        <v>2450</v>
      </c>
      <c r="G100" s="8" t="s">
        <v>1133</v>
      </c>
      <c r="H100" s="8" t="s">
        <v>1633</v>
      </c>
      <c r="I100" s="8">
        <v>1.0</v>
      </c>
      <c r="J100" s="8">
        <v>0.0</v>
      </c>
      <c r="K100" s="8">
        <v>2.0</v>
      </c>
    </row>
    <row r="101" ht="15.75" customHeight="1">
      <c r="A101" s="15">
        <v>4.0</v>
      </c>
      <c r="B101" s="8" t="s">
        <v>2449</v>
      </c>
      <c r="C101" s="16">
        <v>45207.5</v>
      </c>
      <c r="D101" s="16">
        <v>45221.5</v>
      </c>
      <c r="E101" s="17">
        <v>380.0</v>
      </c>
      <c r="F101" s="8" t="s">
        <v>2450</v>
      </c>
      <c r="G101" s="8" t="s">
        <v>1133</v>
      </c>
      <c r="H101" s="8" t="s">
        <v>1270</v>
      </c>
      <c r="I101" s="8">
        <v>0.0</v>
      </c>
      <c r="J101" s="8">
        <v>0.0</v>
      </c>
      <c r="K101" s="8">
        <v>4.0</v>
      </c>
    </row>
    <row r="102" ht="15.75" customHeight="1">
      <c r="A102" s="15">
        <v>4.0</v>
      </c>
      <c r="B102" s="8" t="s">
        <v>2449</v>
      </c>
      <c r="C102" s="16">
        <v>45207.5</v>
      </c>
      <c r="D102" s="16">
        <v>45221.5</v>
      </c>
      <c r="E102" s="17">
        <v>380.0</v>
      </c>
      <c r="F102" s="8" t="s">
        <v>2450</v>
      </c>
      <c r="G102" s="8" t="s">
        <v>1133</v>
      </c>
      <c r="H102" s="8" t="s">
        <v>1212</v>
      </c>
      <c r="I102" s="8">
        <v>0.0</v>
      </c>
      <c r="J102" s="8">
        <v>0.0</v>
      </c>
      <c r="K102" s="8">
        <v>2.0</v>
      </c>
    </row>
    <row r="103" ht="15.75" customHeight="1">
      <c r="A103" s="15">
        <v>4.0</v>
      </c>
      <c r="B103" s="8" t="s">
        <v>2449</v>
      </c>
      <c r="C103" s="16">
        <v>45207.5</v>
      </c>
      <c r="D103" s="16">
        <v>45221.5</v>
      </c>
      <c r="E103" s="17">
        <v>380.0</v>
      </c>
      <c r="F103" s="8" t="s">
        <v>2450</v>
      </c>
      <c r="G103" s="8" t="s">
        <v>1133</v>
      </c>
      <c r="H103" s="8" t="s">
        <v>2213</v>
      </c>
      <c r="I103" s="8">
        <v>1.0</v>
      </c>
      <c r="J103" s="8">
        <v>1.0</v>
      </c>
      <c r="K103" s="8">
        <v>1.0</v>
      </c>
    </row>
    <row r="104" ht="15.75" customHeight="1">
      <c r="A104" s="15">
        <v>4.0</v>
      </c>
      <c r="B104" s="8" t="s">
        <v>2449</v>
      </c>
      <c r="C104" s="16">
        <v>45207.5</v>
      </c>
      <c r="D104" s="16">
        <v>45221.5</v>
      </c>
      <c r="E104" s="17">
        <v>380.0</v>
      </c>
      <c r="F104" s="8" t="s">
        <v>2450</v>
      </c>
      <c r="G104" s="8" t="s">
        <v>1133</v>
      </c>
      <c r="H104" s="8" t="s">
        <v>1916</v>
      </c>
      <c r="I104" s="8">
        <v>0.0</v>
      </c>
      <c r="J104" s="8">
        <v>1.0</v>
      </c>
      <c r="K104" s="8">
        <v>3.0</v>
      </c>
    </row>
    <row r="105" ht="15.75" customHeight="1">
      <c r="A105" s="15">
        <v>4.0</v>
      </c>
      <c r="B105" s="8" t="s">
        <v>2449</v>
      </c>
      <c r="C105" s="16">
        <v>45207.5</v>
      </c>
      <c r="D105" s="16">
        <v>45221.5</v>
      </c>
      <c r="E105" s="17">
        <v>380.0</v>
      </c>
      <c r="F105" s="8" t="s">
        <v>2450</v>
      </c>
      <c r="G105" s="8" t="s">
        <v>1133</v>
      </c>
      <c r="H105" s="8" t="s">
        <v>2089</v>
      </c>
      <c r="I105" s="8">
        <v>0.0</v>
      </c>
      <c r="J105" s="8">
        <v>0.0</v>
      </c>
      <c r="K105" s="8">
        <v>3.0</v>
      </c>
    </row>
    <row r="106" ht="15.75" customHeight="1">
      <c r="A106" s="15">
        <v>4.0</v>
      </c>
      <c r="B106" s="8" t="s">
        <v>2449</v>
      </c>
      <c r="C106" s="16">
        <v>45207.5</v>
      </c>
      <c r="D106" s="16">
        <v>45221.5</v>
      </c>
      <c r="E106" s="17">
        <v>380.0</v>
      </c>
      <c r="F106" s="8" t="s">
        <v>2450</v>
      </c>
      <c r="G106" s="8" t="s">
        <v>1133</v>
      </c>
      <c r="H106" s="8" t="s">
        <v>2122</v>
      </c>
      <c r="I106" s="8">
        <v>0.0</v>
      </c>
      <c r="J106" s="8">
        <v>1.0</v>
      </c>
      <c r="K106" s="8">
        <v>4.0</v>
      </c>
    </row>
    <row r="107" ht="15.75" customHeight="1">
      <c r="A107" s="15">
        <v>4.0</v>
      </c>
      <c r="B107" s="8" t="s">
        <v>2449</v>
      </c>
      <c r="C107" s="16">
        <v>45207.5</v>
      </c>
      <c r="D107" s="16">
        <v>45221.5</v>
      </c>
      <c r="E107" s="17">
        <v>380.0</v>
      </c>
      <c r="F107" s="8" t="s">
        <v>2450</v>
      </c>
      <c r="G107" s="8" t="s">
        <v>1133</v>
      </c>
      <c r="H107" s="8" t="s">
        <v>2206</v>
      </c>
      <c r="I107" s="8">
        <v>0.0</v>
      </c>
      <c r="J107" s="8">
        <v>0.0</v>
      </c>
      <c r="K107" s="8">
        <v>1.0</v>
      </c>
    </row>
    <row r="108" ht="15.75" customHeight="1">
      <c r="A108" s="15">
        <v>4.0</v>
      </c>
      <c r="B108" s="8" t="s">
        <v>2449</v>
      </c>
      <c r="C108" s="16">
        <v>45207.5</v>
      </c>
      <c r="D108" s="16">
        <v>45221.5</v>
      </c>
      <c r="E108" s="17">
        <v>380.0</v>
      </c>
      <c r="F108" s="8" t="s">
        <v>2450</v>
      </c>
      <c r="G108" s="8" t="s">
        <v>1133</v>
      </c>
      <c r="H108" s="8" t="s">
        <v>2035</v>
      </c>
      <c r="I108" s="8">
        <v>1.0</v>
      </c>
      <c r="J108" s="8">
        <v>0.0</v>
      </c>
      <c r="K108" s="8">
        <v>4.0</v>
      </c>
    </row>
    <row r="109" ht="15.75" customHeight="1">
      <c r="A109" s="15">
        <v>4.0</v>
      </c>
      <c r="B109" s="8" t="s">
        <v>2449</v>
      </c>
      <c r="C109" s="16">
        <v>45207.5</v>
      </c>
      <c r="D109" s="16">
        <v>45221.5</v>
      </c>
      <c r="E109" s="17">
        <v>380.0</v>
      </c>
      <c r="F109" s="8" t="s">
        <v>2450</v>
      </c>
      <c r="G109" s="8" t="s">
        <v>1133</v>
      </c>
      <c r="H109" s="8" t="s">
        <v>2154</v>
      </c>
      <c r="I109" s="8">
        <v>0.0</v>
      </c>
      <c r="J109" s="8">
        <v>1.0</v>
      </c>
      <c r="K109" s="8">
        <v>3.0</v>
      </c>
    </row>
    <row r="110" ht="15.75" customHeight="1">
      <c r="A110" s="15">
        <v>4.0</v>
      </c>
      <c r="B110" s="8" t="s">
        <v>2449</v>
      </c>
      <c r="C110" s="16">
        <v>45207.5</v>
      </c>
      <c r="D110" s="16">
        <v>45221.5</v>
      </c>
      <c r="E110" s="17">
        <v>380.0</v>
      </c>
      <c r="F110" s="8" t="s">
        <v>2450</v>
      </c>
      <c r="G110" s="8" t="s">
        <v>1133</v>
      </c>
      <c r="H110" s="8" t="s">
        <v>1727</v>
      </c>
      <c r="I110" s="8">
        <v>0.0</v>
      </c>
      <c r="J110" s="8">
        <v>1.0</v>
      </c>
      <c r="K110" s="8">
        <v>5.0</v>
      </c>
    </row>
    <row r="111" ht="15.75" customHeight="1">
      <c r="A111" s="15">
        <v>4.0</v>
      </c>
      <c r="B111" s="8" t="s">
        <v>2449</v>
      </c>
      <c r="C111" s="16">
        <v>45207.5</v>
      </c>
      <c r="D111" s="16">
        <v>45221.5</v>
      </c>
      <c r="E111" s="17">
        <v>380.0</v>
      </c>
      <c r="F111" s="8" t="s">
        <v>2450</v>
      </c>
      <c r="G111" s="8" t="s">
        <v>1133</v>
      </c>
      <c r="H111" s="8" t="s">
        <v>1745</v>
      </c>
      <c r="I111" s="8">
        <v>0.0</v>
      </c>
      <c r="J111" s="8">
        <v>0.0</v>
      </c>
      <c r="K111" s="8">
        <v>4.0</v>
      </c>
    </row>
    <row r="112" ht="15.75" customHeight="1">
      <c r="A112" s="15">
        <v>4.0</v>
      </c>
      <c r="B112" s="8" t="s">
        <v>2449</v>
      </c>
      <c r="C112" s="16">
        <v>45207.5</v>
      </c>
      <c r="D112" s="16">
        <v>45221.5</v>
      </c>
      <c r="E112" s="17">
        <v>380.0</v>
      </c>
      <c r="F112" s="8" t="s">
        <v>2450</v>
      </c>
      <c r="G112" s="8" t="s">
        <v>1133</v>
      </c>
      <c r="H112" s="8" t="s">
        <v>2209</v>
      </c>
      <c r="I112" s="8">
        <v>0.0</v>
      </c>
      <c r="J112" s="8">
        <v>0.0</v>
      </c>
      <c r="K112" s="8">
        <v>3.0</v>
      </c>
    </row>
    <row r="113" ht="15.75" customHeight="1">
      <c r="A113" s="15">
        <v>4.0</v>
      </c>
      <c r="B113" s="8" t="s">
        <v>2449</v>
      </c>
      <c r="C113" s="16">
        <v>45207.5</v>
      </c>
      <c r="D113" s="16">
        <v>45221.5</v>
      </c>
      <c r="E113" s="17">
        <v>380.0</v>
      </c>
      <c r="F113" s="8" t="s">
        <v>2450</v>
      </c>
      <c r="G113" s="8" t="s">
        <v>1133</v>
      </c>
      <c r="H113" s="8" t="s">
        <v>2313</v>
      </c>
      <c r="I113" s="8">
        <v>1.0</v>
      </c>
      <c r="J113" s="8">
        <v>1.0</v>
      </c>
      <c r="K113" s="8">
        <v>2.0</v>
      </c>
    </row>
    <row r="114" ht="15.75" customHeight="1">
      <c r="A114" s="15">
        <v>4.0</v>
      </c>
      <c r="B114" s="8" t="s">
        <v>2449</v>
      </c>
      <c r="C114" s="16">
        <v>45207.5</v>
      </c>
      <c r="D114" s="16">
        <v>45221.5</v>
      </c>
      <c r="E114" s="17">
        <v>380.0</v>
      </c>
      <c r="F114" s="8" t="s">
        <v>2450</v>
      </c>
      <c r="G114" s="8" t="s">
        <v>1133</v>
      </c>
      <c r="H114" s="8" t="s">
        <v>2156</v>
      </c>
      <c r="I114" s="8">
        <v>0.0</v>
      </c>
      <c r="J114" s="8">
        <v>1.0</v>
      </c>
      <c r="K114" s="8">
        <v>1.0</v>
      </c>
    </row>
    <row r="115" ht="15.75" customHeight="1">
      <c r="A115" s="15">
        <v>4.0</v>
      </c>
      <c r="B115" s="8" t="s">
        <v>2449</v>
      </c>
      <c r="C115" s="16">
        <v>45207.5</v>
      </c>
      <c r="D115" s="16">
        <v>45221.5</v>
      </c>
      <c r="E115" s="17">
        <v>380.0</v>
      </c>
      <c r="F115" s="8" t="s">
        <v>2450</v>
      </c>
      <c r="G115" s="8" t="s">
        <v>1133</v>
      </c>
      <c r="H115" s="8" t="s">
        <v>1159</v>
      </c>
      <c r="I115" s="8">
        <v>0.0</v>
      </c>
      <c r="J115" s="8">
        <v>0.0</v>
      </c>
      <c r="K115" s="8">
        <v>1.0</v>
      </c>
    </row>
    <row r="116" ht="15.75" customHeight="1">
      <c r="A116" s="15">
        <v>4.0</v>
      </c>
      <c r="B116" s="8" t="s">
        <v>2449</v>
      </c>
      <c r="C116" s="16">
        <v>45207.5</v>
      </c>
      <c r="D116" s="16">
        <v>45221.5</v>
      </c>
      <c r="E116" s="17">
        <v>380.0</v>
      </c>
      <c r="F116" s="8" t="s">
        <v>2450</v>
      </c>
      <c r="G116" s="8" t="s">
        <v>1133</v>
      </c>
      <c r="H116" s="8" t="s">
        <v>1204</v>
      </c>
      <c r="I116" s="8">
        <v>0.0</v>
      </c>
      <c r="J116" s="8">
        <v>1.0</v>
      </c>
      <c r="K116" s="8">
        <v>4.0</v>
      </c>
    </row>
    <row r="117" ht="15.75" customHeight="1">
      <c r="A117" s="15">
        <v>4.0</v>
      </c>
      <c r="B117" s="8" t="s">
        <v>2449</v>
      </c>
      <c r="C117" s="16">
        <v>45207.5</v>
      </c>
      <c r="D117" s="16">
        <v>45221.5</v>
      </c>
      <c r="E117" s="17">
        <v>380.0</v>
      </c>
      <c r="F117" s="8" t="s">
        <v>2450</v>
      </c>
      <c r="G117" s="8" t="s">
        <v>1133</v>
      </c>
      <c r="H117" s="8" t="s">
        <v>2286</v>
      </c>
      <c r="I117" s="8">
        <v>1.0</v>
      </c>
      <c r="J117" s="8">
        <v>0.0</v>
      </c>
      <c r="K117" s="8">
        <v>2.0</v>
      </c>
    </row>
    <row r="118" ht="15.75" customHeight="1">
      <c r="A118" s="15">
        <v>4.0</v>
      </c>
      <c r="B118" s="8" t="s">
        <v>2449</v>
      </c>
      <c r="C118" s="16">
        <v>45207.5</v>
      </c>
      <c r="D118" s="16">
        <v>45221.5</v>
      </c>
      <c r="E118" s="17">
        <v>380.0</v>
      </c>
      <c r="F118" s="8" t="s">
        <v>2450</v>
      </c>
      <c r="G118" s="8" t="s">
        <v>1133</v>
      </c>
      <c r="H118" s="8" t="s">
        <v>1777</v>
      </c>
      <c r="I118" s="8">
        <v>1.0</v>
      </c>
      <c r="J118" s="8">
        <v>0.0</v>
      </c>
      <c r="K118" s="8">
        <v>5.0</v>
      </c>
    </row>
    <row r="119" ht="15.75" customHeight="1">
      <c r="A119" s="15">
        <v>4.0</v>
      </c>
      <c r="B119" s="8" t="s">
        <v>2449</v>
      </c>
      <c r="C119" s="16">
        <v>45207.5</v>
      </c>
      <c r="D119" s="16">
        <v>45221.5</v>
      </c>
      <c r="E119" s="17">
        <v>380.0</v>
      </c>
      <c r="F119" s="8" t="s">
        <v>2450</v>
      </c>
      <c r="G119" s="8" t="s">
        <v>1133</v>
      </c>
      <c r="H119" s="8" t="s">
        <v>1170</v>
      </c>
      <c r="I119" s="8">
        <v>0.0</v>
      </c>
      <c r="J119" s="8">
        <v>0.0</v>
      </c>
      <c r="K119" s="8">
        <v>2.0</v>
      </c>
    </row>
    <row r="120" ht="15.75" customHeight="1">
      <c r="A120" s="15">
        <v>4.0</v>
      </c>
      <c r="B120" s="8" t="s">
        <v>2449</v>
      </c>
      <c r="C120" s="16">
        <v>45207.5</v>
      </c>
      <c r="D120" s="16">
        <v>45221.5</v>
      </c>
      <c r="E120" s="17">
        <v>380.0</v>
      </c>
      <c r="F120" s="8" t="s">
        <v>2450</v>
      </c>
      <c r="G120" s="8" t="s">
        <v>1133</v>
      </c>
      <c r="H120" s="8" t="s">
        <v>2291</v>
      </c>
      <c r="I120" s="8">
        <v>0.0</v>
      </c>
      <c r="J120" s="8">
        <v>0.0</v>
      </c>
      <c r="K120" s="8">
        <v>3.0</v>
      </c>
    </row>
    <row r="121" ht="15.75" customHeight="1">
      <c r="A121" s="15">
        <v>4.0</v>
      </c>
      <c r="B121" s="8" t="s">
        <v>2449</v>
      </c>
      <c r="C121" s="16">
        <v>45207.5</v>
      </c>
      <c r="D121" s="16">
        <v>45221.5</v>
      </c>
      <c r="E121" s="17">
        <v>380.0</v>
      </c>
      <c r="F121" s="8" t="s">
        <v>2450</v>
      </c>
      <c r="G121" s="8" t="s">
        <v>1133</v>
      </c>
      <c r="H121" s="8" t="s">
        <v>1773</v>
      </c>
      <c r="I121" s="8">
        <v>1.0</v>
      </c>
      <c r="J121" s="8">
        <v>0.0</v>
      </c>
      <c r="K121" s="8">
        <v>1.0</v>
      </c>
    </row>
    <row r="122" ht="15.75" customHeight="1">
      <c r="A122" s="15">
        <v>4.0</v>
      </c>
      <c r="B122" s="8" t="s">
        <v>2449</v>
      </c>
      <c r="C122" s="16">
        <v>45207.5</v>
      </c>
      <c r="D122" s="16">
        <v>45221.5</v>
      </c>
      <c r="E122" s="17">
        <v>380.0</v>
      </c>
      <c r="F122" s="8" t="s">
        <v>2450</v>
      </c>
      <c r="G122" s="8" t="s">
        <v>1133</v>
      </c>
      <c r="H122" s="8" t="s">
        <v>1804</v>
      </c>
      <c r="I122" s="8">
        <v>0.0</v>
      </c>
      <c r="J122" s="8">
        <v>1.0</v>
      </c>
      <c r="K122" s="8">
        <v>1.0</v>
      </c>
    </row>
    <row r="123" ht="15.75" customHeight="1">
      <c r="A123" s="15">
        <v>4.0</v>
      </c>
      <c r="B123" s="8" t="s">
        <v>2449</v>
      </c>
      <c r="C123" s="16">
        <v>45207.5</v>
      </c>
      <c r="D123" s="16">
        <v>45221.5</v>
      </c>
      <c r="E123" s="17">
        <v>380.0</v>
      </c>
      <c r="F123" s="8" t="s">
        <v>2450</v>
      </c>
      <c r="G123" s="8" t="s">
        <v>1133</v>
      </c>
      <c r="H123" s="8" t="s">
        <v>1622</v>
      </c>
      <c r="I123" s="8">
        <v>0.0</v>
      </c>
      <c r="J123" s="8">
        <v>0.0</v>
      </c>
      <c r="K123" s="8">
        <v>3.0</v>
      </c>
    </row>
    <row r="124" ht="15.75" customHeight="1">
      <c r="A124" s="15">
        <v>4.0</v>
      </c>
      <c r="B124" s="8" t="s">
        <v>2449</v>
      </c>
      <c r="C124" s="16">
        <v>45207.5</v>
      </c>
      <c r="D124" s="16">
        <v>45221.5</v>
      </c>
      <c r="E124" s="17">
        <v>380.0</v>
      </c>
      <c r="F124" s="8" t="s">
        <v>2450</v>
      </c>
      <c r="G124" s="8" t="s">
        <v>1133</v>
      </c>
      <c r="H124" s="8" t="s">
        <v>2192</v>
      </c>
      <c r="I124" s="8">
        <v>0.0</v>
      </c>
      <c r="J124" s="8">
        <v>0.0</v>
      </c>
      <c r="K124" s="8">
        <v>1.0</v>
      </c>
    </row>
    <row r="125" ht="15.75" customHeight="1">
      <c r="A125" s="15">
        <v>4.0</v>
      </c>
      <c r="B125" s="8" t="s">
        <v>2449</v>
      </c>
      <c r="C125" s="16">
        <v>45207.5</v>
      </c>
      <c r="D125" s="16">
        <v>45221.5</v>
      </c>
      <c r="E125" s="17">
        <v>380.0</v>
      </c>
      <c r="F125" s="8" t="s">
        <v>2450</v>
      </c>
      <c r="G125" s="8" t="s">
        <v>1133</v>
      </c>
      <c r="H125" s="8" t="s">
        <v>1817</v>
      </c>
      <c r="I125" s="8">
        <v>0.0</v>
      </c>
      <c r="J125" s="8">
        <v>1.0</v>
      </c>
      <c r="K125" s="8">
        <v>2.0</v>
      </c>
    </row>
    <row r="126" ht="15.75" customHeight="1">
      <c r="A126" s="15">
        <v>4.0</v>
      </c>
      <c r="B126" s="8" t="s">
        <v>2449</v>
      </c>
      <c r="C126" s="16">
        <v>45207.5</v>
      </c>
      <c r="D126" s="16">
        <v>45221.5</v>
      </c>
      <c r="E126" s="17">
        <v>380.0</v>
      </c>
      <c r="F126" s="8" t="s">
        <v>2450</v>
      </c>
      <c r="G126" s="8" t="s">
        <v>1133</v>
      </c>
      <c r="H126" s="8" t="s">
        <v>1557</v>
      </c>
      <c r="I126" s="8">
        <v>1.0</v>
      </c>
      <c r="J126" s="8">
        <v>0.0</v>
      </c>
      <c r="K126" s="8">
        <v>4.0</v>
      </c>
    </row>
    <row r="127" ht="15.75" customHeight="1">
      <c r="A127" s="15">
        <v>4.0</v>
      </c>
      <c r="B127" s="8" t="s">
        <v>2449</v>
      </c>
      <c r="C127" s="16">
        <v>45207.5</v>
      </c>
      <c r="D127" s="16">
        <v>45221.5</v>
      </c>
      <c r="E127" s="17">
        <v>380.0</v>
      </c>
      <c r="F127" s="8" t="s">
        <v>2450</v>
      </c>
      <c r="G127" s="8" t="s">
        <v>1133</v>
      </c>
      <c r="H127" s="8" t="s">
        <v>2019</v>
      </c>
      <c r="I127" s="8">
        <v>1.0</v>
      </c>
      <c r="J127" s="8">
        <v>1.0</v>
      </c>
      <c r="K127" s="8">
        <v>1.0</v>
      </c>
    </row>
    <row r="128" ht="15.75" customHeight="1">
      <c r="A128" s="15">
        <v>4.0</v>
      </c>
      <c r="B128" s="8" t="s">
        <v>2449</v>
      </c>
      <c r="C128" s="16">
        <v>45207.5</v>
      </c>
      <c r="D128" s="16">
        <v>45221.5</v>
      </c>
      <c r="E128" s="17">
        <v>380.0</v>
      </c>
      <c r="F128" s="8" t="s">
        <v>2450</v>
      </c>
      <c r="G128" s="8" t="s">
        <v>1133</v>
      </c>
      <c r="H128" s="8" t="s">
        <v>1239</v>
      </c>
      <c r="I128" s="8">
        <v>1.0</v>
      </c>
      <c r="J128" s="8">
        <v>1.0</v>
      </c>
      <c r="K128" s="8">
        <v>5.0</v>
      </c>
    </row>
    <row r="129" ht="15.75" customHeight="1">
      <c r="A129" s="15">
        <v>4.0</v>
      </c>
      <c r="B129" s="8" t="s">
        <v>2449</v>
      </c>
      <c r="C129" s="16">
        <v>45207.5</v>
      </c>
      <c r="D129" s="16">
        <v>45221.5</v>
      </c>
      <c r="E129" s="17">
        <v>380.0</v>
      </c>
      <c r="F129" s="8" t="s">
        <v>2450</v>
      </c>
      <c r="G129" s="8" t="s">
        <v>1133</v>
      </c>
      <c r="H129" s="8" t="s">
        <v>1919</v>
      </c>
      <c r="I129" s="8">
        <v>0.0</v>
      </c>
      <c r="J129" s="8">
        <v>1.0</v>
      </c>
      <c r="K129" s="8">
        <v>2.0</v>
      </c>
    </row>
    <row r="130" ht="15.75" customHeight="1">
      <c r="A130" s="15">
        <v>4.0</v>
      </c>
      <c r="B130" s="8" t="s">
        <v>2449</v>
      </c>
      <c r="C130" s="16">
        <v>45207.5</v>
      </c>
      <c r="D130" s="16">
        <v>45221.5</v>
      </c>
      <c r="E130" s="17">
        <v>380.0</v>
      </c>
      <c r="F130" s="8" t="s">
        <v>2450</v>
      </c>
      <c r="G130" s="8" t="s">
        <v>1133</v>
      </c>
      <c r="H130" s="8" t="s">
        <v>1994</v>
      </c>
      <c r="I130" s="8">
        <v>0.0</v>
      </c>
      <c r="J130" s="8">
        <v>1.0</v>
      </c>
      <c r="K130" s="8">
        <v>2.0</v>
      </c>
    </row>
    <row r="131" ht="15.75" customHeight="1">
      <c r="A131" s="15">
        <v>4.0</v>
      </c>
      <c r="B131" s="8" t="s">
        <v>2449</v>
      </c>
      <c r="C131" s="16">
        <v>45207.5</v>
      </c>
      <c r="D131" s="16">
        <v>45221.5</v>
      </c>
      <c r="E131" s="17">
        <v>380.0</v>
      </c>
      <c r="F131" s="8" t="s">
        <v>2450</v>
      </c>
      <c r="G131" s="8" t="s">
        <v>1133</v>
      </c>
      <c r="H131" s="8" t="s">
        <v>1945</v>
      </c>
      <c r="I131" s="8">
        <v>0.0</v>
      </c>
      <c r="J131" s="8">
        <v>1.0</v>
      </c>
      <c r="K131" s="8">
        <v>3.0</v>
      </c>
    </row>
    <row r="132" ht="15.75" customHeight="1">
      <c r="A132" s="15">
        <v>4.0</v>
      </c>
      <c r="B132" s="8" t="s">
        <v>2449</v>
      </c>
      <c r="C132" s="16">
        <v>45207.5</v>
      </c>
      <c r="D132" s="16">
        <v>45221.5</v>
      </c>
      <c r="E132" s="17">
        <v>380.0</v>
      </c>
      <c r="F132" s="8" t="s">
        <v>2450</v>
      </c>
      <c r="G132" s="8" t="s">
        <v>1133</v>
      </c>
      <c r="H132" s="8" t="s">
        <v>2143</v>
      </c>
      <c r="I132" s="8">
        <v>0.0</v>
      </c>
      <c r="J132" s="8">
        <v>0.0</v>
      </c>
      <c r="K132" s="8">
        <v>2.0</v>
      </c>
    </row>
    <row r="133" ht="15.75" customHeight="1">
      <c r="A133" s="15">
        <v>4.0</v>
      </c>
      <c r="B133" s="8" t="s">
        <v>2449</v>
      </c>
      <c r="C133" s="16">
        <v>45207.5</v>
      </c>
      <c r="D133" s="16">
        <v>45221.5</v>
      </c>
      <c r="E133" s="17">
        <v>380.0</v>
      </c>
      <c r="F133" s="8" t="s">
        <v>2450</v>
      </c>
      <c r="G133" s="8" t="s">
        <v>1133</v>
      </c>
      <c r="H133" s="8" t="s">
        <v>1673</v>
      </c>
      <c r="I133" s="8">
        <v>0.0</v>
      </c>
      <c r="J133" s="8">
        <v>0.0</v>
      </c>
      <c r="K133" s="8">
        <v>2.0</v>
      </c>
    </row>
    <row r="134" ht="15.75" customHeight="1">
      <c r="A134" s="15">
        <v>5.0</v>
      </c>
      <c r="B134" s="8" t="s">
        <v>2451</v>
      </c>
      <c r="C134" s="16">
        <v>45211.75</v>
      </c>
      <c r="D134" s="16">
        <v>45225.75</v>
      </c>
      <c r="E134" s="17">
        <v>475.0</v>
      </c>
      <c r="F134" s="8" t="s">
        <v>2452</v>
      </c>
      <c r="G134" s="8" t="s">
        <v>2453</v>
      </c>
      <c r="H134" s="8" t="s">
        <v>1851</v>
      </c>
      <c r="I134" s="8">
        <v>0.0</v>
      </c>
      <c r="J134" s="8">
        <v>1.0</v>
      </c>
      <c r="K134" s="8">
        <v>3.0</v>
      </c>
    </row>
    <row r="135" ht="15.75" customHeight="1">
      <c r="A135" s="15">
        <v>5.0</v>
      </c>
      <c r="B135" s="8" t="s">
        <v>2451</v>
      </c>
      <c r="C135" s="16">
        <v>45211.75</v>
      </c>
      <c r="D135" s="16">
        <v>45225.75</v>
      </c>
      <c r="E135" s="17">
        <v>475.0</v>
      </c>
      <c r="F135" s="8" t="s">
        <v>2452</v>
      </c>
      <c r="G135" s="8" t="s">
        <v>2453</v>
      </c>
      <c r="H135" s="8" t="s">
        <v>1881</v>
      </c>
      <c r="I135" s="8">
        <v>1.0</v>
      </c>
      <c r="J135" s="8">
        <v>0.0</v>
      </c>
      <c r="K135" s="8">
        <v>1.0</v>
      </c>
    </row>
    <row r="136" ht="15.75" customHeight="1">
      <c r="A136" s="15">
        <v>5.0</v>
      </c>
      <c r="B136" s="8" t="s">
        <v>2451</v>
      </c>
      <c r="C136" s="16">
        <v>45211.75</v>
      </c>
      <c r="D136" s="16">
        <v>45225.75</v>
      </c>
      <c r="E136" s="17">
        <v>475.0</v>
      </c>
      <c r="F136" s="8" t="s">
        <v>2452</v>
      </c>
      <c r="G136" s="8" t="s">
        <v>2453</v>
      </c>
      <c r="H136" s="8" t="s">
        <v>2343</v>
      </c>
      <c r="I136" s="8">
        <v>1.0</v>
      </c>
      <c r="J136" s="8">
        <v>1.0</v>
      </c>
      <c r="K136" s="8">
        <v>3.0</v>
      </c>
    </row>
    <row r="137" ht="15.75" customHeight="1">
      <c r="A137" s="15">
        <v>5.0</v>
      </c>
      <c r="B137" s="8" t="s">
        <v>2451</v>
      </c>
      <c r="C137" s="16">
        <v>45211.75</v>
      </c>
      <c r="D137" s="16">
        <v>45225.75</v>
      </c>
      <c r="E137" s="17">
        <v>475.0</v>
      </c>
      <c r="F137" s="8" t="s">
        <v>2452</v>
      </c>
      <c r="G137" s="8" t="s">
        <v>2453</v>
      </c>
      <c r="H137" s="8" t="s">
        <v>1458</v>
      </c>
      <c r="I137" s="8">
        <v>1.0</v>
      </c>
      <c r="J137" s="8">
        <v>1.0</v>
      </c>
      <c r="K137" s="8">
        <v>2.0</v>
      </c>
    </row>
    <row r="138" ht="15.75" customHeight="1">
      <c r="A138" s="15">
        <v>5.0</v>
      </c>
      <c r="B138" s="8" t="s">
        <v>2451</v>
      </c>
      <c r="C138" s="16">
        <v>45211.75</v>
      </c>
      <c r="D138" s="16">
        <v>45225.75</v>
      </c>
      <c r="E138" s="17">
        <v>475.0</v>
      </c>
      <c r="F138" s="8" t="s">
        <v>2452</v>
      </c>
      <c r="G138" s="8" t="s">
        <v>2453</v>
      </c>
      <c r="H138" s="8" t="s">
        <v>1803</v>
      </c>
      <c r="I138" s="8">
        <v>0.0</v>
      </c>
      <c r="J138" s="8">
        <v>0.0</v>
      </c>
      <c r="K138" s="8">
        <v>3.0</v>
      </c>
    </row>
    <row r="139" ht="15.75" customHeight="1">
      <c r="A139" s="15">
        <v>5.0</v>
      </c>
      <c r="B139" s="8" t="s">
        <v>2451</v>
      </c>
      <c r="C139" s="16">
        <v>45211.75</v>
      </c>
      <c r="D139" s="16">
        <v>45225.75</v>
      </c>
      <c r="E139" s="17">
        <v>475.0</v>
      </c>
      <c r="F139" s="8" t="s">
        <v>2452</v>
      </c>
      <c r="G139" s="8" t="s">
        <v>2453</v>
      </c>
      <c r="H139" s="8" t="s">
        <v>1656</v>
      </c>
      <c r="I139" s="8">
        <v>1.0</v>
      </c>
      <c r="J139" s="8">
        <v>1.0</v>
      </c>
      <c r="K139" s="8">
        <v>4.0</v>
      </c>
    </row>
    <row r="140" ht="15.75" customHeight="1">
      <c r="A140" s="15">
        <v>5.0</v>
      </c>
      <c r="B140" s="8" t="s">
        <v>2451</v>
      </c>
      <c r="C140" s="16">
        <v>45211.75</v>
      </c>
      <c r="D140" s="16">
        <v>45225.75</v>
      </c>
      <c r="E140" s="17">
        <v>475.0</v>
      </c>
      <c r="F140" s="8" t="s">
        <v>2452</v>
      </c>
      <c r="G140" s="8" t="s">
        <v>2453</v>
      </c>
      <c r="H140" s="8" t="s">
        <v>2049</v>
      </c>
      <c r="I140" s="8">
        <v>1.0</v>
      </c>
      <c r="J140" s="8">
        <v>1.0</v>
      </c>
      <c r="K140" s="8">
        <v>4.0</v>
      </c>
    </row>
    <row r="141" ht="15.75" customHeight="1">
      <c r="A141" s="15">
        <v>5.0</v>
      </c>
      <c r="B141" s="8" t="s">
        <v>2451</v>
      </c>
      <c r="C141" s="16">
        <v>45211.75</v>
      </c>
      <c r="D141" s="16">
        <v>45225.75</v>
      </c>
      <c r="E141" s="17">
        <v>475.0</v>
      </c>
      <c r="F141" s="8" t="s">
        <v>2452</v>
      </c>
      <c r="G141" s="8" t="s">
        <v>2453</v>
      </c>
      <c r="H141" s="8" t="s">
        <v>2142</v>
      </c>
      <c r="I141" s="8">
        <v>1.0</v>
      </c>
      <c r="J141" s="8">
        <v>1.0</v>
      </c>
      <c r="K141" s="8">
        <v>1.0</v>
      </c>
    </row>
    <row r="142" ht="15.75" customHeight="1">
      <c r="A142" s="15">
        <v>5.0</v>
      </c>
      <c r="B142" s="8" t="s">
        <v>2451</v>
      </c>
      <c r="C142" s="16">
        <v>45211.75</v>
      </c>
      <c r="D142" s="16">
        <v>45225.75</v>
      </c>
      <c r="E142" s="17">
        <v>475.0</v>
      </c>
      <c r="F142" s="8" t="s">
        <v>2452</v>
      </c>
      <c r="G142" s="8" t="s">
        <v>2453</v>
      </c>
      <c r="H142" s="8" t="s">
        <v>1811</v>
      </c>
      <c r="I142" s="8">
        <v>1.0</v>
      </c>
      <c r="J142" s="8">
        <v>1.0</v>
      </c>
      <c r="K142" s="8">
        <v>1.0</v>
      </c>
    </row>
    <row r="143" ht="15.75" customHeight="1">
      <c r="A143" s="15">
        <v>5.0</v>
      </c>
      <c r="B143" s="8" t="s">
        <v>2451</v>
      </c>
      <c r="C143" s="16">
        <v>45211.75</v>
      </c>
      <c r="D143" s="16">
        <v>45225.75</v>
      </c>
      <c r="E143" s="17">
        <v>475.0</v>
      </c>
      <c r="F143" s="8" t="s">
        <v>2452</v>
      </c>
      <c r="G143" s="8" t="s">
        <v>2453</v>
      </c>
      <c r="H143" s="8" t="s">
        <v>1271</v>
      </c>
      <c r="I143" s="8">
        <v>0.0</v>
      </c>
      <c r="J143" s="8">
        <v>1.0</v>
      </c>
      <c r="K143" s="8">
        <v>1.0</v>
      </c>
    </row>
    <row r="144" ht="15.75" customHeight="1">
      <c r="A144" s="15">
        <v>5.0</v>
      </c>
      <c r="B144" s="8" t="s">
        <v>2451</v>
      </c>
      <c r="C144" s="16">
        <v>45211.75</v>
      </c>
      <c r="D144" s="16">
        <v>45225.75</v>
      </c>
      <c r="E144" s="17">
        <v>475.0</v>
      </c>
      <c r="F144" s="8" t="s">
        <v>2452</v>
      </c>
      <c r="G144" s="8" t="s">
        <v>2453</v>
      </c>
      <c r="H144" s="8" t="s">
        <v>1177</v>
      </c>
      <c r="I144" s="8">
        <v>1.0</v>
      </c>
      <c r="J144" s="8">
        <v>0.0</v>
      </c>
      <c r="K144" s="8">
        <v>5.0</v>
      </c>
    </row>
    <row r="145" ht="15.75" customHeight="1">
      <c r="A145" s="15">
        <v>5.0</v>
      </c>
      <c r="B145" s="8" t="s">
        <v>2451</v>
      </c>
      <c r="C145" s="16">
        <v>45211.75</v>
      </c>
      <c r="D145" s="16">
        <v>45225.75</v>
      </c>
      <c r="E145" s="17">
        <v>475.0</v>
      </c>
      <c r="F145" s="8" t="s">
        <v>2452</v>
      </c>
      <c r="G145" s="8" t="s">
        <v>2453</v>
      </c>
      <c r="H145" s="8" t="s">
        <v>2293</v>
      </c>
      <c r="I145" s="8">
        <v>1.0</v>
      </c>
      <c r="J145" s="8">
        <v>1.0</v>
      </c>
      <c r="K145" s="8">
        <v>3.0</v>
      </c>
    </row>
    <row r="146" ht="15.75" customHeight="1">
      <c r="A146" s="15">
        <v>5.0</v>
      </c>
      <c r="B146" s="8" t="s">
        <v>2451</v>
      </c>
      <c r="C146" s="16">
        <v>45211.75</v>
      </c>
      <c r="D146" s="16">
        <v>45225.75</v>
      </c>
      <c r="E146" s="17">
        <v>475.0</v>
      </c>
      <c r="F146" s="8" t="s">
        <v>2452</v>
      </c>
      <c r="G146" s="8" t="s">
        <v>2453</v>
      </c>
      <c r="H146" s="8" t="s">
        <v>1983</v>
      </c>
      <c r="I146" s="8">
        <v>1.0</v>
      </c>
      <c r="J146" s="8">
        <v>0.0</v>
      </c>
      <c r="K146" s="8">
        <v>2.0</v>
      </c>
    </row>
    <row r="147" ht="15.75" customHeight="1">
      <c r="A147" s="15">
        <v>5.0</v>
      </c>
      <c r="B147" s="8" t="s">
        <v>2451</v>
      </c>
      <c r="C147" s="16">
        <v>45211.75</v>
      </c>
      <c r="D147" s="16">
        <v>45225.75</v>
      </c>
      <c r="E147" s="17">
        <v>475.0</v>
      </c>
      <c r="F147" s="8" t="s">
        <v>2452</v>
      </c>
      <c r="G147" s="8" t="s">
        <v>2453</v>
      </c>
      <c r="H147" s="8" t="s">
        <v>1984</v>
      </c>
      <c r="I147" s="8">
        <v>1.0</v>
      </c>
      <c r="J147" s="8">
        <v>0.0</v>
      </c>
      <c r="K147" s="8">
        <v>4.0</v>
      </c>
    </row>
    <row r="148" ht="15.75" customHeight="1">
      <c r="A148" s="15">
        <v>5.0</v>
      </c>
      <c r="B148" s="8" t="s">
        <v>2451</v>
      </c>
      <c r="C148" s="16">
        <v>45211.75</v>
      </c>
      <c r="D148" s="16">
        <v>45225.75</v>
      </c>
      <c r="E148" s="17">
        <v>475.0</v>
      </c>
      <c r="F148" s="8" t="s">
        <v>2452</v>
      </c>
      <c r="G148" s="8" t="s">
        <v>2453</v>
      </c>
      <c r="H148" s="8" t="s">
        <v>2376</v>
      </c>
      <c r="I148" s="8">
        <v>1.0</v>
      </c>
      <c r="J148" s="8">
        <v>1.0</v>
      </c>
      <c r="K148" s="8">
        <v>5.0</v>
      </c>
    </row>
    <row r="149" ht="15.75" customHeight="1">
      <c r="A149" s="15">
        <v>5.0</v>
      </c>
      <c r="B149" s="8" t="s">
        <v>2451</v>
      </c>
      <c r="C149" s="16">
        <v>45211.75</v>
      </c>
      <c r="D149" s="16">
        <v>45225.75</v>
      </c>
      <c r="E149" s="17">
        <v>475.0</v>
      </c>
      <c r="F149" s="8" t="s">
        <v>2452</v>
      </c>
      <c r="G149" s="8" t="s">
        <v>2453</v>
      </c>
      <c r="H149" s="8" t="s">
        <v>1891</v>
      </c>
      <c r="I149" s="8">
        <v>1.0</v>
      </c>
      <c r="J149" s="8">
        <v>1.0</v>
      </c>
      <c r="K149" s="8">
        <v>4.0</v>
      </c>
    </row>
    <row r="150" ht="15.75" customHeight="1">
      <c r="A150" s="15">
        <v>5.0</v>
      </c>
      <c r="B150" s="8" t="s">
        <v>2451</v>
      </c>
      <c r="C150" s="16">
        <v>45211.75</v>
      </c>
      <c r="D150" s="16">
        <v>45225.75</v>
      </c>
      <c r="E150" s="17">
        <v>475.0</v>
      </c>
      <c r="F150" s="8" t="s">
        <v>2452</v>
      </c>
      <c r="G150" s="8" t="s">
        <v>2453</v>
      </c>
      <c r="H150" s="8" t="s">
        <v>2199</v>
      </c>
      <c r="I150" s="8">
        <v>0.0</v>
      </c>
      <c r="J150" s="8">
        <v>1.0</v>
      </c>
      <c r="K150" s="8">
        <v>2.0</v>
      </c>
    </row>
    <row r="151" ht="15.75" customHeight="1">
      <c r="A151" s="15">
        <v>5.0</v>
      </c>
      <c r="B151" s="8" t="s">
        <v>2451</v>
      </c>
      <c r="C151" s="16">
        <v>45211.75</v>
      </c>
      <c r="D151" s="16">
        <v>45225.75</v>
      </c>
      <c r="E151" s="17">
        <v>475.0</v>
      </c>
      <c r="F151" s="8" t="s">
        <v>2452</v>
      </c>
      <c r="G151" s="8" t="s">
        <v>2453</v>
      </c>
      <c r="H151" s="8" t="s">
        <v>1356</v>
      </c>
      <c r="I151" s="8">
        <v>1.0</v>
      </c>
      <c r="J151" s="8">
        <v>0.0</v>
      </c>
      <c r="K151" s="8">
        <v>5.0</v>
      </c>
    </row>
    <row r="152" ht="15.75" customHeight="1">
      <c r="A152" s="15">
        <v>5.0</v>
      </c>
      <c r="B152" s="8" t="s">
        <v>2451</v>
      </c>
      <c r="C152" s="16">
        <v>45211.75</v>
      </c>
      <c r="D152" s="16">
        <v>45225.75</v>
      </c>
      <c r="E152" s="17">
        <v>475.0</v>
      </c>
      <c r="F152" s="8" t="s">
        <v>2452</v>
      </c>
      <c r="G152" s="8" t="s">
        <v>2453</v>
      </c>
      <c r="H152" s="8" t="s">
        <v>1543</v>
      </c>
      <c r="I152" s="8">
        <v>1.0</v>
      </c>
      <c r="J152" s="8">
        <v>0.0</v>
      </c>
      <c r="K152" s="8">
        <v>4.0</v>
      </c>
    </row>
    <row r="153" ht="15.75" customHeight="1">
      <c r="A153" s="15">
        <v>5.0</v>
      </c>
      <c r="B153" s="8" t="s">
        <v>2451</v>
      </c>
      <c r="C153" s="16">
        <v>45211.75</v>
      </c>
      <c r="D153" s="16">
        <v>45225.75</v>
      </c>
      <c r="E153" s="17">
        <v>475.0</v>
      </c>
      <c r="F153" s="8" t="s">
        <v>2452</v>
      </c>
      <c r="G153" s="8" t="s">
        <v>2453</v>
      </c>
      <c r="H153" s="8" t="s">
        <v>2354</v>
      </c>
      <c r="I153" s="8">
        <v>0.0</v>
      </c>
      <c r="J153" s="8">
        <v>1.0</v>
      </c>
      <c r="K153" s="8">
        <v>2.0</v>
      </c>
    </row>
    <row r="154" ht="15.75" customHeight="1">
      <c r="A154" s="15">
        <v>5.0</v>
      </c>
      <c r="B154" s="8" t="s">
        <v>2451</v>
      </c>
      <c r="C154" s="16">
        <v>45211.75</v>
      </c>
      <c r="D154" s="16">
        <v>45225.75</v>
      </c>
      <c r="E154" s="17">
        <v>475.0</v>
      </c>
      <c r="F154" s="8" t="s">
        <v>2452</v>
      </c>
      <c r="G154" s="8" t="s">
        <v>2453</v>
      </c>
      <c r="H154" s="8" t="s">
        <v>1843</v>
      </c>
      <c r="I154" s="8">
        <v>0.0</v>
      </c>
      <c r="J154" s="8">
        <v>0.0</v>
      </c>
      <c r="K154" s="8">
        <v>4.0</v>
      </c>
    </row>
    <row r="155" ht="15.75" customHeight="1">
      <c r="A155" s="15">
        <v>5.0</v>
      </c>
      <c r="B155" s="8" t="s">
        <v>2451</v>
      </c>
      <c r="C155" s="16">
        <v>45211.75</v>
      </c>
      <c r="D155" s="16">
        <v>45225.75</v>
      </c>
      <c r="E155" s="17">
        <v>475.0</v>
      </c>
      <c r="F155" s="8" t="s">
        <v>2452</v>
      </c>
      <c r="G155" s="8" t="s">
        <v>2453</v>
      </c>
      <c r="H155" s="8" t="s">
        <v>1761</v>
      </c>
      <c r="I155" s="8">
        <v>1.0</v>
      </c>
      <c r="J155" s="8">
        <v>0.0</v>
      </c>
      <c r="K155" s="8">
        <v>4.0</v>
      </c>
    </row>
    <row r="156" ht="15.75" customHeight="1">
      <c r="A156" s="15">
        <v>5.0</v>
      </c>
      <c r="B156" s="8" t="s">
        <v>2451</v>
      </c>
      <c r="C156" s="16">
        <v>45211.75</v>
      </c>
      <c r="D156" s="16">
        <v>45225.75</v>
      </c>
      <c r="E156" s="17">
        <v>475.0</v>
      </c>
      <c r="F156" s="8" t="s">
        <v>2452</v>
      </c>
      <c r="G156" s="8" t="s">
        <v>2453</v>
      </c>
      <c r="H156" s="8" t="s">
        <v>1686</v>
      </c>
      <c r="I156" s="8">
        <v>0.0</v>
      </c>
      <c r="J156" s="8">
        <v>0.0</v>
      </c>
      <c r="K156" s="8">
        <v>5.0</v>
      </c>
    </row>
    <row r="157" ht="15.75" customHeight="1">
      <c r="A157" s="15">
        <v>5.0</v>
      </c>
      <c r="B157" s="8" t="s">
        <v>2451</v>
      </c>
      <c r="C157" s="16">
        <v>45211.75</v>
      </c>
      <c r="D157" s="16">
        <v>45225.75</v>
      </c>
      <c r="E157" s="17">
        <v>475.0</v>
      </c>
      <c r="F157" s="8" t="s">
        <v>2452</v>
      </c>
      <c r="G157" s="8" t="s">
        <v>2453</v>
      </c>
      <c r="H157" s="8" t="s">
        <v>2382</v>
      </c>
      <c r="I157" s="8">
        <v>1.0</v>
      </c>
      <c r="J157" s="8">
        <v>1.0</v>
      </c>
      <c r="K157" s="8">
        <v>2.0</v>
      </c>
    </row>
    <row r="158" ht="15.75" customHeight="1">
      <c r="A158" s="15">
        <v>5.0</v>
      </c>
      <c r="B158" s="8" t="s">
        <v>2451</v>
      </c>
      <c r="C158" s="16">
        <v>45211.75</v>
      </c>
      <c r="D158" s="16">
        <v>45225.75</v>
      </c>
      <c r="E158" s="17">
        <v>475.0</v>
      </c>
      <c r="F158" s="8" t="s">
        <v>2452</v>
      </c>
      <c r="G158" s="8" t="s">
        <v>2453</v>
      </c>
      <c r="H158" s="8" t="s">
        <v>1954</v>
      </c>
      <c r="I158" s="8">
        <v>0.0</v>
      </c>
      <c r="J158" s="8">
        <v>1.0</v>
      </c>
      <c r="K158" s="8">
        <v>4.0</v>
      </c>
    </row>
    <row r="159" ht="15.75" customHeight="1">
      <c r="A159" s="15">
        <v>5.0</v>
      </c>
      <c r="B159" s="8" t="s">
        <v>2451</v>
      </c>
      <c r="C159" s="16">
        <v>45211.75</v>
      </c>
      <c r="D159" s="16">
        <v>45225.75</v>
      </c>
      <c r="E159" s="17">
        <v>475.0</v>
      </c>
      <c r="F159" s="8" t="s">
        <v>2452</v>
      </c>
      <c r="G159" s="8" t="s">
        <v>2453</v>
      </c>
      <c r="H159" s="8" t="s">
        <v>1402</v>
      </c>
      <c r="I159" s="8">
        <v>1.0</v>
      </c>
      <c r="J159" s="8">
        <v>0.0</v>
      </c>
      <c r="K159" s="8">
        <v>4.0</v>
      </c>
    </row>
    <row r="160" ht="15.75" customHeight="1">
      <c r="A160" s="15">
        <v>5.0</v>
      </c>
      <c r="B160" s="8" t="s">
        <v>2451</v>
      </c>
      <c r="C160" s="16">
        <v>45211.75</v>
      </c>
      <c r="D160" s="16">
        <v>45225.75</v>
      </c>
      <c r="E160" s="17">
        <v>475.0</v>
      </c>
      <c r="F160" s="8" t="s">
        <v>2452</v>
      </c>
      <c r="G160" s="8" t="s">
        <v>2453</v>
      </c>
      <c r="H160" s="8" t="s">
        <v>1900</v>
      </c>
      <c r="I160" s="8">
        <v>0.0</v>
      </c>
      <c r="J160" s="8">
        <v>0.0</v>
      </c>
      <c r="K160" s="8">
        <v>5.0</v>
      </c>
    </row>
    <row r="161" ht="15.75" customHeight="1">
      <c r="A161" s="15">
        <v>6.0</v>
      </c>
      <c r="B161" s="8" t="s">
        <v>2454</v>
      </c>
      <c r="C161" s="16">
        <v>45216.0</v>
      </c>
      <c r="D161" s="16">
        <v>45230.0</v>
      </c>
      <c r="E161" s="17">
        <v>570.0</v>
      </c>
      <c r="F161" s="8" t="s">
        <v>2444</v>
      </c>
      <c r="G161" s="8" t="s">
        <v>2453</v>
      </c>
      <c r="H161" s="8" t="s">
        <v>1996</v>
      </c>
      <c r="I161" s="8">
        <v>0.0</v>
      </c>
      <c r="J161" s="8">
        <v>0.0</v>
      </c>
      <c r="K161" s="8">
        <v>4.0</v>
      </c>
    </row>
    <row r="162" ht="15.75" customHeight="1">
      <c r="A162" s="15">
        <v>6.0</v>
      </c>
      <c r="B162" s="8" t="s">
        <v>2454</v>
      </c>
      <c r="C162" s="16">
        <v>45216.0</v>
      </c>
      <c r="D162" s="16">
        <v>45230.0</v>
      </c>
      <c r="E162" s="17">
        <v>570.0</v>
      </c>
      <c r="F162" s="8" t="s">
        <v>2444</v>
      </c>
      <c r="G162" s="8" t="s">
        <v>2453</v>
      </c>
      <c r="H162" s="8" t="s">
        <v>1424</v>
      </c>
      <c r="I162" s="8">
        <v>1.0</v>
      </c>
      <c r="J162" s="8">
        <v>1.0</v>
      </c>
      <c r="K162" s="8">
        <v>2.0</v>
      </c>
    </row>
    <row r="163" ht="15.75" customHeight="1">
      <c r="A163" s="15">
        <v>6.0</v>
      </c>
      <c r="B163" s="8" t="s">
        <v>2454</v>
      </c>
      <c r="C163" s="16">
        <v>45216.0</v>
      </c>
      <c r="D163" s="16">
        <v>45230.0</v>
      </c>
      <c r="E163" s="17">
        <v>570.0</v>
      </c>
      <c r="F163" s="8" t="s">
        <v>2444</v>
      </c>
      <c r="G163" s="8" t="s">
        <v>2453</v>
      </c>
      <c r="H163" s="8" t="s">
        <v>1365</v>
      </c>
      <c r="I163" s="8">
        <v>1.0</v>
      </c>
      <c r="J163" s="8">
        <v>0.0</v>
      </c>
      <c r="K163" s="8">
        <v>2.0</v>
      </c>
    </row>
    <row r="164" ht="15.75" customHeight="1">
      <c r="A164" s="15">
        <v>6.0</v>
      </c>
      <c r="B164" s="8" t="s">
        <v>2454</v>
      </c>
      <c r="C164" s="16">
        <v>45216.0</v>
      </c>
      <c r="D164" s="16">
        <v>45230.0</v>
      </c>
      <c r="E164" s="17">
        <v>570.0</v>
      </c>
      <c r="F164" s="8" t="s">
        <v>2444</v>
      </c>
      <c r="G164" s="8" t="s">
        <v>2453</v>
      </c>
      <c r="H164" s="8" t="s">
        <v>2125</v>
      </c>
      <c r="I164" s="8">
        <v>0.0</v>
      </c>
      <c r="J164" s="8">
        <v>0.0</v>
      </c>
      <c r="K164" s="8">
        <v>4.0</v>
      </c>
    </row>
    <row r="165" ht="15.75" customHeight="1">
      <c r="A165" s="15">
        <v>6.0</v>
      </c>
      <c r="B165" s="8" t="s">
        <v>2454</v>
      </c>
      <c r="C165" s="16">
        <v>45216.0</v>
      </c>
      <c r="D165" s="16">
        <v>45230.0</v>
      </c>
      <c r="E165" s="17">
        <v>570.0</v>
      </c>
      <c r="F165" s="8" t="s">
        <v>2444</v>
      </c>
      <c r="G165" s="8" t="s">
        <v>2453</v>
      </c>
      <c r="H165" s="8" t="s">
        <v>1777</v>
      </c>
      <c r="I165" s="8">
        <v>1.0</v>
      </c>
      <c r="J165" s="8">
        <v>0.0</v>
      </c>
      <c r="K165" s="8">
        <v>1.0</v>
      </c>
    </row>
    <row r="166" ht="15.75" customHeight="1">
      <c r="A166" s="15">
        <v>6.0</v>
      </c>
      <c r="B166" s="8" t="s">
        <v>2454</v>
      </c>
      <c r="C166" s="16">
        <v>45216.0</v>
      </c>
      <c r="D166" s="16">
        <v>45230.0</v>
      </c>
      <c r="E166" s="17">
        <v>570.0</v>
      </c>
      <c r="F166" s="8" t="s">
        <v>2444</v>
      </c>
      <c r="G166" s="8" t="s">
        <v>2453</v>
      </c>
      <c r="H166" s="8" t="s">
        <v>1851</v>
      </c>
      <c r="I166" s="8">
        <v>0.0</v>
      </c>
      <c r="J166" s="8">
        <v>1.0</v>
      </c>
      <c r="K166" s="8">
        <v>3.0</v>
      </c>
    </row>
    <row r="167" ht="15.75" customHeight="1">
      <c r="A167" s="15">
        <v>6.0</v>
      </c>
      <c r="B167" s="8" t="s">
        <v>2454</v>
      </c>
      <c r="C167" s="16">
        <v>45216.0</v>
      </c>
      <c r="D167" s="16">
        <v>45230.0</v>
      </c>
      <c r="E167" s="17">
        <v>570.0</v>
      </c>
      <c r="F167" s="8" t="s">
        <v>2444</v>
      </c>
      <c r="G167" s="8" t="s">
        <v>2453</v>
      </c>
      <c r="H167" s="8" t="s">
        <v>1249</v>
      </c>
      <c r="I167" s="8">
        <v>0.0</v>
      </c>
      <c r="J167" s="8">
        <v>1.0</v>
      </c>
      <c r="K167" s="8">
        <v>4.0</v>
      </c>
    </row>
    <row r="168" ht="15.75" customHeight="1">
      <c r="A168" s="15">
        <v>6.0</v>
      </c>
      <c r="B168" s="8" t="s">
        <v>2454</v>
      </c>
      <c r="C168" s="16">
        <v>45216.0</v>
      </c>
      <c r="D168" s="16">
        <v>45230.0</v>
      </c>
      <c r="E168" s="17">
        <v>570.0</v>
      </c>
      <c r="F168" s="8" t="s">
        <v>2444</v>
      </c>
      <c r="G168" s="8" t="s">
        <v>2453</v>
      </c>
      <c r="H168" s="8" t="s">
        <v>2166</v>
      </c>
      <c r="I168" s="8">
        <v>1.0</v>
      </c>
      <c r="J168" s="8">
        <v>1.0</v>
      </c>
      <c r="K168" s="8">
        <v>4.0</v>
      </c>
    </row>
    <row r="169" ht="15.75" customHeight="1">
      <c r="A169" s="15">
        <v>6.0</v>
      </c>
      <c r="B169" s="8" t="s">
        <v>2454</v>
      </c>
      <c r="C169" s="16">
        <v>45216.0</v>
      </c>
      <c r="D169" s="16">
        <v>45230.0</v>
      </c>
      <c r="E169" s="17">
        <v>570.0</v>
      </c>
      <c r="F169" s="8" t="s">
        <v>2444</v>
      </c>
      <c r="G169" s="8" t="s">
        <v>2453</v>
      </c>
      <c r="H169" s="8" t="s">
        <v>1245</v>
      </c>
      <c r="I169" s="8">
        <v>1.0</v>
      </c>
      <c r="J169" s="8">
        <v>1.0</v>
      </c>
      <c r="K169" s="8">
        <v>1.0</v>
      </c>
    </row>
    <row r="170" ht="15.75" customHeight="1">
      <c r="A170" s="15">
        <v>6.0</v>
      </c>
      <c r="B170" s="8" t="s">
        <v>2454</v>
      </c>
      <c r="C170" s="16">
        <v>45216.0</v>
      </c>
      <c r="D170" s="16">
        <v>45230.0</v>
      </c>
      <c r="E170" s="17">
        <v>570.0</v>
      </c>
      <c r="F170" s="8" t="s">
        <v>2444</v>
      </c>
      <c r="G170" s="8" t="s">
        <v>2453</v>
      </c>
      <c r="H170" s="8" t="s">
        <v>2221</v>
      </c>
      <c r="I170" s="8">
        <v>0.0</v>
      </c>
      <c r="J170" s="8">
        <v>0.0</v>
      </c>
      <c r="K170" s="8">
        <v>2.0</v>
      </c>
    </row>
    <row r="171" ht="15.75" customHeight="1">
      <c r="A171" s="15">
        <v>6.0</v>
      </c>
      <c r="B171" s="8" t="s">
        <v>2454</v>
      </c>
      <c r="C171" s="16">
        <v>45216.0</v>
      </c>
      <c r="D171" s="16">
        <v>45230.0</v>
      </c>
      <c r="E171" s="17">
        <v>570.0</v>
      </c>
      <c r="F171" s="8" t="s">
        <v>2444</v>
      </c>
      <c r="G171" s="8" t="s">
        <v>2453</v>
      </c>
      <c r="H171" s="8" t="s">
        <v>1210</v>
      </c>
      <c r="I171" s="8">
        <v>1.0</v>
      </c>
      <c r="J171" s="8">
        <v>0.0</v>
      </c>
      <c r="K171" s="8">
        <v>2.0</v>
      </c>
    </row>
    <row r="172" ht="15.75" customHeight="1">
      <c r="A172" s="15">
        <v>6.0</v>
      </c>
      <c r="B172" s="8" t="s">
        <v>2454</v>
      </c>
      <c r="C172" s="16">
        <v>45216.0</v>
      </c>
      <c r="D172" s="16">
        <v>45230.0</v>
      </c>
      <c r="E172" s="17">
        <v>570.0</v>
      </c>
      <c r="F172" s="8" t="s">
        <v>2444</v>
      </c>
      <c r="G172" s="8" t="s">
        <v>2453</v>
      </c>
      <c r="H172" s="8" t="s">
        <v>2273</v>
      </c>
      <c r="I172" s="8">
        <v>0.0</v>
      </c>
      <c r="J172" s="8">
        <v>1.0</v>
      </c>
      <c r="K172" s="8">
        <v>3.0</v>
      </c>
    </row>
    <row r="173" ht="15.75" customHeight="1">
      <c r="A173" s="15">
        <v>6.0</v>
      </c>
      <c r="B173" s="8" t="s">
        <v>2454</v>
      </c>
      <c r="C173" s="16">
        <v>45216.0</v>
      </c>
      <c r="D173" s="16">
        <v>45230.0</v>
      </c>
      <c r="E173" s="17">
        <v>570.0</v>
      </c>
      <c r="F173" s="8" t="s">
        <v>2444</v>
      </c>
      <c r="G173" s="8" t="s">
        <v>2453</v>
      </c>
      <c r="H173" s="8" t="s">
        <v>1532</v>
      </c>
      <c r="I173" s="8">
        <v>0.0</v>
      </c>
      <c r="J173" s="8">
        <v>0.0</v>
      </c>
      <c r="K173" s="8">
        <v>3.0</v>
      </c>
    </row>
    <row r="174" ht="15.75" customHeight="1">
      <c r="A174" s="15">
        <v>6.0</v>
      </c>
      <c r="B174" s="8" t="s">
        <v>2454</v>
      </c>
      <c r="C174" s="16">
        <v>45216.0</v>
      </c>
      <c r="D174" s="16">
        <v>45230.0</v>
      </c>
      <c r="E174" s="17">
        <v>570.0</v>
      </c>
      <c r="F174" s="8" t="s">
        <v>2444</v>
      </c>
      <c r="G174" s="8" t="s">
        <v>2453</v>
      </c>
      <c r="H174" s="8" t="s">
        <v>1501</v>
      </c>
      <c r="I174" s="8">
        <v>1.0</v>
      </c>
      <c r="J174" s="8">
        <v>1.0</v>
      </c>
      <c r="K174" s="8">
        <v>3.0</v>
      </c>
    </row>
    <row r="175" ht="15.75" customHeight="1">
      <c r="A175" s="15">
        <v>6.0</v>
      </c>
      <c r="B175" s="8" t="s">
        <v>2454</v>
      </c>
      <c r="C175" s="16">
        <v>45216.0</v>
      </c>
      <c r="D175" s="16">
        <v>45230.0</v>
      </c>
      <c r="E175" s="17">
        <v>570.0</v>
      </c>
      <c r="F175" s="8" t="s">
        <v>2444</v>
      </c>
      <c r="G175" s="8" t="s">
        <v>2453</v>
      </c>
      <c r="H175" s="8" t="s">
        <v>2158</v>
      </c>
      <c r="I175" s="8">
        <v>1.0</v>
      </c>
      <c r="J175" s="8">
        <v>0.0</v>
      </c>
      <c r="K175" s="8">
        <v>3.0</v>
      </c>
    </row>
    <row r="176" ht="15.75" customHeight="1">
      <c r="A176" s="15">
        <v>6.0</v>
      </c>
      <c r="B176" s="8" t="s">
        <v>2454</v>
      </c>
      <c r="C176" s="16">
        <v>45216.0</v>
      </c>
      <c r="D176" s="16">
        <v>45230.0</v>
      </c>
      <c r="E176" s="17">
        <v>570.0</v>
      </c>
      <c r="F176" s="8" t="s">
        <v>2444</v>
      </c>
      <c r="G176" s="8" t="s">
        <v>2453</v>
      </c>
      <c r="H176" s="8" t="s">
        <v>1899</v>
      </c>
      <c r="I176" s="8">
        <v>1.0</v>
      </c>
      <c r="J176" s="8">
        <v>1.0</v>
      </c>
      <c r="K176" s="8">
        <v>2.0</v>
      </c>
    </row>
    <row r="177" ht="15.75" customHeight="1">
      <c r="A177" s="15">
        <v>6.0</v>
      </c>
      <c r="B177" s="8" t="s">
        <v>2454</v>
      </c>
      <c r="C177" s="16">
        <v>45216.0</v>
      </c>
      <c r="D177" s="16">
        <v>45230.0</v>
      </c>
      <c r="E177" s="17">
        <v>570.0</v>
      </c>
      <c r="F177" s="8" t="s">
        <v>2444</v>
      </c>
      <c r="G177" s="8" t="s">
        <v>2453</v>
      </c>
      <c r="H177" s="8" t="s">
        <v>1353</v>
      </c>
      <c r="I177" s="8">
        <v>0.0</v>
      </c>
      <c r="J177" s="8">
        <v>1.0</v>
      </c>
      <c r="K177" s="8">
        <v>1.0</v>
      </c>
    </row>
    <row r="178" ht="15.75" customHeight="1">
      <c r="A178" s="15">
        <v>6.0</v>
      </c>
      <c r="B178" s="8" t="s">
        <v>2454</v>
      </c>
      <c r="C178" s="16">
        <v>45216.0</v>
      </c>
      <c r="D178" s="16">
        <v>45230.0</v>
      </c>
      <c r="E178" s="17">
        <v>570.0</v>
      </c>
      <c r="F178" s="8" t="s">
        <v>2444</v>
      </c>
      <c r="G178" s="8" t="s">
        <v>2453</v>
      </c>
      <c r="H178" s="8" t="s">
        <v>1324</v>
      </c>
      <c r="I178" s="8">
        <v>0.0</v>
      </c>
      <c r="J178" s="8">
        <v>0.0</v>
      </c>
      <c r="K178" s="8">
        <v>2.0</v>
      </c>
    </row>
    <row r="179" ht="15.75" customHeight="1">
      <c r="A179" s="15">
        <v>6.0</v>
      </c>
      <c r="B179" s="8" t="s">
        <v>2454</v>
      </c>
      <c r="C179" s="16">
        <v>45216.0</v>
      </c>
      <c r="D179" s="16">
        <v>45230.0</v>
      </c>
      <c r="E179" s="17">
        <v>570.0</v>
      </c>
      <c r="F179" s="8" t="s">
        <v>2444</v>
      </c>
      <c r="G179" s="8" t="s">
        <v>2453</v>
      </c>
      <c r="H179" s="8" t="s">
        <v>2383</v>
      </c>
      <c r="I179" s="8">
        <v>1.0</v>
      </c>
      <c r="J179" s="8">
        <v>1.0</v>
      </c>
      <c r="K179" s="8">
        <v>5.0</v>
      </c>
    </row>
    <row r="180" ht="15.75" customHeight="1">
      <c r="A180" s="15">
        <v>6.0</v>
      </c>
      <c r="B180" s="8" t="s">
        <v>2454</v>
      </c>
      <c r="C180" s="16">
        <v>45216.0</v>
      </c>
      <c r="D180" s="16">
        <v>45230.0</v>
      </c>
      <c r="E180" s="17">
        <v>570.0</v>
      </c>
      <c r="F180" s="8" t="s">
        <v>2444</v>
      </c>
      <c r="G180" s="8" t="s">
        <v>2453</v>
      </c>
      <c r="H180" s="8" t="s">
        <v>1381</v>
      </c>
      <c r="I180" s="8">
        <v>0.0</v>
      </c>
      <c r="J180" s="8">
        <v>1.0</v>
      </c>
      <c r="K180" s="8">
        <v>2.0</v>
      </c>
    </row>
    <row r="181" ht="15.75" customHeight="1">
      <c r="A181" s="15">
        <v>6.0</v>
      </c>
      <c r="B181" s="8" t="s">
        <v>2454</v>
      </c>
      <c r="C181" s="16">
        <v>45216.0</v>
      </c>
      <c r="D181" s="16">
        <v>45230.0</v>
      </c>
      <c r="E181" s="17">
        <v>570.0</v>
      </c>
      <c r="F181" s="8" t="s">
        <v>2444</v>
      </c>
      <c r="G181" s="8" t="s">
        <v>2453</v>
      </c>
      <c r="H181" s="8" t="s">
        <v>1889</v>
      </c>
      <c r="I181" s="8">
        <v>0.0</v>
      </c>
      <c r="J181" s="8">
        <v>0.0</v>
      </c>
      <c r="K181" s="8">
        <v>5.0</v>
      </c>
    </row>
    <row r="182" ht="15.75" customHeight="1">
      <c r="A182" s="15">
        <v>6.0</v>
      </c>
      <c r="B182" s="8" t="s">
        <v>2454</v>
      </c>
      <c r="C182" s="16">
        <v>45216.0</v>
      </c>
      <c r="D182" s="16">
        <v>45230.0</v>
      </c>
      <c r="E182" s="17">
        <v>570.0</v>
      </c>
      <c r="F182" s="8" t="s">
        <v>2444</v>
      </c>
      <c r="G182" s="8" t="s">
        <v>2453</v>
      </c>
      <c r="H182" s="8" t="s">
        <v>1332</v>
      </c>
      <c r="I182" s="8">
        <v>0.0</v>
      </c>
      <c r="J182" s="8">
        <v>0.0</v>
      </c>
      <c r="K182" s="8">
        <v>4.0</v>
      </c>
    </row>
    <row r="183" ht="15.75" customHeight="1">
      <c r="A183" s="15">
        <v>6.0</v>
      </c>
      <c r="B183" s="8" t="s">
        <v>2454</v>
      </c>
      <c r="C183" s="16">
        <v>45216.0</v>
      </c>
      <c r="D183" s="16">
        <v>45230.0</v>
      </c>
      <c r="E183" s="17">
        <v>570.0</v>
      </c>
      <c r="F183" s="8" t="s">
        <v>2444</v>
      </c>
      <c r="G183" s="8" t="s">
        <v>2453</v>
      </c>
      <c r="H183" s="8" t="s">
        <v>1367</v>
      </c>
      <c r="I183" s="8">
        <v>0.0</v>
      </c>
      <c r="J183" s="8">
        <v>0.0</v>
      </c>
      <c r="K183" s="8">
        <v>3.0</v>
      </c>
    </row>
    <row r="184" ht="15.75" customHeight="1">
      <c r="A184" s="15">
        <v>6.0</v>
      </c>
      <c r="B184" s="8" t="s">
        <v>2454</v>
      </c>
      <c r="C184" s="16">
        <v>45216.0</v>
      </c>
      <c r="D184" s="16">
        <v>45230.0</v>
      </c>
      <c r="E184" s="17">
        <v>570.0</v>
      </c>
      <c r="F184" s="8" t="s">
        <v>2444</v>
      </c>
      <c r="G184" s="8" t="s">
        <v>2453</v>
      </c>
      <c r="H184" s="8" t="s">
        <v>1680</v>
      </c>
      <c r="I184" s="8">
        <v>1.0</v>
      </c>
      <c r="J184" s="8">
        <v>0.0</v>
      </c>
      <c r="K184" s="8">
        <v>4.0</v>
      </c>
    </row>
    <row r="185" ht="15.75" customHeight="1">
      <c r="A185" s="15">
        <v>6.0</v>
      </c>
      <c r="B185" s="8" t="s">
        <v>2454</v>
      </c>
      <c r="C185" s="16">
        <v>45216.0</v>
      </c>
      <c r="D185" s="16">
        <v>45230.0</v>
      </c>
      <c r="E185" s="17">
        <v>570.0</v>
      </c>
      <c r="F185" s="8" t="s">
        <v>2444</v>
      </c>
      <c r="G185" s="8" t="s">
        <v>2453</v>
      </c>
      <c r="H185" s="8" t="s">
        <v>1475</v>
      </c>
      <c r="I185" s="8">
        <v>0.0</v>
      </c>
      <c r="J185" s="8">
        <v>0.0</v>
      </c>
      <c r="K185" s="8">
        <v>2.0</v>
      </c>
    </row>
    <row r="186" ht="15.75" customHeight="1">
      <c r="A186" s="15">
        <v>6.0</v>
      </c>
      <c r="B186" s="8" t="s">
        <v>2454</v>
      </c>
      <c r="C186" s="16">
        <v>45216.0</v>
      </c>
      <c r="D186" s="16">
        <v>45230.0</v>
      </c>
      <c r="E186" s="17">
        <v>570.0</v>
      </c>
      <c r="F186" s="8" t="s">
        <v>2444</v>
      </c>
      <c r="G186" s="8" t="s">
        <v>2453</v>
      </c>
      <c r="H186" s="8" t="s">
        <v>1517</v>
      </c>
      <c r="I186" s="8">
        <v>0.0</v>
      </c>
      <c r="J186" s="8">
        <v>1.0</v>
      </c>
      <c r="K186" s="8">
        <v>1.0</v>
      </c>
    </row>
    <row r="187" ht="15.75" customHeight="1">
      <c r="A187" s="15">
        <v>6.0</v>
      </c>
      <c r="B187" s="8" t="s">
        <v>2454</v>
      </c>
      <c r="C187" s="16">
        <v>45216.0</v>
      </c>
      <c r="D187" s="16">
        <v>45230.0</v>
      </c>
      <c r="E187" s="17">
        <v>570.0</v>
      </c>
      <c r="F187" s="8" t="s">
        <v>2444</v>
      </c>
      <c r="G187" s="8" t="s">
        <v>2453</v>
      </c>
      <c r="H187" s="8" t="s">
        <v>2060</v>
      </c>
      <c r="I187" s="8">
        <v>1.0</v>
      </c>
      <c r="J187" s="8">
        <v>1.0</v>
      </c>
      <c r="K187" s="8">
        <v>5.0</v>
      </c>
    </row>
    <row r="188" ht="15.75" customHeight="1">
      <c r="A188" s="15">
        <v>6.0</v>
      </c>
      <c r="B188" s="8" t="s">
        <v>2454</v>
      </c>
      <c r="C188" s="16">
        <v>45216.0</v>
      </c>
      <c r="D188" s="16">
        <v>45230.0</v>
      </c>
      <c r="E188" s="17">
        <v>570.0</v>
      </c>
      <c r="F188" s="8" t="s">
        <v>2444</v>
      </c>
      <c r="G188" s="8" t="s">
        <v>2453</v>
      </c>
      <c r="H188" s="8" t="s">
        <v>1733</v>
      </c>
      <c r="I188" s="8">
        <v>0.0</v>
      </c>
      <c r="J188" s="8">
        <v>1.0</v>
      </c>
      <c r="K188" s="8">
        <v>1.0</v>
      </c>
    </row>
    <row r="189" ht="15.75" customHeight="1">
      <c r="A189" s="15">
        <v>6.0</v>
      </c>
      <c r="B189" s="8" t="s">
        <v>2454</v>
      </c>
      <c r="C189" s="16">
        <v>45216.0</v>
      </c>
      <c r="D189" s="16">
        <v>45230.0</v>
      </c>
      <c r="E189" s="17">
        <v>570.0</v>
      </c>
      <c r="F189" s="8" t="s">
        <v>2444</v>
      </c>
      <c r="G189" s="8" t="s">
        <v>2453</v>
      </c>
      <c r="H189" s="8" t="s">
        <v>2249</v>
      </c>
      <c r="I189" s="8">
        <v>1.0</v>
      </c>
      <c r="J189" s="8">
        <v>1.0</v>
      </c>
      <c r="K189" s="8">
        <v>1.0</v>
      </c>
    </row>
    <row r="190" ht="15.75" customHeight="1">
      <c r="A190" s="15">
        <v>6.0</v>
      </c>
      <c r="B190" s="8" t="s">
        <v>2454</v>
      </c>
      <c r="C190" s="16">
        <v>45216.0</v>
      </c>
      <c r="D190" s="16">
        <v>45230.0</v>
      </c>
      <c r="E190" s="17">
        <v>570.0</v>
      </c>
      <c r="F190" s="8" t="s">
        <v>2444</v>
      </c>
      <c r="G190" s="8" t="s">
        <v>2453</v>
      </c>
      <c r="H190" s="8" t="s">
        <v>1951</v>
      </c>
      <c r="I190" s="8">
        <v>0.0</v>
      </c>
      <c r="J190" s="8">
        <v>0.0</v>
      </c>
      <c r="K190" s="8">
        <v>2.0</v>
      </c>
    </row>
    <row r="191" ht="15.75" customHeight="1">
      <c r="A191" s="15">
        <v>6.0</v>
      </c>
      <c r="B191" s="8" t="s">
        <v>2454</v>
      </c>
      <c r="C191" s="16">
        <v>45216.0</v>
      </c>
      <c r="D191" s="16">
        <v>45230.0</v>
      </c>
      <c r="E191" s="17">
        <v>570.0</v>
      </c>
      <c r="F191" s="8" t="s">
        <v>2444</v>
      </c>
      <c r="G191" s="8" t="s">
        <v>2453</v>
      </c>
      <c r="H191" s="8" t="s">
        <v>2073</v>
      </c>
      <c r="I191" s="8">
        <v>1.0</v>
      </c>
      <c r="J191" s="8">
        <v>1.0</v>
      </c>
      <c r="K191" s="8">
        <v>5.0</v>
      </c>
    </row>
    <row r="192" ht="15.75" customHeight="1">
      <c r="A192" s="15">
        <v>6.0</v>
      </c>
      <c r="B192" s="8" t="s">
        <v>2454</v>
      </c>
      <c r="C192" s="16">
        <v>45216.0</v>
      </c>
      <c r="D192" s="16">
        <v>45230.0</v>
      </c>
      <c r="E192" s="17">
        <v>570.0</v>
      </c>
      <c r="F192" s="8" t="s">
        <v>2444</v>
      </c>
      <c r="G192" s="8" t="s">
        <v>2453</v>
      </c>
      <c r="H192" s="8" t="s">
        <v>2116</v>
      </c>
      <c r="I192" s="8">
        <v>0.0</v>
      </c>
      <c r="J192" s="8">
        <v>0.0</v>
      </c>
      <c r="K192" s="8">
        <v>5.0</v>
      </c>
    </row>
    <row r="193" ht="15.75" customHeight="1">
      <c r="A193" s="15">
        <v>6.0</v>
      </c>
      <c r="B193" s="8" t="s">
        <v>2454</v>
      </c>
      <c r="C193" s="16">
        <v>45216.0</v>
      </c>
      <c r="D193" s="16">
        <v>45230.0</v>
      </c>
      <c r="E193" s="17">
        <v>570.0</v>
      </c>
      <c r="F193" s="8" t="s">
        <v>2444</v>
      </c>
      <c r="G193" s="8" t="s">
        <v>2453</v>
      </c>
      <c r="H193" s="8" t="s">
        <v>2172</v>
      </c>
      <c r="I193" s="8">
        <v>1.0</v>
      </c>
      <c r="J193" s="8">
        <v>0.0</v>
      </c>
      <c r="K193" s="8">
        <v>4.0</v>
      </c>
    </row>
    <row r="194" ht="15.75" customHeight="1">
      <c r="A194" s="15">
        <v>7.0</v>
      </c>
      <c r="B194" s="8" t="s">
        <v>2455</v>
      </c>
      <c r="C194" s="16">
        <v>45220.25</v>
      </c>
      <c r="D194" s="16">
        <v>45234.25</v>
      </c>
      <c r="E194" s="17">
        <v>665.0</v>
      </c>
      <c r="F194" s="8" t="s">
        <v>2446</v>
      </c>
      <c r="G194" s="8" t="s">
        <v>2453</v>
      </c>
      <c r="H194" s="8" t="s">
        <v>1430</v>
      </c>
      <c r="I194" s="8">
        <v>1.0</v>
      </c>
      <c r="J194" s="8">
        <v>0.0</v>
      </c>
      <c r="K194" s="8">
        <v>1.0</v>
      </c>
    </row>
    <row r="195" ht="15.75" customHeight="1">
      <c r="A195" s="15">
        <v>7.0</v>
      </c>
      <c r="B195" s="8" t="s">
        <v>2455</v>
      </c>
      <c r="C195" s="16">
        <v>45220.25</v>
      </c>
      <c r="D195" s="16">
        <v>45234.25</v>
      </c>
      <c r="E195" s="17">
        <v>665.0</v>
      </c>
      <c r="F195" s="8" t="s">
        <v>2446</v>
      </c>
      <c r="G195" s="8" t="s">
        <v>2453</v>
      </c>
      <c r="H195" s="8" t="s">
        <v>1748</v>
      </c>
      <c r="I195" s="8">
        <v>1.0</v>
      </c>
      <c r="J195" s="8">
        <v>1.0</v>
      </c>
      <c r="K195" s="8">
        <v>3.0</v>
      </c>
    </row>
    <row r="196" ht="15.75" customHeight="1">
      <c r="A196" s="15">
        <v>7.0</v>
      </c>
      <c r="B196" s="8" t="s">
        <v>2455</v>
      </c>
      <c r="C196" s="16">
        <v>45220.25</v>
      </c>
      <c r="D196" s="16">
        <v>45234.25</v>
      </c>
      <c r="E196" s="17">
        <v>665.0</v>
      </c>
      <c r="F196" s="8" t="s">
        <v>2446</v>
      </c>
      <c r="G196" s="8" t="s">
        <v>2453</v>
      </c>
      <c r="H196" s="8" t="s">
        <v>2174</v>
      </c>
      <c r="I196" s="8">
        <v>1.0</v>
      </c>
      <c r="J196" s="8">
        <v>0.0</v>
      </c>
      <c r="K196" s="8">
        <v>5.0</v>
      </c>
    </row>
    <row r="197" ht="15.75" customHeight="1">
      <c r="A197" s="15">
        <v>7.0</v>
      </c>
      <c r="B197" s="8" t="s">
        <v>2455</v>
      </c>
      <c r="C197" s="16">
        <v>45220.25</v>
      </c>
      <c r="D197" s="16">
        <v>45234.25</v>
      </c>
      <c r="E197" s="17">
        <v>665.0</v>
      </c>
      <c r="F197" s="8" t="s">
        <v>2446</v>
      </c>
      <c r="G197" s="8" t="s">
        <v>2453</v>
      </c>
      <c r="H197" s="8" t="s">
        <v>2338</v>
      </c>
      <c r="I197" s="8">
        <v>1.0</v>
      </c>
      <c r="J197" s="8">
        <v>0.0</v>
      </c>
      <c r="K197" s="8">
        <v>5.0</v>
      </c>
    </row>
    <row r="198" ht="15.75" customHeight="1">
      <c r="A198" s="15">
        <v>7.0</v>
      </c>
      <c r="B198" s="8" t="s">
        <v>2455</v>
      </c>
      <c r="C198" s="16">
        <v>45220.25</v>
      </c>
      <c r="D198" s="16">
        <v>45234.25</v>
      </c>
      <c r="E198" s="17">
        <v>665.0</v>
      </c>
      <c r="F198" s="8" t="s">
        <v>2446</v>
      </c>
      <c r="G198" s="8" t="s">
        <v>2453</v>
      </c>
      <c r="H198" s="8" t="s">
        <v>1841</v>
      </c>
      <c r="I198" s="8">
        <v>1.0</v>
      </c>
      <c r="J198" s="8">
        <v>1.0</v>
      </c>
      <c r="K198" s="8">
        <v>4.0</v>
      </c>
    </row>
    <row r="199" ht="15.75" customHeight="1">
      <c r="A199" s="15">
        <v>7.0</v>
      </c>
      <c r="B199" s="8" t="s">
        <v>2455</v>
      </c>
      <c r="C199" s="16">
        <v>45220.25</v>
      </c>
      <c r="D199" s="16">
        <v>45234.25</v>
      </c>
      <c r="E199" s="17">
        <v>665.0</v>
      </c>
      <c r="F199" s="8" t="s">
        <v>2446</v>
      </c>
      <c r="G199" s="8" t="s">
        <v>2453</v>
      </c>
      <c r="H199" s="8" t="s">
        <v>1287</v>
      </c>
      <c r="I199" s="8">
        <v>1.0</v>
      </c>
      <c r="J199" s="8">
        <v>1.0</v>
      </c>
      <c r="K199" s="8">
        <v>1.0</v>
      </c>
    </row>
    <row r="200" ht="15.75" customHeight="1">
      <c r="A200" s="15">
        <v>7.0</v>
      </c>
      <c r="B200" s="8" t="s">
        <v>2455</v>
      </c>
      <c r="C200" s="16">
        <v>45220.25</v>
      </c>
      <c r="D200" s="16">
        <v>45234.25</v>
      </c>
      <c r="E200" s="17">
        <v>665.0</v>
      </c>
      <c r="F200" s="8" t="s">
        <v>2446</v>
      </c>
      <c r="G200" s="8" t="s">
        <v>2453</v>
      </c>
      <c r="H200" s="8" t="s">
        <v>2063</v>
      </c>
      <c r="I200" s="8">
        <v>1.0</v>
      </c>
      <c r="J200" s="8">
        <v>1.0</v>
      </c>
      <c r="K200" s="8">
        <v>5.0</v>
      </c>
    </row>
    <row r="201" ht="15.75" customHeight="1">
      <c r="A201" s="15">
        <v>7.0</v>
      </c>
      <c r="B201" s="8" t="s">
        <v>2455</v>
      </c>
      <c r="C201" s="16">
        <v>45220.25</v>
      </c>
      <c r="D201" s="16">
        <v>45234.25</v>
      </c>
      <c r="E201" s="17">
        <v>665.0</v>
      </c>
      <c r="F201" s="8" t="s">
        <v>2446</v>
      </c>
      <c r="G201" s="8" t="s">
        <v>2453</v>
      </c>
      <c r="H201" s="8" t="s">
        <v>2209</v>
      </c>
      <c r="I201" s="8">
        <v>1.0</v>
      </c>
      <c r="J201" s="8">
        <v>1.0</v>
      </c>
      <c r="K201" s="8">
        <v>5.0</v>
      </c>
    </row>
    <row r="202" ht="15.75" customHeight="1">
      <c r="A202" s="15">
        <v>7.0</v>
      </c>
      <c r="B202" s="8" t="s">
        <v>2455</v>
      </c>
      <c r="C202" s="16">
        <v>45220.25</v>
      </c>
      <c r="D202" s="16">
        <v>45234.25</v>
      </c>
      <c r="E202" s="17">
        <v>665.0</v>
      </c>
      <c r="F202" s="8" t="s">
        <v>2446</v>
      </c>
      <c r="G202" s="8" t="s">
        <v>2453</v>
      </c>
      <c r="H202" s="8" t="s">
        <v>2332</v>
      </c>
      <c r="I202" s="8">
        <v>1.0</v>
      </c>
      <c r="J202" s="8">
        <v>0.0</v>
      </c>
      <c r="K202" s="8">
        <v>5.0</v>
      </c>
    </row>
    <row r="203" ht="15.75" customHeight="1">
      <c r="A203" s="15">
        <v>7.0</v>
      </c>
      <c r="B203" s="8" t="s">
        <v>2455</v>
      </c>
      <c r="C203" s="16">
        <v>45220.25</v>
      </c>
      <c r="D203" s="16">
        <v>45234.25</v>
      </c>
      <c r="E203" s="17">
        <v>665.0</v>
      </c>
      <c r="F203" s="8" t="s">
        <v>2446</v>
      </c>
      <c r="G203" s="8" t="s">
        <v>2453</v>
      </c>
      <c r="H203" s="8" t="s">
        <v>1366</v>
      </c>
      <c r="I203" s="8">
        <v>1.0</v>
      </c>
      <c r="J203" s="8">
        <v>0.0</v>
      </c>
      <c r="K203" s="8">
        <v>3.0</v>
      </c>
    </row>
    <row r="204" ht="15.75" customHeight="1">
      <c r="A204" s="15">
        <v>7.0</v>
      </c>
      <c r="B204" s="8" t="s">
        <v>2455</v>
      </c>
      <c r="C204" s="16">
        <v>45220.25</v>
      </c>
      <c r="D204" s="16">
        <v>45234.25</v>
      </c>
      <c r="E204" s="17">
        <v>665.0</v>
      </c>
      <c r="F204" s="8" t="s">
        <v>2446</v>
      </c>
      <c r="G204" s="8" t="s">
        <v>2453</v>
      </c>
      <c r="H204" s="8" t="s">
        <v>1375</v>
      </c>
      <c r="I204" s="8">
        <v>0.0</v>
      </c>
      <c r="J204" s="8">
        <v>1.0</v>
      </c>
      <c r="K204" s="8">
        <v>1.0</v>
      </c>
    </row>
    <row r="205" ht="15.75" customHeight="1">
      <c r="A205" s="15">
        <v>7.0</v>
      </c>
      <c r="B205" s="8" t="s">
        <v>2455</v>
      </c>
      <c r="C205" s="16">
        <v>45220.25</v>
      </c>
      <c r="D205" s="16">
        <v>45234.25</v>
      </c>
      <c r="E205" s="17">
        <v>665.0</v>
      </c>
      <c r="F205" s="8" t="s">
        <v>2446</v>
      </c>
      <c r="G205" s="8" t="s">
        <v>2453</v>
      </c>
      <c r="H205" s="8" t="s">
        <v>2156</v>
      </c>
      <c r="I205" s="8">
        <v>1.0</v>
      </c>
      <c r="J205" s="8">
        <v>1.0</v>
      </c>
      <c r="K205" s="8">
        <v>2.0</v>
      </c>
    </row>
    <row r="206" ht="15.75" customHeight="1">
      <c r="A206" s="15">
        <v>7.0</v>
      </c>
      <c r="B206" s="8" t="s">
        <v>2455</v>
      </c>
      <c r="C206" s="16">
        <v>45220.25</v>
      </c>
      <c r="D206" s="16">
        <v>45234.25</v>
      </c>
      <c r="E206" s="17">
        <v>665.0</v>
      </c>
      <c r="F206" s="8" t="s">
        <v>2446</v>
      </c>
      <c r="G206" s="8" t="s">
        <v>2453</v>
      </c>
      <c r="H206" s="8" t="s">
        <v>1738</v>
      </c>
      <c r="I206" s="8">
        <v>0.0</v>
      </c>
      <c r="J206" s="8">
        <v>0.0</v>
      </c>
      <c r="K206" s="8">
        <v>2.0</v>
      </c>
    </row>
    <row r="207" ht="15.75" customHeight="1">
      <c r="A207" s="15">
        <v>7.0</v>
      </c>
      <c r="B207" s="8" t="s">
        <v>2455</v>
      </c>
      <c r="C207" s="16">
        <v>45220.25</v>
      </c>
      <c r="D207" s="16">
        <v>45234.25</v>
      </c>
      <c r="E207" s="17">
        <v>665.0</v>
      </c>
      <c r="F207" s="8" t="s">
        <v>2446</v>
      </c>
      <c r="G207" s="8" t="s">
        <v>2453</v>
      </c>
      <c r="H207" s="8" t="s">
        <v>1780</v>
      </c>
      <c r="I207" s="8">
        <v>1.0</v>
      </c>
      <c r="J207" s="8">
        <v>1.0</v>
      </c>
      <c r="K207" s="8">
        <v>5.0</v>
      </c>
    </row>
    <row r="208" ht="15.75" customHeight="1">
      <c r="A208" s="15">
        <v>7.0</v>
      </c>
      <c r="B208" s="8" t="s">
        <v>2455</v>
      </c>
      <c r="C208" s="16">
        <v>45220.25</v>
      </c>
      <c r="D208" s="16">
        <v>45234.25</v>
      </c>
      <c r="E208" s="17">
        <v>665.0</v>
      </c>
      <c r="F208" s="8" t="s">
        <v>2446</v>
      </c>
      <c r="G208" s="8" t="s">
        <v>2453</v>
      </c>
      <c r="H208" s="8" t="s">
        <v>2029</v>
      </c>
      <c r="I208" s="8">
        <v>0.0</v>
      </c>
      <c r="J208" s="8">
        <v>1.0</v>
      </c>
      <c r="K208" s="8">
        <v>4.0</v>
      </c>
    </row>
    <row r="209" ht="15.75" customHeight="1">
      <c r="A209" s="15">
        <v>7.0</v>
      </c>
      <c r="B209" s="8" t="s">
        <v>2455</v>
      </c>
      <c r="C209" s="16">
        <v>45220.25</v>
      </c>
      <c r="D209" s="16">
        <v>45234.25</v>
      </c>
      <c r="E209" s="17">
        <v>665.0</v>
      </c>
      <c r="F209" s="8" t="s">
        <v>2446</v>
      </c>
      <c r="G209" s="8" t="s">
        <v>2453</v>
      </c>
      <c r="H209" s="8" t="s">
        <v>1192</v>
      </c>
      <c r="I209" s="8">
        <v>1.0</v>
      </c>
      <c r="J209" s="8">
        <v>0.0</v>
      </c>
      <c r="K209" s="8">
        <v>1.0</v>
      </c>
    </row>
    <row r="210" ht="15.75" customHeight="1">
      <c r="A210" s="15">
        <v>7.0</v>
      </c>
      <c r="B210" s="8" t="s">
        <v>2455</v>
      </c>
      <c r="C210" s="16">
        <v>45220.25</v>
      </c>
      <c r="D210" s="16">
        <v>45234.25</v>
      </c>
      <c r="E210" s="17">
        <v>665.0</v>
      </c>
      <c r="F210" s="8" t="s">
        <v>2446</v>
      </c>
      <c r="G210" s="8" t="s">
        <v>2453</v>
      </c>
      <c r="H210" s="8" t="s">
        <v>1921</v>
      </c>
      <c r="I210" s="8">
        <v>1.0</v>
      </c>
      <c r="J210" s="8">
        <v>0.0</v>
      </c>
      <c r="K210" s="8">
        <v>2.0</v>
      </c>
    </row>
    <row r="211" ht="15.75" customHeight="1">
      <c r="A211" s="15">
        <v>7.0</v>
      </c>
      <c r="B211" s="8" t="s">
        <v>2455</v>
      </c>
      <c r="C211" s="16">
        <v>45220.25</v>
      </c>
      <c r="D211" s="16">
        <v>45234.25</v>
      </c>
      <c r="E211" s="17">
        <v>665.0</v>
      </c>
      <c r="F211" s="8" t="s">
        <v>2446</v>
      </c>
      <c r="G211" s="8" t="s">
        <v>2453</v>
      </c>
      <c r="H211" s="8" t="s">
        <v>1406</v>
      </c>
      <c r="I211" s="8">
        <v>0.0</v>
      </c>
      <c r="J211" s="8">
        <v>0.0</v>
      </c>
      <c r="K211" s="8">
        <v>3.0</v>
      </c>
    </row>
    <row r="212" ht="15.75" customHeight="1">
      <c r="A212" s="15">
        <v>7.0</v>
      </c>
      <c r="B212" s="8" t="s">
        <v>2455</v>
      </c>
      <c r="C212" s="16">
        <v>45220.25</v>
      </c>
      <c r="D212" s="16">
        <v>45234.25</v>
      </c>
      <c r="E212" s="17">
        <v>665.0</v>
      </c>
      <c r="F212" s="8" t="s">
        <v>2446</v>
      </c>
      <c r="G212" s="8" t="s">
        <v>2453</v>
      </c>
      <c r="H212" s="8" t="s">
        <v>1745</v>
      </c>
      <c r="I212" s="8">
        <v>0.0</v>
      </c>
      <c r="J212" s="8">
        <v>1.0</v>
      </c>
      <c r="K212" s="8">
        <v>4.0</v>
      </c>
    </row>
    <row r="213" ht="15.75" customHeight="1">
      <c r="A213" s="15">
        <v>7.0</v>
      </c>
      <c r="B213" s="8" t="s">
        <v>2455</v>
      </c>
      <c r="C213" s="16">
        <v>45220.25</v>
      </c>
      <c r="D213" s="16">
        <v>45234.25</v>
      </c>
      <c r="E213" s="17">
        <v>665.0</v>
      </c>
      <c r="F213" s="8" t="s">
        <v>2446</v>
      </c>
      <c r="G213" s="8" t="s">
        <v>2453</v>
      </c>
      <c r="H213" s="8" t="s">
        <v>1679</v>
      </c>
      <c r="I213" s="8">
        <v>0.0</v>
      </c>
      <c r="J213" s="8">
        <v>0.0</v>
      </c>
      <c r="K213" s="8">
        <v>5.0</v>
      </c>
    </row>
    <row r="214" ht="15.75" customHeight="1">
      <c r="A214" s="15">
        <v>7.0</v>
      </c>
      <c r="B214" s="8" t="s">
        <v>2455</v>
      </c>
      <c r="C214" s="16">
        <v>45220.25</v>
      </c>
      <c r="D214" s="16">
        <v>45234.25</v>
      </c>
      <c r="E214" s="17">
        <v>665.0</v>
      </c>
      <c r="F214" s="8" t="s">
        <v>2446</v>
      </c>
      <c r="G214" s="8" t="s">
        <v>2453</v>
      </c>
      <c r="H214" s="8" t="s">
        <v>1313</v>
      </c>
      <c r="I214" s="8">
        <v>1.0</v>
      </c>
      <c r="J214" s="8">
        <v>0.0</v>
      </c>
      <c r="K214" s="8">
        <v>3.0</v>
      </c>
    </row>
    <row r="215" ht="15.75" customHeight="1">
      <c r="A215" s="15">
        <v>7.0</v>
      </c>
      <c r="B215" s="8" t="s">
        <v>2455</v>
      </c>
      <c r="C215" s="16">
        <v>45220.25</v>
      </c>
      <c r="D215" s="16">
        <v>45234.25</v>
      </c>
      <c r="E215" s="17">
        <v>665.0</v>
      </c>
      <c r="F215" s="8" t="s">
        <v>2446</v>
      </c>
      <c r="G215" s="8" t="s">
        <v>2453</v>
      </c>
      <c r="H215" s="8" t="s">
        <v>1319</v>
      </c>
      <c r="I215" s="8">
        <v>0.0</v>
      </c>
      <c r="J215" s="8">
        <v>1.0</v>
      </c>
      <c r="K215" s="8">
        <v>2.0</v>
      </c>
    </row>
    <row r="216" ht="15.75" customHeight="1">
      <c r="A216" s="15">
        <v>7.0</v>
      </c>
      <c r="B216" s="8" t="s">
        <v>2455</v>
      </c>
      <c r="C216" s="16">
        <v>45220.25</v>
      </c>
      <c r="D216" s="16">
        <v>45234.25</v>
      </c>
      <c r="E216" s="17">
        <v>665.0</v>
      </c>
      <c r="F216" s="8" t="s">
        <v>2446</v>
      </c>
      <c r="G216" s="8" t="s">
        <v>2453</v>
      </c>
      <c r="H216" s="8" t="s">
        <v>1942</v>
      </c>
      <c r="I216" s="8">
        <v>0.0</v>
      </c>
      <c r="J216" s="8">
        <v>0.0</v>
      </c>
      <c r="K216" s="8">
        <v>5.0</v>
      </c>
    </row>
    <row r="217" ht="15.75" customHeight="1">
      <c r="A217" s="15">
        <v>7.0</v>
      </c>
      <c r="B217" s="8" t="s">
        <v>2455</v>
      </c>
      <c r="C217" s="16">
        <v>45220.25</v>
      </c>
      <c r="D217" s="16">
        <v>45234.25</v>
      </c>
      <c r="E217" s="17">
        <v>665.0</v>
      </c>
      <c r="F217" s="8" t="s">
        <v>2446</v>
      </c>
      <c r="G217" s="8" t="s">
        <v>2453</v>
      </c>
      <c r="H217" s="8" t="s">
        <v>2353</v>
      </c>
      <c r="I217" s="8">
        <v>0.0</v>
      </c>
      <c r="J217" s="8">
        <v>0.0</v>
      </c>
      <c r="K217" s="8">
        <v>3.0</v>
      </c>
    </row>
    <row r="218" ht="15.75" customHeight="1">
      <c r="A218" s="15">
        <v>7.0</v>
      </c>
      <c r="B218" s="8" t="s">
        <v>2455</v>
      </c>
      <c r="C218" s="16">
        <v>45220.25</v>
      </c>
      <c r="D218" s="16">
        <v>45234.25</v>
      </c>
      <c r="E218" s="17">
        <v>665.0</v>
      </c>
      <c r="F218" s="8" t="s">
        <v>2446</v>
      </c>
      <c r="G218" s="8" t="s">
        <v>2453</v>
      </c>
      <c r="H218" s="8" t="s">
        <v>1850</v>
      </c>
      <c r="I218" s="8">
        <v>1.0</v>
      </c>
      <c r="J218" s="8">
        <v>1.0</v>
      </c>
      <c r="K218" s="8">
        <v>3.0</v>
      </c>
    </row>
    <row r="219" ht="15.75" customHeight="1">
      <c r="A219" s="15">
        <v>7.0</v>
      </c>
      <c r="B219" s="8" t="s">
        <v>2455</v>
      </c>
      <c r="C219" s="16">
        <v>45220.25</v>
      </c>
      <c r="D219" s="16">
        <v>45234.25</v>
      </c>
      <c r="E219" s="17">
        <v>665.0</v>
      </c>
      <c r="F219" s="8" t="s">
        <v>2446</v>
      </c>
      <c r="G219" s="8" t="s">
        <v>2453</v>
      </c>
      <c r="H219" s="8" t="s">
        <v>1580</v>
      </c>
      <c r="I219" s="8">
        <v>0.0</v>
      </c>
      <c r="J219" s="8">
        <v>1.0</v>
      </c>
      <c r="K219" s="8">
        <v>3.0</v>
      </c>
    </row>
    <row r="220" ht="15.75" customHeight="1">
      <c r="A220" s="15">
        <v>7.0</v>
      </c>
      <c r="B220" s="8" t="s">
        <v>2455</v>
      </c>
      <c r="C220" s="16">
        <v>45220.25</v>
      </c>
      <c r="D220" s="16">
        <v>45234.25</v>
      </c>
      <c r="E220" s="17">
        <v>665.0</v>
      </c>
      <c r="F220" s="8" t="s">
        <v>2446</v>
      </c>
      <c r="G220" s="8" t="s">
        <v>2453</v>
      </c>
      <c r="H220" s="8" t="s">
        <v>2145</v>
      </c>
      <c r="I220" s="8">
        <v>1.0</v>
      </c>
      <c r="J220" s="8">
        <v>1.0</v>
      </c>
      <c r="K220" s="8">
        <v>3.0</v>
      </c>
    </row>
    <row r="221" ht="15.75" customHeight="1">
      <c r="A221" s="15">
        <v>7.0</v>
      </c>
      <c r="B221" s="8" t="s">
        <v>2455</v>
      </c>
      <c r="C221" s="16">
        <v>45220.25</v>
      </c>
      <c r="D221" s="16">
        <v>45234.25</v>
      </c>
      <c r="E221" s="17">
        <v>665.0</v>
      </c>
      <c r="F221" s="8" t="s">
        <v>2446</v>
      </c>
      <c r="G221" s="8" t="s">
        <v>2453</v>
      </c>
      <c r="H221" s="8" t="s">
        <v>2302</v>
      </c>
      <c r="I221" s="8">
        <v>1.0</v>
      </c>
      <c r="J221" s="8">
        <v>1.0</v>
      </c>
      <c r="K221" s="8">
        <v>1.0</v>
      </c>
    </row>
    <row r="222" ht="15.75" customHeight="1">
      <c r="A222" s="15">
        <v>7.0</v>
      </c>
      <c r="B222" s="8" t="s">
        <v>2455</v>
      </c>
      <c r="C222" s="16">
        <v>45220.25</v>
      </c>
      <c r="D222" s="16">
        <v>45234.25</v>
      </c>
      <c r="E222" s="17">
        <v>665.0</v>
      </c>
      <c r="F222" s="8" t="s">
        <v>2446</v>
      </c>
      <c r="G222" s="8" t="s">
        <v>2453</v>
      </c>
      <c r="H222" s="8" t="s">
        <v>2252</v>
      </c>
      <c r="I222" s="8">
        <v>1.0</v>
      </c>
      <c r="J222" s="8">
        <v>1.0</v>
      </c>
      <c r="K222" s="8">
        <v>3.0</v>
      </c>
    </row>
    <row r="223" ht="15.75" customHeight="1">
      <c r="A223" s="15">
        <v>7.0</v>
      </c>
      <c r="B223" s="8" t="s">
        <v>2455</v>
      </c>
      <c r="C223" s="16">
        <v>45220.25</v>
      </c>
      <c r="D223" s="16">
        <v>45234.25</v>
      </c>
      <c r="E223" s="17">
        <v>665.0</v>
      </c>
      <c r="F223" s="8" t="s">
        <v>2446</v>
      </c>
      <c r="G223" s="8" t="s">
        <v>2453</v>
      </c>
      <c r="H223" s="8" t="s">
        <v>2149</v>
      </c>
      <c r="I223" s="8">
        <v>0.0</v>
      </c>
      <c r="J223" s="8">
        <v>0.0</v>
      </c>
      <c r="K223" s="8">
        <v>3.0</v>
      </c>
    </row>
    <row r="224" ht="15.75" customHeight="1">
      <c r="A224" s="15">
        <v>7.0</v>
      </c>
      <c r="B224" s="8" t="s">
        <v>2455</v>
      </c>
      <c r="C224" s="16">
        <v>45220.25</v>
      </c>
      <c r="D224" s="16">
        <v>45234.25</v>
      </c>
      <c r="E224" s="17">
        <v>665.0</v>
      </c>
      <c r="F224" s="8" t="s">
        <v>2446</v>
      </c>
      <c r="G224" s="8" t="s">
        <v>2453</v>
      </c>
      <c r="H224" s="8" t="s">
        <v>1717</v>
      </c>
      <c r="I224" s="8">
        <v>1.0</v>
      </c>
      <c r="J224" s="8">
        <v>0.0</v>
      </c>
      <c r="K224" s="8">
        <v>1.0</v>
      </c>
    </row>
    <row r="225" ht="15.75" customHeight="1">
      <c r="A225" s="15">
        <v>7.0</v>
      </c>
      <c r="B225" s="8" t="s">
        <v>2455</v>
      </c>
      <c r="C225" s="16">
        <v>45220.25</v>
      </c>
      <c r="D225" s="16">
        <v>45234.25</v>
      </c>
      <c r="E225" s="17">
        <v>665.0</v>
      </c>
      <c r="F225" s="8" t="s">
        <v>2446</v>
      </c>
      <c r="G225" s="8" t="s">
        <v>2453</v>
      </c>
      <c r="H225" s="8" t="s">
        <v>1848</v>
      </c>
      <c r="I225" s="8">
        <v>0.0</v>
      </c>
      <c r="J225" s="8">
        <v>1.0</v>
      </c>
      <c r="K225" s="8">
        <v>4.0</v>
      </c>
    </row>
    <row r="226" ht="15.75" customHeight="1">
      <c r="A226" s="15">
        <v>7.0</v>
      </c>
      <c r="B226" s="8" t="s">
        <v>2455</v>
      </c>
      <c r="C226" s="16">
        <v>45220.25</v>
      </c>
      <c r="D226" s="16">
        <v>45234.25</v>
      </c>
      <c r="E226" s="17">
        <v>665.0</v>
      </c>
      <c r="F226" s="8" t="s">
        <v>2446</v>
      </c>
      <c r="G226" s="8" t="s">
        <v>2453</v>
      </c>
      <c r="H226" s="8" t="s">
        <v>2358</v>
      </c>
      <c r="I226" s="8">
        <v>0.0</v>
      </c>
      <c r="J226" s="8">
        <v>1.0</v>
      </c>
      <c r="K226" s="8">
        <v>3.0</v>
      </c>
    </row>
    <row r="227" ht="15.75" customHeight="1">
      <c r="A227" s="15">
        <v>8.0</v>
      </c>
      <c r="B227" s="8" t="s">
        <v>2456</v>
      </c>
      <c r="C227" s="16">
        <v>45224.5</v>
      </c>
      <c r="D227" s="16">
        <v>45238.5</v>
      </c>
      <c r="E227" s="17">
        <v>760.0</v>
      </c>
      <c r="F227" s="8" t="s">
        <v>2448</v>
      </c>
      <c r="G227" s="8" t="s">
        <v>1140</v>
      </c>
      <c r="H227" s="8" t="s">
        <v>1189</v>
      </c>
      <c r="I227" s="8">
        <v>0.0</v>
      </c>
      <c r="J227" s="8">
        <v>0.0</v>
      </c>
      <c r="K227" s="8">
        <v>4.0</v>
      </c>
    </row>
    <row r="228" ht="15.75" customHeight="1">
      <c r="A228" s="15">
        <v>8.0</v>
      </c>
      <c r="B228" s="8" t="s">
        <v>2456</v>
      </c>
      <c r="C228" s="16">
        <v>45224.5</v>
      </c>
      <c r="D228" s="16">
        <v>45238.5</v>
      </c>
      <c r="E228" s="17">
        <v>760.0</v>
      </c>
      <c r="F228" s="8" t="s">
        <v>2448</v>
      </c>
      <c r="G228" s="8" t="s">
        <v>1140</v>
      </c>
      <c r="H228" s="8" t="s">
        <v>2021</v>
      </c>
      <c r="I228" s="8">
        <v>0.0</v>
      </c>
      <c r="J228" s="8">
        <v>0.0</v>
      </c>
      <c r="K228" s="8">
        <v>5.0</v>
      </c>
    </row>
    <row r="229" ht="15.75" customHeight="1">
      <c r="A229" s="15">
        <v>8.0</v>
      </c>
      <c r="B229" s="8" t="s">
        <v>2456</v>
      </c>
      <c r="C229" s="16">
        <v>45224.5</v>
      </c>
      <c r="D229" s="16">
        <v>45238.5</v>
      </c>
      <c r="E229" s="17">
        <v>760.0</v>
      </c>
      <c r="F229" s="8" t="s">
        <v>2448</v>
      </c>
      <c r="G229" s="8" t="s">
        <v>1140</v>
      </c>
      <c r="H229" s="8" t="s">
        <v>1869</v>
      </c>
      <c r="I229" s="8">
        <v>0.0</v>
      </c>
      <c r="J229" s="8">
        <v>0.0</v>
      </c>
      <c r="K229" s="8">
        <v>5.0</v>
      </c>
    </row>
    <row r="230" ht="15.75" customHeight="1">
      <c r="A230" s="15">
        <v>8.0</v>
      </c>
      <c r="B230" s="8" t="s">
        <v>2456</v>
      </c>
      <c r="C230" s="16">
        <v>45224.5</v>
      </c>
      <c r="D230" s="16">
        <v>45238.5</v>
      </c>
      <c r="E230" s="17">
        <v>760.0</v>
      </c>
      <c r="F230" s="8" t="s">
        <v>2448</v>
      </c>
      <c r="G230" s="8" t="s">
        <v>1140</v>
      </c>
      <c r="H230" s="8" t="s">
        <v>2276</v>
      </c>
      <c r="I230" s="8">
        <v>0.0</v>
      </c>
      <c r="J230" s="8">
        <v>0.0</v>
      </c>
      <c r="K230" s="8">
        <v>1.0</v>
      </c>
    </row>
    <row r="231" ht="15.75" customHeight="1">
      <c r="A231" s="15">
        <v>8.0</v>
      </c>
      <c r="B231" s="8" t="s">
        <v>2456</v>
      </c>
      <c r="C231" s="16">
        <v>45224.5</v>
      </c>
      <c r="D231" s="16">
        <v>45238.5</v>
      </c>
      <c r="E231" s="17">
        <v>760.0</v>
      </c>
      <c r="F231" s="8" t="s">
        <v>2448</v>
      </c>
      <c r="G231" s="8" t="s">
        <v>1140</v>
      </c>
      <c r="H231" s="8" t="s">
        <v>2351</v>
      </c>
      <c r="I231" s="8">
        <v>1.0</v>
      </c>
      <c r="J231" s="8">
        <v>1.0</v>
      </c>
      <c r="K231" s="8">
        <v>4.0</v>
      </c>
    </row>
    <row r="232" ht="15.75" customHeight="1">
      <c r="A232" s="15">
        <v>8.0</v>
      </c>
      <c r="B232" s="8" t="s">
        <v>2456</v>
      </c>
      <c r="C232" s="16">
        <v>45224.5</v>
      </c>
      <c r="D232" s="16">
        <v>45238.5</v>
      </c>
      <c r="E232" s="17">
        <v>760.0</v>
      </c>
      <c r="F232" s="8" t="s">
        <v>2448</v>
      </c>
      <c r="G232" s="8" t="s">
        <v>1140</v>
      </c>
      <c r="H232" s="8" t="s">
        <v>1693</v>
      </c>
      <c r="I232" s="8">
        <v>0.0</v>
      </c>
      <c r="J232" s="8">
        <v>0.0</v>
      </c>
      <c r="K232" s="8">
        <v>1.0</v>
      </c>
    </row>
    <row r="233" ht="15.75" customHeight="1">
      <c r="A233" s="15">
        <v>8.0</v>
      </c>
      <c r="B233" s="8" t="s">
        <v>2456</v>
      </c>
      <c r="C233" s="16">
        <v>45224.5</v>
      </c>
      <c r="D233" s="16">
        <v>45238.5</v>
      </c>
      <c r="E233" s="17">
        <v>760.0</v>
      </c>
      <c r="F233" s="8" t="s">
        <v>2448</v>
      </c>
      <c r="G233" s="8" t="s">
        <v>1140</v>
      </c>
      <c r="H233" s="8" t="s">
        <v>1218</v>
      </c>
      <c r="I233" s="8">
        <v>1.0</v>
      </c>
      <c r="J233" s="8">
        <v>1.0</v>
      </c>
      <c r="K233" s="8">
        <v>5.0</v>
      </c>
    </row>
    <row r="234" ht="15.75" customHeight="1">
      <c r="A234" s="15">
        <v>8.0</v>
      </c>
      <c r="B234" s="8" t="s">
        <v>2456</v>
      </c>
      <c r="C234" s="16">
        <v>45224.5</v>
      </c>
      <c r="D234" s="16">
        <v>45238.5</v>
      </c>
      <c r="E234" s="17">
        <v>760.0</v>
      </c>
      <c r="F234" s="8" t="s">
        <v>2448</v>
      </c>
      <c r="G234" s="8" t="s">
        <v>1140</v>
      </c>
      <c r="H234" s="8" t="s">
        <v>1307</v>
      </c>
      <c r="I234" s="8">
        <v>1.0</v>
      </c>
      <c r="J234" s="8">
        <v>1.0</v>
      </c>
      <c r="K234" s="8">
        <v>2.0</v>
      </c>
    </row>
    <row r="235" ht="15.75" customHeight="1">
      <c r="A235" s="15">
        <v>8.0</v>
      </c>
      <c r="B235" s="8" t="s">
        <v>2456</v>
      </c>
      <c r="C235" s="16">
        <v>45224.5</v>
      </c>
      <c r="D235" s="16">
        <v>45238.5</v>
      </c>
      <c r="E235" s="17">
        <v>760.0</v>
      </c>
      <c r="F235" s="8" t="s">
        <v>2448</v>
      </c>
      <c r="G235" s="8" t="s">
        <v>1140</v>
      </c>
      <c r="H235" s="8" t="s">
        <v>1389</v>
      </c>
      <c r="I235" s="8">
        <v>0.0</v>
      </c>
      <c r="J235" s="8">
        <v>1.0</v>
      </c>
      <c r="K235" s="8">
        <v>4.0</v>
      </c>
    </row>
    <row r="236" ht="15.75" customHeight="1">
      <c r="A236" s="15">
        <v>8.0</v>
      </c>
      <c r="B236" s="8" t="s">
        <v>2456</v>
      </c>
      <c r="C236" s="16">
        <v>45224.5</v>
      </c>
      <c r="D236" s="16">
        <v>45238.5</v>
      </c>
      <c r="E236" s="17">
        <v>760.0</v>
      </c>
      <c r="F236" s="8" t="s">
        <v>2448</v>
      </c>
      <c r="G236" s="8" t="s">
        <v>1140</v>
      </c>
      <c r="H236" s="8" t="s">
        <v>1872</v>
      </c>
      <c r="I236" s="8">
        <v>0.0</v>
      </c>
      <c r="J236" s="8">
        <v>0.0</v>
      </c>
      <c r="K236" s="8">
        <v>1.0</v>
      </c>
    </row>
    <row r="237" ht="15.75" customHeight="1">
      <c r="A237" s="15">
        <v>8.0</v>
      </c>
      <c r="B237" s="8" t="s">
        <v>2456</v>
      </c>
      <c r="C237" s="16">
        <v>45224.5</v>
      </c>
      <c r="D237" s="16">
        <v>45238.5</v>
      </c>
      <c r="E237" s="17">
        <v>760.0</v>
      </c>
      <c r="F237" s="8" t="s">
        <v>2448</v>
      </c>
      <c r="G237" s="8" t="s">
        <v>1140</v>
      </c>
      <c r="H237" s="8" t="s">
        <v>2240</v>
      </c>
      <c r="I237" s="8">
        <v>0.0</v>
      </c>
      <c r="J237" s="8">
        <v>0.0</v>
      </c>
      <c r="K237" s="8">
        <v>3.0</v>
      </c>
    </row>
    <row r="238" ht="15.75" customHeight="1">
      <c r="A238" s="15">
        <v>8.0</v>
      </c>
      <c r="B238" s="8" t="s">
        <v>2456</v>
      </c>
      <c r="C238" s="16">
        <v>45224.5</v>
      </c>
      <c r="D238" s="16">
        <v>45238.5</v>
      </c>
      <c r="E238" s="17">
        <v>760.0</v>
      </c>
      <c r="F238" s="8" t="s">
        <v>2448</v>
      </c>
      <c r="G238" s="8" t="s">
        <v>1140</v>
      </c>
      <c r="H238" s="8" t="s">
        <v>1541</v>
      </c>
      <c r="I238" s="8">
        <v>1.0</v>
      </c>
      <c r="J238" s="8">
        <v>1.0</v>
      </c>
      <c r="K238" s="8">
        <v>2.0</v>
      </c>
    </row>
    <row r="239" ht="15.75" customHeight="1">
      <c r="A239" s="15">
        <v>8.0</v>
      </c>
      <c r="B239" s="8" t="s">
        <v>2456</v>
      </c>
      <c r="C239" s="16">
        <v>45224.5</v>
      </c>
      <c r="D239" s="16">
        <v>45238.5</v>
      </c>
      <c r="E239" s="17">
        <v>760.0</v>
      </c>
      <c r="F239" s="8" t="s">
        <v>2448</v>
      </c>
      <c r="G239" s="8" t="s">
        <v>1140</v>
      </c>
      <c r="H239" s="8" t="s">
        <v>1328</v>
      </c>
      <c r="I239" s="8">
        <v>1.0</v>
      </c>
      <c r="J239" s="8">
        <v>0.0</v>
      </c>
      <c r="K239" s="8">
        <v>5.0</v>
      </c>
    </row>
    <row r="240" ht="15.75" customHeight="1">
      <c r="A240" s="15">
        <v>8.0</v>
      </c>
      <c r="B240" s="8" t="s">
        <v>2456</v>
      </c>
      <c r="C240" s="16">
        <v>45224.5</v>
      </c>
      <c r="D240" s="16">
        <v>45238.5</v>
      </c>
      <c r="E240" s="17">
        <v>760.0</v>
      </c>
      <c r="F240" s="8" t="s">
        <v>2448</v>
      </c>
      <c r="G240" s="8" t="s">
        <v>1140</v>
      </c>
      <c r="H240" s="8" t="s">
        <v>1212</v>
      </c>
      <c r="I240" s="8">
        <v>1.0</v>
      </c>
      <c r="J240" s="8">
        <v>0.0</v>
      </c>
      <c r="K240" s="8">
        <v>4.0</v>
      </c>
    </row>
    <row r="241" ht="15.75" customHeight="1">
      <c r="A241" s="15">
        <v>8.0</v>
      </c>
      <c r="B241" s="8" t="s">
        <v>2456</v>
      </c>
      <c r="C241" s="16">
        <v>45224.5</v>
      </c>
      <c r="D241" s="16">
        <v>45238.5</v>
      </c>
      <c r="E241" s="17">
        <v>760.0</v>
      </c>
      <c r="F241" s="8" t="s">
        <v>2448</v>
      </c>
      <c r="G241" s="8" t="s">
        <v>1140</v>
      </c>
      <c r="H241" s="8" t="s">
        <v>2155</v>
      </c>
      <c r="I241" s="8">
        <v>0.0</v>
      </c>
      <c r="J241" s="8">
        <v>0.0</v>
      </c>
      <c r="K241" s="8">
        <v>1.0</v>
      </c>
    </row>
    <row r="242" ht="15.75" customHeight="1">
      <c r="A242" s="15">
        <v>8.0</v>
      </c>
      <c r="B242" s="8" t="s">
        <v>2456</v>
      </c>
      <c r="C242" s="16">
        <v>45224.5</v>
      </c>
      <c r="D242" s="16">
        <v>45238.5</v>
      </c>
      <c r="E242" s="17">
        <v>760.0</v>
      </c>
      <c r="F242" s="8" t="s">
        <v>2448</v>
      </c>
      <c r="G242" s="8" t="s">
        <v>1140</v>
      </c>
      <c r="H242" s="8" t="s">
        <v>2055</v>
      </c>
      <c r="I242" s="8">
        <v>0.0</v>
      </c>
      <c r="J242" s="8">
        <v>0.0</v>
      </c>
      <c r="K242" s="8">
        <v>1.0</v>
      </c>
    </row>
    <row r="243" ht="15.75" customHeight="1">
      <c r="A243" s="15">
        <v>8.0</v>
      </c>
      <c r="B243" s="8" t="s">
        <v>2456</v>
      </c>
      <c r="C243" s="16">
        <v>45224.5</v>
      </c>
      <c r="D243" s="16">
        <v>45238.5</v>
      </c>
      <c r="E243" s="17">
        <v>760.0</v>
      </c>
      <c r="F243" s="8" t="s">
        <v>2448</v>
      </c>
      <c r="G243" s="8" t="s">
        <v>1140</v>
      </c>
      <c r="H243" s="8" t="s">
        <v>1378</v>
      </c>
      <c r="I243" s="8">
        <v>1.0</v>
      </c>
      <c r="J243" s="8">
        <v>1.0</v>
      </c>
      <c r="K243" s="8">
        <v>2.0</v>
      </c>
    </row>
    <row r="244" ht="15.75" customHeight="1">
      <c r="A244" s="15">
        <v>8.0</v>
      </c>
      <c r="B244" s="8" t="s">
        <v>2456</v>
      </c>
      <c r="C244" s="16">
        <v>45224.5</v>
      </c>
      <c r="D244" s="16">
        <v>45238.5</v>
      </c>
      <c r="E244" s="17">
        <v>760.0</v>
      </c>
      <c r="F244" s="8" t="s">
        <v>2448</v>
      </c>
      <c r="G244" s="8" t="s">
        <v>1140</v>
      </c>
      <c r="H244" s="8" t="s">
        <v>2184</v>
      </c>
      <c r="I244" s="8">
        <v>0.0</v>
      </c>
      <c r="J244" s="8">
        <v>1.0</v>
      </c>
      <c r="K244" s="8">
        <v>3.0</v>
      </c>
    </row>
    <row r="245" ht="15.75" customHeight="1">
      <c r="A245" s="15">
        <v>8.0</v>
      </c>
      <c r="B245" s="8" t="s">
        <v>2456</v>
      </c>
      <c r="C245" s="16">
        <v>45224.5</v>
      </c>
      <c r="D245" s="16">
        <v>45238.5</v>
      </c>
      <c r="E245" s="17">
        <v>760.0</v>
      </c>
      <c r="F245" s="8" t="s">
        <v>2448</v>
      </c>
      <c r="G245" s="8" t="s">
        <v>1140</v>
      </c>
      <c r="H245" s="8" t="s">
        <v>1195</v>
      </c>
      <c r="I245" s="8">
        <v>0.0</v>
      </c>
      <c r="J245" s="8">
        <v>0.0</v>
      </c>
      <c r="K245" s="8">
        <v>1.0</v>
      </c>
    </row>
    <row r="246" ht="15.75" customHeight="1">
      <c r="A246" s="15">
        <v>8.0</v>
      </c>
      <c r="B246" s="8" t="s">
        <v>2456</v>
      </c>
      <c r="C246" s="16">
        <v>45224.5</v>
      </c>
      <c r="D246" s="16">
        <v>45238.5</v>
      </c>
      <c r="E246" s="17">
        <v>760.0</v>
      </c>
      <c r="F246" s="8" t="s">
        <v>2448</v>
      </c>
      <c r="G246" s="8" t="s">
        <v>1140</v>
      </c>
      <c r="H246" s="8" t="s">
        <v>1745</v>
      </c>
      <c r="I246" s="8">
        <v>0.0</v>
      </c>
      <c r="J246" s="8">
        <v>1.0</v>
      </c>
      <c r="K246" s="8">
        <v>2.0</v>
      </c>
    </row>
    <row r="247" ht="15.75" customHeight="1">
      <c r="A247" s="15">
        <v>8.0</v>
      </c>
      <c r="B247" s="8" t="s">
        <v>2456</v>
      </c>
      <c r="C247" s="16">
        <v>45224.5</v>
      </c>
      <c r="D247" s="16">
        <v>45238.5</v>
      </c>
      <c r="E247" s="17">
        <v>760.0</v>
      </c>
      <c r="F247" s="8" t="s">
        <v>2448</v>
      </c>
      <c r="G247" s="8" t="s">
        <v>1140</v>
      </c>
      <c r="H247" s="8" t="s">
        <v>1811</v>
      </c>
      <c r="I247" s="8">
        <v>1.0</v>
      </c>
      <c r="J247" s="8">
        <v>1.0</v>
      </c>
      <c r="K247" s="8">
        <v>2.0</v>
      </c>
    </row>
    <row r="248" ht="15.75" customHeight="1">
      <c r="A248" s="15">
        <v>8.0</v>
      </c>
      <c r="B248" s="8" t="s">
        <v>2456</v>
      </c>
      <c r="C248" s="16">
        <v>45224.5</v>
      </c>
      <c r="D248" s="16">
        <v>45238.5</v>
      </c>
      <c r="E248" s="17">
        <v>760.0</v>
      </c>
      <c r="F248" s="8" t="s">
        <v>2448</v>
      </c>
      <c r="G248" s="8" t="s">
        <v>1140</v>
      </c>
      <c r="H248" s="8" t="s">
        <v>1416</v>
      </c>
      <c r="I248" s="8">
        <v>0.0</v>
      </c>
      <c r="J248" s="8">
        <v>1.0</v>
      </c>
      <c r="K248" s="8">
        <v>5.0</v>
      </c>
    </row>
    <row r="249" ht="15.75" customHeight="1">
      <c r="A249" s="15">
        <v>8.0</v>
      </c>
      <c r="B249" s="8" t="s">
        <v>2456</v>
      </c>
      <c r="C249" s="16">
        <v>45224.5</v>
      </c>
      <c r="D249" s="16">
        <v>45238.5</v>
      </c>
      <c r="E249" s="17">
        <v>760.0</v>
      </c>
      <c r="F249" s="8" t="s">
        <v>2448</v>
      </c>
      <c r="G249" s="8" t="s">
        <v>1140</v>
      </c>
      <c r="H249" s="8" t="s">
        <v>1382</v>
      </c>
      <c r="I249" s="8">
        <v>1.0</v>
      </c>
      <c r="J249" s="8">
        <v>1.0</v>
      </c>
      <c r="K249" s="8">
        <v>1.0</v>
      </c>
    </row>
    <row r="250" ht="15.75" customHeight="1">
      <c r="A250" s="15">
        <v>8.0</v>
      </c>
      <c r="B250" s="8" t="s">
        <v>2456</v>
      </c>
      <c r="C250" s="16">
        <v>45224.5</v>
      </c>
      <c r="D250" s="16">
        <v>45238.5</v>
      </c>
      <c r="E250" s="17">
        <v>760.0</v>
      </c>
      <c r="F250" s="8" t="s">
        <v>2448</v>
      </c>
      <c r="G250" s="8" t="s">
        <v>1140</v>
      </c>
      <c r="H250" s="8" t="s">
        <v>1604</v>
      </c>
      <c r="I250" s="8">
        <v>0.0</v>
      </c>
      <c r="J250" s="8">
        <v>0.0</v>
      </c>
      <c r="K250" s="8">
        <v>4.0</v>
      </c>
    </row>
    <row r="251" ht="15.75" customHeight="1">
      <c r="A251" s="15">
        <v>8.0</v>
      </c>
      <c r="B251" s="8" t="s">
        <v>2456</v>
      </c>
      <c r="C251" s="16">
        <v>45224.5</v>
      </c>
      <c r="D251" s="16">
        <v>45238.5</v>
      </c>
      <c r="E251" s="17">
        <v>760.0</v>
      </c>
      <c r="F251" s="8" t="s">
        <v>2448</v>
      </c>
      <c r="G251" s="8" t="s">
        <v>1140</v>
      </c>
      <c r="H251" s="8" t="s">
        <v>1203</v>
      </c>
      <c r="I251" s="8">
        <v>1.0</v>
      </c>
      <c r="J251" s="8">
        <v>1.0</v>
      </c>
      <c r="K251" s="8">
        <v>5.0</v>
      </c>
    </row>
    <row r="252" ht="15.75" customHeight="1">
      <c r="A252" s="15">
        <v>8.0</v>
      </c>
      <c r="B252" s="8" t="s">
        <v>2456</v>
      </c>
      <c r="C252" s="16">
        <v>45224.5</v>
      </c>
      <c r="D252" s="16">
        <v>45238.5</v>
      </c>
      <c r="E252" s="17">
        <v>760.0</v>
      </c>
      <c r="F252" s="8" t="s">
        <v>2448</v>
      </c>
      <c r="G252" s="8" t="s">
        <v>1140</v>
      </c>
      <c r="H252" s="8" t="s">
        <v>1239</v>
      </c>
      <c r="I252" s="8">
        <v>0.0</v>
      </c>
      <c r="J252" s="8">
        <v>1.0</v>
      </c>
      <c r="K252" s="8">
        <v>4.0</v>
      </c>
    </row>
    <row r="253" ht="15.75" customHeight="1">
      <c r="A253" s="15">
        <v>8.0</v>
      </c>
      <c r="B253" s="8" t="s">
        <v>2456</v>
      </c>
      <c r="C253" s="16">
        <v>45224.5</v>
      </c>
      <c r="D253" s="16">
        <v>45238.5</v>
      </c>
      <c r="E253" s="17">
        <v>760.0</v>
      </c>
      <c r="F253" s="8" t="s">
        <v>2448</v>
      </c>
      <c r="G253" s="8" t="s">
        <v>1140</v>
      </c>
      <c r="H253" s="8" t="s">
        <v>1809</v>
      </c>
      <c r="I253" s="8">
        <v>0.0</v>
      </c>
      <c r="J253" s="8">
        <v>0.0</v>
      </c>
      <c r="K253" s="8">
        <v>1.0</v>
      </c>
    </row>
    <row r="254" ht="15.75" customHeight="1">
      <c r="A254" s="15">
        <v>8.0</v>
      </c>
      <c r="B254" s="8" t="s">
        <v>2456</v>
      </c>
      <c r="C254" s="16">
        <v>45224.5</v>
      </c>
      <c r="D254" s="16">
        <v>45238.5</v>
      </c>
      <c r="E254" s="17">
        <v>760.0</v>
      </c>
      <c r="F254" s="8" t="s">
        <v>2448</v>
      </c>
      <c r="G254" s="8" t="s">
        <v>1140</v>
      </c>
      <c r="H254" s="8" t="s">
        <v>1233</v>
      </c>
      <c r="I254" s="8">
        <v>0.0</v>
      </c>
      <c r="J254" s="8">
        <v>1.0</v>
      </c>
      <c r="K254" s="8">
        <v>4.0</v>
      </c>
    </row>
    <row r="255" ht="15.75" customHeight="1">
      <c r="A255" s="15">
        <v>8.0</v>
      </c>
      <c r="B255" s="8" t="s">
        <v>2456</v>
      </c>
      <c r="C255" s="16">
        <v>45224.5</v>
      </c>
      <c r="D255" s="16">
        <v>45238.5</v>
      </c>
      <c r="E255" s="17">
        <v>760.0</v>
      </c>
      <c r="F255" s="8" t="s">
        <v>2448</v>
      </c>
      <c r="G255" s="8" t="s">
        <v>1140</v>
      </c>
      <c r="H255" s="8" t="s">
        <v>1168</v>
      </c>
      <c r="I255" s="8">
        <v>1.0</v>
      </c>
      <c r="J255" s="8">
        <v>1.0</v>
      </c>
      <c r="K255" s="8">
        <v>1.0</v>
      </c>
    </row>
    <row r="256" ht="15.75" customHeight="1">
      <c r="A256" s="15">
        <v>8.0</v>
      </c>
      <c r="B256" s="8" t="s">
        <v>2456</v>
      </c>
      <c r="C256" s="16">
        <v>45224.5</v>
      </c>
      <c r="D256" s="16">
        <v>45238.5</v>
      </c>
      <c r="E256" s="17">
        <v>760.0</v>
      </c>
      <c r="F256" s="8" t="s">
        <v>2448</v>
      </c>
      <c r="G256" s="8" t="s">
        <v>1140</v>
      </c>
      <c r="H256" s="8" t="s">
        <v>2376</v>
      </c>
      <c r="I256" s="8">
        <v>0.0</v>
      </c>
      <c r="J256" s="8">
        <v>1.0</v>
      </c>
      <c r="K256" s="8">
        <v>1.0</v>
      </c>
    </row>
    <row r="257" ht="15.75" customHeight="1">
      <c r="A257" s="15">
        <v>8.0</v>
      </c>
      <c r="B257" s="8" t="s">
        <v>2456</v>
      </c>
      <c r="C257" s="16">
        <v>45224.5</v>
      </c>
      <c r="D257" s="16">
        <v>45238.5</v>
      </c>
      <c r="E257" s="17">
        <v>760.0</v>
      </c>
      <c r="F257" s="8" t="s">
        <v>2448</v>
      </c>
      <c r="G257" s="8" t="s">
        <v>1140</v>
      </c>
      <c r="H257" s="8" t="s">
        <v>1565</v>
      </c>
      <c r="I257" s="8">
        <v>0.0</v>
      </c>
      <c r="J257" s="8">
        <v>1.0</v>
      </c>
      <c r="K257" s="8">
        <v>2.0</v>
      </c>
    </row>
    <row r="258" ht="15.75" customHeight="1">
      <c r="A258" s="15">
        <v>8.0</v>
      </c>
      <c r="B258" s="8" t="s">
        <v>2456</v>
      </c>
      <c r="C258" s="16">
        <v>45224.5</v>
      </c>
      <c r="D258" s="16">
        <v>45238.5</v>
      </c>
      <c r="E258" s="17">
        <v>760.0</v>
      </c>
      <c r="F258" s="8" t="s">
        <v>2448</v>
      </c>
      <c r="G258" s="8" t="s">
        <v>1140</v>
      </c>
      <c r="H258" s="8" t="s">
        <v>2178</v>
      </c>
      <c r="I258" s="8">
        <v>1.0</v>
      </c>
      <c r="J258" s="8">
        <v>1.0</v>
      </c>
      <c r="K258" s="8">
        <v>4.0</v>
      </c>
    </row>
    <row r="259" ht="15.75" customHeight="1">
      <c r="A259" s="15">
        <v>8.0</v>
      </c>
      <c r="B259" s="8" t="s">
        <v>2456</v>
      </c>
      <c r="C259" s="16">
        <v>45224.5</v>
      </c>
      <c r="D259" s="16">
        <v>45238.5</v>
      </c>
      <c r="E259" s="17">
        <v>760.0</v>
      </c>
      <c r="F259" s="8" t="s">
        <v>2448</v>
      </c>
      <c r="G259" s="8" t="s">
        <v>1140</v>
      </c>
      <c r="H259" s="8" t="s">
        <v>2306</v>
      </c>
      <c r="I259" s="8">
        <v>0.0</v>
      </c>
      <c r="J259" s="8">
        <v>0.0</v>
      </c>
      <c r="K259" s="8">
        <v>1.0</v>
      </c>
    </row>
    <row r="260" ht="15.75" customHeight="1">
      <c r="A260" s="15">
        <v>8.0</v>
      </c>
      <c r="B260" s="8" t="s">
        <v>2456</v>
      </c>
      <c r="C260" s="16">
        <v>45224.5</v>
      </c>
      <c r="D260" s="16">
        <v>45238.5</v>
      </c>
      <c r="E260" s="17">
        <v>760.0</v>
      </c>
      <c r="F260" s="8" t="s">
        <v>2448</v>
      </c>
      <c r="G260" s="8" t="s">
        <v>1140</v>
      </c>
      <c r="H260" s="8" t="s">
        <v>1845</v>
      </c>
      <c r="I260" s="8">
        <v>0.0</v>
      </c>
      <c r="J260" s="8">
        <v>1.0</v>
      </c>
      <c r="K260" s="8">
        <v>3.0</v>
      </c>
    </row>
    <row r="261" ht="15.75" customHeight="1">
      <c r="A261" s="15">
        <v>8.0</v>
      </c>
      <c r="B261" s="8" t="s">
        <v>2456</v>
      </c>
      <c r="C261" s="16">
        <v>45224.5</v>
      </c>
      <c r="D261" s="16">
        <v>45238.5</v>
      </c>
      <c r="E261" s="17">
        <v>760.0</v>
      </c>
      <c r="F261" s="8" t="s">
        <v>2448</v>
      </c>
      <c r="G261" s="8" t="s">
        <v>1140</v>
      </c>
      <c r="H261" s="8" t="s">
        <v>2300</v>
      </c>
      <c r="I261" s="8">
        <v>0.0</v>
      </c>
      <c r="J261" s="8">
        <v>1.0</v>
      </c>
      <c r="K261" s="8">
        <v>1.0</v>
      </c>
    </row>
    <row r="262" ht="15.75" customHeight="1">
      <c r="A262" s="15">
        <v>8.0</v>
      </c>
      <c r="B262" s="8" t="s">
        <v>2456</v>
      </c>
      <c r="C262" s="16">
        <v>45224.5</v>
      </c>
      <c r="D262" s="16">
        <v>45238.5</v>
      </c>
      <c r="E262" s="17">
        <v>760.0</v>
      </c>
      <c r="F262" s="8" t="s">
        <v>2448</v>
      </c>
      <c r="G262" s="8" t="s">
        <v>1140</v>
      </c>
      <c r="H262" s="8" t="s">
        <v>1706</v>
      </c>
      <c r="I262" s="8">
        <v>1.0</v>
      </c>
      <c r="J262" s="8">
        <v>0.0</v>
      </c>
      <c r="K262" s="8">
        <v>4.0</v>
      </c>
    </row>
    <row r="263" ht="15.75" customHeight="1">
      <c r="A263" s="15">
        <v>8.0</v>
      </c>
      <c r="B263" s="8" t="s">
        <v>2456</v>
      </c>
      <c r="C263" s="16">
        <v>45224.5</v>
      </c>
      <c r="D263" s="16">
        <v>45238.5</v>
      </c>
      <c r="E263" s="17">
        <v>760.0</v>
      </c>
      <c r="F263" s="8" t="s">
        <v>2448</v>
      </c>
      <c r="G263" s="8" t="s">
        <v>1140</v>
      </c>
      <c r="H263" s="8" t="s">
        <v>1669</v>
      </c>
      <c r="I263" s="8">
        <v>1.0</v>
      </c>
      <c r="J263" s="8">
        <v>1.0</v>
      </c>
      <c r="K263" s="8">
        <v>4.0</v>
      </c>
    </row>
    <row r="264" ht="15.75" customHeight="1">
      <c r="A264" s="15">
        <v>9.0</v>
      </c>
      <c r="B264" s="8" t="s">
        <v>2457</v>
      </c>
      <c r="C264" s="16">
        <v>45228.75</v>
      </c>
      <c r="D264" s="16">
        <v>45242.75</v>
      </c>
      <c r="E264" s="17">
        <v>855.0</v>
      </c>
      <c r="F264" s="8" t="s">
        <v>2450</v>
      </c>
      <c r="G264" s="8" t="s">
        <v>2458</v>
      </c>
      <c r="H264" s="8" t="s">
        <v>1485</v>
      </c>
      <c r="I264" s="8">
        <v>0.0</v>
      </c>
      <c r="J264" s="8">
        <v>0.0</v>
      </c>
      <c r="K264" s="8">
        <v>5.0</v>
      </c>
    </row>
    <row r="265" ht="15.75" customHeight="1">
      <c r="A265" s="15">
        <v>9.0</v>
      </c>
      <c r="B265" s="8" t="s">
        <v>2457</v>
      </c>
      <c r="C265" s="16">
        <v>45228.75</v>
      </c>
      <c r="D265" s="16">
        <v>45242.75</v>
      </c>
      <c r="E265" s="17">
        <v>855.0</v>
      </c>
      <c r="F265" s="8" t="s">
        <v>2450</v>
      </c>
      <c r="G265" s="8" t="s">
        <v>2458</v>
      </c>
      <c r="H265" s="8" t="s">
        <v>1584</v>
      </c>
      <c r="I265" s="8">
        <v>1.0</v>
      </c>
      <c r="J265" s="8">
        <v>1.0</v>
      </c>
      <c r="K265" s="8">
        <v>2.0</v>
      </c>
    </row>
    <row r="266" ht="15.75" customHeight="1">
      <c r="A266" s="15">
        <v>9.0</v>
      </c>
      <c r="B266" s="8" t="s">
        <v>2457</v>
      </c>
      <c r="C266" s="16">
        <v>45228.75</v>
      </c>
      <c r="D266" s="16">
        <v>45242.75</v>
      </c>
      <c r="E266" s="17">
        <v>855.0</v>
      </c>
      <c r="F266" s="8" t="s">
        <v>2450</v>
      </c>
      <c r="G266" s="8" t="s">
        <v>2458</v>
      </c>
      <c r="H266" s="8" t="s">
        <v>1356</v>
      </c>
      <c r="I266" s="8">
        <v>1.0</v>
      </c>
      <c r="J266" s="8">
        <v>0.0</v>
      </c>
      <c r="K266" s="8">
        <v>1.0</v>
      </c>
    </row>
    <row r="267" ht="15.75" customHeight="1">
      <c r="A267" s="15">
        <v>9.0</v>
      </c>
      <c r="B267" s="8" t="s">
        <v>2457</v>
      </c>
      <c r="C267" s="16">
        <v>45228.75</v>
      </c>
      <c r="D267" s="16">
        <v>45242.75</v>
      </c>
      <c r="E267" s="17">
        <v>855.0</v>
      </c>
      <c r="F267" s="8" t="s">
        <v>2450</v>
      </c>
      <c r="G267" s="8" t="s">
        <v>2458</v>
      </c>
      <c r="H267" s="8" t="s">
        <v>1731</v>
      </c>
      <c r="I267" s="8">
        <v>0.0</v>
      </c>
      <c r="J267" s="8">
        <v>1.0</v>
      </c>
      <c r="K267" s="8">
        <v>2.0</v>
      </c>
    </row>
    <row r="268" ht="15.75" customHeight="1">
      <c r="A268" s="15">
        <v>9.0</v>
      </c>
      <c r="B268" s="8" t="s">
        <v>2457</v>
      </c>
      <c r="C268" s="16">
        <v>45228.75</v>
      </c>
      <c r="D268" s="16">
        <v>45242.75</v>
      </c>
      <c r="E268" s="17">
        <v>855.0</v>
      </c>
      <c r="F268" s="8" t="s">
        <v>2450</v>
      </c>
      <c r="G268" s="8" t="s">
        <v>2458</v>
      </c>
      <c r="H268" s="8" t="s">
        <v>2074</v>
      </c>
      <c r="I268" s="8">
        <v>0.0</v>
      </c>
      <c r="J268" s="8">
        <v>0.0</v>
      </c>
      <c r="K268" s="8">
        <v>1.0</v>
      </c>
    </row>
    <row r="269" ht="15.75" customHeight="1">
      <c r="A269" s="15">
        <v>9.0</v>
      </c>
      <c r="B269" s="8" t="s">
        <v>2457</v>
      </c>
      <c r="C269" s="16">
        <v>45228.75</v>
      </c>
      <c r="D269" s="16">
        <v>45242.75</v>
      </c>
      <c r="E269" s="17">
        <v>855.0</v>
      </c>
      <c r="F269" s="8" t="s">
        <v>2450</v>
      </c>
      <c r="G269" s="8" t="s">
        <v>2458</v>
      </c>
      <c r="H269" s="8" t="s">
        <v>1886</v>
      </c>
      <c r="I269" s="8">
        <v>1.0</v>
      </c>
      <c r="J269" s="8">
        <v>1.0</v>
      </c>
      <c r="K269" s="8">
        <v>3.0</v>
      </c>
    </row>
    <row r="270" ht="15.75" customHeight="1">
      <c r="A270" s="15">
        <v>9.0</v>
      </c>
      <c r="B270" s="8" t="s">
        <v>2457</v>
      </c>
      <c r="C270" s="16">
        <v>45228.75</v>
      </c>
      <c r="D270" s="16">
        <v>45242.75</v>
      </c>
      <c r="E270" s="17">
        <v>855.0</v>
      </c>
      <c r="F270" s="8" t="s">
        <v>2450</v>
      </c>
      <c r="G270" s="8" t="s">
        <v>2458</v>
      </c>
      <c r="H270" s="8" t="s">
        <v>1190</v>
      </c>
      <c r="I270" s="8">
        <v>1.0</v>
      </c>
      <c r="J270" s="8">
        <v>1.0</v>
      </c>
      <c r="K270" s="8">
        <v>3.0</v>
      </c>
    </row>
    <row r="271" ht="15.75" customHeight="1">
      <c r="A271" s="15">
        <v>9.0</v>
      </c>
      <c r="B271" s="8" t="s">
        <v>2457</v>
      </c>
      <c r="C271" s="16">
        <v>45228.75</v>
      </c>
      <c r="D271" s="16">
        <v>45242.75</v>
      </c>
      <c r="E271" s="17">
        <v>855.0</v>
      </c>
      <c r="F271" s="8" t="s">
        <v>2450</v>
      </c>
      <c r="G271" s="8" t="s">
        <v>2458</v>
      </c>
      <c r="H271" s="8" t="s">
        <v>1891</v>
      </c>
      <c r="I271" s="8">
        <v>1.0</v>
      </c>
      <c r="J271" s="8">
        <v>1.0</v>
      </c>
      <c r="K271" s="8">
        <v>1.0</v>
      </c>
    </row>
    <row r="272" ht="15.75" customHeight="1">
      <c r="A272" s="15">
        <v>9.0</v>
      </c>
      <c r="B272" s="8" t="s">
        <v>2457</v>
      </c>
      <c r="C272" s="16">
        <v>45228.75</v>
      </c>
      <c r="D272" s="16">
        <v>45242.75</v>
      </c>
      <c r="E272" s="17">
        <v>855.0</v>
      </c>
      <c r="F272" s="8" t="s">
        <v>2450</v>
      </c>
      <c r="G272" s="8" t="s">
        <v>2458</v>
      </c>
      <c r="H272" s="8" t="s">
        <v>1210</v>
      </c>
      <c r="I272" s="8">
        <v>0.0</v>
      </c>
      <c r="J272" s="8">
        <v>1.0</v>
      </c>
      <c r="K272" s="8">
        <v>3.0</v>
      </c>
    </row>
    <row r="273" ht="15.75" customHeight="1">
      <c r="A273" s="15">
        <v>9.0</v>
      </c>
      <c r="B273" s="8" t="s">
        <v>2457</v>
      </c>
      <c r="C273" s="16">
        <v>45228.75</v>
      </c>
      <c r="D273" s="16">
        <v>45242.75</v>
      </c>
      <c r="E273" s="17">
        <v>855.0</v>
      </c>
      <c r="F273" s="8" t="s">
        <v>2450</v>
      </c>
      <c r="G273" s="8" t="s">
        <v>2458</v>
      </c>
      <c r="H273" s="8" t="s">
        <v>1308</v>
      </c>
      <c r="I273" s="8">
        <v>0.0</v>
      </c>
      <c r="J273" s="8">
        <v>1.0</v>
      </c>
      <c r="K273" s="8">
        <v>4.0</v>
      </c>
    </row>
    <row r="274" ht="15.75" customHeight="1">
      <c r="A274" s="15">
        <v>9.0</v>
      </c>
      <c r="B274" s="8" t="s">
        <v>2457</v>
      </c>
      <c r="C274" s="16">
        <v>45228.75</v>
      </c>
      <c r="D274" s="16">
        <v>45242.75</v>
      </c>
      <c r="E274" s="17">
        <v>855.0</v>
      </c>
      <c r="F274" s="8" t="s">
        <v>2450</v>
      </c>
      <c r="G274" s="8" t="s">
        <v>2458</v>
      </c>
      <c r="H274" s="8" t="s">
        <v>1896</v>
      </c>
      <c r="I274" s="8">
        <v>0.0</v>
      </c>
      <c r="J274" s="8">
        <v>1.0</v>
      </c>
      <c r="K274" s="8">
        <v>5.0</v>
      </c>
    </row>
    <row r="275" ht="15.75" customHeight="1">
      <c r="A275" s="15">
        <v>9.0</v>
      </c>
      <c r="B275" s="8" t="s">
        <v>2457</v>
      </c>
      <c r="C275" s="16">
        <v>45228.75</v>
      </c>
      <c r="D275" s="16">
        <v>45242.75</v>
      </c>
      <c r="E275" s="17">
        <v>855.0</v>
      </c>
      <c r="F275" s="8" t="s">
        <v>2450</v>
      </c>
      <c r="G275" s="8" t="s">
        <v>2458</v>
      </c>
      <c r="H275" s="8" t="s">
        <v>1613</v>
      </c>
      <c r="I275" s="8">
        <v>0.0</v>
      </c>
      <c r="J275" s="8">
        <v>1.0</v>
      </c>
      <c r="K275" s="8">
        <v>5.0</v>
      </c>
    </row>
    <row r="276" ht="15.75" customHeight="1">
      <c r="A276" s="15">
        <v>9.0</v>
      </c>
      <c r="B276" s="8" t="s">
        <v>2457</v>
      </c>
      <c r="C276" s="16">
        <v>45228.75</v>
      </c>
      <c r="D276" s="16">
        <v>45242.75</v>
      </c>
      <c r="E276" s="17">
        <v>855.0</v>
      </c>
      <c r="F276" s="8" t="s">
        <v>2450</v>
      </c>
      <c r="G276" s="8" t="s">
        <v>2458</v>
      </c>
      <c r="H276" s="8" t="s">
        <v>2281</v>
      </c>
      <c r="I276" s="8">
        <v>0.0</v>
      </c>
      <c r="J276" s="8">
        <v>0.0</v>
      </c>
      <c r="K276" s="8">
        <v>1.0</v>
      </c>
    </row>
    <row r="277" ht="15.75" customHeight="1">
      <c r="A277" s="15">
        <v>9.0</v>
      </c>
      <c r="B277" s="8" t="s">
        <v>2457</v>
      </c>
      <c r="C277" s="16">
        <v>45228.75</v>
      </c>
      <c r="D277" s="16">
        <v>45242.75</v>
      </c>
      <c r="E277" s="17">
        <v>855.0</v>
      </c>
      <c r="F277" s="8" t="s">
        <v>2450</v>
      </c>
      <c r="G277" s="8" t="s">
        <v>2458</v>
      </c>
      <c r="H277" s="8" t="s">
        <v>1194</v>
      </c>
      <c r="I277" s="8">
        <v>0.0</v>
      </c>
      <c r="J277" s="8">
        <v>1.0</v>
      </c>
      <c r="K277" s="8">
        <v>2.0</v>
      </c>
    </row>
    <row r="278" ht="15.75" customHeight="1">
      <c r="A278" s="15">
        <v>9.0</v>
      </c>
      <c r="B278" s="8" t="s">
        <v>2457</v>
      </c>
      <c r="C278" s="16">
        <v>45228.75</v>
      </c>
      <c r="D278" s="16">
        <v>45242.75</v>
      </c>
      <c r="E278" s="17">
        <v>855.0</v>
      </c>
      <c r="F278" s="8" t="s">
        <v>2450</v>
      </c>
      <c r="G278" s="8" t="s">
        <v>2458</v>
      </c>
      <c r="H278" s="8" t="s">
        <v>2348</v>
      </c>
      <c r="I278" s="8">
        <v>1.0</v>
      </c>
      <c r="J278" s="8">
        <v>0.0</v>
      </c>
      <c r="K278" s="8">
        <v>2.0</v>
      </c>
    </row>
    <row r="279" ht="15.75" customHeight="1">
      <c r="A279" s="15">
        <v>9.0</v>
      </c>
      <c r="B279" s="8" t="s">
        <v>2457</v>
      </c>
      <c r="C279" s="16">
        <v>45228.75</v>
      </c>
      <c r="D279" s="16">
        <v>45242.75</v>
      </c>
      <c r="E279" s="17">
        <v>855.0</v>
      </c>
      <c r="F279" s="8" t="s">
        <v>2450</v>
      </c>
      <c r="G279" s="8" t="s">
        <v>2458</v>
      </c>
      <c r="H279" s="8" t="s">
        <v>1458</v>
      </c>
      <c r="I279" s="8">
        <v>1.0</v>
      </c>
      <c r="J279" s="8">
        <v>1.0</v>
      </c>
      <c r="K279" s="8">
        <v>4.0</v>
      </c>
    </row>
    <row r="280" ht="15.75" customHeight="1">
      <c r="A280" s="15">
        <v>9.0</v>
      </c>
      <c r="B280" s="8" t="s">
        <v>2457</v>
      </c>
      <c r="C280" s="16">
        <v>45228.75</v>
      </c>
      <c r="D280" s="16">
        <v>45242.75</v>
      </c>
      <c r="E280" s="17">
        <v>855.0</v>
      </c>
      <c r="F280" s="8" t="s">
        <v>2450</v>
      </c>
      <c r="G280" s="8" t="s">
        <v>2458</v>
      </c>
      <c r="H280" s="8" t="s">
        <v>1177</v>
      </c>
      <c r="I280" s="8">
        <v>1.0</v>
      </c>
      <c r="J280" s="8">
        <v>1.0</v>
      </c>
      <c r="K280" s="8">
        <v>4.0</v>
      </c>
    </row>
    <row r="281" ht="15.75" customHeight="1">
      <c r="A281" s="15">
        <v>9.0</v>
      </c>
      <c r="B281" s="8" t="s">
        <v>2457</v>
      </c>
      <c r="C281" s="16">
        <v>45228.75</v>
      </c>
      <c r="D281" s="16">
        <v>45242.75</v>
      </c>
      <c r="E281" s="17">
        <v>855.0</v>
      </c>
      <c r="F281" s="8" t="s">
        <v>2450</v>
      </c>
      <c r="G281" s="8" t="s">
        <v>2458</v>
      </c>
      <c r="H281" s="8" t="s">
        <v>2153</v>
      </c>
      <c r="I281" s="8">
        <v>0.0</v>
      </c>
      <c r="J281" s="8">
        <v>1.0</v>
      </c>
      <c r="K281" s="8">
        <v>5.0</v>
      </c>
    </row>
    <row r="282" ht="15.75" customHeight="1">
      <c r="A282" s="15">
        <v>9.0</v>
      </c>
      <c r="B282" s="8" t="s">
        <v>2457</v>
      </c>
      <c r="C282" s="16">
        <v>45228.75</v>
      </c>
      <c r="D282" s="16">
        <v>45242.75</v>
      </c>
      <c r="E282" s="17">
        <v>855.0</v>
      </c>
      <c r="F282" s="8" t="s">
        <v>2450</v>
      </c>
      <c r="G282" s="8" t="s">
        <v>2458</v>
      </c>
      <c r="H282" s="8" t="s">
        <v>2131</v>
      </c>
      <c r="I282" s="8">
        <v>1.0</v>
      </c>
      <c r="J282" s="8">
        <v>0.0</v>
      </c>
      <c r="K282" s="8">
        <v>3.0</v>
      </c>
    </row>
    <row r="283" ht="15.75" customHeight="1">
      <c r="A283" s="15">
        <v>9.0</v>
      </c>
      <c r="B283" s="8" t="s">
        <v>2457</v>
      </c>
      <c r="C283" s="16">
        <v>45228.75</v>
      </c>
      <c r="D283" s="16">
        <v>45242.75</v>
      </c>
      <c r="E283" s="17">
        <v>855.0</v>
      </c>
      <c r="F283" s="8" t="s">
        <v>2450</v>
      </c>
      <c r="G283" s="8" t="s">
        <v>2458</v>
      </c>
      <c r="H283" s="8" t="s">
        <v>1898</v>
      </c>
      <c r="I283" s="8">
        <v>0.0</v>
      </c>
      <c r="J283" s="8">
        <v>0.0</v>
      </c>
      <c r="K283" s="8">
        <v>5.0</v>
      </c>
    </row>
    <row r="284" ht="15.75" customHeight="1">
      <c r="A284" s="15">
        <v>9.0</v>
      </c>
      <c r="B284" s="8" t="s">
        <v>2457</v>
      </c>
      <c r="C284" s="16">
        <v>45228.75</v>
      </c>
      <c r="D284" s="16">
        <v>45242.75</v>
      </c>
      <c r="E284" s="17">
        <v>855.0</v>
      </c>
      <c r="F284" s="8" t="s">
        <v>2450</v>
      </c>
      <c r="G284" s="8" t="s">
        <v>2458</v>
      </c>
      <c r="H284" s="8" t="s">
        <v>2273</v>
      </c>
      <c r="I284" s="8">
        <v>0.0</v>
      </c>
      <c r="J284" s="8">
        <v>0.0</v>
      </c>
      <c r="K284" s="8">
        <v>4.0</v>
      </c>
    </row>
    <row r="285" ht="15.75" customHeight="1">
      <c r="A285" s="15">
        <v>9.0</v>
      </c>
      <c r="B285" s="8" t="s">
        <v>2457</v>
      </c>
      <c r="C285" s="16">
        <v>45228.75</v>
      </c>
      <c r="D285" s="16">
        <v>45242.75</v>
      </c>
      <c r="E285" s="17">
        <v>855.0</v>
      </c>
      <c r="F285" s="8" t="s">
        <v>2450</v>
      </c>
      <c r="G285" s="8" t="s">
        <v>2458</v>
      </c>
      <c r="H285" s="8" t="s">
        <v>1370</v>
      </c>
      <c r="I285" s="8">
        <v>1.0</v>
      </c>
      <c r="J285" s="8">
        <v>1.0</v>
      </c>
      <c r="K285" s="8">
        <v>3.0</v>
      </c>
    </row>
    <row r="286" ht="15.75" customHeight="1">
      <c r="A286" s="15">
        <v>9.0</v>
      </c>
      <c r="B286" s="8" t="s">
        <v>2457</v>
      </c>
      <c r="C286" s="16">
        <v>45228.75</v>
      </c>
      <c r="D286" s="16">
        <v>45242.75</v>
      </c>
      <c r="E286" s="17">
        <v>855.0</v>
      </c>
      <c r="F286" s="8" t="s">
        <v>2450</v>
      </c>
      <c r="G286" s="8" t="s">
        <v>2458</v>
      </c>
      <c r="H286" s="8" t="s">
        <v>1936</v>
      </c>
      <c r="I286" s="8">
        <v>1.0</v>
      </c>
      <c r="J286" s="8">
        <v>1.0</v>
      </c>
      <c r="K286" s="8">
        <v>2.0</v>
      </c>
    </row>
    <row r="287" ht="15.75" customHeight="1">
      <c r="A287" s="15">
        <v>9.0</v>
      </c>
      <c r="B287" s="8" t="s">
        <v>2457</v>
      </c>
      <c r="C287" s="16">
        <v>45228.75</v>
      </c>
      <c r="D287" s="16">
        <v>45242.75</v>
      </c>
      <c r="E287" s="17">
        <v>855.0</v>
      </c>
      <c r="F287" s="8" t="s">
        <v>2450</v>
      </c>
      <c r="G287" s="8" t="s">
        <v>2458</v>
      </c>
      <c r="H287" s="8" t="s">
        <v>1710</v>
      </c>
      <c r="I287" s="8">
        <v>0.0</v>
      </c>
      <c r="J287" s="8">
        <v>0.0</v>
      </c>
      <c r="K287" s="8">
        <v>5.0</v>
      </c>
    </row>
    <row r="288" ht="15.75" customHeight="1">
      <c r="A288" s="15">
        <v>9.0</v>
      </c>
      <c r="B288" s="8" t="s">
        <v>2457</v>
      </c>
      <c r="C288" s="16">
        <v>45228.75</v>
      </c>
      <c r="D288" s="16">
        <v>45242.75</v>
      </c>
      <c r="E288" s="17">
        <v>855.0</v>
      </c>
      <c r="F288" s="8" t="s">
        <v>2450</v>
      </c>
      <c r="G288" s="8" t="s">
        <v>2458</v>
      </c>
      <c r="H288" s="8" t="s">
        <v>1813</v>
      </c>
      <c r="I288" s="8">
        <v>0.0</v>
      </c>
      <c r="J288" s="8">
        <v>1.0</v>
      </c>
      <c r="K288" s="8">
        <v>2.0</v>
      </c>
    </row>
    <row r="289" ht="15.75" customHeight="1">
      <c r="A289" s="15">
        <v>9.0</v>
      </c>
      <c r="B289" s="8" t="s">
        <v>2457</v>
      </c>
      <c r="C289" s="16">
        <v>45228.75</v>
      </c>
      <c r="D289" s="16">
        <v>45242.75</v>
      </c>
      <c r="E289" s="17">
        <v>855.0</v>
      </c>
      <c r="F289" s="8" t="s">
        <v>2450</v>
      </c>
      <c r="G289" s="8" t="s">
        <v>2458</v>
      </c>
      <c r="H289" s="8" t="s">
        <v>1375</v>
      </c>
      <c r="I289" s="8">
        <v>1.0</v>
      </c>
      <c r="J289" s="8">
        <v>1.0</v>
      </c>
      <c r="K289" s="8">
        <v>4.0</v>
      </c>
    </row>
    <row r="290" ht="15.75" customHeight="1">
      <c r="A290" s="15">
        <v>9.0</v>
      </c>
      <c r="B290" s="8" t="s">
        <v>2457</v>
      </c>
      <c r="C290" s="16">
        <v>45228.75</v>
      </c>
      <c r="D290" s="16">
        <v>45242.75</v>
      </c>
      <c r="E290" s="17">
        <v>855.0</v>
      </c>
      <c r="F290" s="8" t="s">
        <v>2450</v>
      </c>
      <c r="G290" s="8" t="s">
        <v>2458</v>
      </c>
      <c r="H290" s="8" t="s">
        <v>1380</v>
      </c>
      <c r="I290" s="8">
        <v>0.0</v>
      </c>
      <c r="J290" s="8">
        <v>1.0</v>
      </c>
      <c r="K290" s="8">
        <v>5.0</v>
      </c>
    </row>
    <row r="291" ht="15.75" customHeight="1">
      <c r="A291" s="15">
        <v>9.0</v>
      </c>
      <c r="B291" s="8" t="s">
        <v>2457</v>
      </c>
      <c r="C291" s="16">
        <v>45228.75</v>
      </c>
      <c r="D291" s="16">
        <v>45242.75</v>
      </c>
      <c r="E291" s="17">
        <v>855.0</v>
      </c>
      <c r="F291" s="8" t="s">
        <v>2450</v>
      </c>
      <c r="G291" s="8" t="s">
        <v>2458</v>
      </c>
      <c r="H291" s="8" t="s">
        <v>2214</v>
      </c>
      <c r="I291" s="8">
        <v>0.0</v>
      </c>
      <c r="J291" s="8">
        <v>1.0</v>
      </c>
      <c r="K291" s="8">
        <v>2.0</v>
      </c>
    </row>
    <row r="292" ht="15.75" customHeight="1">
      <c r="A292" s="15">
        <v>9.0</v>
      </c>
      <c r="B292" s="8" t="s">
        <v>2457</v>
      </c>
      <c r="C292" s="16">
        <v>45228.75</v>
      </c>
      <c r="D292" s="16">
        <v>45242.75</v>
      </c>
      <c r="E292" s="17">
        <v>855.0</v>
      </c>
      <c r="F292" s="8" t="s">
        <v>2450</v>
      </c>
      <c r="G292" s="8" t="s">
        <v>2458</v>
      </c>
      <c r="H292" s="8" t="s">
        <v>2183</v>
      </c>
      <c r="I292" s="8">
        <v>0.0</v>
      </c>
      <c r="J292" s="8">
        <v>1.0</v>
      </c>
      <c r="K292" s="8">
        <v>3.0</v>
      </c>
    </row>
    <row r="293" ht="15.75" customHeight="1">
      <c r="A293" s="15">
        <v>9.0</v>
      </c>
      <c r="B293" s="8" t="s">
        <v>2457</v>
      </c>
      <c r="C293" s="16">
        <v>45228.75</v>
      </c>
      <c r="D293" s="16">
        <v>45242.75</v>
      </c>
      <c r="E293" s="17">
        <v>855.0</v>
      </c>
      <c r="F293" s="8" t="s">
        <v>2450</v>
      </c>
      <c r="G293" s="8" t="s">
        <v>2458</v>
      </c>
      <c r="H293" s="8" t="s">
        <v>1561</v>
      </c>
      <c r="I293" s="8">
        <v>1.0</v>
      </c>
      <c r="J293" s="8">
        <v>1.0</v>
      </c>
      <c r="K293" s="8">
        <v>1.0</v>
      </c>
    </row>
    <row r="294" ht="15.75" customHeight="1">
      <c r="A294" s="15">
        <v>9.0</v>
      </c>
      <c r="B294" s="8" t="s">
        <v>2457</v>
      </c>
      <c r="C294" s="16">
        <v>45228.75</v>
      </c>
      <c r="D294" s="16">
        <v>45242.75</v>
      </c>
      <c r="E294" s="17">
        <v>855.0</v>
      </c>
      <c r="F294" s="8" t="s">
        <v>2450</v>
      </c>
      <c r="G294" s="8" t="s">
        <v>2458</v>
      </c>
      <c r="H294" s="8" t="s">
        <v>1502</v>
      </c>
      <c r="I294" s="8">
        <v>0.0</v>
      </c>
      <c r="J294" s="8">
        <v>0.0</v>
      </c>
      <c r="K294" s="8">
        <v>2.0</v>
      </c>
    </row>
    <row r="295" ht="15.75" customHeight="1">
      <c r="A295" s="15">
        <v>9.0</v>
      </c>
      <c r="B295" s="8" t="s">
        <v>2457</v>
      </c>
      <c r="C295" s="16">
        <v>45228.75</v>
      </c>
      <c r="D295" s="16">
        <v>45242.75</v>
      </c>
      <c r="E295" s="17">
        <v>855.0</v>
      </c>
      <c r="F295" s="8" t="s">
        <v>2450</v>
      </c>
      <c r="G295" s="8" t="s">
        <v>2458</v>
      </c>
      <c r="H295" s="8" t="s">
        <v>1625</v>
      </c>
      <c r="I295" s="8">
        <v>1.0</v>
      </c>
      <c r="J295" s="8">
        <v>0.0</v>
      </c>
      <c r="K295" s="8">
        <v>2.0</v>
      </c>
    </row>
    <row r="296" ht="15.75" customHeight="1">
      <c r="A296" s="15">
        <v>9.0</v>
      </c>
      <c r="B296" s="8" t="s">
        <v>2457</v>
      </c>
      <c r="C296" s="16">
        <v>45228.75</v>
      </c>
      <c r="D296" s="16">
        <v>45242.75</v>
      </c>
      <c r="E296" s="17">
        <v>855.0</v>
      </c>
      <c r="F296" s="8" t="s">
        <v>2450</v>
      </c>
      <c r="G296" s="8" t="s">
        <v>2458</v>
      </c>
      <c r="H296" s="8" t="s">
        <v>1344</v>
      </c>
      <c r="I296" s="8">
        <v>1.0</v>
      </c>
      <c r="J296" s="8">
        <v>0.0</v>
      </c>
      <c r="K296" s="8">
        <v>1.0</v>
      </c>
    </row>
    <row r="297" ht="15.75" customHeight="1">
      <c r="A297" s="15">
        <v>9.0</v>
      </c>
      <c r="B297" s="8" t="s">
        <v>2457</v>
      </c>
      <c r="C297" s="16">
        <v>45228.75</v>
      </c>
      <c r="D297" s="16">
        <v>45242.75</v>
      </c>
      <c r="E297" s="17">
        <v>855.0</v>
      </c>
      <c r="F297" s="8" t="s">
        <v>2450</v>
      </c>
      <c r="G297" s="8" t="s">
        <v>2458</v>
      </c>
      <c r="H297" s="8" t="s">
        <v>1244</v>
      </c>
      <c r="I297" s="8">
        <v>0.0</v>
      </c>
      <c r="J297" s="8">
        <v>0.0</v>
      </c>
      <c r="K297" s="8">
        <v>2.0</v>
      </c>
    </row>
    <row r="298" ht="15.75" customHeight="1">
      <c r="A298" s="15">
        <v>10.0</v>
      </c>
      <c r="B298" s="8" t="s">
        <v>2459</v>
      </c>
      <c r="C298" s="16">
        <v>45233.0</v>
      </c>
      <c r="D298" s="16">
        <v>45247.0</v>
      </c>
      <c r="E298" s="17">
        <v>950.0</v>
      </c>
      <c r="F298" s="8" t="s">
        <v>2452</v>
      </c>
      <c r="G298" s="8" t="s">
        <v>1132</v>
      </c>
      <c r="H298" s="8" t="s">
        <v>2030</v>
      </c>
      <c r="I298" s="8">
        <v>1.0</v>
      </c>
      <c r="J298" s="8">
        <v>1.0</v>
      </c>
      <c r="K298" s="8">
        <v>5.0</v>
      </c>
    </row>
    <row r="299" ht="15.75" customHeight="1">
      <c r="A299" s="15">
        <v>10.0</v>
      </c>
      <c r="B299" s="8" t="s">
        <v>2459</v>
      </c>
      <c r="C299" s="16">
        <v>45233.0</v>
      </c>
      <c r="D299" s="16">
        <v>45247.0</v>
      </c>
      <c r="E299" s="17">
        <v>950.0</v>
      </c>
      <c r="F299" s="8" t="s">
        <v>2452</v>
      </c>
      <c r="G299" s="8" t="s">
        <v>1132</v>
      </c>
      <c r="H299" s="8" t="s">
        <v>1190</v>
      </c>
      <c r="I299" s="8">
        <v>1.0</v>
      </c>
      <c r="J299" s="8">
        <v>1.0</v>
      </c>
      <c r="K299" s="8">
        <v>2.0</v>
      </c>
    </row>
    <row r="300" ht="15.75" customHeight="1">
      <c r="A300" s="15">
        <v>10.0</v>
      </c>
      <c r="B300" s="8" t="s">
        <v>2459</v>
      </c>
      <c r="C300" s="16">
        <v>45233.0</v>
      </c>
      <c r="D300" s="16">
        <v>45247.0</v>
      </c>
      <c r="E300" s="17">
        <v>950.0</v>
      </c>
      <c r="F300" s="8" t="s">
        <v>2452</v>
      </c>
      <c r="G300" s="8" t="s">
        <v>1132</v>
      </c>
      <c r="H300" s="8" t="s">
        <v>1788</v>
      </c>
      <c r="I300" s="8">
        <v>1.0</v>
      </c>
      <c r="J300" s="8">
        <v>1.0</v>
      </c>
      <c r="K300" s="8">
        <v>3.0</v>
      </c>
    </row>
    <row r="301" ht="15.75" customHeight="1">
      <c r="A301" s="15">
        <v>10.0</v>
      </c>
      <c r="B301" s="8" t="s">
        <v>2459</v>
      </c>
      <c r="C301" s="16">
        <v>45233.0</v>
      </c>
      <c r="D301" s="16">
        <v>45247.0</v>
      </c>
      <c r="E301" s="17">
        <v>950.0</v>
      </c>
      <c r="F301" s="8" t="s">
        <v>2452</v>
      </c>
      <c r="G301" s="8" t="s">
        <v>1132</v>
      </c>
      <c r="H301" s="8" t="s">
        <v>1971</v>
      </c>
      <c r="I301" s="8">
        <v>0.0</v>
      </c>
      <c r="J301" s="8">
        <v>0.0</v>
      </c>
      <c r="K301" s="8">
        <v>3.0</v>
      </c>
    </row>
    <row r="302" ht="15.75" customHeight="1">
      <c r="A302" s="15">
        <v>10.0</v>
      </c>
      <c r="B302" s="8" t="s">
        <v>2459</v>
      </c>
      <c r="C302" s="16">
        <v>45233.0</v>
      </c>
      <c r="D302" s="16">
        <v>45247.0</v>
      </c>
      <c r="E302" s="17">
        <v>950.0</v>
      </c>
      <c r="F302" s="8" t="s">
        <v>2452</v>
      </c>
      <c r="G302" s="8" t="s">
        <v>1132</v>
      </c>
      <c r="H302" s="8" t="s">
        <v>1776</v>
      </c>
      <c r="I302" s="8">
        <v>0.0</v>
      </c>
      <c r="J302" s="8">
        <v>1.0</v>
      </c>
      <c r="K302" s="8">
        <v>3.0</v>
      </c>
    </row>
    <row r="303" ht="15.75" customHeight="1">
      <c r="A303" s="15">
        <v>10.0</v>
      </c>
      <c r="B303" s="8" t="s">
        <v>2459</v>
      </c>
      <c r="C303" s="16">
        <v>45233.0</v>
      </c>
      <c r="D303" s="16">
        <v>45247.0</v>
      </c>
      <c r="E303" s="17">
        <v>950.0</v>
      </c>
      <c r="F303" s="8" t="s">
        <v>2452</v>
      </c>
      <c r="G303" s="8" t="s">
        <v>1132</v>
      </c>
      <c r="H303" s="8" t="s">
        <v>2284</v>
      </c>
      <c r="I303" s="8">
        <v>0.0</v>
      </c>
      <c r="J303" s="8">
        <v>1.0</v>
      </c>
      <c r="K303" s="8">
        <v>3.0</v>
      </c>
    </row>
    <row r="304" ht="15.75" customHeight="1">
      <c r="A304" s="15">
        <v>10.0</v>
      </c>
      <c r="B304" s="8" t="s">
        <v>2459</v>
      </c>
      <c r="C304" s="16">
        <v>45233.0</v>
      </c>
      <c r="D304" s="16">
        <v>45247.0</v>
      </c>
      <c r="E304" s="17">
        <v>950.0</v>
      </c>
      <c r="F304" s="8" t="s">
        <v>2452</v>
      </c>
      <c r="G304" s="8" t="s">
        <v>1132</v>
      </c>
      <c r="H304" s="8" t="s">
        <v>1992</v>
      </c>
      <c r="I304" s="8">
        <v>0.0</v>
      </c>
      <c r="J304" s="8">
        <v>0.0</v>
      </c>
      <c r="K304" s="8">
        <v>1.0</v>
      </c>
    </row>
    <row r="305" ht="15.75" customHeight="1">
      <c r="A305" s="15">
        <v>10.0</v>
      </c>
      <c r="B305" s="8" t="s">
        <v>2459</v>
      </c>
      <c r="C305" s="16">
        <v>45233.0</v>
      </c>
      <c r="D305" s="16">
        <v>45247.0</v>
      </c>
      <c r="E305" s="17">
        <v>950.0</v>
      </c>
      <c r="F305" s="8" t="s">
        <v>2452</v>
      </c>
      <c r="G305" s="8" t="s">
        <v>1132</v>
      </c>
      <c r="H305" s="8" t="s">
        <v>1739</v>
      </c>
      <c r="I305" s="8">
        <v>1.0</v>
      </c>
      <c r="J305" s="8">
        <v>1.0</v>
      </c>
      <c r="K305" s="8">
        <v>5.0</v>
      </c>
    </row>
    <row r="306" ht="15.75" customHeight="1">
      <c r="A306" s="15">
        <v>10.0</v>
      </c>
      <c r="B306" s="8" t="s">
        <v>2459</v>
      </c>
      <c r="C306" s="16">
        <v>45233.0</v>
      </c>
      <c r="D306" s="16">
        <v>45247.0</v>
      </c>
      <c r="E306" s="17">
        <v>950.0</v>
      </c>
      <c r="F306" s="8" t="s">
        <v>2452</v>
      </c>
      <c r="G306" s="8" t="s">
        <v>1132</v>
      </c>
      <c r="H306" s="8" t="s">
        <v>1392</v>
      </c>
      <c r="I306" s="8">
        <v>0.0</v>
      </c>
      <c r="J306" s="8">
        <v>1.0</v>
      </c>
      <c r="K306" s="8">
        <v>1.0</v>
      </c>
    </row>
    <row r="307" ht="15.75" customHeight="1">
      <c r="A307" s="15">
        <v>10.0</v>
      </c>
      <c r="B307" s="8" t="s">
        <v>2459</v>
      </c>
      <c r="C307" s="16">
        <v>45233.0</v>
      </c>
      <c r="D307" s="16">
        <v>45247.0</v>
      </c>
      <c r="E307" s="17">
        <v>950.0</v>
      </c>
      <c r="F307" s="8" t="s">
        <v>2452</v>
      </c>
      <c r="G307" s="8" t="s">
        <v>1132</v>
      </c>
      <c r="H307" s="8" t="s">
        <v>1602</v>
      </c>
      <c r="I307" s="8">
        <v>0.0</v>
      </c>
      <c r="J307" s="8">
        <v>0.0</v>
      </c>
      <c r="K307" s="8">
        <v>4.0</v>
      </c>
    </row>
    <row r="308" ht="15.75" customHeight="1">
      <c r="A308" s="15">
        <v>10.0</v>
      </c>
      <c r="B308" s="8" t="s">
        <v>2459</v>
      </c>
      <c r="C308" s="16">
        <v>45233.0</v>
      </c>
      <c r="D308" s="16">
        <v>45247.0</v>
      </c>
      <c r="E308" s="17">
        <v>950.0</v>
      </c>
      <c r="F308" s="8" t="s">
        <v>2452</v>
      </c>
      <c r="G308" s="8" t="s">
        <v>1132</v>
      </c>
      <c r="H308" s="8" t="s">
        <v>1546</v>
      </c>
      <c r="I308" s="8">
        <v>1.0</v>
      </c>
      <c r="J308" s="8">
        <v>0.0</v>
      </c>
      <c r="K308" s="8">
        <v>1.0</v>
      </c>
    </row>
    <row r="309" ht="15.75" customHeight="1">
      <c r="A309" s="15">
        <v>10.0</v>
      </c>
      <c r="B309" s="8" t="s">
        <v>2459</v>
      </c>
      <c r="C309" s="16">
        <v>45233.0</v>
      </c>
      <c r="D309" s="16">
        <v>45247.0</v>
      </c>
      <c r="E309" s="17">
        <v>950.0</v>
      </c>
      <c r="F309" s="8" t="s">
        <v>2452</v>
      </c>
      <c r="G309" s="8" t="s">
        <v>1132</v>
      </c>
      <c r="H309" s="8" t="s">
        <v>1350</v>
      </c>
      <c r="I309" s="8">
        <v>0.0</v>
      </c>
      <c r="J309" s="8">
        <v>1.0</v>
      </c>
      <c r="K309" s="8">
        <v>5.0</v>
      </c>
    </row>
    <row r="310" ht="15.75" customHeight="1">
      <c r="A310" s="15">
        <v>10.0</v>
      </c>
      <c r="B310" s="8" t="s">
        <v>2459</v>
      </c>
      <c r="C310" s="16">
        <v>45233.0</v>
      </c>
      <c r="D310" s="16">
        <v>45247.0</v>
      </c>
      <c r="E310" s="17">
        <v>950.0</v>
      </c>
      <c r="F310" s="8" t="s">
        <v>2452</v>
      </c>
      <c r="G310" s="8" t="s">
        <v>1132</v>
      </c>
      <c r="H310" s="8" t="s">
        <v>2363</v>
      </c>
      <c r="I310" s="8">
        <v>0.0</v>
      </c>
      <c r="J310" s="8">
        <v>0.0</v>
      </c>
      <c r="K310" s="8">
        <v>2.0</v>
      </c>
    </row>
    <row r="311" ht="15.75" customHeight="1">
      <c r="A311" s="15">
        <v>10.0</v>
      </c>
      <c r="B311" s="8" t="s">
        <v>2459</v>
      </c>
      <c r="C311" s="16">
        <v>45233.0</v>
      </c>
      <c r="D311" s="16">
        <v>45247.0</v>
      </c>
      <c r="E311" s="17">
        <v>950.0</v>
      </c>
      <c r="F311" s="8" t="s">
        <v>2452</v>
      </c>
      <c r="G311" s="8" t="s">
        <v>1132</v>
      </c>
      <c r="H311" s="8" t="s">
        <v>2007</v>
      </c>
      <c r="I311" s="8">
        <v>0.0</v>
      </c>
      <c r="J311" s="8">
        <v>1.0</v>
      </c>
      <c r="K311" s="8">
        <v>2.0</v>
      </c>
    </row>
    <row r="312" ht="15.75" customHeight="1">
      <c r="A312" s="15">
        <v>10.0</v>
      </c>
      <c r="B312" s="8" t="s">
        <v>2459</v>
      </c>
      <c r="C312" s="16">
        <v>45233.0</v>
      </c>
      <c r="D312" s="16">
        <v>45247.0</v>
      </c>
      <c r="E312" s="17">
        <v>950.0</v>
      </c>
      <c r="F312" s="8" t="s">
        <v>2452</v>
      </c>
      <c r="G312" s="8" t="s">
        <v>1132</v>
      </c>
      <c r="H312" s="8" t="s">
        <v>1768</v>
      </c>
      <c r="I312" s="8">
        <v>1.0</v>
      </c>
      <c r="J312" s="8">
        <v>1.0</v>
      </c>
      <c r="K312" s="8">
        <v>5.0</v>
      </c>
    </row>
    <row r="313" ht="15.75" customHeight="1">
      <c r="A313" s="15">
        <v>10.0</v>
      </c>
      <c r="B313" s="8" t="s">
        <v>2459</v>
      </c>
      <c r="C313" s="16">
        <v>45233.0</v>
      </c>
      <c r="D313" s="16">
        <v>45247.0</v>
      </c>
      <c r="E313" s="17">
        <v>950.0</v>
      </c>
      <c r="F313" s="8" t="s">
        <v>2452</v>
      </c>
      <c r="G313" s="8" t="s">
        <v>1132</v>
      </c>
      <c r="H313" s="8" t="s">
        <v>1351</v>
      </c>
      <c r="I313" s="8">
        <v>1.0</v>
      </c>
      <c r="J313" s="8">
        <v>0.0</v>
      </c>
      <c r="K313" s="8">
        <v>2.0</v>
      </c>
    </row>
    <row r="314" ht="15.75" customHeight="1">
      <c r="A314" s="15">
        <v>10.0</v>
      </c>
      <c r="B314" s="8" t="s">
        <v>2459</v>
      </c>
      <c r="C314" s="16">
        <v>45233.0</v>
      </c>
      <c r="D314" s="16">
        <v>45247.0</v>
      </c>
      <c r="E314" s="17">
        <v>950.0</v>
      </c>
      <c r="F314" s="8" t="s">
        <v>2452</v>
      </c>
      <c r="G314" s="8" t="s">
        <v>1132</v>
      </c>
      <c r="H314" s="8" t="s">
        <v>1298</v>
      </c>
      <c r="I314" s="8">
        <v>0.0</v>
      </c>
      <c r="J314" s="8">
        <v>0.0</v>
      </c>
      <c r="K314" s="8">
        <v>2.0</v>
      </c>
    </row>
    <row r="315" ht="15.75" customHeight="1">
      <c r="A315" s="15">
        <v>10.0</v>
      </c>
      <c r="B315" s="8" t="s">
        <v>2459</v>
      </c>
      <c r="C315" s="16">
        <v>45233.0</v>
      </c>
      <c r="D315" s="16">
        <v>45247.0</v>
      </c>
      <c r="E315" s="17">
        <v>950.0</v>
      </c>
      <c r="F315" s="8" t="s">
        <v>2452</v>
      </c>
      <c r="G315" s="8" t="s">
        <v>1132</v>
      </c>
      <c r="H315" s="8" t="s">
        <v>1858</v>
      </c>
      <c r="I315" s="8">
        <v>0.0</v>
      </c>
      <c r="J315" s="8">
        <v>1.0</v>
      </c>
      <c r="K315" s="8">
        <v>1.0</v>
      </c>
    </row>
    <row r="316" ht="15.75" customHeight="1">
      <c r="A316" s="15">
        <v>10.0</v>
      </c>
      <c r="B316" s="8" t="s">
        <v>2459</v>
      </c>
      <c r="C316" s="16">
        <v>45233.0</v>
      </c>
      <c r="D316" s="16">
        <v>45247.0</v>
      </c>
      <c r="E316" s="17">
        <v>950.0</v>
      </c>
      <c r="F316" s="8" t="s">
        <v>2452</v>
      </c>
      <c r="G316" s="8" t="s">
        <v>1132</v>
      </c>
      <c r="H316" s="8" t="s">
        <v>1302</v>
      </c>
      <c r="I316" s="8">
        <v>1.0</v>
      </c>
      <c r="J316" s="8">
        <v>0.0</v>
      </c>
      <c r="K316" s="8">
        <v>2.0</v>
      </c>
    </row>
    <row r="317" ht="15.75" customHeight="1">
      <c r="A317" s="15">
        <v>10.0</v>
      </c>
      <c r="B317" s="8" t="s">
        <v>2459</v>
      </c>
      <c r="C317" s="16">
        <v>45233.0</v>
      </c>
      <c r="D317" s="16">
        <v>45247.0</v>
      </c>
      <c r="E317" s="17">
        <v>950.0</v>
      </c>
      <c r="F317" s="8" t="s">
        <v>2452</v>
      </c>
      <c r="G317" s="8" t="s">
        <v>1132</v>
      </c>
      <c r="H317" s="8" t="s">
        <v>1990</v>
      </c>
      <c r="I317" s="8">
        <v>1.0</v>
      </c>
      <c r="J317" s="8">
        <v>1.0</v>
      </c>
      <c r="K317" s="8">
        <v>1.0</v>
      </c>
    </row>
    <row r="318" ht="15.75" customHeight="1">
      <c r="A318" s="15">
        <v>10.0</v>
      </c>
      <c r="B318" s="8" t="s">
        <v>2459</v>
      </c>
      <c r="C318" s="16">
        <v>45233.0</v>
      </c>
      <c r="D318" s="16">
        <v>45247.0</v>
      </c>
      <c r="E318" s="17">
        <v>950.0</v>
      </c>
      <c r="F318" s="8" t="s">
        <v>2452</v>
      </c>
      <c r="G318" s="8" t="s">
        <v>1132</v>
      </c>
      <c r="H318" s="8" t="s">
        <v>1529</v>
      </c>
      <c r="I318" s="8">
        <v>1.0</v>
      </c>
      <c r="J318" s="8">
        <v>0.0</v>
      </c>
      <c r="K318" s="8">
        <v>5.0</v>
      </c>
    </row>
    <row r="319" ht="15.75" customHeight="1">
      <c r="A319" s="15">
        <v>10.0</v>
      </c>
      <c r="B319" s="8" t="s">
        <v>2459</v>
      </c>
      <c r="C319" s="16">
        <v>45233.0</v>
      </c>
      <c r="D319" s="16">
        <v>45247.0</v>
      </c>
      <c r="E319" s="17">
        <v>950.0</v>
      </c>
      <c r="F319" s="8" t="s">
        <v>2452</v>
      </c>
      <c r="G319" s="8" t="s">
        <v>1132</v>
      </c>
      <c r="H319" s="8" t="s">
        <v>1746</v>
      </c>
      <c r="I319" s="8">
        <v>1.0</v>
      </c>
      <c r="J319" s="8">
        <v>0.0</v>
      </c>
      <c r="K319" s="8">
        <v>2.0</v>
      </c>
    </row>
    <row r="320" ht="15.75" customHeight="1">
      <c r="A320" s="15">
        <v>10.0</v>
      </c>
      <c r="B320" s="8" t="s">
        <v>2459</v>
      </c>
      <c r="C320" s="16">
        <v>45233.0</v>
      </c>
      <c r="D320" s="16">
        <v>45247.0</v>
      </c>
      <c r="E320" s="17">
        <v>950.0</v>
      </c>
      <c r="F320" s="8" t="s">
        <v>2452</v>
      </c>
      <c r="G320" s="8" t="s">
        <v>1132</v>
      </c>
      <c r="H320" s="8" t="s">
        <v>1563</v>
      </c>
      <c r="I320" s="8">
        <v>1.0</v>
      </c>
      <c r="J320" s="8">
        <v>0.0</v>
      </c>
      <c r="K320" s="8">
        <v>2.0</v>
      </c>
    </row>
    <row r="321" ht="15.75" customHeight="1">
      <c r="A321" s="15">
        <v>10.0</v>
      </c>
      <c r="B321" s="8" t="s">
        <v>2459</v>
      </c>
      <c r="C321" s="16">
        <v>45233.0</v>
      </c>
      <c r="D321" s="16">
        <v>45247.0</v>
      </c>
      <c r="E321" s="17">
        <v>950.0</v>
      </c>
      <c r="F321" s="8" t="s">
        <v>2452</v>
      </c>
      <c r="G321" s="8" t="s">
        <v>1132</v>
      </c>
      <c r="H321" s="8" t="s">
        <v>1611</v>
      </c>
      <c r="I321" s="8">
        <v>1.0</v>
      </c>
      <c r="J321" s="8">
        <v>1.0</v>
      </c>
      <c r="K321" s="8">
        <v>3.0</v>
      </c>
    </row>
    <row r="322" ht="15.75" customHeight="1">
      <c r="A322" s="15">
        <v>10.0</v>
      </c>
      <c r="B322" s="8" t="s">
        <v>2459</v>
      </c>
      <c r="C322" s="16">
        <v>45233.0</v>
      </c>
      <c r="D322" s="16">
        <v>45247.0</v>
      </c>
      <c r="E322" s="17">
        <v>950.0</v>
      </c>
      <c r="F322" s="8" t="s">
        <v>2452</v>
      </c>
      <c r="G322" s="8" t="s">
        <v>1132</v>
      </c>
      <c r="H322" s="8" t="s">
        <v>1180</v>
      </c>
      <c r="I322" s="8">
        <v>1.0</v>
      </c>
      <c r="J322" s="8">
        <v>1.0</v>
      </c>
      <c r="K322" s="8">
        <v>5.0</v>
      </c>
    </row>
    <row r="323" ht="15.75" customHeight="1">
      <c r="A323" s="15">
        <v>10.0</v>
      </c>
      <c r="B323" s="8" t="s">
        <v>2459</v>
      </c>
      <c r="C323" s="16">
        <v>45233.0</v>
      </c>
      <c r="D323" s="16">
        <v>45247.0</v>
      </c>
      <c r="E323" s="17">
        <v>950.0</v>
      </c>
      <c r="F323" s="8" t="s">
        <v>2452</v>
      </c>
      <c r="G323" s="8" t="s">
        <v>1132</v>
      </c>
      <c r="H323" s="8" t="s">
        <v>1340</v>
      </c>
      <c r="I323" s="8">
        <v>1.0</v>
      </c>
      <c r="J323" s="8">
        <v>1.0</v>
      </c>
      <c r="K323" s="8">
        <v>4.0</v>
      </c>
    </row>
    <row r="324" ht="15.75" customHeight="1">
      <c r="A324" s="15">
        <v>10.0</v>
      </c>
      <c r="B324" s="8" t="s">
        <v>2459</v>
      </c>
      <c r="C324" s="16">
        <v>45233.0</v>
      </c>
      <c r="D324" s="16">
        <v>45247.0</v>
      </c>
      <c r="E324" s="17">
        <v>950.0</v>
      </c>
      <c r="F324" s="8" t="s">
        <v>2452</v>
      </c>
      <c r="G324" s="8" t="s">
        <v>1132</v>
      </c>
      <c r="H324" s="8" t="s">
        <v>2205</v>
      </c>
      <c r="I324" s="8">
        <v>0.0</v>
      </c>
      <c r="J324" s="8">
        <v>1.0</v>
      </c>
      <c r="K324" s="8">
        <v>4.0</v>
      </c>
    </row>
    <row r="325" ht="15.75" customHeight="1">
      <c r="A325" s="15">
        <v>10.0</v>
      </c>
      <c r="B325" s="8" t="s">
        <v>2459</v>
      </c>
      <c r="C325" s="16">
        <v>45233.0</v>
      </c>
      <c r="D325" s="16">
        <v>45247.0</v>
      </c>
      <c r="E325" s="17">
        <v>950.0</v>
      </c>
      <c r="F325" s="8" t="s">
        <v>2452</v>
      </c>
      <c r="G325" s="8" t="s">
        <v>1132</v>
      </c>
      <c r="H325" s="8" t="s">
        <v>2152</v>
      </c>
      <c r="I325" s="8">
        <v>0.0</v>
      </c>
      <c r="J325" s="8">
        <v>1.0</v>
      </c>
      <c r="K325" s="8">
        <v>1.0</v>
      </c>
    </row>
    <row r="326" ht="15.75" customHeight="1">
      <c r="A326" s="15">
        <v>10.0</v>
      </c>
      <c r="B326" s="8" t="s">
        <v>2459</v>
      </c>
      <c r="C326" s="16">
        <v>45233.0</v>
      </c>
      <c r="D326" s="16">
        <v>45247.0</v>
      </c>
      <c r="E326" s="17">
        <v>950.0</v>
      </c>
      <c r="F326" s="8" t="s">
        <v>2452</v>
      </c>
      <c r="G326" s="8" t="s">
        <v>1132</v>
      </c>
      <c r="H326" s="8" t="s">
        <v>1879</v>
      </c>
      <c r="I326" s="8">
        <v>1.0</v>
      </c>
      <c r="J326" s="8">
        <v>1.0</v>
      </c>
      <c r="K326" s="8">
        <v>4.0</v>
      </c>
    </row>
    <row r="327" ht="15.75" customHeight="1">
      <c r="A327" s="15">
        <v>10.0</v>
      </c>
      <c r="B327" s="8" t="s">
        <v>2459</v>
      </c>
      <c r="C327" s="16">
        <v>45233.0</v>
      </c>
      <c r="D327" s="16">
        <v>45247.0</v>
      </c>
      <c r="E327" s="17">
        <v>950.0</v>
      </c>
      <c r="F327" s="8" t="s">
        <v>2452</v>
      </c>
      <c r="G327" s="8" t="s">
        <v>1132</v>
      </c>
      <c r="H327" s="8" t="s">
        <v>2078</v>
      </c>
      <c r="I327" s="8">
        <v>0.0</v>
      </c>
      <c r="J327" s="8">
        <v>1.0</v>
      </c>
      <c r="K327" s="8">
        <v>1.0</v>
      </c>
    </row>
    <row r="328" ht="15.75" customHeight="1">
      <c r="A328" s="15">
        <v>10.0</v>
      </c>
      <c r="B328" s="8" t="s">
        <v>2459</v>
      </c>
      <c r="C328" s="16">
        <v>45233.0</v>
      </c>
      <c r="D328" s="16">
        <v>45247.0</v>
      </c>
      <c r="E328" s="17">
        <v>950.0</v>
      </c>
      <c r="F328" s="8" t="s">
        <v>2452</v>
      </c>
      <c r="G328" s="8" t="s">
        <v>1132</v>
      </c>
      <c r="H328" s="8" t="s">
        <v>2166</v>
      </c>
      <c r="I328" s="8">
        <v>1.0</v>
      </c>
      <c r="J328" s="8">
        <v>0.0</v>
      </c>
      <c r="K328" s="8">
        <v>2.0</v>
      </c>
    </row>
    <row r="329" ht="15.75" customHeight="1">
      <c r="A329" s="15">
        <v>10.0</v>
      </c>
      <c r="B329" s="8" t="s">
        <v>2459</v>
      </c>
      <c r="C329" s="16">
        <v>45233.0</v>
      </c>
      <c r="D329" s="16">
        <v>45247.0</v>
      </c>
      <c r="E329" s="17">
        <v>950.0</v>
      </c>
      <c r="F329" s="8" t="s">
        <v>2452</v>
      </c>
      <c r="G329" s="8" t="s">
        <v>1132</v>
      </c>
      <c r="H329" s="8" t="s">
        <v>1290</v>
      </c>
      <c r="I329" s="8">
        <v>1.0</v>
      </c>
      <c r="J329" s="8">
        <v>0.0</v>
      </c>
      <c r="K329" s="8">
        <v>1.0</v>
      </c>
    </row>
    <row r="330" ht="15.75" customHeight="1">
      <c r="A330" s="15">
        <v>10.0</v>
      </c>
      <c r="B330" s="8" t="s">
        <v>2459</v>
      </c>
      <c r="C330" s="16">
        <v>45233.0</v>
      </c>
      <c r="D330" s="16">
        <v>45247.0</v>
      </c>
      <c r="E330" s="17">
        <v>950.0</v>
      </c>
      <c r="F330" s="8" t="s">
        <v>2452</v>
      </c>
      <c r="G330" s="8" t="s">
        <v>1132</v>
      </c>
      <c r="H330" s="8" t="s">
        <v>2125</v>
      </c>
      <c r="I330" s="8">
        <v>1.0</v>
      </c>
      <c r="J330" s="8">
        <v>1.0</v>
      </c>
      <c r="K330" s="8">
        <v>4.0</v>
      </c>
    </row>
    <row r="331" ht="15.75" customHeight="1">
      <c r="A331" s="15">
        <v>10.0</v>
      </c>
      <c r="B331" s="8" t="s">
        <v>2459</v>
      </c>
      <c r="C331" s="16">
        <v>45233.0</v>
      </c>
      <c r="D331" s="16">
        <v>45247.0</v>
      </c>
      <c r="E331" s="17">
        <v>950.0</v>
      </c>
      <c r="F331" s="8" t="s">
        <v>2452</v>
      </c>
      <c r="G331" s="8" t="s">
        <v>1132</v>
      </c>
      <c r="H331" s="8" t="s">
        <v>1520</v>
      </c>
      <c r="I331" s="8">
        <v>1.0</v>
      </c>
      <c r="J331" s="8">
        <v>0.0</v>
      </c>
      <c r="K331" s="8">
        <v>2.0</v>
      </c>
    </row>
    <row r="332" ht="15.75" customHeight="1">
      <c r="A332" s="15">
        <v>10.0</v>
      </c>
      <c r="B332" s="8" t="s">
        <v>2459</v>
      </c>
      <c r="C332" s="16">
        <v>45233.0</v>
      </c>
      <c r="D332" s="16">
        <v>45247.0</v>
      </c>
      <c r="E332" s="17">
        <v>950.0</v>
      </c>
      <c r="F332" s="8" t="s">
        <v>2452</v>
      </c>
      <c r="G332" s="8" t="s">
        <v>1132</v>
      </c>
      <c r="H332" s="8" t="s">
        <v>1657</v>
      </c>
      <c r="I332" s="8">
        <v>0.0</v>
      </c>
      <c r="J332" s="8">
        <v>0.0</v>
      </c>
      <c r="K332" s="8">
        <v>4.0</v>
      </c>
    </row>
    <row r="333" ht="15.75" customHeight="1">
      <c r="A333" s="15">
        <v>10.0</v>
      </c>
      <c r="B333" s="8" t="s">
        <v>2459</v>
      </c>
      <c r="C333" s="16">
        <v>45233.0</v>
      </c>
      <c r="D333" s="16">
        <v>45247.0</v>
      </c>
      <c r="E333" s="17">
        <v>950.0</v>
      </c>
      <c r="F333" s="8" t="s">
        <v>2452</v>
      </c>
      <c r="G333" s="8" t="s">
        <v>1132</v>
      </c>
      <c r="H333" s="8" t="s">
        <v>1630</v>
      </c>
      <c r="I333" s="8">
        <v>0.0</v>
      </c>
      <c r="J333" s="8">
        <v>1.0</v>
      </c>
      <c r="K333" s="8">
        <v>4.0</v>
      </c>
    </row>
    <row r="334" ht="15.75" customHeight="1">
      <c r="A334" s="15">
        <v>10.0</v>
      </c>
      <c r="B334" s="8" t="s">
        <v>2459</v>
      </c>
      <c r="C334" s="16">
        <v>45233.0</v>
      </c>
      <c r="D334" s="16">
        <v>45247.0</v>
      </c>
      <c r="E334" s="17">
        <v>950.0</v>
      </c>
      <c r="F334" s="8" t="s">
        <v>2452</v>
      </c>
      <c r="G334" s="8" t="s">
        <v>1132</v>
      </c>
      <c r="H334" s="8" t="s">
        <v>2218</v>
      </c>
      <c r="I334" s="8">
        <v>0.0</v>
      </c>
      <c r="J334" s="8">
        <v>1.0</v>
      </c>
      <c r="K334" s="8">
        <v>5.0</v>
      </c>
    </row>
    <row r="335" ht="15.75" customHeight="1">
      <c r="A335" s="15">
        <v>10.0</v>
      </c>
      <c r="B335" s="8" t="s">
        <v>2459</v>
      </c>
      <c r="C335" s="16">
        <v>45233.0</v>
      </c>
      <c r="D335" s="16">
        <v>45247.0</v>
      </c>
      <c r="E335" s="17">
        <v>950.0</v>
      </c>
      <c r="F335" s="8" t="s">
        <v>2452</v>
      </c>
      <c r="G335" s="8" t="s">
        <v>1132</v>
      </c>
      <c r="H335" s="8" t="s">
        <v>1311</v>
      </c>
      <c r="I335" s="8">
        <v>1.0</v>
      </c>
      <c r="J335" s="8">
        <v>1.0</v>
      </c>
      <c r="K335" s="8">
        <v>4.0</v>
      </c>
    </row>
    <row r="336" ht="15.75" customHeight="1">
      <c r="A336" s="15">
        <v>10.0</v>
      </c>
      <c r="B336" s="8" t="s">
        <v>2459</v>
      </c>
      <c r="C336" s="16">
        <v>45233.0</v>
      </c>
      <c r="D336" s="16">
        <v>45247.0</v>
      </c>
      <c r="E336" s="17">
        <v>950.0</v>
      </c>
      <c r="F336" s="8" t="s">
        <v>2452</v>
      </c>
      <c r="G336" s="8" t="s">
        <v>1132</v>
      </c>
      <c r="H336" s="8" t="s">
        <v>1706</v>
      </c>
      <c r="I336" s="8">
        <v>0.0</v>
      </c>
      <c r="J336" s="8">
        <v>1.0</v>
      </c>
      <c r="K336" s="8">
        <v>2.0</v>
      </c>
    </row>
    <row r="337" ht="15.75" customHeight="1">
      <c r="A337" s="15">
        <v>10.0</v>
      </c>
      <c r="B337" s="8" t="s">
        <v>2459</v>
      </c>
      <c r="C337" s="16">
        <v>45233.0</v>
      </c>
      <c r="D337" s="16">
        <v>45247.0</v>
      </c>
      <c r="E337" s="17">
        <v>950.0</v>
      </c>
      <c r="F337" s="8" t="s">
        <v>2452</v>
      </c>
      <c r="G337" s="8" t="s">
        <v>1132</v>
      </c>
      <c r="H337" s="8" t="s">
        <v>1961</v>
      </c>
      <c r="I337" s="8">
        <v>1.0</v>
      </c>
      <c r="J337" s="8">
        <v>0.0</v>
      </c>
      <c r="K337" s="8">
        <v>4.0</v>
      </c>
    </row>
    <row r="338" ht="15.75" customHeight="1">
      <c r="A338" s="15">
        <v>10.0</v>
      </c>
      <c r="B338" s="8" t="s">
        <v>2459</v>
      </c>
      <c r="C338" s="16">
        <v>45233.0</v>
      </c>
      <c r="D338" s="16">
        <v>45247.0</v>
      </c>
      <c r="E338" s="17">
        <v>950.0</v>
      </c>
      <c r="F338" s="8" t="s">
        <v>2452</v>
      </c>
      <c r="G338" s="8" t="s">
        <v>1132</v>
      </c>
      <c r="H338" s="8" t="s">
        <v>2243</v>
      </c>
      <c r="I338" s="8">
        <v>0.0</v>
      </c>
      <c r="J338" s="8">
        <v>1.0</v>
      </c>
      <c r="K338" s="8">
        <v>4.0</v>
      </c>
    </row>
    <row r="339" ht="15.75" customHeight="1">
      <c r="A339" s="15">
        <v>10.0</v>
      </c>
      <c r="B339" s="8" t="s">
        <v>2459</v>
      </c>
      <c r="C339" s="16">
        <v>45233.0</v>
      </c>
      <c r="D339" s="16">
        <v>45247.0</v>
      </c>
      <c r="E339" s="17">
        <v>950.0</v>
      </c>
      <c r="F339" s="8" t="s">
        <v>2452</v>
      </c>
      <c r="G339" s="8" t="s">
        <v>1132</v>
      </c>
      <c r="H339" s="8" t="s">
        <v>1784</v>
      </c>
      <c r="I339" s="8">
        <v>0.0</v>
      </c>
      <c r="J339" s="8">
        <v>0.0</v>
      </c>
      <c r="K339" s="8">
        <v>4.0</v>
      </c>
    </row>
    <row r="340" ht="15.75" customHeight="1">
      <c r="A340" s="15">
        <v>10.0</v>
      </c>
      <c r="B340" s="8" t="s">
        <v>2459</v>
      </c>
      <c r="C340" s="16">
        <v>45233.0</v>
      </c>
      <c r="D340" s="16">
        <v>45247.0</v>
      </c>
      <c r="E340" s="17">
        <v>950.0</v>
      </c>
      <c r="F340" s="8" t="s">
        <v>2452</v>
      </c>
      <c r="G340" s="8" t="s">
        <v>1132</v>
      </c>
      <c r="H340" s="8" t="s">
        <v>1947</v>
      </c>
      <c r="I340" s="8">
        <v>1.0</v>
      </c>
      <c r="J340" s="8">
        <v>0.0</v>
      </c>
      <c r="K340" s="8">
        <v>4.0</v>
      </c>
    </row>
    <row r="341" ht="15.75" customHeight="1">
      <c r="A341" s="15">
        <v>10.0</v>
      </c>
      <c r="B341" s="8" t="s">
        <v>2459</v>
      </c>
      <c r="C341" s="16">
        <v>45233.0</v>
      </c>
      <c r="D341" s="16">
        <v>45247.0</v>
      </c>
      <c r="E341" s="17">
        <v>950.0</v>
      </c>
      <c r="F341" s="8" t="s">
        <v>2452</v>
      </c>
      <c r="G341" s="8" t="s">
        <v>1132</v>
      </c>
      <c r="H341" s="8" t="s">
        <v>1386</v>
      </c>
      <c r="I341" s="8">
        <v>0.0</v>
      </c>
      <c r="J341" s="8">
        <v>0.0</v>
      </c>
      <c r="K341" s="8">
        <v>3.0</v>
      </c>
    </row>
    <row r="342" ht="15.75" customHeight="1">
      <c r="A342" s="15">
        <v>11.0</v>
      </c>
      <c r="B342" s="8" t="s">
        <v>2460</v>
      </c>
      <c r="C342" s="16">
        <v>45237.25</v>
      </c>
      <c r="D342" s="16">
        <v>45251.25</v>
      </c>
      <c r="E342" s="17">
        <v>1045.0</v>
      </c>
      <c r="F342" s="8" t="s">
        <v>2444</v>
      </c>
      <c r="G342" s="8" t="s">
        <v>1140</v>
      </c>
      <c r="H342" s="8" t="s">
        <v>2318</v>
      </c>
      <c r="I342" s="8">
        <v>1.0</v>
      </c>
      <c r="J342" s="8">
        <v>1.0</v>
      </c>
      <c r="K342" s="8">
        <v>3.0</v>
      </c>
    </row>
    <row r="343" ht="15.75" customHeight="1">
      <c r="A343" s="15">
        <v>11.0</v>
      </c>
      <c r="B343" s="8" t="s">
        <v>2460</v>
      </c>
      <c r="C343" s="16">
        <v>45237.25</v>
      </c>
      <c r="D343" s="16">
        <v>45251.25</v>
      </c>
      <c r="E343" s="17">
        <v>1045.0</v>
      </c>
      <c r="F343" s="8" t="s">
        <v>2444</v>
      </c>
      <c r="G343" s="8" t="s">
        <v>1140</v>
      </c>
      <c r="H343" s="8" t="s">
        <v>2320</v>
      </c>
      <c r="I343" s="8">
        <v>0.0</v>
      </c>
      <c r="J343" s="8">
        <v>0.0</v>
      </c>
      <c r="K343" s="8">
        <v>5.0</v>
      </c>
    </row>
    <row r="344" ht="15.75" customHeight="1">
      <c r="A344" s="15">
        <v>11.0</v>
      </c>
      <c r="B344" s="8" t="s">
        <v>2460</v>
      </c>
      <c r="C344" s="16">
        <v>45237.25</v>
      </c>
      <c r="D344" s="16">
        <v>45251.25</v>
      </c>
      <c r="E344" s="17">
        <v>1045.0</v>
      </c>
      <c r="F344" s="8" t="s">
        <v>2444</v>
      </c>
      <c r="G344" s="8" t="s">
        <v>1140</v>
      </c>
      <c r="H344" s="8" t="s">
        <v>1612</v>
      </c>
      <c r="I344" s="8">
        <v>1.0</v>
      </c>
      <c r="J344" s="8">
        <v>0.0</v>
      </c>
      <c r="K344" s="8">
        <v>5.0</v>
      </c>
    </row>
    <row r="345" ht="15.75" customHeight="1">
      <c r="A345" s="15">
        <v>11.0</v>
      </c>
      <c r="B345" s="8" t="s">
        <v>2460</v>
      </c>
      <c r="C345" s="16">
        <v>45237.25</v>
      </c>
      <c r="D345" s="16">
        <v>45251.25</v>
      </c>
      <c r="E345" s="17">
        <v>1045.0</v>
      </c>
      <c r="F345" s="8" t="s">
        <v>2444</v>
      </c>
      <c r="G345" s="8" t="s">
        <v>1140</v>
      </c>
      <c r="H345" s="8" t="s">
        <v>1693</v>
      </c>
      <c r="I345" s="8">
        <v>1.0</v>
      </c>
      <c r="J345" s="8">
        <v>1.0</v>
      </c>
      <c r="K345" s="8">
        <v>2.0</v>
      </c>
    </row>
    <row r="346" ht="15.75" customHeight="1">
      <c r="A346" s="15">
        <v>11.0</v>
      </c>
      <c r="B346" s="8" t="s">
        <v>2460</v>
      </c>
      <c r="C346" s="16">
        <v>45237.25</v>
      </c>
      <c r="D346" s="16">
        <v>45251.25</v>
      </c>
      <c r="E346" s="17">
        <v>1045.0</v>
      </c>
      <c r="F346" s="8" t="s">
        <v>2444</v>
      </c>
      <c r="G346" s="8" t="s">
        <v>1140</v>
      </c>
      <c r="H346" s="8" t="s">
        <v>1450</v>
      </c>
      <c r="I346" s="8">
        <v>1.0</v>
      </c>
      <c r="J346" s="8">
        <v>1.0</v>
      </c>
      <c r="K346" s="8">
        <v>4.0</v>
      </c>
    </row>
    <row r="347" ht="15.75" customHeight="1">
      <c r="A347" s="15">
        <v>11.0</v>
      </c>
      <c r="B347" s="8" t="s">
        <v>2460</v>
      </c>
      <c r="C347" s="16">
        <v>45237.25</v>
      </c>
      <c r="D347" s="16">
        <v>45251.25</v>
      </c>
      <c r="E347" s="17">
        <v>1045.0</v>
      </c>
      <c r="F347" s="8" t="s">
        <v>2444</v>
      </c>
      <c r="G347" s="8" t="s">
        <v>1140</v>
      </c>
      <c r="H347" s="8" t="s">
        <v>1758</v>
      </c>
      <c r="I347" s="8">
        <v>1.0</v>
      </c>
      <c r="J347" s="8">
        <v>0.0</v>
      </c>
      <c r="K347" s="8">
        <v>5.0</v>
      </c>
    </row>
    <row r="348" ht="15.75" customHeight="1">
      <c r="A348" s="15">
        <v>11.0</v>
      </c>
      <c r="B348" s="8" t="s">
        <v>2460</v>
      </c>
      <c r="C348" s="16">
        <v>45237.25</v>
      </c>
      <c r="D348" s="16">
        <v>45251.25</v>
      </c>
      <c r="E348" s="17">
        <v>1045.0</v>
      </c>
      <c r="F348" s="8" t="s">
        <v>2444</v>
      </c>
      <c r="G348" s="8" t="s">
        <v>1140</v>
      </c>
      <c r="H348" s="8" t="s">
        <v>1820</v>
      </c>
      <c r="I348" s="8">
        <v>1.0</v>
      </c>
      <c r="J348" s="8">
        <v>1.0</v>
      </c>
      <c r="K348" s="8">
        <v>4.0</v>
      </c>
    </row>
    <row r="349" ht="15.75" customHeight="1">
      <c r="A349" s="15">
        <v>11.0</v>
      </c>
      <c r="B349" s="8" t="s">
        <v>2460</v>
      </c>
      <c r="C349" s="16">
        <v>45237.25</v>
      </c>
      <c r="D349" s="16">
        <v>45251.25</v>
      </c>
      <c r="E349" s="17">
        <v>1045.0</v>
      </c>
      <c r="F349" s="8" t="s">
        <v>2444</v>
      </c>
      <c r="G349" s="8" t="s">
        <v>1140</v>
      </c>
      <c r="H349" s="8" t="s">
        <v>1216</v>
      </c>
      <c r="I349" s="8">
        <v>1.0</v>
      </c>
      <c r="J349" s="8">
        <v>0.0</v>
      </c>
      <c r="K349" s="8">
        <v>3.0</v>
      </c>
    </row>
    <row r="350" ht="15.75" customHeight="1">
      <c r="A350" s="15">
        <v>11.0</v>
      </c>
      <c r="B350" s="8" t="s">
        <v>2460</v>
      </c>
      <c r="C350" s="16">
        <v>45237.25</v>
      </c>
      <c r="D350" s="16">
        <v>45251.25</v>
      </c>
      <c r="E350" s="17">
        <v>1045.0</v>
      </c>
      <c r="F350" s="8" t="s">
        <v>2444</v>
      </c>
      <c r="G350" s="8" t="s">
        <v>1140</v>
      </c>
      <c r="H350" s="8" t="s">
        <v>1267</v>
      </c>
      <c r="I350" s="8">
        <v>1.0</v>
      </c>
      <c r="J350" s="8">
        <v>0.0</v>
      </c>
      <c r="K350" s="8">
        <v>4.0</v>
      </c>
    </row>
    <row r="351" ht="15.75" customHeight="1">
      <c r="A351" s="15">
        <v>11.0</v>
      </c>
      <c r="B351" s="8" t="s">
        <v>2460</v>
      </c>
      <c r="C351" s="16">
        <v>45237.25</v>
      </c>
      <c r="D351" s="16">
        <v>45251.25</v>
      </c>
      <c r="E351" s="17">
        <v>1045.0</v>
      </c>
      <c r="F351" s="8" t="s">
        <v>2444</v>
      </c>
      <c r="G351" s="8" t="s">
        <v>1140</v>
      </c>
      <c r="H351" s="8" t="s">
        <v>1142</v>
      </c>
      <c r="I351" s="8">
        <v>0.0</v>
      </c>
      <c r="J351" s="8">
        <v>0.0</v>
      </c>
      <c r="K351" s="8">
        <v>5.0</v>
      </c>
    </row>
    <row r="352" ht="15.75" customHeight="1">
      <c r="A352" s="15">
        <v>11.0</v>
      </c>
      <c r="B352" s="8" t="s">
        <v>2460</v>
      </c>
      <c r="C352" s="16">
        <v>45237.25</v>
      </c>
      <c r="D352" s="16">
        <v>45251.25</v>
      </c>
      <c r="E352" s="17">
        <v>1045.0</v>
      </c>
      <c r="F352" s="8" t="s">
        <v>2444</v>
      </c>
      <c r="G352" s="8" t="s">
        <v>1140</v>
      </c>
      <c r="H352" s="8" t="s">
        <v>2074</v>
      </c>
      <c r="I352" s="8">
        <v>0.0</v>
      </c>
      <c r="J352" s="8">
        <v>1.0</v>
      </c>
      <c r="K352" s="8">
        <v>3.0</v>
      </c>
    </row>
    <row r="353" ht="15.75" customHeight="1">
      <c r="A353" s="15">
        <v>11.0</v>
      </c>
      <c r="B353" s="8" t="s">
        <v>2460</v>
      </c>
      <c r="C353" s="16">
        <v>45237.25</v>
      </c>
      <c r="D353" s="16">
        <v>45251.25</v>
      </c>
      <c r="E353" s="17">
        <v>1045.0</v>
      </c>
      <c r="F353" s="8" t="s">
        <v>2444</v>
      </c>
      <c r="G353" s="8" t="s">
        <v>1140</v>
      </c>
      <c r="H353" s="8" t="s">
        <v>2273</v>
      </c>
      <c r="I353" s="8">
        <v>1.0</v>
      </c>
      <c r="J353" s="8">
        <v>0.0</v>
      </c>
      <c r="K353" s="8">
        <v>4.0</v>
      </c>
    </row>
    <row r="354" ht="15.75" customHeight="1">
      <c r="A354" s="15">
        <v>11.0</v>
      </c>
      <c r="B354" s="8" t="s">
        <v>2460</v>
      </c>
      <c r="C354" s="16">
        <v>45237.25</v>
      </c>
      <c r="D354" s="16">
        <v>45251.25</v>
      </c>
      <c r="E354" s="17">
        <v>1045.0</v>
      </c>
      <c r="F354" s="8" t="s">
        <v>2444</v>
      </c>
      <c r="G354" s="8" t="s">
        <v>1140</v>
      </c>
      <c r="H354" s="8" t="s">
        <v>1186</v>
      </c>
      <c r="I354" s="8">
        <v>0.0</v>
      </c>
      <c r="J354" s="8">
        <v>1.0</v>
      </c>
      <c r="K354" s="8">
        <v>4.0</v>
      </c>
    </row>
    <row r="355" ht="15.75" customHeight="1">
      <c r="A355" s="15">
        <v>11.0</v>
      </c>
      <c r="B355" s="8" t="s">
        <v>2460</v>
      </c>
      <c r="C355" s="16">
        <v>45237.25</v>
      </c>
      <c r="D355" s="16">
        <v>45251.25</v>
      </c>
      <c r="E355" s="17">
        <v>1045.0</v>
      </c>
      <c r="F355" s="8" t="s">
        <v>2444</v>
      </c>
      <c r="G355" s="8" t="s">
        <v>1140</v>
      </c>
      <c r="H355" s="8" t="s">
        <v>2328</v>
      </c>
      <c r="I355" s="8">
        <v>0.0</v>
      </c>
      <c r="J355" s="8">
        <v>1.0</v>
      </c>
      <c r="K355" s="8">
        <v>1.0</v>
      </c>
    </row>
    <row r="356" ht="15.75" customHeight="1">
      <c r="A356" s="15">
        <v>11.0</v>
      </c>
      <c r="B356" s="8" t="s">
        <v>2460</v>
      </c>
      <c r="C356" s="16">
        <v>45237.25</v>
      </c>
      <c r="D356" s="16">
        <v>45251.25</v>
      </c>
      <c r="E356" s="17">
        <v>1045.0</v>
      </c>
      <c r="F356" s="8" t="s">
        <v>2444</v>
      </c>
      <c r="G356" s="8" t="s">
        <v>1140</v>
      </c>
      <c r="H356" s="8" t="s">
        <v>1841</v>
      </c>
      <c r="I356" s="8">
        <v>0.0</v>
      </c>
      <c r="J356" s="8">
        <v>1.0</v>
      </c>
      <c r="K356" s="8">
        <v>2.0</v>
      </c>
    </row>
    <row r="357" ht="15.75" customHeight="1">
      <c r="A357" s="15">
        <v>11.0</v>
      </c>
      <c r="B357" s="8" t="s">
        <v>2460</v>
      </c>
      <c r="C357" s="16">
        <v>45237.25</v>
      </c>
      <c r="D357" s="16">
        <v>45251.25</v>
      </c>
      <c r="E357" s="17">
        <v>1045.0</v>
      </c>
      <c r="F357" s="8" t="s">
        <v>2444</v>
      </c>
      <c r="G357" s="8" t="s">
        <v>1140</v>
      </c>
      <c r="H357" s="8" t="s">
        <v>1555</v>
      </c>
      <c r="I357" s="8">
        <v>1.0</v>
      </c>
      <c r="J357" s="8">
        <v>1.0</v>
      </c>
      <c r="K357" s="8">
        <v>1.0</v>
      </c>
    </row>
    <row r="358" ht="15.75" customHeight="1">
      <c r="A358" s="15">
        <v>11.0</v>
      </c>
      <c r="B358" s="8" t="s">
        <v>2460</v>
      </c>
      <c r="C358" s="16">
        <v>45237.25</v>
      </c>
      <c r="D358" s="16">
        <v>45251.25</v>
      </c>
      <c r="E358" s="17">
        <v>1045.0</v>
      </c>
      <c r="F358" s="8" t="s">
        <v>2444</v>
      </c>
      <c r="G358" s="8" t="s">
        <v>1140</v>
      </c>
      <c r="H358" s="8" t="s">
        <v>2295</v>
      </c>
      <c r="I358" s="8">
        <v>1.0</v>
      </c>
      <c r="J358" s="8">
        <v>0.0</v>
      </c>
      <c r="K358" s="8">
        <v>4.0</v>
      </c>
    </row>
    <row r="359" ht="15.75" customHeight="1">
      <c r="A359" s="15">
        <v>11.0</v>
      </c>
      <c r="B359" s="8" t="s">
        <v>2460</v>
      </c>
      <c r="C359" s="16">
        <v>45237.25</v>
      </c>
      <c r="D359" s="16">
        <v>45251.25</v>
      </c>
      <c r="E359" s="17">
        <v>1045.0</v>
      </c>
      <c r="F359" s="8" t="s">
        <v>2444</v>
      </c>
      <c r="G359" s="8" t="s">
        <v>1140</v>
      </c>
      <c r="H359" s="8" t="s">
        <v>1242</v>
      </c>
      <c r="I359" s="8">
        <v>1.0</v>
      </c>
      <c r="J359" s="8">
        <v>0.0</v>
      </c>
      <c r="K359" s="8">
        <v>4.0</v>
      </c>
    </row>
    <row r="360" ht="15.75" customHeight="1">
      <c r="A360" s="15">
        <v>11.0</v>
      </c>
      <c r="B360" s="8" t="s">
        <v>2460</v>
      </c>
      <c r="C360" s="16">
        <v>45237.25</v>
      </c>
      <c r="D360" s="16">
        <v>45251.25</v>
      </c>
      <c r="E360" s="17">
        <v>1045.0</v>
      </c>
      <c r="F360" s="8" t="s">
        <v>2444</v>
      </c>
      <c r="G360" s="8" t="s">
        <v>1140</v>
      </c>
      <c r="H360" s="8" t="s">
        <v>1157</v>
      </c>
      <c r="I360" s="8">
        <v>1.0</v>
      </c>
      <c r="J360" s="8">
        <v>1.0</v>
      </c>
      <c r="K360" s="8">
        <v>1.0</v>
      </c>
    </row>
    <row r="361" ht="15.75" customHeight="1">
      <c r="A361" s="15">
        <v>11.0</v>
      </c>
      <c r="B361" s="8" t="s">
        <v>2460</v>
      </c>
      <c r="C361" s="16">
        <v>45237.25</v>
      </c>
      <c r="D361" s="16">
        <v>45251.25</v>
      </c>
      <c r="E361" s="17">
        <v>1045.0</v>
      </c>
      <c r="F361" s="8" t="s">
        <v>2444</v>
      </c>
      <c r="G361" s="8" t="s">
        <v>1140</v>
      </c>
      <c r="H361" s="8" t="s">
        <v>1913</v>
      </c>
      <c r="I361" s="8">
        <v>1.0</v>
      </c>
      <c r="J361" s="8">
        <v>1.0</v>
      </c>
      <c r="K361" s="8">
        <v>5.0</v>
      </c>
    </row>
    <row r="362" ht="15.75" customHeight="1">
      <c r="A362" s="15">
        <v>11.0</v>
      </c>
      <c r="B362" s="8" t="s">
        <v>2460</v>
      </c>
      <c r="C362" s="16">
        <v>45237.25</v>
      </c>
      <c r="D362" s="16">
        <v>45251.25</v>
      </c>
      <c r="E362" s="17">
        <v>1045.0</v>
      </c>
      <c r="F362" s="8" t="s">
        <v>2444</v>
      </c>
      <c r="G362" s="8" t="s">
        <v>1140</v>
      </c>
      <c r="H362" s="8" t="s">
        <v>2274</v>
      </c>
      <c r="I362" s="8">
        <v>0.0</v>
      </c>
      <c r="J362" s="8">
        <v>1.0</v>
      </c>
      <c r="K362" s="8">
        <v>2.0</v>
      </c>
    </row>
    <row r="363" ht="15.75" customHeight="1">
      <c r="A363" s="15">
        <v>11.0</v>
      </c>
      <c r="B363" s="8" t="s">
        <v>2460</v>
      </c>
      <c r="C363" s="16">
        <v>45237.25</v>
      </c>
      <c r="D363" s="16">
        <v>45251.25</v>
      </c>
      <c r="E363" s="17">
        <v>1045.0</v>
      </c>
      <c r="F363" s="8" t="s">
        <v>2444</v>
      </c>
      <c r="G363" s="8" t="s">
        <v>1140</v>
      </c>
      <c r="H363" s="8" t="s">
        <v>2263</v>
      </c>
      <c r="I363" s="8">
        <v>0.0</v>
      </c>
      <c r="J363" s="8">
        <v>0.0</v>
      </c>
      <c r="K363" s="8">
        <v>3.0</v>
      </c>
    </row>
    <row r="364" ht="15.75" customHeight="1">
      <c r="A364" s="15">
        <v>11.0</v>
      </c>
      <c r="B364" s="8" t="s">
        <v>2460</v>
      </c>
      <c r="C364" s="16">
        <v>45237.25</v>
      </c>
      <c r="D364" s="16">
        <v>45251.25</v>
      </c>
      <c r="E364" s="17">
        <v>1045.0</v>
      </c>
      <c r="F364" s="8" t="s">
        <v>2444</v>
      </c>
      <c r="G364" s="8" t="s">
        <v>1140</v>
      </c>
      <c r="H364" s="8" t="s">
        <v>1294</v>
      </c>
      <c r="I364" s="8">
        <v>0.0</v>
      </c>
      <c r="J364" s="8">
        <v>0.0</v>
      </c>
      <c r="K364" s="8">
        <v>1.0</v>
      </c>
    </row>
    <row r="365" ht="15.75" customHeight="1">
      <c r="A365" s="15">
        <v>11.0</v>
      </c>
      <c r="B365" s="8" t="s">
        <v>2460</v>
      </c>
      <c r="C365" s="16">
        <v>45237.25</v>
      </c>
      <c r="D365" s="16">
        <v>45251.25</v>
      </c>
      <c r="E365" s="17">
        <v>1045.0</v>
      </c>
      <c r="F365" s="8" t="s">
        <v>2444</v>
      </c>
      <c r="G365" s="8" t="s">
        <v>1140</v>
      </c>
      <c r="H365" s="8" t="s">
        <v>1619</v>
      </c>
      <c r="I365" s="8">
        <v>0.0</v>
      </c>
      <c r="J365" s="8">
        <v>1.0</v>
      </c>
      <c r="K365" s="8">
        <v>5.0</v>
      </c>
    </row>
    <row r="366" ht="15.75" customHeight="1">
      <c r="A366" s="15">
        <v>11.0</v>
      </c>
      <c r="B366" s="8" t="s">
        <v>2460</v>
      </c>
      <c r="C366" s="16">
        <v>45237.25</v>
      </c>
      <c r="D366" s="16">
        <v>45251.25</v>
      </c>
      <c r="E366" s="17">
        <v>1045.0</v>
      </c>
      <c r="F366" s="8" t="s">
        <v>2444</v>
      </c>
      <c r="G366" s="8" t="s">
        <v>1140</v>
      </c>
      <c r="H366" s="8" t="s">
        <v>1736</v>
      </c>
      <c r="I366" s="8">
        <v>1.0</v>
      </c>
      <c r="J366" s="8">
        <v>0.0</v>
      </c>
      <c r="K366" s="8">
        <v>5.0</v>
      </c>
    </row>
    <row r="367" ht="15.75" customHeight="1">
      <c r="A367" s="15">
        <v>12.0</v>
      </c>
      <c r="B367" s="8" t="s">
        <v>2461</v>
      </c>
      <c r="C367" s="16">
        <v>45241.5</v>
      </c>
      <c r="D367" s="16">
        <v>45255.5</v>
      </c>
      <c r="E367" s="17">
        <v>1140.0</v>
      </c>
      <c r="F367" s="8" t="s">
        <v>2446</v>
      </c>
      <c r="G367" s="8" t="s">
        <v>1128</v>
      </c>
      <c r="H367" s="8" t="s">
        <v>1825</v>
      </c>
      <c r="I367" s="8">
        <v>1.0</v>
      </c>
      <c r="J367" s="8">
        <v>0.0</v>
      </c>
      <c r="K367" s="8">
        <v>1.0</v>
      </c>
    </row>
    <row r="368" ht="15.75" customHeight="1">
      <c r="A368" s="15">
        <v>12.0</v>
      </c>
      <c r="B368" s="8" t="s">
        <v>2461</v>
      </c>
      <c r="C368" s="16">
        <v>45241.5</v>
      </c>
      <c r="D368" s="16">
        <v>45255.5</v>
      </c>
      <c r="E368" s="17">
        <v>1140.0</v>
      </c>
      <c r="F368" s="8" t="s">
        <v>2446</v>
      </c>
      <c r="G368" s="8" t="s">
        <v>1128</v>
      </c>
      <c r="H368" s="8" t="s">
        <v>1657</v>
      </c>
      <c r="I368" s="8">
        <v>1.0</v>
      </c>
      <c r="J368" s="8">
        <v>0.0</v>
      </c>
      <c r="K368" s="8">
        <v>2.0</v>
      </c>
    </row>
    <row r="369" ht="15.75" customHeight="1">
      <c r="A369" s="15">
        <v>12.0</v>
      </c>
      <c r="B369" s="8" t="s">
        <v>2461</v>
      </c>
      <c r="C369" s="16">
        <v>45241.5</v>
      </c>
      <c r="D369" s="16">
        <v>45255.5</v>
      </c>
      <c r="E369" s="17">
        <v>1140.0</v>
      </c>
      <c r="F369" s="8" t="s">
        <v>2446</v>
      </c>
      <c r="G369" s="8" t="s">
        <v>1128</v>
      </c>
      <c r="H369" s="8" t="s">
        <v>1522</v>
      </c>
      <c r="I369" s="8">
        <v>1.0</v>
      </c>
      <c r="J369" s="8">
        <v>0.0</v>
      </c>
      <c r="K369" s="8">
        <v>5.0</v>
      </c>
    </row>
    <row r="370" ht="15.75" customHeight="1">
      <c r="A370" s="15">
        <v>12.0</v>
      </c>
      <c r="B370" s="8" t="s">
        <v>2461</v>
      </c>
      <c r="C370" s="16">
        <v>45241.5</v>
      </c>
      <c r="D370" s="16">
        <v>45255.5</v>
      </c>
      <c r="E370" s="17">
        <v>1140.0</v>
      </c>
      <c r="F370" s="8" t="s">
        <v>2446</v>
      </c>
      <c r="G370" s="8" t="s">
        <v>1128</v>
      </c>
      <c r="H370" s="8" t="s">
        <v>1260</v>
      </c>
      <c r="I370" s="8">
        <v>0.0</v>
      </c>
      <c r="J370" s="8">
        <v>1.0</v>
      </c>
      <c r="K370" s="8">
        <v>1.0</v>
      </c>
    </row>
    <row r="371" ht="15.75" customHeight="1">
      <c r="A371" s="15">
        <v>12.0</v>
      </c>
      <c r="B371" s="8" t="s">
        <v>2461</v>
      </c>
      <c r="C371" s="16">
        <v>45241.5</v>
      </c>
      <c r="D371" s="16">
        <v>45255.5</v>
      </c>
      <c r="E371" s="17">
        <v>1140.0</v>
      </c>
      <c r="F371" s="8" t="s">
        <v>2446</v>
      </c>
      <c r="G371" s="8" t="s">
        <v>1128</v>
      </c>
      <c r="H371" s="8" t="s">
        <v>1712</v>
      </c>
      <c r="I371" s="8">
        <v>0.0</v>
      </c>
      <c r="J371" s="8">
        <v>0.0</v>
      </c>
      <c r="K371" s="8">
        <v>3.0</v>
      </c>
    </row>
    <row r="372" ht="15.75" customHeight="1">
      <c r="A372" s="15">
        <v>12.0</v>
      </c>
      <c r="B372" s="8" t="s">
        <v>2461</v>
      </c>
      <c r="C372" s="16">
        <v>45241.5</v>
      </c>
      <c r="D372" s="16">
        <v>45255.5</v>
      </c>
      <c r="E372" s="17">
        <v>1140.0</v>
      </c>
      <c r="F372" s="8" t="s">
        <v>2446</v>
      </c>
      <c r="G372" s="8" t="s">
        <v>1128</v>
      </c>
      <c r="H372" s="8" t="s">
        <v>1467</v>
      </c>
      <c r="I372" s="8">
        <v>0.0</v>
      </c>
      <c r="J372" s="8">
        <v>0.0</v>
      </c>
      <c r="K372" s="8">
        <v>4.0</v>
      </c>
    </row>
    <row r="373" ht="15.75" customHeight="1">
      <c r="A373" s="15">
        <v>12.0</v>
      </c>
      <c r="B373" s="8" t="s">
        <v>2461</v>
      </c>
      <c r="C373" s="16">
        <v>45241.5</v>
      </c>
      <c r="D373" s="16">
        <v>45255.5</v>
      </c>
      <c r="E373" s="17">
        <v>1140.0</v>
      </c>
      <c r="F373" s="8" t="s">
        <v>2446</v>
      </c>
      <c r="G373" s="8" t="s">
        <v>1128</v>
      </c>
      <c r="H373" s="8" t="s">
        <v>2306</v>
      </c>
      <c r="I373" s="8">
        <v>1.0</v>
      </c>
      <c r="J373" s="8">
        <v>1.0</v>
      </c>
      <c r="K373" s="8">
        <v>5.0</v>
      </c>
    </row>
    <row r="374" ht="15.75" customHeight="1">
      <c r="A374" s="15">
        <v>12.0</v>
      </c>
      <c r="B374" s="8" t="s">
        <v>2461</v>
      </c>
      <c r="C374" s="16">
        <v>45241.5</v>
      </c>
      <c r="D374" s="16">
        <v>45255.5</v>
      </c>
      <c r="E374" s="17">
        <v>1140.0</v>
      </c>
      <c r="F374" s="8" t="s">
        <v>2446</v>
      </c>
      <c r="G374" s="8" t="s">
        <v>1128</v>
      </c>
      <c r="H374" s="8" t="s">
        <v>1346</v>
      </c>
      <c r="I374" s="8">
        <v>0.0</v>
      </c>
      <c r="J374" s="8">
        <v>0.0</v>
      </c>
      <c r="K374" s="8">
        <v>3.0</v>
      </c>
    </row>
    <row r="375" ht="15.75" customHeight="1">
      <c r="A375" s="15">
        <v>12.0</v>
      </c>
      <c r="B375" s="8" t="s">
        <v>2461</v>
      </c>
      <c r="C375" s="16">
        <v>45241.5</v>
      </c>
      <c r="D375" s="16">
        <v>45255.5</v>
      </c>
      <c r="E375" s="17">
        <v>1140.0</v>
      </c>
      <c r="F375" s="8" t="s">
        <v>2446</v>
      </c>
      <c r="G375" s="8" t="s">
        <v>1128</v>
      </c>
      <c r="H375" s="8" t="s">
        <v>2272</v>
      </c>
      <c r="I375" s="8">
        <v>1.0</v>
      </c>
      <c r="J375" s="8">
        <v>0.0</v>
      </c>
      <c r="K375" s="8">
        <v>4.0</v>
      </c>
    </row>
    <row r="376" ht="15.75" customHeight="1">
      <c r="A376" s="15">
        <v>12.0</v>
      </c>
      <c r="B376" s="8" t="s">
        <v>2461</v>
      </c>
      <c r="C376" s="16">
        <v>45241.5</v>
      </c>
      <c r="D376" s="16">
        <v>45255.5</v>
      </c>
      <c r="E376" s="17">
        <v>1140.0</v>
      </c>
      <c r="F376" s="8" t="s">
        <v>2446</v>
      </c>
      <c r="G376" s="8" t="s">
        <v>1128</v>
      </c>
      <c r="H376" s="8" t="s">
        <v>1933</v>
      </c>
      <c r="I376" s="8">
        <v>0.0</v>
      </c>
      <c r="J376" s="8">
        <v>1.0</v>
      </c>
      <c r="K376" s="8">
        <v>1.0</v>
      </c>
    </row>
    <row r="377" ht="15.75" customHeight="1">
      <c r="A377" s="15">
        <v>12.0</v>
      </c>
      <c r="B377" s="8" t="s">
        <v>2461</v>
      </c>
      <c r="C377" s="16">
        <v>45241.5</v>
      </c>
      <c r="D377" s="16">
        <v>45255.5</v>
      </c>
      <c r="E377" s="17">
        <v>1140.0</v>
      </c>
      <c r="F377" s="8" t="s">
        <v>2446</v>
      </c>
      <c r="G377" s="8" t="s">
        <v>1128</v>
      </c>
      <c r="H377" s="8" t="s">
        <v>1538</v>
      </c>
      <c r="I377" s="8">
        <v>0.0</v>
      </c>
      <c r="J377" s="8">
        <v>1.0</v>
      </c>
      <c r="K377" s="8">
        <v>3.0</v>
      </c>
    </row>
    <row r="378" ht="15.75" customHeight="1">
      <c r="A378" s="15">
        <v>12.0</v>
      </c>
      <c r="B378" s="8" t="s">
        <v>2461</v>
      </c>
      <c r="C378" s="16">
        <v>45241.5</v>
      </c>
      <c r="D378" s="16">
        <v>45255.5</v>
      </c>
      <c r="E378" s="17">
        <v>1140.0</v>
      </c>
      <c r="F378" s="8" t="s">
        <v>2446</v>
      </c>
      <c r="G378" s="8" t="s">
        <v>1128</v>
      </c>
      <c r="H378" s="8" t="s">
        <v>2379</v>
      </c>
      <c r="I378" s="8">
        <v>0.0</v>
      </c>
      <c r="J378" s="8">
        <v>0.0</v>
      </c>
      <c r="K378" s="8">
        <v>1.0</v>
      </c>
    </row>
    <row r="379" ht="15.75" customHeight="1">
      <c r="A379" s="15">
        <v>12.0</v>
      </c>
      <c r="B379" s="8" t="s">
        <v>2461</v>
      </c>
      <c r="C379" s="16">
        <v>45241.5</v>
      </c>
      <c r="D379" s="16">
        <v>45255.5</v>
      </c>
      <c r="E379" s="17">
        <v>1140.0</v>
      </c>
      <c r="F379" s="8" t="s">
        <v>2446</v>
      </c>
      <c r="G379" s="8" t="s">
        <v>1128</v>
      </c>
      <c r="H379" s="8" t="s">
        <v>1290</v>
      </c>
      <c r="I379" s="8">
        <v>0.0</v>
      </c>
      <c r="J379" s="8">
        <v>1.0</v>
      </c>
      <c r="K379" s="8">
        <v>5.0</v>
      </c>
    </row>
    <row r="380" ht="15.75" customHeight="1">
      <c r="A380" s="15">
        <v>12.0</v>
      </c>
      <c r="B380" s="8" t="s">
        <v>2461</v>
      </c>
      <c r="C380" s="16">
        <v>45241.5</v>
      </c>
      <c r="D380" s="16">
        <v>45255.5</v>
      </c>
      <c r="E380" s="17">
        <v>1140.0</v>
      </c>
      <c r="F380" s="8" t="s">
        <v>2446</v>
      </c>
      <c r="G380" s="8" t="s">
        <v>1128</v>
      </c>
      <c r="H380" s="8" t="s">
        <v>1306</v>
      </c>
      <c r="I380" s="8">
        <v>0.0</v>
      </c>
      <c r="J380" s="8">
        <v>0.0</v>
      </c>
      <c r="K380" s="8">
        <v>4.0</v>
      </c>
    </row>
    <row r="381" ht="15.75" customHeight="1">
      <c r="A381" s="15">
        <v>12.0</v>
      </c>
      <c r="B381" s="8" t="s">
        <v>2461</v>
      </c>
      <c r="C381" s="16">
        <v>45241.5</v>
      </c>
      <c r="D381" s="16">
        <v>45255.5</v>
      </c>
      <c r="E381" s="17">
        <v>1140.0</v>
      </c>
      <c r="F381" s="8" t="s">
        <v>2446</v>
      </c>
      <c r="G381" s="8" t="s">
        <v>1128</v>
      </c>
      <c r="H381" s="8" t="s">
        <v>2093</v>
      </c>
      <c r="I381" s="8">
        <v>1.0</v>
      </c>
      <c r="J381" s="8">
        <v>1.0</v>
      </c>
      <c r="K381" s="8">
        <v>3.0</v>
      </c>
    </row>
    <row r="382" ht="15.75" customHeight="1">
      <c r="A382" s="15">
        <v>12.0</v>
      </c>
      <c r="B382" s="8" t="s">
        <v>2461</v>
      </c>
      <c r="C382" s="16">
        <v>45241.5</v>
      </c>
      <c r="D382" s="16">
        <v>45255.5</v>
      </c>
      <c r="E382" s="17">
        <v>1140.0</v>
      </c>
      <c r="F382" s="8" t="s">
        <v>2446</v>
      </c>
      <c r="G382" s="8" t="s">
        <v>1128</v>
      </c>
      <c r="H382" s="8" t="s">
        <v>1189</v>
      </c>
      <c r="I382" s="8">
        <v>0.0</v>
      </c>
      <c r="J382" s="8">
        <v>1.0</v>
      </c>
      <c r="K382" s="8">
        <v>3.0</v>
      </c>
    </row>
    <row r="383" ht="15.75" customHeight="1">
      <c r="A383" s="15">
        <v>12.0</v>
      </c>
      <c r="B383" s="8" t="s">
        <v>2461</v>
      </c>
      <c r="C383" s="16">
        <v>45241.5</v>
      </c>
      <c r="D383" s="16">
        <v>45255.5</v>
      </c>
      <c r="E383" s="17">
        <v>1140.0</v>
      </c>
      <c r="F383" s="8" t="s">
        <v>2446</v>
      </c>
      <c r="G383" s="8" t="s">
        <v>1128</v>
      </c>
      <c r="H383" s="8" t="s">
        <v>1414</v>
      </c>
      <c r="I383" s="8">
        <v>1.0</v>
      </c>
      <c r="J383" s="8">
        <v>0.0</v>
      </c>
      <c r="K383" s="8">
        <v>3.0</v>
      </c>
    </row>
    <row r="384" ht="15.75" customHeight="1">
      <c r="A384" s="15">
        <v>12.0</v>
      </c>
      <c r="B384" s="8" t="s">
        <v>2461</v>
      </c>
      <c r="C384" s="16">
        <v>45241.5</v>
      </c>
      <c r="D384" s="16">
        <v>45255.5</v>
      </c>
      <c r="E384" s="17">
        <v>1140.0</v>
      </c>
      <c r="F384" s="8" t="s">
        <v>2446</v>
      </c>
      <c r="G384" s="8" t="s">
        <v>1128</v>
      </c>
      <c r="H384" s="8" t="s">
        <v>1829</v>
      </c>
      <c r="I384" s="8">
        <v>0.0</v>
      </c>
      <c r="J384" s="8">
        <v>0.0</v>
      </c>
      <c r="K384" s="8">
        <v>5.0</v>
      </c>
    </row>
    <row r="385" ht="15.75" customHeight="1">
      <c r="A385" s="15">
        <v>12.0</v>
      </c>
      <c r="B385" s="8" t="s">
        <v>2461</v>
      </c>
      <c r="C385" s="16">
        <v>45241.5</v>
      </c>
      <c r="D385" s="16">
        <v>45255.5</v>
      </c>
      <c r="E385" s="17">
        <v>1140.0</v>
      </c>
      <c r="F385" s="8" t="s">
        <v>2446</v>
      </c>
      <c r="G385" s="8" t="s">
        <v>1128</v>
      </c>
      <c r="H385" s="8" t="s">
        <v>1849</v>
      </c>
      <c r="I385" s="8">
        <v>0.0</v>
      </c>
      <c r="J385" s="8">
        <v>0.0</v>
      </c>
      <c r="K385" s="8">
        <v>2.0</v>
      </c>
    </row>
    <row r="386" ht="15.75" customHeight="1">
      <c r="A386" s="15">
        <v>12.0</v>
      </c>
      <c r="B386" s="8" t="s">
        <v>2461</v>
      </c>
      <c r="C386" s="16">
        <v>45241.5</v>
      </c>
      <c r="D386" s="16">
        <v>45255.5</v>
      </c>
      <c r="E386" s="17">
        <v>1140.0</v>
      </c>
      <c r="F386" s="8" t="s">
        <v>2446</v>
      </c>
      <c r="G386" s="8" t="s">
        <v>1128</v>
      </c>
      <c r="H386" s="8" t="s">
        <v>2270</v>
      </c>
      <c r="I386" s="8">
        <v>1.0</v>
      </c>
      <c r="J386" s="8">
        <v>0.0</v>
      </c>
      <c r="K386" s="8">
        <v>2.0</v>
      </c>
    </row>
    <row r="387" ht="15.75" customHeight="1">
      <c r="A387" s="15">
        <v>12.0</v>
      </c>
      <c r="B387" s="8" t="s">
        <v>2461</v>
      </c>
      <c r="C387" s="16">
        <v>45241.5</v>
      </c>
      <c r="D387" s="16">
        <v>45255.5</v>
      </c>
      <c r="E387" s="17">
        <v>1140.0</v>
      </c>
      <c r="F387" s="8" t="s">
        <v>2446</v>
      </c>
      <c r="G387" s="8" t="s">
        <v>1128</v>
      </c>
      <c r="H387" s="8" t="s">
        <v>1281</v>
      </c>
      <c r="I387" s="8">
        <v>0.0</v>
      </c>
      <c r="J387" s="8">
        <v>0.0</v>
      </c>
      <c r="K387" s="8">
        <v>1.0</v>
      </c>
    </row>
    <row r="388" ht="15.75" customHeight="1">
      <c r="A388" s="15">
        <v>12.0</v>
      </c>
      <c r="B388" s="8" t="s">
        <v>2461</v>
      </c>
      <c r="C388" s="16">
        <v>45241.5</v>
      </c>
      <c r="D388" s="16">
        <v>45255.5</v>
      </c>
      <c r="E388" s="17">
        <v>1140.0</v>
      </c>
      <c r="F388" s="8" t="s">
        <v>2446</v>
      </c>
      <c r="G388" s="8" t="s">
        <v>1128</v>
      </c>
      <c r="H388" s="8" t="s">
        <v>1399</v>
      </c>
      <c r="I388" s="8">
        <v>1.0</v>
      </c>
      <c r="J388" s="8">
        <v>1.0</v>
      </c>
      <c r="K388" s="8">
        <v>4.0</v>
      </c>
    </row>
    <row r="389" ht="15.75" customHeight="1">
      <c r="A389" s="15">
        <v>12.0</v>
      </c>
      <c r="B389" s="8" t="s">
        <v>2461</v>
      </c>
      <c r="C389" s="16">
        <v>45241.5</v>
      </c>
      <c r="D389" s="16">
        <v>45255.5</v>
      </c>
      <c r="E389" s="17">
        <v>1140.0</v>
      </c>
      <c r="F389" s="8" t="s">
        <v>2446</v>
      </c>
      <c r="G389" s="8" t="s">
        <v>1128</v>
      </c>
      <c r="H389" s="8" t="s">
        <v>1766</v>
      </c>
      <c r="I389" s="8">
        <v>0.0</v>
      </c>
      <c r="J389" s="8">
        <v>1.0</v>
      </c>
      <c r="K389" s="8">
        <v>3.0</v>
      </c>
    </row>
    <row r="390" ht="15.75" customHeight="1">
      <c r="A390" s="15">
        <v>12.0</v>
      </c>
      <c r="B390" s="8" t="s">
        <v>2461</v>
      </c>
      <c r="C390" s="16">
        <v>45241.5</v>
      </c>
      <c r="D390" s="16">
        <v>45255.5</v>
      </c>
      <c r="E390" s="17">
        <v>1140.0</v>
      </c>
      <c r="F390" s="8" t="s">
        <v>2446</v>
      </c>
      <c r="G390" s="8" t="s">
        <v>1128</v>
      </c>
      <c r="H390" s="8" t="s">
        <v>1744</v>
      </c>
      <c r="I390" s="8">
        <v>0.0</v>
      </c>
      <c r="J390" s="8">
        <v>1.0</v>
      </c>
      <c r="K390" s="8">
        <v>5.0</v>
      </c>
    </row>
    <row r="391" ht="15.75" customHeight="1">
      <c r="A391" s="15">
        <v>12.0</v>
      </c>
      <c r="B391" s="8" t="s">
        <v>2461</v>
      </c>
      <c r="C391" s="16">
        <v>45241.5</v>
      </c>
      <c r="D391" s="16">
        <v>45255.5</v>
      </c>
      <c r="E391" s="17">
        <v>1140.0</v>
      </c>
      <c r="F391" s="8" t="s">
        <v>2446</v>
      </c>
      <c r="G391" s="8" t="s">
        <v>1128</v>
      </c>
      <c r="H391" s="8" t="s">
        <v>1521</v>
      </c>
      <c r="I391" s="8">
        <v>0.0</v>
      </c>
      <c r="J391" s="8">
        <v>0.0</v>
      </c>
      <c r="K391" s="8">
        <v>5.0</v>
      </c>
    </row>
    <row r="392" ht="15.75" customHeight="1">
      <c r="A392" s="15">
        <v>12.0</v>
      </c>
      <c r="B392" s="8" t="s">
        <v>2461</v>
      </c>
      <c r="C392" s="16">
        <v>45241.5</v>
      </c>
      <c r="D392" s="16">
        <v>45255.5</v>
      </c>
      <c r="E392" s="17">
        <v>1140.0</v>
      </c>
      <c r="F392" s="8" t="s">
        <v>2446</v>
      </c>
      <c r="G392" s="8" t="s">
        <v>1128</v>
      </c>
      <c r="H392" s="8" t="s">
        <v>2165</v>
      </c>
      <c r="I392" s="8">
        <v>1.0</v>
      </c>
      <c r="J392" s="8">
        <v>0.0</v>
      </c>
      <c r="K392" s="8">
        <v>3.0</v>
      </c>
    </row>
    <row r="393" ht="15.75" customHeight="1">
      <c r="A393" s="15">
        <v>12.0</v>
      </c>
      <c r="B393" s="8" t="s">
        <v>2461</v>
      </c>
      <c r="C393" s="16">
        <v>45241.5</v>
      </c>
      <c r="D393" s="16">
        <v>45255.5</v>
      </c>
      <c r="E393" s="17">
        <v>1140.0</v>
      </c>
      <c r="F393" s="8" t="s">
        <v>2446</v>
      </c>
      <c r="G393" s="8" t="s">
        <v>1128</v>
      </c>
      <c r="H393" s="8" t="s">
        <v>2138</v>
      </c>
      <c r="I393" s="8">
        <v>0.0</v>
      </c>
      <c r="J393" s="8">
        <v>0.0</v>
      </c>
      <c r="K393" s="8">
        <v>4.0</v>
      </c>
    </row>
    <row r="394" ht="15.75" customHeight="1">
      <c r="A394" s="15">
        <v>13.0</v>
      </c>
      <c r="B394" s="8" t="s">
        <v>2462</v>
      </c>
      <c r="C394" s="16">
        <v>45245.75</v>
      </c>
      <c r="D394" s="16">
        <v>45259.75</v>
      </c>
      <c r="E394" s="17">
        <v>1235.0</v>
      </c>
      <c r="F394" s="8" t="s">
        <v>2448</v>
      </c>
      <c r="G394" s="8" t="s">
        <v>1132</v>
      </c>
      <c r="H394" s="8" t="s">
        <v>1683</v>
      </c>
      <c r="I394" s="8">
        <v>0.0</v>
      </c>
      <c r="J394" s="8">
        <v>0.0</v>
      </c>
      <c r="K394" s="8">
        <v>5.0</v>
      </c>
    </row>
    <row r="395" ht="15.75" customHeight="1">
      <c r="A395" s="15">
        <v>13.0</v>
      </c>
      <c r="B395" s="8" t="s">
        <v>2462</v>
      </c>
      <c r="C395" s="16">
        <v>45245.75</v>
      </c>
      <c r="D395" s="16">
        <v>45259.75</v>
      </c>
      <c r="E395" s="17">
        <v>1235.0</v>
      </c>
      <c r="F395" s="8" t="s">
        <v>2448</v>
      </c>
      <c r="G395" s="8" t="s">
        <v>1132</v>
      </c>
      <c r="H395" s="8" t="s">
        <v>2005</v>
      </c>
      <c r="I395" s="8">
        <v>0.0</v>
      </c>
      <c r="J395" s="8">
        <v>0.0</v>
      </c>
      <c r="K395" s="8">
        <v>2.0</v>
      </c>
    </row>
    <row r="396" ht="15.75" customHeight="1">
      <c r="A396" s="15">
        <v>13.0</v>
      </c>
      <c r="B396" s="8" t="s">
        <v>2462</v>
      </c>
      <c r="C396" s="16">
        <v>45245.75</v>
      </c>
      <c r="D396" s="16">
        <v>45259.75</v>
      </c>
      <c r="E396" s="17">
        <v>1235.0</v>
      </c>
      <c r="F396" s="8" t="s">
        <v>2448</v>
      </c>
      <c r="G396" s="8" t="s">
        <v>1132</v>
      </c>
      <c r="H396" s="8" t="s">
        <v>1827</v>
      </c>
      <c r="I396" s="8">
        <v>1.0</v>
      </c>
      <c r="J396" s="8">
        <v>1.0</v>
      </c>
      <c r="K396" s="8">
        <v>1.0</v>
      </c>
    </row>
    <row r="397" ht="15.75" customHeight="1">
      <c r="A397" s="15">
        <v>13.0</v>
      </c>
      <c r="B397" s="8" t="s">
        <v>2462</v>
      </c>
      <c r="C397" s="16">
        <v>45245.75</v>
      </c>
      <c r="D397" s="16">
        <v>45259.75</v>
      </c>
      <c r="E397" s="17">
        <v>1235.0</v>
      </c>
      <c r="F397" s="8" t="s">
        <v>2448</v>
      </c>
      <c r="G397" s="8" t="s">
        <v>1132</v>
      </c>
      <c r="H397" s="8" t="s">
        <v>1775</v>
      </c>
      <c r="I397" s="8">
        <v>1.0</v>
      </c>
      <c r="J397" s="8">
        <v>0.0</v>
      </c>
      <c r="K397" s="8">
        <v>2.0</v>
      </c>
    </row>
    <row r="398" ht="15.75" customHeight="1">
      <c r="A398" s="15">
        <v>13.0</v>
      </c>
      <c r="B398" s="8" t="s">
        <v>2462</v>
      </c>
      <c r="C398" s="16">
        <v>45245.75</v>
      </c>
      <c r="D398" s="16">
        <v>45259.75</v>
      </c>
      <c r="E398" s="17">
        <v>1235.0</v>
      </c>
      <c r="F398" s="8" t="s">
        <v>2448</v>
      </c>
      <c r="G398" s="8" t="s">
        <v>1132</v>
      </c>
      <c r="H398" s="8" t="s">
        <v>1182</v>
      </c>
      <c r="I398" s="8">
        <v>1.0</v>
      </c>
      <c r="J398" s="8">
        <v>1.0</v>
      </c>
      <c r="K398" s="8">
        <v>5.0</v>
      </c>
    </row>
    <row r="399" ht="15.75" customHeight="1">
      <c r="A399" s="15">
        <v>13.0</v>
      </c>
      <c r="B399" s="8" t="s">
        <v>2462</v>
      </c>
      <c r="C399" s="16">
        <v>45245.75</v>
      </c>
      <c r="D399" s="16">
        <v>45259.75</v>
      </c>
      <c r="E399" s="17">
        <v>1235.0</v>
      </c>
      <c r="F399" s="8" t="s">
        <v>2448</v>
      </c>
      <c r="G399" s="8" t="s">
        <v>1132</v>
      </c>
      <c r="H399" s="8" t="s">
        <v>1841</v>
      </c>
      <c r="I399" s="8">
        <v>1.0</v>
      </c>
      <c r="J399" s="8">
        <v>0.0</v>
      </c>
      <c r="K399" s="8">
        <v>5.0</v>
      </c>
    </row>
    <row r="400" ht="15.75" customHeight="1">
      <c r="A400" s="15">
        <v>13.0</v>
      </c>
      <c r="B400" s="8" t="s">
        <v>2462</v>
      </c>
      <c r="C400" s="16">
        <v>45245.75</v>
      </c>
      <c r="D400" s="16">
        <v>45259.75</v>
      </c>
      <c r="E400" s="17">
        <v>1235.0</v>
      </c>
      <c r="F400" s="8" t="s">
        <v>2448</v>
      </c>
      <c r="G400" s="8" t="s">
        <v>1132</v>
      </c>
      <c r="H400" s="8" t="s">
        <v>1809</v>
      </c>
      <c r="I400" s="8">
        <v>0.0</v>
      </c>
      <c r="J400" s="8">
        <v>0.0</v>
      </c>
      <c r="K400" s="8">
        <v>5.0</v>
      </c>
    </row>
    <row r="401" ht="15.75" customHeight="1">
      <c r="A401" s="15">
        <v>13.0</v>
      </c>
      <c r="B401" s="8" t="s">
        <v>2462</v>
      </c>
      <c r="C401" s="16">
        <v>45245.75</v>
      </c>
      <c r="D401" s="16">
        <v>45259.75</v>
      </c>
      <c r="E401" s="17">
        <v>1235.0</v>
      </c>
      <c r="F401" s="8" t="s">
        <v>2448</v>
      </c>
      <c r="G401" s="8" t="s">
        <v>1132</v>
      </c>
      <c r="H401" s="8" t="s">
        <v>1696</v>
      </c>
      <c r="I401" s="8">
        <v>1.0</v>
      </c>
      <c r="J401" s="8">
        <v>1.0</v>
      </c>
      <c r="K401" s="8">
        <v>5.0</v>
      </c>
    </row>
    <row r="402" ht="15.75" customHeight="1">
      <c r="A402" s="15">
        <v>13.0</v>
      </c>
      <c r="B402" s="8" t="s">
        <v>2462</v>
      </c>
      <c r="C402" s="16">
        <v>45245.75</v>
      </c>
      <c r="D402" s="16">
        <v>45259.75</v>
      </c>
      <c r="E402" s="17">
        <v>1235.0</v>
      </c>
      <c r="F402" s="8" t="s">
        <v>2448</v>
      </c>
      <c r="G402" s="8" t="s">
        <v>1132</v>
      </c>
      <c r="H402" s="8" t="s">
        <v>2113</v>
      </c>
      <c r="I402" s="8">
        <v>0.0</v>
      </c>
      <c r="J402" s="8">
        <v>1.0</v>
      </c>
      <c r="K402" s="8">
        <v>1.0</v>
      </c>
    </row>
    <row r="403" ht="15.75" customHeight="1">
      <c r="A403" s="15">
        <v>13.0</v>
      </c>
      <c r="B403" s="8" t="s">
        <v>2462</v>
      </c>
      <c r="C403" s="16">
        <v>45245.75</v>
      </c>
      <c r="D403" s="16">
        <v>45259.75</v>
      </c>
      <c r="E403" s="17">
        <v>1235.0</v>
      </c>
      <c r="F403" s="8" t="s">
        <v>2448</v>
      </c>
      <c r="G403" s="8" t="s">
        <v>1132</v>
      </c>
      <c r="H403" s="8" t="s">
        <v>1989</v>
      </c>
      <c r="I403" s="8">
        <v>0.0</v>
      </c>
      <c r="J403" s="8">
        <v>1.0</v>
      </c>
      <c r="K403" s="8">
        <v>4.0</v>
      </c>
    </row>
    <row r="404" ht="15.75" customHeight="1">
      <c r="A404" s="15">
        <v>13.0</v>
      </c>
      <c r="B404" s="8" t="s">
        <v>2462</v>
      </c>
      <c r="C404" s="16">
        <v>45245.75</v>
      </c>
      <c r="D404" s="16">
        <v>45259.75</v>
      </c>
      <c r="E404" s="17">
        <v>1235.0</v>
      </c>
      <c r="F404" s="8" t="s">
        <v>2448</v>
      </c>
      <c r="G404" s="8" t="s">
        <v>1132</v>
      </c>
      <c r="H404" s="8" t="s">
        <v>1626</v>
      </c>
      <c r="I404" s="8">
        <v>0.0</v>
      </c>
      <c r="J404" s="8">
        <v>0.0</v>
      </c>
      <c r="K404" s="8">
        <v>1.0</v>
      </c>
    </row>
    <row r="405" ht="15.75" customHeight="1">
      <c r="A405" s="15">
        <v>13.0</v>
      </c>
      <c r="B405" s="8" t="s">
        <v>2462</v>
      </c>
      <c r="C405" s="16">
        <v>45245.75</v>
      </c>
      <c r="D405" s="16">
        <v>45259.75</v>
      </c>
      <c r="E405" s="17">
        <v>1235.0</v>
      </c>
      <c r="F405" s="8" t="s">
        <v>2448</v>
      </c>
      <c r="G405" s="8" t="s">
        <v>1132</v>
      </c>
      <c r="H405" s="8" t="s">
        <v>1850</v>
      </c>
      <c r="I405" s="8">
        <v>1.0</v>
      </c>
      <c r="J405" s="8">
        <v>1.0</v>
      </c>
      <c r="K405" s="8">
        <v>3.0</v>
      </c>
    </row>
    <row r="406" ht="15.75" customHeight="1">
      <c r="A406" s="15">
        <v>13.0</v>
      </c>
      <c r="B406" s="8" t="s">
        <v>2462</v>
      </c>
      <c r="C406" s="16">
        <v>45245.75</v>
      </c>
      <c r="D406" s="16">
        <v>45259.75</v>
      </c>
      <c r="E406" s="17">
        <v>1235.0</v>
      </c>
      <c r="F406" s="8" t="s">
        <v>2448</v>
      </c>
      <c r="G406" s="8" t="s">
        <v>1132</v>
      </c>
      <c r="H406" s="8" t="s">
        <v>1496</v>
      </c>
      <c r="I406" s="8">
        <v>0.0</v>
      </c>
      <c r="J406" s="8">
        <v>1.0</v>
      </c>
      <c r="K406" s="8">
        <v>3.0</v>
      </c>
    </row>
    <row r="407" ht="15.75" customHeight="1">
      <c r="A407" s="15">
        <v>13.0</v>
      </c>
      <c r="B407" s="8" t="s">
        <v>2462</v>
      </c>
      <c r="C407" s="16">
        <v>45245.75</v>
      </c>
      <c r="D407" s="16">
        <v>45259.75</v>
      </c>
      <c r="E407" s="17">
        <v>1235.0</v>
      </c>
      <c r="F407" s="8" t="s">
        <v>2448</v>
      </c>
      <c r="G407" s="8" t="s">
        <v>1132</v>
      </c>
      <c r="H407" s="8" t="s">
        <v>2250</v>
      </c>
      <c r="I407" s="8">
        <v>1.0</v>
      </c>
      <c r="J407" s="8">
        <v>0.0</v>
      </c>
      <c r="K407" s="8">
        <v>4.0</v>
      </c>
    </row>
    <row r="408" ht="15.75" customHeight="1">
      <c r="A408" s="15">
        <v>13.0</v>
      </c>
      <c r="B408" s="8" t="s">
        <v>2462</v>
      </c>
      <c r="C408" s="16">
        <v>45245.75</v>
      </c>
      <c r="D408" s="16">
        <v>45259.75</v>
      </c>
      <c r="E408" s="17">
        <v>1235.0</v>
      </c>
      <c r="F408" s="8" t="s">
        <v>2448</v>
      </c>
      <c r="G408" s="8" t="s">
        <v>1132</v>
      </c>
      <c r="H408" s="8" t="s">
        <v>2334</v>
      </c>
      <c r="I408" s="8">
        <v>0.0</v>
      </c>
      <c r="J408" s="8">
        <v>1.0</v>
      </c>
      <c r="K408" s="8">
        <v>3.0</v>
      </c>
    </row>
    <row r="409" ht="15.75" customHeight="1">
      <c r="A409" s="15">
        <v>13.0</v>
      </c>
      <c r="B409" s="8" t="s">
        <v>2462</v>
      </c>
      <c r="C409" s="16">
        <v>45245.75</v>
      </c>
      <c r="D409" s="16">
        <v>45259.75</v>
      </c>
      <c r="E409" s="17">
        <v>1235.0</v>
      </c>
      <c r="F409" s="8" t="s">
        <v>2448</v>
      </c>
      <c r="G409" s="8" t="s">
        <v>1132</v>
      </c>
      <c r="H409" s="8" t="s">
        <v>1377</v>
      </c>
      <c r="I409" s="8">
        <v>0.0</v>
      </c>
      <c r="J409" s="8">
        <v>0.0</v>
      </c>
      <c r="K409" s="8">
        <v>3.0</v>
      </c>
    </row>
    <row r="410" ht="15.75" customHeight="1">
      <c r="A410" s="15">
        <v>13.0</v>
      </c>
      <c r="B410" s="8" t="s">
        <v>2462</v>
      </c>
      <c r="C410" s="16">
        <v>45245.75</v>
      </c>
      <c r="D410" s="16">
        <v>45259.75</v>
      </c>
      <c r="E410" s="17">
        <v>1235.0</v>
      </c>
      <c r="F410" s="8" t="s">
        <v>2448</v>
      </c>
      <c r="G410" s="8" t="s">
        <v>1132</v>
      </c>
      <c r="H410" s="8" t="s">
        <v>1343</v>
      </c>
      <c r="I410" s="8">
        <v>1.0</v>
      </c>
      <c r="J410" s="8">
        <v>1.0</v>
      </c>
      <c r="K410" s="8">
        <v>1.0</v>
      </c>
    </row>
    <row r="411" ht="15.75" customHeight="1">
      <c r="A411" s="15">
        <v>13.0</v>
      </c>
      <c r="B411" s="8" t="s">
        <v>2462</v>
      </c>
      <c r="C411" s="16">
        <v>45245.75</v>
      </c>
      <c r="D411" s="16">
        <v>45259.75</v>
      </c>
      <c r="E411" s="17">
        <v>1235.0</v>
      </c>
      <c r="F411" s="8" t="s">
        <v>2448</v>
      </c>
      <c r="G411" s="8" t="s">
        <v>1132</v>
      </c>
      <c r="H411" s="8" t="s">
        <v>2315</v>
      </c>
      <c r="I411" s="8">
        <v>0.0</v>
      </c>
      <c r="J411" s="8">
        <v>0.0</v>
      </c>
      <c r="K411" s="8">
        <v>1.0</v>
      </c>
    </row>
    <row r="412" ht="15.75" customHeight="1">
      <c r="A412" s="15">
        <v>13.0</v>
      </c>
      <c r="B412" s="8" t="s">
        <v>2462</v>
      </c>
      <c r="C412" s="16">
        <v>45245.75</v>
      </c>
      <c r="D412" s="16">
        <v>45259.75</v>
      </c>
      <c r="E412" s="17">
        <v>1235.0</v>
      </c>
      <c r="F412" s="8" t="s">
        <v>2448</v>
      </c>
      <c r="G412" s="8" t="s">
        <v>1132</v>
      </c>
      <c r="H412" s="8" t="s">
        <v>2296</v>
      </c>
      <c r="I412" s="8">
        <v>0.0</v>
      </c>
      <c r="J412" s="8">
        <v>1.0</v>
      </c>
      <c r="K412" s="8">
        <v>5.0</v>
      </c>
    </row>
    <row r="413" ht="15.75" customHeight="1">
      <c r="A413" s="15">
        <v>13.0</v>
      </c>
      <c r="B413" s="8" t="s">
        <v>2462</v>
      </c>
      <c r="C413" s="16">
        <v>45245.75</v>
      </c>
      <c r="D413" s="16">
        <v>45259.75</v>
      </c>
      <c r="E413" s="17">
        <v>1235.0</v>
      </c>
      <c r="F413" s="8" t="s">
        <v>2448</v>
      </c>
      <c r="G413" s="8" t="s">
        <v>1132</v>
      </c>
      <c r="H413" s="8" t="s">
        <v>2018</v>
      </c>
      <c r="I413" s="8">
        <v>1.0</v>
      </c>
      <c r="J413" s="8">
        <v>0.0</v>
      </c>
      <c r="K413" s="8">
        <v>3.0</v>
      </c>
    </row>
    <row r="414" ht="15.75" customHeight="1">
      <c r="A414" s="15">
        <v>13.0</v>
      </c>
      <c r="B414" s="8" t="s">
        <v>2462</v>
      </c>
      <c r="C414" s="16">
        <v>45245.75</v>
      </c>
      <c r="D414" s="16">
        <v>45259.75</v>
      </c>
      <c r="E414" s="17">
        <v>1235.0</v>
      </c>
      <c r="F414" s="8" t="s">
        <v>2448</v>
      </c>
      <c r="G414" s="8" t="s">
        <v>1132</v>
      </c>
      <c r="H414" s="8" t="s">
        <v>1913</v>
      </c>
      <c r="I414" s="8">
        <v>1.0</v>
      </c>
      <c r="J414" s="8">
        <v>1.0</v>
      </c>
      <c r="K414" s="8">
        <v>4.0</v>
      </c>
    </row>
    <row r="415" ht="15.75" customHeight="1">
      <c r="A415" s="15">
        <v>13.0</v>
      </c>
      <c r="B415" s="8" t="s">
        <v>2462</v>
      </c>
      <c r="C415" s="16">
        <v>45245.75</v>
      </c>
      <c r="D415" s="16">
        <v>45259.75</v>
      </c>
      <c r="E415" s="17">
        <v>1235.0</v>
      </c>
      <c r="F415" s="8" t="s">
        <v>2448</v>
      </c>
      <c r="G415" s="8" t="s">
        <v>1132</v>
      </c>
      <c r="H415" s="8" t="s">
        <v>2085</v>
      </c>
      <c r="I415" s="8">
        <v>1.0</v>
      </c>
      <c r="J415" s="8">
        <v>1.0</v>
      </c>
      <c r="K415" s="8">
        <v>5.0</v>
      </c>
    </row>
    <row r="416" ht="15.75" customHeight="1">
      <c r="A416" s="15">
        <v>13.0</v>
      </c>
      <c r="B416" s="8" t="s">
        <v>2462</v>
      </c>
      <c r="C416" s="16">
        <v>45245.75</v>
      </c>
      <c r="D416" s="16">
        <v>45259.75</v>
      </c>
      <c r="E416" s="17">
        <v>1235.0</v>
      </c>
      <c r="F416" s="8" t="s">
        <v>2448</v>
      </c>
      <c r="G416" s="8" t="s">
        <v>1132</v>
      </c>
      <c r="H416" s="8" t="s">
        <v>2201</v>
      </c>
      <c r="I416" s="8">
        <v>0.0</v>
      </c>
      <c r="J416" s="8">
        <v>0.0</v>
      </c>
      <c r="K416" s="8">
        <v>4.0</v>
      </c>
    </row>
    <row r="417" ht="15.75" customHeight="1">
      <c r="A417" s="15">
        <v>13.0</v>
      </c>
      <c r="B417" s="8" t="s">
        <v>2462</v>
      </c>
      <c r="C417" s="16">
        <v>45245.75</v>
      </c>
      <c r="D417" s="16">
        <v>45259.75</v>
      </c>
      <c r="E417" s="17">
        <v>1235.0</v>
      </c>
      <c r="F417" s="8" t="s">
        <v>2448</v>
      </c>
      <c r="G417" s="8" t="s">
        <v>1132</v>
      </c>
      <c r="H417" s="8" t="s">
        <v>1711</v>
      </c>
      <c r="I417" s="8">
        <v>1.0</v>
      </c>
      <c r="J417" s="8">
        <v>1.0</v>
      </c>
      <c r="K417" s="8">
        <v>5.0</v>
      </c>
    </row>
    <row r="418" ht="15.75" customHeight="1">
      <c r="A418" s="15">
        <v>13.0</v>
      </c>
      <c r="B418" s="8" t="s">
        <v>2462</v>
      </c>
      <c r="C418" s="16">
        <v>45245.75</v>
      </c>
      <c r="D418" s="16">
        <v>45259.75</v>
      </c>
      <c r="E418" s="17">
        <v>1235.0</v>
      </c>
      <c r="F418" s="8" t="s">
        <v>2448</v>
      </c>
      <c r="G418" s="8" t="s">
        <v>1132</v>
      </c>
      <c r="H418" s="8" t="s">
        <v>1465</v>
      </c>
      <c r="I418" s="8">
        <v>1.0</v>
      </c>
      <c r="J418" s="8">
        <v>1.0</v>
      </c>
      <c r="K418" s="8">
        <v>4.0</v>
      </c>
    </row>
    <row r="419" ht="15.75" customHeight="1">
      <c r="A419" s="15">
        <v>13.0</v>
      </c>
      <c r="B419" s="8" t="s">
        <v>2462</v>
      </c>
      <c r="C419" s="16">
        <v>45245.75</v>
      </c>
      <c r="D419" s="16">
        <v>45259.75</v>
      </c>
      <c r="E419" s="17">
        <v>1235.0</v>
      </c>
      <c r="F419" s="8" t="s">
        <v>2448</v>
      </c>
      <c r="G419" s="8" t="s">
        <v>1132</v>
      </c>
      <c r="H419" s="8" t="s">
        <v>1608</v>
      </c>
      <c r="I419" s="8">
        <v>0.0</v>
      </c>
      <c r="J419" s="8">
        <v>1.0</v>
      </c>
      <c r="K419" s="8">
        <v>2.0</v>
      </c>
    </row>
    <row r="420" ht="15.75" customHeight="1">
      <c r="A420" s="15">
        <v>13.0</v>
      </c>
      <c r="B420" s="8" t="s">
        <v>2462</v>
      </c>
      <c r="C420" s="16">
        <v>45245.75</v>
      </c>
      <c r="D420" s="16">
        <v>45259.75</v>
      </c>
      <c r="E420" s="17">
        <v>1235.0</v>
      </c>
      <c r="F420" s="8" t="s">
        <v>2448</v>
      </c>
      <c r="G420" s="8" t="s">
        <v>1132</v>
      </c>
      <c r="H420" s="8" t="s">
        <v>2364</v>
      </c>
      <c r="I420" s="8">
        <v>0.0</v>
      </c>
      <c r="J420" s="8">
        <v>0.0</v>
      </c>
      <c r="K420" s="8">
        <v>1.0</v>
      </c>
    </row>
    <row r="421" ht="15.75" customHeight="1">
      <c r="A421" s="15">
        <v>13.0</v>
      </c>
      <c r="B421" s="8" t="s">
        <v>2462</v>
      </c>
      <c r="C421" s="16">
        <v>45245.75</v>
      </c>
      <c r="D421" s="16">
        <v>45259.75</v>
      </c>
      <c r="E421" s="17">
        <v>1235.0</v>
      </c>
      <c r="F421" s="8" t="s">
        <v>2448</v>
      </c>
      <c r="G421" s="8" t="s">
        <v>1132</v>
      </c>
      <c r="H421" s="8" t="s">
        <v>1225</v>
      </c>
      <c r="I421" s="8">
        <v>1.0</v>
      </c>
      <c r="J421" s="8">
        <v>1.0</v>
      </c>
      <c r="K421" s="8">
        <v>5.0</v>
      </c>
    </row>
    <row r="422" ht="15.75" customHeight="1">
      <c r="A422" s="15">
        <v>13.0</v>
      </c>
      <c r="B422" s="8" t="s">
        <v>2462</v>
      </c>
      <c r="C422" s="16">
        <v>45245.75</v>
      </c>
      <c r="D422" s="16">
        <v>45259.75</v>
      </c>
      <c r="E422" s="17">
        <v>1235.0</v>
      </c>
      <c r="F422" s="8" t="s">
        <v>2448</v>
      </c>
      <c r="G422" s="8" t="s">
        <v>1132</v>
      </c>
      <c r="H422" s="8" t="s">
        <v>2307</v>
      </c>
      <c r="I422" s="8">
        <v>0.0</v>
      </c>
      <c r="J422" s="8">
        <v>1.0</v>
      </c>
      <c r="K422" s="8">
        <v>2.0</v>
      </c>
    </row>
    <row r="423" ht="15.75" customHeight="1">
      <c r="A423" s="15">
        <v>13.0</v>
      </c>
      <c r="B423" s="8" t="s">
        <v>2462</v>
      </c>
      <c r="C423" s="16">
        <v>45245.75</v>
      </c>
      <c r="D423" s="16">
        <v>45259.75</v>
      </c>
      <c r="E423" s="17">
        <v>1235.0</v>
      </c>
      <c r="F423" s="8" t="s">
        <v>2448</v>
      </c>
      <c r="G423" s="8" t="s">
        <v>1132</v>
      </c>
      <c r="H423" s="8" t="s">
        <v>2290</v>
      </c>
      <c r="I423" s="8">
        <v>0.0</v>
      </c>
      <c r="J423" s="8">
        <v>1.0</v>
      </c>
      <c r="K423" s="8">
        <v>4.0</v>
      </c>
    </row>
    <row r="424" ht="15.75" customHeight="1">
      <c r="A424" s="15">
        <v>13.0</v>
      </c>
      <c r="B424" s="8" t="s">
        <v>2462</v>
      </c>
      <c r="C424" s="16">
        <v>45245.75</v>
      </c>
      <c r="D424" s="16">
        <v>45259.75</v>
      </c>
      <c r="E424" s="17">
        <v>1235.0</v>
      </c>
      <c r="F424" s="8" t="s">
        <v>2448</v>
      </c>
      <c r="G424" s="8" t="s">
        <v>1132</v>
      </c>
      <c r="H424" s="8" t="s">
        <v>2318</v>
      </c>
      <c r="I424" s="8">
        <v>1.0</v>
      </c>
      <c r="J424" s="8">
        <v>0.0</v>
      </c>
      <c r="K424" s="8">
        <v>4.0</v>
      </c>
    </row>
    <row r="425" ht="15.75" customHeight="1">
      <c r="A425" s="15">
        <v>13.0</v>
      </c>
      <c r="B425" s="8" t="s">
        <v>2462</v>
      </c>
      <c r="C425" s="16">
        <v>45245.75</v>
      </c>
      <c r="D425" s="16">
        <v>45259.75</v>
      </c>
      <c r="E425" s="17">
        <v>1235.0</v>
      </c>
      <c r="F425" s="8" t="s">
        <v>2448</v>
      </c>
      <c r="G425" s="8" t="s">
        <v>1132</v>
      </c>
      <c r="H425" s="8" t="s">
        <v>2043</v>
      </c>
      <c r="I425" s="8">
        <v>1.0</v>
      </c>
      <c r="J425" s="8">
        <v>1.0</v>
      </c>
      <c r="K425" s="8">
        <v>3.0</v>
      </c>
    </row>
    <row r="426" ht="15.75" customHeight="1">
      <c r="A426" s="15">
        <v>14.0</v>
      </c>
      <c r="B426" s="8" t="s">
        <v>2463</v>
      </c>
      <c r="C426" s="16">
        <v>45250.0</v>
      </c>
      <c r="D426" s="16">
        <v>45264.0</v>
      </c>
      <c r="E426" s="17">
        <v>1330.0</v>
      </c>
      <c r="F426" s="8" t="s">
        <v>2450</v>
      </c>
      <c r="G426" s="8" t="s">
        <v>1133</v>
      </c>
      <c r="H426" s="8" t="s">
        <v>1902</v>
      </c>
      <c r="I426" s="8">
        <v>1.0</v>
      </c>
      <c r="J426" s="8">
        <v>0.0</v>
      </c>
      <c r="K426" s="8">
        <v>2.0</v>
      </c>
    </row>
    <row r="427" ht="15.75" customHeight="1">
      <c r="A427" s="15">
        <v>14.0</v>
      </c>
      <c r="B427" s="8" t="s">
        <v>2463</v>
      </c>
      <c r="C427" s="16">
        <v>45250.0</v>
      </c>
      <c r="D427" s="16">
        <v>45264.0</v>
      </c>
      <c r="E427" s="17">
        <v>1330.0</v>
      </c>
      <c r="F427" s="8" t="s">
        <v>2450</v>
      </c>
      <c r="G427" s="8" t="s">
        <v>1133</v>
      </c>
      <c r="H427" s="8" t="s">
        <v>2142</v>
      </c>
      <c r="I427" s="8">
        <v>0.0</v>
      </c>
      <c r="J427" s="8">
        <v>1.0</v>
      </c>
      <c r="K427" s="8">
        <v>3.0</v>
      </c>
    </row>
    <row r="428" ht="15.75" customHeight="1">
      <c r="A428" s="15">
        <v>14.0</v>
      </c>
      <c r="B428" s="8" t="s">
        <v>2463</v>
      </c>
      <c r="C428" s="16">
        <v>45250.0</v>
      </c>
      <c r="D428" s="16">
        <v>45264.0</v>
      </c>
      <c r="E428" s="17">
        <v>1330.0</v>
      </c>
      <c r="F428" s="8" t="s">
        <v>2450</v>
      </c>
      <c r="G428" s="8" t="s">
        <v>1133</v>
      </c>
      <c r="H428" s="8" t="s">
        <v>1929</v>
      </c>
      <c r="I428" s="8">
        <v>1.0</v>
      </c>
      <c r="J428" s="8">
        <v>1.0</v>
      </c>
      <c r="K428" s="8">
        <v>1.0</v>
      </c>
    </row>
    <row r="429" ht="15.75" customHeight="1">
      <c r="A429" s="15">
        <v>14.0</v>
      </c>
      <c r="B429" s="8" t="s">
        <v>2463</v>
      </c>
      <c r="C429" s="16">
        <v>45250.0</v>
      </c>
      <c r="D429" s="16">
        <v>45264.0</v>
      </c>
      <c r="E429" s="17">
        <v>1330.0</v>
      </c>
      <c r="F429" s="8" t="s">
        <v>2450</v>
      </c>
      <c r="G429" s="8" t="s">
        <v>1133</v>
      </c>
      <c r="H429" s="8" t="s">
        <v>1245</v>
      </c>
      <c r="I429" s="8">
        <v>1.0</v>
      </c>
      <c r="J429" s="8">
        <v>0.0</v>
      </c>
      <c r="K429" s="8">
        <v>2.0</v>
      </c>
    </row>
    <row r="430" ht="15.75" customHeight="1">
      <c r="A430" s="15">
        <v>14.0</v>
      </c>
      <c r="B430" s="8" t="s">
        <v>2463</v>
      </c>
      <c r="C430" s="16">
        <v>45250.0</v>
      </c>
      <c r="D430" s="16">
        <v>45264.0</v>
      </c>
      <c r="E430" s="17">
        <v>1330.0</v>
      </c>
      <c r="F430" s="8" t="s">
        <v>2450</v>
      </c>
      <c r="G430" s="8" t="s">
        <v>1133</v>
      </c>
      <c r="H430" s="8" t="s">
        <v>1215</v>
      </c>
      <c r="I430" s="8">
        <v>1.0</v>
      </c>
      <c r="J430" s="8">
        <v>0.0</v>
      </c>
      <c r="K430" s="8">
        <v>4.0</v>
      </c>
    </row>
    <row r="431" ht="15.75" customHeight="1">
      <c r="A431" s="15">
        <v>14.0</v>
      </c>
      <c r="B431" s="8" t="s">
        <v>2463</v>
      </c>
      <c r="C431" s="16">
        <v>45250.0</v>
      </c>
      <c r="D431" s="16">
        <v>45264.0</v>
      </c>
      <c r="E431" s="17">
        <v>1330.0</v>
      </c>
      <c r="F431" s="8" t="s">
        <v>2450</v>
      </c>
      <c r="G431" s="8" t="s">
        <v>1133</v>
      </c>
      <c r="H431" s="8" t="s">
        <v>1770</v>
      </c>
      <c r="I431" s="8">
        <v>1.0</v>
      </c>
      <c r="J431" s="8">
        <v>1.0</v>
      </c>
      <c r="K431" s="8">
        <v>4.0</v>
      </c>
    </row>
    <row r="432" ht="15.75" customHeight="1">
      <c r="A432" s="15">
        <v>14.0</v>
      </c>
      <c r="B432" s="8" t="s">
        <v>2463</v>
      </c>
      <c r="C432" s="16">
        <v>45250.0</v>
      </c>
      <c r="D432" s="16">
        <v>45264.0</v>
      </c>
      <c r="E432" s="17">
        <v>1330.0</v>
      </c>
      <c r="F432" s="8" t="s">
        <v>2450</v>
      </c>
      <c r="G432" s="8" t="s">
        <v>1133</v>
      </c>
      <c r="H432" s="8" t="s">
        <v>2103</v>
      </c>
      <c r="I432" s="8">
        <v>0.0</v>
      </c>
      <c r="J432" s="8">
        <v>0.0</v>
      </c>
      <c r="K432" s="8">
        <v>4.0</v>
      </c>
    </row>
    <row r="433" ht="15.75" customHeight="1">
      <c r="A433" s="15">
        <v>14.0</v>
      </c>
      <c r="B433" s="8" t="s">
        <v>2463</v>
      </c>
      <c r="C433" s="16">
        <v>45250.0</v>
      </c>
      <c r="D433" s="16">
        <v>45264.0</v>
      </c>
      <c r="E433" s="17">
        <v>1330.0</v>
      </c>
      <c r="F433" s="8" t="s">
        <v>2450</v>
      </c>
      <c r="G433" s="8" t="s">
        <v>1133</v>
      </c>
      <c r="H433" s="8" t="s">
        <v>1330</v>
      </c>
      <c r="I433" s="8">
        <v>1.0</v>
      </c>
      <c r="J433" s="8">
        <v>1.0</v>
      </c>
      <c r="K433" s="8">
        <v>2.0</v>
      </c>
    </row>
    <row r="434" ht="15.75" customHeight="1">
      <c r="A434" s="15">
        <v>14.0</v>
      </c>
      <c r="B434" s="8" t="s">
        <v>2463</v>
      </c>
      <c r="C434" s="16">
        <v>45250.0</v>
      </c>
      <c r="D434" s="16">
        <v>45264.0</v>
      </c>
      <c r="E434" s="17">
        <v>1330.0</v>
      </c>
      <c r="F434" s="8" t="s">
        <v>2450</v>
      </c>
      <c r="G434" s="8" t="s">
        <v>1133</v>
      </c>
      <c r="H434" s="8" t="s">
        <v>2087</v>
      </c>
      <c r="I434" s="8">
        <v>0.0</v>
      </c>
      <c r="J434" s="8">
        <v>0.0</v>
      </c>
      <c r="K434" s="8">
        <v>3.0</v>
      </c>
    </row>
    <row r="435" ht="15.75" customHeight="1">
      <c r="A435" s="15">
        <v>14.0</v>
      </c>
      <c r="B435" s="8" t="s">
        <v>2463</v>
      </c>
      <c r="C435" s="16">
        <v>45250.0</v>
      </c>
      <c r="D435" s="16">
        <v>45264.0</v>
      </c>
      <c r="E435" s="17">
        <v>1330.0</v>
      </c>
      <c r="F435" s="8" t="s">
        <v>2450</v>
      </c>
      <c r="G435" s="8" t="s">
        <v>1133</v>
      </c>
      <c r="H435" s="8" t="s">
        <v>2175</v>
      </c>
      <c r="I435" s="8">
        <v>0.0</v>
      </c>
      <c r="J435" s="8">
        <v>0.0</v>
      </c>
      <c r="K435" s="8">
        <v>3.0</v>
      </c>
    </row>
    <row r="436" ht="15.75" customHeight="1">
      <c r="A436" s="15">
        <v>14.0</v>
      </c>
      <c r="B436" s="8" t="s">
        <v>2463</v>
      </c>
      <c r="C436" s="16">
        <v>45250.0</v>
      </c>
      <c r="D436" s="16">
        <v>45264.0</v>
      </c>
      <c r="E436" s="17">
        <v>1330.0</v>
      </c>
      <c r="F436" s="8" t="s">
        <v>2450</v>
      </c>
      <c r="G436" s="8" t="s">
        <v>1133</v>
      </c>
      <c r="H436" s="8" t="s">
        <v>1860</v>
      </c>
      <c r="I436" s="8">
        <v>1.0</v>
      </c>
      <c r="J436" s="8">
        <v>1.0</v>
      </c>
      <c r="K436" s="8">
        <v>5.0</v>
      </c>
    </row>
    <row r="437" ht="15.75" customHeight="1">
      <c r="A437" s="15">
        <v>14.0</v>
      </c>
      <c r="B437" s="8" t="s">
        <v>2463</v>
      </c>
      <c r="C437" s="16">
        <v>45250.0</v>
      </c>
      <c r="D437" s="16">
        <v>45264.0</v>
      </c>
      <c r="E437" s="17">
        <v>1330.0</v>
      </c>
      <c r="F437" s="8" t="s">
        <v>2450</v>
      </c>
      <c r="G437" s="8" t="s">
        <v>1133</v>
      </c>
      <c r="H437" s="8" t="s">
        <v>1643</v>
      </c>
      <c r="I437" s="8">
        <v>0.0</v>
      </c>
      <c r="J437" s="8">
        <v>0.0</v>
      </c>
      <c r="K437" s="8">
        <v>1.0</v>
      </c>
    </row>
    <row r="438" ht="15.75" customHeight="1">
      <c r="A438" s="15">
        <v>14.0</v>
      </c>
      <c r="B438" s="8" t="s">
        <v>2463</v>
      </c>
      <c r="C438" s="16">
        <v>45250.0</v>
      </c>
      <c r="D438" s="16">
        <v>45264.0</v>
      </c>
      <c r="E438" s="17">
        <v>1330.0</v>
      </c>
      <c r="F438" s="8" t="s">
        <v>2450</v>
      </c>
      <c r="G438" s="8" t="s">
        <v>1133</v>
      </c>
      <c r="H438" s="8" t="s">
        <v>2317</v>
      </c>
      <c r="I438" s="8">
        <v>1.0</v>
      </c>
      <c r="J438" s="8">
        <v>0.0</v>
      </c>
      <c r="K438" s="8">
        <v>2.0</v>
      </c>
    </row>
    <row r="439" ht="15.75" customHeight="1">
      <c r="A439" s="15">
        <v>14.0</v>
      </c>
      <c r="B439" s="8" t="s">
        <v>2463</v>
      </c>
      <c r="C439" s="16">
        <v>45250.0</v>
      </c>
      <c r="D439" s="16">
        <v>45264.0</v>
      </c>
      <c r="E439" s="17">
        <v>1330.0</v>
      </c>
      <c r="F439" s="8" t="s">
        <v>2450</v>
      </c>
      <c r="G439" s="8" t="s">
        <v>1133</v>
      </c>
      <c r="H439" s="8" t="s">
        <v>1794</v>
      </c>
      <c r="I439" s="8">
        <v>1.0</v>
      </c>
      <c r="J439" s="8">
        <v>1.0</v>
      </c>
      <c r="K439" s="8">
        <v>4.0</v>
      </c>
    </row>
    <row r="440" ht="15.75" customHeight="1">
      <c r="A440" s="15">
        <v>14.0</v>
      </c>
      <c r="B440" s="8" t="s">
        <v>2463</v>
      </c>
      <c r="C440" s="16">
        <v>45250.0</v>
      </c>
      <c r="D440" s="16">
        <v>45264.0</v>
      </c>
      <c r="E440" s="17">
        <v>1330.0</v>
      </c>
      <c r="F440" s="8" t="s">
        <v>2450</v>
      </c>
      <c r="G440" s="8" t="s">
        <v>1133</v>
      </c>
      <c r="H440" s="8" t="s">
        <v>1204</v>
      </c>
      <c r="I440" s="8">
        <v>1.0</v>
      </c>
      <c r="J440" s="8">
        <v>1.0</v>
      </c>
      <c r="K440" s="8">
        <v>2.0</v>
      </c>
    </row>
    <row r="441" ht="15.75" customHeight="1">
      <c r="A441" s="15">
        <v>14.0</v>
      </c>
      <c r="B441" s="8" t="s">
        <v>2463</v>
      </c>
      <c r="C441" s="16">
        <v>45250.0</v>
      </c>
      <c r="D441" s="16">
        <v>45264.0</v>
      </c>
      <c r="E441" s="17">
        <v>1330.0</v>
      </c>
      <c r="F441" s="8" t="s">
        <v>2450</v>
      </c>
      <c r="G441" s="8" t="s">
        <v>1133</v>
      </c>
      <c r="H441" s="8" t="s">
        <v>1800</v>
      </c>
      <c r="I441" s="8">
        <v>1.0</v>
      </c>
      <c r="J441" s="8">
        <v>1.0</v>
      </c>
      <c r="K441" s="8">
        <v>1.0</v>
      </c>
    </row>
    <row r="442" ht="15.75" customHeight="1">
      <c r="A442" s="15">
        <v>14.0</v>
      </c>
      <c r="B442" s="8" t="s">
        <v>2463</v>
      </c>
      <c r="C442" s="16">
        <v>45250.0</v>
      </c>
      <c r="D442" s="16">
        <v>45264.0</v>
      </c>
      <c r="E442" s="17">
        <v>1330.0</v>
      </c>
      <c r="F442" s="8" t="s">
        <v>2450</v>
      </c>
      <c r="G442" s="8" t="s">
        <v>1133</v>
      </c>
      <c r="H442" s="8" t="s">
        <v>1563</v>
      </c>
      <c r="I442" s="8">
        <v>1.0</v>
      </c>
      <c r="J442" s="8">
        <v>0.0</v>
      </c>
      <c r="K442" s="8">
        <v>3.0</v>
      </c>
    </row>
    <row r="443" ht="15.75" customHeight="1">
      <c r="A443" s="15">
        <v>14.0</v>
      </c>
      <c r="B443" s="8" t="s">
        <v>2463</v>
      </c>
      <c r="C443" s="16">
        <v>45250.0</v>
      </c>
      <c r="D443" s="16">
        <v>45264.0</v>
      </c>
      <c r="E443" s="17">
        <v>1330.0</v>
      </c>
      <c r="F443" s="8" t="s">
        <v>2450</v>
      </c>
      <c r="G443" s="8" t="s">
        <v>1133</v>
      </c>
      <c r="H443" s="8" t="s">
        <v>1922</v>
      </c>
      <c r="I443" s="8">
        <v>0.0</v>
      </c>
      <c r="J443" s="8">
        <v>0.0</v>
      </c>
      <c r="K443" s="8">
        <v>4.0</v>
      </c>
    </row>
    <row r="444" ht="15.75" customHeight="1">
      <c r="A444" s="15">
        <v>14.0</v>
      </c>
      <c r="B444" s="8" t="s">
        <v>2463</v>
      </c>
      <c r="C444" s="16">
        <v>45250.0</v>
      </c>
      <c r="D444" s="16">
        <v>45264.0</v>
      </c>
      <c r="E444" s="17">
        <v>1330.0</v>
      </c>
      <c r="F444" s="8" t="s">
        <v>2450</v>
      </c>
      <c r="G444" s="8" t="s">
        <v>1133</v>
      </c>
      <c r="H444" s="8" t="s">
        <v>2138</v>
      </c>
      <c r="I444" s="8">
        <v>1.0</v>
      </c>
      <c r="J444" s="8">
        <v>1.0</v>
      </c>
      <c r="K444" s="8">
        <v>2.0</v>
      </c>
    </row>
    <row r="445" ht="15.75" customHeight="1">
      <c r="A445" s="15">
        <v>14.0</v>
      </c>
      <c r="B445" s="8" t="s">
        <v>2463</v>
      </c>
      <c r="C445" s="16">
        <v>45250.0</v>
      </c>
      <c r="D445" s="16">
        <v>45264.0</v>
      </c>
      <c r="E445" s="17">
        <v>1330.0</v>
      </c>
      <c r="F445" s="8" t="s">
        <v>2450</v>
      </c>
      <c r="G445" s="8" t="s">
        <v>1133</v>
      </c>
      <c r="H445" s="8" t="s">
        <v>1898</v>
      </c>
      <c r="I445" s="8">
        <v>0.0</v>
      </c>
      <c r="J445" s="8">
        <v>1.0</v>
      </c>
      <c r="K445" s="8">
        <v>3.0</v>
      </c>
    </row>
    <row r="446" ht="15.75" customHeight="1">
      <c r="A446" s="15">
        <v>14.0</v>
      </c>
      <c r="B446" s="8" t="s">
        <v>2463</v>
      </c>
      <c r="C446" s="16">
        <v>45250.0</v>
      </c>
      <c r="D446" s="16">
        <v>45264.0</v>
      </c>
      <c r="E446" s="17">
        <v>1330.0</v>
      </c>
      <c r="F446" s="8" t="s">
        <v>2450</v>
      </c>
      <c r="G446" s="8" t="s">
        <v>1133</v>
      </c>
      <c r="H446" s="8" t="s">
        <v>1268</v>
      </c>
      <c r="I446" s="8">
        <v>0.0</v>
      </c>
      <c r="J446" s="8">
        <v>1.0</v>
      </c>
      <c r="K446" s="8">
        <v>3.0</v>
      </c>
    </row>
    <row r="447" ht="15.75" customHeight="1">
      <c r="A447" s="15">
        <v>14.0</v>
      </c>
      <c r="B447" s="8" t="s">
        <v>2463</v>
      </c>
      <c r="C447" s="16">
        <v>45250.0</v>
      </c>
      <c r="D447" s="16">
        <v>45264.0</v>
      </c>
      <c r="E447" s="17">
        <v>1330.0</v>
      </c>
      <c r="F447" s="8" t="s">
        <v>2450</v>
      </c>
      <c r="G447" s="8" t="s">
        <v>1133</v>
      </c>
      <c r="H447" s="8" t="s">
        <v>1981</v>
      </c>
      <c r="I447" s="8">
        <v>1.0</v>
      </c>
      <c r="J447" s="8">
        <v>0.0</v>
      </c>
      <c r="K447" s="8">
        <v>3.0</v>
      </c>
    </row>
    <row r="448" ht="15.75" customHeight="1">
      <c r="A448" s="15">
        <v>14.0</v>
      </c>
      <c r="B448" s="8" t="s">
        <v>2463</v>
      </c>
      <c r="C448" s="16">
        <v>45250.0</v>
      </c>
      <c r="D448" s="16">
        <v>45264.0</v>
      </c>
      <c r="E448" s="17">
        <v>1330.0</v>
      </c>
      <c r="F448" s="8" t="s">
        <v>2450</v>
      </c>
      <c r="G448" s="8" t="s">
        <v>1133</v>
      </c>
      <c r="H448" s="8" t="s">
        <v>2030</v>
      </c>
      <c r="I448" s="8">
        <v>1.0</v>
      </c>
      <c r="J448" s="8">
        <v>1.0</v>
      </c>
      <c r="K448" s="8">
        <v>5.0</v>
      </c>
    </row>
    <row r="449" ht="15.75" customHeight="1">
      <c r="A449" s="15">
        <v>14.0</v>
      </c>
      <c r="B449" s="8" t="s">
        <v>2463</v>
      </c>
      <c r="C449" s="16">
        <v>45250.0</v>
      </c>
      <c r="D449" s="16">
        <v>45264.0</v>
      </c>
      <c r="E449" s="17">
        <v>1330.0</v>
      </c>
      <c r="F449" s="8" t="s">
        <v>2450</v>
      </c>
      <c r="G449" s="8" t="s">
        <v>1133</v>
      </c>
      <c r="H449" s="8" t="s">
        <v>2214</v>
      </c>
      <c r="I449" s="8">
        <v>0.0</v>
      </c>
      <c r="J449" s="8">
        <v>0.0</v>
      </c>
      <c r="K449" s="8">
        <v>2.0</v>
      </c>
    </row>
    <row r="450" ht="15.75" customHeight="1">
      <c r="A450" s="15">
        <v>14.0</v>
      </c>
      <c r="B450" s="8" t="s">
        <v>2463</v>
      </c>
      <c r="C450" s="16">
        <v>45250.0</v>
      </c>
      <c r="D450" s="16">
        <v>45264.0</v>
      </c>
      <c r="E450" s="17">
        <v>1330.0</v>
      </c>
      <c r="F450" s="8" t="s">
        <v>2450</v>
      </c>
      <c r="G450" s="8" t="s">
        <v>1133</v>
      </c>
      <c r="H450" s="8" t="s">
        <v>1239</v>
      </c>
      <c r="I450" s="8">
        <v>0.0</v>
      </c>
      <c r="J450" s="8">
        <v>0.0</v>
      </c>
      <c r="K450" s="8">
        <v>5.0</v>
      </c>
    </row>
    <row r="451" ht="15.75" customHeight="1">
      <c r="A451" s="15">
        <v>14.0</v>
      </c>
      <c r="B451" s="8" t="s">
        <v>2463</v>
      </c>
      <c r="C451" s="16">
        <v>45250.0</v>
      </c>
      <c r="D451" s="16">
        <v>45264.0</v>
      </c>
      <c r="E451" s="17">
        <v>1330.0</v>
      </c>
      <c r="F451" s="8" t="s">
        <v>2450</v>
      </c>
      <c r="G451" s="8" t="s">
        <v>1133</v>
      </c>
      <c r="H451" s="8" t="s">
        <v>1696</v>
      </c>
      <c r="I451" s="8">
        <v>0.0</v>
      </c>
      <c r="J451" s="8">
        <v>0.0</v>
      </c>
      <c r="K451" s="8">
        <v>4.0</v>
      </c>
    </row>
    <row r="452" ht="15.75" customHeight="1">
      <c r="A452" s="15">
        <v>14.0</v>
      </c>
      <c r="B452" s="8" t="s">
        <v>2463</v>
      </c>
      <c r="C452" s="16">
        <v>45250.0</v>
      </c>
      <c r="D452" s="16">
        <v>45264.0</v>
      </c>
      <c r="E452" s="17">
        <v>1330.0</v>
      </c>
      <c r="F452" s="8" t="s">
        <v>2450</v>
      </c>
      <c r="G452" s="8" t="s">
        <v>1133</v>
      </c>
      <c r="H452" s="8" t="s">
        <v>1410</v>
      </c>
      <c r="I452" s="8">
        <v>0.0</v>
      </c>
      <c r="J452" s="8">
        <v>0.0</v>
      </c>
      <c r="K452" s="8">
        <v>3.0</v>
      </c>
    </row>
    <row r="453" ht="15.75" customHeight="1">
      <c r="A453" s="15">
        <v>14.0</v>
      </c>
      <c r="B453" s="8" t="s">
        <v>2463</v>
      </c>
      <c r="C453" s="16">
        <v>45250.0</v>
      </c>
      <c r="D453" s="16">
        <v>45264.0</v>
      </c>
      <c r="E453" s="17">
        <v>1330.0</v>
      </c>
      <c r="F453" s="8" t="s">
        <v>2450</v>
      </c>
      <c r="G453" s="8" t="s">
        <v>1133</v>
      </c>
      <c r="H453" s="8" t="s">
        <v>1292</v>
      </c>
      <c r="I453" s="8">
        <v>0.0</v>
      </c>
      <c r="J453" s="8">
        <v>1.0</v>
      </c>
      <c r="K453" s="8">
        <v>5.0</v>
      </c>
    </row>
    <row r="454" ht="15.75" customHeight="1">
      <c r="A454" s="15">
        <v>14.0</v>
      </c>
      <c r="B454" s="8" t="s">
        <v>2463</v>
      </c>
      <c r="C454" s="16">
        <v>45250.0</v>
      </c>
      <c r="D454" s="16">
        <v>45264.0</v>
      </c>
      <c r="E454" s="17">
        <v>1330.0</v>
      </c>
      <c r="F454" s="8" t="s">
        <v>2450</v>
      </c>
      <c r="G454" s="8" t="s">
        <v>1133</v>
      </c>
      <c r="H454" s="8" t="s">
        <v>1185</v>
      </c>
      <c r="I454" s="8">
        <v>0.0</v>
      </c>
      <c r="J454" s="8">
        <v>1.0</v>
      </c>
      <c r="K454" s="8">
        <v>5.0</v>
      </c>
    </row>
    <row r="455" ht="15.75" customHeight="1">
      <c r="A455" s="15">
        <v>14.0</v>
      </c>
      <c r="B455" s="8" t="s">
        <v>2463</v>
      </c>
      <c r="C455" s="16">
        <v>45250.0</v>
      </c>
      <c r="D455" s="16">
        <v>45264.0</v>
      </c>
      <c r="E455" s="17">
        <v>1330.0</v>
      </c>
      <c r="F455" s="8" t="s">
        <v>2450</v>
      </c>
      <c r="G455" s="8" t="s">
        <v>1133</v>
      </c>
      <c r="H455" s="8" t="s">
        <v>1971</v>
      </c>
      <c r="I455" s="8">
        <v>0.0</v>
      </c>
      <c r="J455" s="8">
        <v>1.0</v>
      </c>
      <c r="K455" s="8">
        <v>4.0</v>
      </c>
    </row>
    <row r="456" ht="15.75" customHeight="1">
      <c r="A456" s="15">
        <v>14.0</v>
      </c>
      <c r="B456" s="8" t="s">
        <v>2463</v>
      </c>
      <c r="C456" s="16">
        <v>45250.0</v>
      </c>
      <c r="D456" s="16">
        <v>45264.0</v>
      </c>
      <c r="E456" s="17">
        <v>1330.0</v>
      </c>
      <c r="F456" s="8" t="s">
        <v>2450</v>
      </c>
      <c r="G456" s="8" t="s">
        <v>1133</v>
      </c>
      <c r="H456" s="8" t="s">
        <v>1918</v>
      </c>
      <c r="I456" s="8">
        <v>0.0</v>
      </c>
      <c r="J456" s="8">
        <v>1.0</v>
      </c>
      <c r="K456" s="8">
        <v>2.0</v>
      </c>
    </row>
    <row r="457" ht="15.75" customHeight="1">
      <c r="A457" s="15">
        <v>14.0</v>
      </c>
      <c r="B457" s="8" t="s">
        <v>2463</v>
      </c>
      <c r="C457" s="16">
        <v>45250.0</v>
      </c>
      <c r="D457" s="16">
        <v>45264.0</v>
      </c>
      <c r="E457" s="17">
        <v>1330.0</v>
      </c>
      <c r="F457" s="8" t="s">
        <v>2450</v>
      </c>
      <c r="G457" s="8" t="s">
        <v>1133</v>
      </c>
      <c r="H457" s="8" t="s">
        <v>1284</v>
      </c>
      <c r="I457" s="8">
        <v>1.0</v>
      </c>
      <c r="J457" s="8">
        <v>0.0</v>
      </c>
      <c r="K457" s="8">
        <v>2.0</v>
      </c>
    </row>
    <row r="458" ht="15.75" customHeight="1">
      <c r="A458" s="15">
        <v>14.0</v>
      </c>
      <c r="B458" s="8" t="s">
        <v>2463</v>
      </c>
      <c r="C458" s="16">
        <v>45250.0</v>
      </c>
      <c r="D458" s="16">
        <v>45264.0</v>
      </c>
      <c r="E458" s="17">
        <v>1330.0</v>
      </c>
      <c r="F458" s="8" t="s">
        <v>2450</v>
      </c>
      <c r="G458" s="8" t="s">
        <v>1133</v>
      </c>
      <c r="H458" s="8" t="s">
        <v>1895</v>
      </c>
      <c r="I458" s="8">
        <v>0.0</v>
      </c>
      <c r="J458" s="8">
        <v>0.0</v>
      </c>
      <c r="K458" s="8">
        <v>3.0</v>
      </c>
    </row>
    <row r="459" ht="15.75" customHeight="1">
      <c r="A459" s="15">
        <v>14.0</v>
      </c>
      <c r="B459" s="8" t="s">
        <v>2463</v>
      </c>
      <c r="C459" s="16">
        <v>45250.0</v>
      </c>
      <c r="D459" s="16">
        <v>45264.0</v>
      </c>
      <c r="E459" s="17">
        <v>1330.0</v>
      </c>
      <c r="F459" s="8" t="s">
        <v>2450</v>
      </c>
      <c r="G459" s="8" t="s">
        <v>1133</v>
      </c>
      <c r="H459" s="8" t="s">
        <v>2036</v>
      </c>
      <c r="I459" s="8">
        <v>0.0</v>
      </c>
      <c r="J459" s="8">
        <v>0.0</v>
      </c>
      <c r="K459" s="8">
        <v>4.0</v>
      </c>
    </row>
    <row r="460" ht="15.75" customHeight="1">
      <c r="A460" s="15">
        <v>15.0</v>
      </c>
      <c r="B460" s="8" t="s">
        <v>2464</v>
      </c>
      <c r="C460" s="16">
        <v>45254.25</v>
      </c>
      <c r="D460" s="16">
        <v>45268.25</v>
      </c>
      <c r="E460" s="17">
        <v>1425.0</v>
      </c>
      <c r="F460" s="8" t="s">
        <v>2452</v>
      </c>
      <c r="G460" s="8" t="s">
        <v>2453</v>
      </c>
      <c r="H460" s="8" t="s">
        <v>1768</v>
      </c>
      <c r="I460" s="8">
        <v>0.0</v>
      </c>
      <c r="J460" s="8">
        <v>0.0</v>
      </c>
      <c r="K460" s="8">
        <v>2.0</v>
      </c>
    </row>
    <row r="461" ht="15.75" customHeight="1">
      <c r="A461" s="15">
        <v>15.0</v>
      </c>
      <c r="B461" s="8" t="s">
        <v>2464</v>
      </c>
      <c r="C461" s="16">
        <v>45254.25</v>
      </c>
      <c r="D461" s="16">
        <v>45268.25</v>
      </c>
      <c r="E461" s="17">
        <v>1425.0</v>
      </c>
      <c r="F461" s="8" t="s">
        <v>2452</v>
      </c>
      <c r="G461" s="8" t="s">
        <v>2453</v>
      </c>
      <c r="H461" s="8" t="s">
        <v>1933</v>
      </c>
      <c r="I461" s="8">
        <v>1.0</v>
      </c>
      <c r="J461" s="8">
        <v>0.0</v>
      </c>
      <c r="K461" s="8">
        <v>4.0</v>
      </c>
    </row>
    <row r="462" ht="15.75" customHeight="1">
      <c r="A462" s="15">
        <v>15.0</v>
      </c>
      <c r="B462" s="8" t="s">
        <v>2464</v>
      </c>
      <c r="C462" s="16">
        <v>45254.25</v>
      </c>
      <c r="D462" s="16">
        <v>45268.25</v>
      </c>
      <c r="E462" s="17">
        <v>1425.0</v>
      </c>
      <c r="F462" s="8" t="s">
        <v>2452</v>
      </c>
      <c r="G462" s="8" t="s">
        <v>2453</v>
      </c>
      <c r="H462" s="8" t="s">
        <v>2195</v>
      </c>
      <c r="I462" s="8">
        <v>1.0</v>
      </c>
      <c r="J462" s="8">
        <v>1.0</v>
      </c>
      <c r="K462" s="8">
        <v>5.0</v>
      </c>
    </row>
    <row r="463" ht="15.75" customHeight="1">
      <c r="A463" s="15">
        <v>15.0</v>
      </c>
      <c r="B463" s="8" t="s">
        <v>2464</v>
      </c>
      <c r="C463" s="16">
        <v>45254.25</v>
      </c>
      <c r="D463" s="16">
        <v>45268.25</v>
      </c>
      <c r="E463" s="17">
        <v>1425.0</v>
      </c>
      <c r="F463" s="8" t="s">
        <v>2452</v>
      </c>
      <c r="G463" s="8" t="s">
        <v>2453</v>
      </c>
      <c r="H463" s="8" t="s">
        <v>1563</v>
      </c>
      <c r="I463" s="8">
        <v>1.0</v>
      </c>
      <c r="J463" s="8">
        <v>0.0</v>
      </c>
      <c r="K463" s="8">
        <v>1.0</v>
      </c>
    </row>
    <row r="464" ht="15.75" customHeight="1">
      <c r="A464" s="15">
        <v>15.0</v>
      </c>
      <c r="B464" s="8" t="s">
        <v>2464</v>
      </c>
      <c r="C464" s="16">
        <v>45254.25</v>
      </c>
      <c r="D464" s="16">
        <v>45268.25</v>
      </c>
      <c r="E464" s="17">
        <v>1425.0</v>
      </c>
      <c r="F464" s="8" t="s">
        <v>2452</v>
      </c>
      <c r="G464" s="8" t="s">
        <v>2453</v>
      </c>
      <c r="H464" s="8" t="s">
        <v>1284</v>
      </c>
      <c r="I464" s="8">
        <v>1.0</v>
      </c>
      <c r="J464" s="8">
        <v>0.0</v>
      </c>
      <c r="K464" s="8">
        <v>4.0</v>
      </c>
    </row>
    <row r="465" ht="15.75" customHeight="1">
      <c r="A465" s="15">
        <v>15.0</v>
      </c>
      <c r="B465" s="8" t="s">
        <v>2464</v>
      </c>
      <c r="C465" s="16">
        <v>45254.25</v>
      </c>
      <c r="D465" s="16">
        <v>45268.25</v>
      </c>
      <c r="E465" s="17">
        <v>1425.0</v>
      </c>
      <c r="F465" s="8" t="s">
        <v>2452</v>
      </c>
      <c r="G465" s="8" t="s">
        <v>2453</v>
      </c>
      <c r="H465" s="8" t="s">
        <v>1375</v>
      </c>
      <c r="I465" s="8">
        <v>1.0</v>
      </c>
      <c r="J465" s="8">
        <v>0.0</v>
      </c>
      <c r="K465" s="8">
        <v>3.0</v>
      </c>
    </row>
    <row r="466" ht="15.75" customHeight="1">
      <c r="A466" s="15">
        <v>15.0</v>
      </c>
      <c r="B466" s="8" t="s">
        <v>2464</v>
      </c>
      <c r="C466" s="16">
        <v>45254.25</v>
      </c>
      <c r="D466" s="16">
        <v>45268.25</v>
      </c>
      <c r="E466" s="17">
        <v>1425.0</v>
      </c>
      <c r="F466" s="8" t="s">
        <v>2452</v>
      </c>
      <c r="G466" s="8" t="s">
        <v>2453</v>
      </c>
      <c r="H466" s="8" t="s">
        <v>2084</v>
      </c>
      <c r="I466" s="8">
        <v>1.0</v>
      </c>
      <c r="J466" s="8">
        <v>0.0</v>
      </c>
      <c r="K466" s="8">
        <v>4.0</v>
      </c>
    </row>
    <row r="467" ht="15.75" customHeight="1">
      <c r="A467" s="15">
        <v>15.0</v>
      </c>
      <c r="B467" s="8" t="s">
        <v>2464</v>
      </c>
      <c r="C467" s="16">
        <v>45254.25</v>
      </c>
      <c r="D467" s="16">
        <v>45268.25</v>
      </c>
      <c r="E467" s="17">
        <v>1425.0</v>
      </c>
      <c r="F467" s="8" t="s">
        <v>2452</v>
      </c>
      <c r="G467" s="8" t="s">
        <v>2453</v>
      </c>
      <c r="H467" s="8" t="s">
        <v>1603</v>
      </c>
      <c r="I467" s="8">
        <v>0.0</v>
      </c>
      <c r="J467" s="8">
        <v>0.0</v>
      </c>
      <c r="K467" s="8">
        <v>2.0</v>
      </c>
    </row>
    <row r="468" ht="15.75" customHeight="1">
      <c r="A468" s="15">
        <v>15.0</v>
      </c>
      <c r="B468" s="8" t="s">
        <v>2464</v>
      </c>
      <c r="C468" s="16">
        <v>45254.25</v>
      </c>
      <c r="D468" s="16">
        <v>45268.25</v>
      </c>
      <c r="E468" s="17">
        <v>1425.0</v>
      </c>
      <c r="F468" s="8" t="s">
        <v>2452</v>
      </c>
      <c r="G468" s="8" t="s">
        <v>2453</v>
      </c>
      <c r="H468" s="8" t="s">
        <v>1324</v>
      </c>
      <c r="I468" s="8">
        <v>1.0</v>
      </c>
      <c r="J468" s="8">
        <v>0.0</v>
      </c>
      <c r="K468" s="8">
        <v>4.0</v>
      </c>
    </row>
    <row r="469" ht="15.75" customHeight="1">
      <c r="A469" s="15">
        <v>15.0</v>
      </c>
      <c r="B469" s="8" t="s">
        <v>2464</v>
      </c>
      <c r="C469" s="16">
        <v>45254.25</v>
      </c>
      <c r="D469" s="16">
        <v>45268.25</v>
      </c>
      <c r="E469" s="17">
        <v>1425.0</v>
      </c>
      <c r="F469" s="8" t="s">
        <v>2452</v>
      </c>
      <c r="G469" s="8" t="s">
        <v>2453</v>
      </c>
      <c r="H469" s="8" t="s">
        <v>1281</v>
      </c>
      <c r="I469" s="8">
        <v>1.0</v>
      </c>
      <c r="J469" s="8">
        <v>0.0</v>
      </c>
      <c r="K469" s="8">
        <v>3.0</v>
      </c>
    </row>
    <row r="470" ht="15.75" customHeight="1">
      <c r="A470" s="15">
        <v>15.0</v>
      </c>
      <c r="B470" s="8" t="s">
        <v>2464</v>
      </c>
      <c r="C470" s="16">
        <v>45254.25</v>
      </c>
      <c r="D470" s="16">
        <v>45268.25</v>
      </c>
      <c r="E470" s="17">
        <v>1425.0</v>
      </c>
      <c r="F470" s="8" t="s">
        <v>2452</v>
      </c>
      <c r="G470" s="8" t="s">
        <v>2453</v>
      </c>
      <c r="H470" s="8" t="s">
        <v>1495</v>
      </c>
      <c r="I470" s="8">
        <v>0.0</v>
      </c>
      <c r="J470" s="8">
        <v>1.0</v>
      </c>
      <c r="K470" s="8">
        <v>5.0</v>
      </c>
    </row>
    <row r="471" ht="15.75" customHeight="1">
      <c r="A471" s="15">
        <v>15.0</v>
      </c>
      <c r="B471" s="8" t="s">
        <v>2464</v>
      </c>
      <c r="C471" s="16">
        <v>45254.25</v>
      </c>
      <c r="D471" s="16">
        <v>45268.25</v>
      </c>
      <c r="E471" s="17">
        <v>1425.0</v>
      </c>
      <c r="F471" s="8" t="s">
        <v>2452</v>
      </c>
      <c r="G471" s="8" t="s">
        <v>2453</v>
      </c>
      <c r="H471" s="8" t="s">
        <v>2040</v>
      </c>
      <c r="I471" s="8">
        <v>1.0</v>
      </c>
      <c r="J471" s="8">
        <v>0.0</v>
      </c>
      <c r="K471" s="8">
        <v>4.0</v>
      </c>
    </row>
    <row r="472" ht="15.75" customHeight="1">
      <c r="A472" s="15">
        <v>15.0</v>
      </c>
      <c r="B472" s="8" t="s">
        <v>2464</v>
      </c>
      <c r="C472" s="16">
        <v>45254.25</v>
      </c>
      <c r="D472" s="16">
        <v>45268.25</v>
      </c>
      <c r="E472" s="17">
        <v>1425.0</v>
      </c>
      <c r="F472" s="8" t="s">
        <v>2452</v>
      </c>
      <c r="G472" s="8" t="s">
        <v>2453</v>
      </c>
      <c r="H472" s="8" t="s">
        <v>1678</v>
      </c>
      <c r="I472" s="8">
        <v>0.0</v>
      </c>
      <c r="J472" s="8">
        <v>1.0</v>
      </c>
      <c r="K472" s="8">
        <v>1.0</v>
      </c>
    </row>
    <row r="473" ht="15.75" customHeight="1">
      <c r="A473" s="15">
        <v>15.0</v>
      </c>
      <c r="B473" s="8" t="s">
        <v>2464</v>
      </c>
      <c r="C473" s="16">
        <v>45254.25</v>
      </c>
      <c r="D473" s="16">
        <v>45268.25</v>
      </c>
      <c r="E473" s="17">
        <v>1425.0</v>
      </c>
      <c r="F473" s="8" t="s">
        <v>2452</v>
      </c>
      <c r="G473" s="8" t="s">
        <v>2453</v>
      </c>
      <c r="H473" s="8" t="s">
        <v>1782</v>
      </c>
      <c r="I473" s="8">
        <v>1.0</v>
      </c>
      <c r="J473" s="8">
        <v>1.0</v>
      </c>
      <c r="K473" s="8">
        <v>1.0</v>
      </c>
    </row>
    <row r="474" ht="15.75" customHeight="1">
      <c r="A474" s="15">
        <v>15.0</v>
      </c>
      <c r="B474" s="8" t="s">
        <v>2464</v>
      </c>
      <c r="C474" s="16">
        <v>45254.25</v>
      </c>
      <c r="D474" s="16">
        <v>45268.25</v>
      </c>
      <c r="E474" s="17">
        <v>1425.0</v>
      </c>
      <c r="F474" s="8" t="s">
        <v>2452</v>
      </c>
      <c r="G474" s="8" t="s">
        <v>2453</v>
      </c>
      <c r="H474" s="8" t="s">
        <v>1380</v>
      </c>
      <c r="I474" s="8">
        <v>0.0</v>
      </c>
      <c r="J474" s="8">
        <v>1.0</v>
      </c>
      <c r="K474" s="8">
        <v>5.0</v>
      </c>
    </row>
    <row r="475" ht="15.75" customHeight="1">
      <c r="A475" s="15">
        <v>15.0</v>
      </c>
      <c r="B475" s="8" t="s">
        <v>2464</v>
      </c>
      <c r="C475" s="16">
        <v>45254.25</v>
      </c>
      <c r="D475" s="16">
        <v>45268.25</v>
      </c>
      <c r="E475" s="17">
        <v>1425.0</v>
      </c>
      <c r="F475" s="8" t="s">
        <v>2452</v>
      </c>
      <c r="G475" s="8" t="s">
        <v>2453</v>
      </c>
      <c r="H475" s="8" t="s">
        <v>1761</v>
      </c>
      <c r="I475" s="8">
        <v>0.0</v>
      </c>
      <c r="J475" s="8">
        <v>1.0</v>
      </c>
      <c r="K475" s="8">
        <v>5.0</v>
      </c>
    </row>
    <row r="476" ht="15.75" customHeight="1">
      <c r="A476" s="15">
        <v>15.0</v>
      </c>
      <c r="B476" s="8" t="s">
        <v>2464</v>
      </c>
      <c r="C476" s="16">
        <v>45254.25</v>
      </c>
      <c r="D476" s="16">
        <v>45268.25</v>
      </c>
      <c r="E476" s="17">
        <v>1425.0</v>
      </c>
      <c r="F476" s="8" t="s">
        <v>2452</v>
      </c>
      <c r="G476" s="8" t="s">
        <v>2453</v>
      </c>
      <c r="H476" s="8" t="s">
        <v>1791</v>
      </c>
      <c r="I476" s="8">
        <v>1.0</v>
      </c>
      <c r="J476" s="8">
        <v>0.0</v>
      </c>
      <c r="K476" s="8">
        <v>5.0</v>
      </c>
    </row>
    <row r="477" ht="15.75" customHeight="1">
      <c r="A477" s="15">
        <v>15.0</v>
      </c>
      <c r="B477" s="8" t="s">
        <v>2464</v>
      </c>
      <c r="C477" s="16">
        <v>45254.25</v>
      </c>
      <c r="D477" s="16">
        <v>45268.25</v>
      </c>
      <c r="E477" s="17">
        <v>1425.0</v>
      </c>
      <c r="F477" s="8" t="s">
        <v>2452</v>
      </c>
      <c r="G477" s="8" t="s">
        <v>2453</v>
      </c>
      <c r="H477" s="8" t="s">
        <v>1688</v>
      </c>
      <c r="I477" s="8">
        <v>1.0</v>
      </c>
      <c r="J477" s="8">
        <v>1.0</v>
      </c>
      <c r="K477" s="8">
        <v>3.0</v>
      </c>
    </row>
    <row r="478" ht="15.75" customHeight="1">
      <c r="A478" s="15">
        <v>15.0</v>
      </c>
      <c r="B478" s="8" t="s">
        <v>2464</v>
      </c>
      <c r="C478" s="16">
        <v>45254.25</v>
      </c>
      <c r="D478" s="16">
        <v>45268.25</v>
      </c>
      <c r="E478" s="17">
        <v>1425.0</v>
      </c>
      <c r="F478" s="8" t="s">
        <v>2452</v>
      </c>
      <c r="G478" s="8" t="s">
        <v>2453</v>
      </c>
      <c r="H478" s="8" t="s">
        <v>2166</v>
      </c>
      <c r="I478" s="8">
        <v>1.0</v>
      </c>
      <c r="J478" s="8">
        <v>1.0</v>
      </c>
      <c r="K478" s="8">
        <v>2.0</v>
      </c>
    </row>
    <row r="479" ht="15.75" customHeight="1">
      <c r="A479" s="15">
        <v>15.0</v>
      </c>
      <c r="B479" s="8" t="s">
        <v>2464</v>
      </c>
      <c r="C479" s="16">
        <v>45254.25</v>
      </c>
      <c r="D479" s="16">
        <v>45268.25</v>
      </c>
      <c r="E479" s="17">
        <v>1425.0</v>
      </c>
      <c r="F479" s="8" t="s">
        <v>2452</v>
      </c>
      <c r="G479" s="8" t="s">
        <v>2453</v>
      </c>
      <c r="H479" s="8" t="s">
        <v>2344</v>
      </c>
      <c r="I479" s="8">
        <v>1.0</v>
      </c>
      <c r="J479" s="8">
        <v>0.0</v>
      </c>
      <c r="K479" s="8">
        <v>2.0</v>
      </c>
    </row>
    <row r="480" ht="15.75" customHeight="1">
      <c r="A480" s="15">
        <v>15.0</v>
      </c>
      <c r="B480" s="8" t="s">
        <v>2464</v>
      </c>
      <c r="C480" s="16">
        <v>45254.25</v>
      </c>
      <c r="D480" s="16">
        <v>45268.25</v>
      </c>
      <c r="E480" s="17">
        <v>1425.0</v>
      </c>
      <c r="F480" s="8" t="s">
        <v>2452</v>
      </c>
      <c r="G480" s="8" t="s">
        <v>2453</v>
      </c>
      <c r="H480" s="8" t="s">
        <v>1388</v>
      </c>
      <c r="I480" s="8">
        <v>1.0</v>
      </c>
      <c r="J480" s="8">
        <v>0.0</v>
      </c>
      <c r="K480" s="8">
        <v>3.0</v>
      </c>
    </row>
    <row r="481" ht="15.75" customHeight="1">
      <c r="A481" s="15">
        <v>15.0</v>
      </c>
      <c r="B481" s="8" t="s">
        <v>2464</v>
      </c>
      <c r="C481" s="16">
        <v>45254.25</v>
      </c>
      <c r="D481" s="16">
        <v>45268.25</v>
      </c>
      <c r="E481" s="17">
        <v>1425.0</v>
      </c>
      <c r="F481" s="8" t="s">
        <v>2452</v>
      </c>
      <c r="G481" s="8" t="s">
        <v>2453</v>
      </c>
      <c r="H481" s="8" t="s">
        <v>2308</v>
      </c>
      <c r="I481" s="8">
        <v>0.0</v>
      </c>
      <c r="J481" s="8">
        <v>0.0</v>
      </c>
      <c r="K481" s="8">
        <v>2.0</v>
      </c>
    </row>
    <row r="482" ht="15.75" customHeight="1">
      <c r="A482" s="15">
        <v>15.0</v>
      </c>
      <c r="B482" s="8" t="s">
        <v>2464</v>
      </c>
      <c r="C482" s="16">
        <v>45254.25</v>
      </c>
      <c r="D482" s="16">
        <v>45268.25</v>
      </c>
      <c r="E482" s="17">
        <v>1425.0</v>
      </c>
      <c r="F482" s="8" t="s">
        <v>2452</v>
      </c>
      <c r="G482" s="8" t="s">
        <v>2453</v>
      </c>
      <c r="H482" s="8" t="s">
        <v>2089</v>
      </c>
      <c r="I482" s="8">
        <v>0.0</v>
      </c>
      <c r="J482" s="8">
        <v>1.0</v>
      </c>
      <c r="K482" s="8">
        <v>1.0</v>
      </c>
    </row>
    <row r="483" ht="15.75" customHeight="1">
      <c r="A483" s="15">
        <v>15.0</v>
      </c>
      <c r="B483" s="8" t="s">
        <v>2464</v>
      </c>
      <c r="C483" s="16">
        <v>45254.25</v>
      </c>
      <c r="D483" s="16">
        <v>45268.25</v>
      </c>
      <c r="E483" s="17">
        <v>1425.0</v>
      </c>
      <c r="F483" s="8" t="s">
        <v>2452</v>
      </c>
      <c r="G483" s="8" t="s">
        <v>2453</v>
      </c>
      <c r="H483" s="8" t="s">
        <v>2342</v>
      </c>
      <c r="I483" s="8">
        <v>0.0</v>
      </c>
      <c r="J483" s="8">
        <v>0.0</v>
      </c>
      <c r="K483" s="8">
        <v>2.0</v>
      </c>
    </row>
    <row r="484" ht="15.75" customHeight="1">
      <c r="A484" s="15">
        <v>15.0</v>
      </c>
      <c r="B484" s="8" t="s">
        <v>2464</v>
      </c>
      <c r="C484" s="16">
        <v>45254.25</v>
      </c>
      <c r="D484" s="16">
        <v>45268.25</v>
      </c>
      <c r="E484" s="17">
        <v>1425.0</v>
      </c>
      <c r="F484" s="8" t="s">
        <v>2452</v>
      </c>
      <c r="G484" s="8" t="s">
        <v>2453</v>
      </c>
      <c r="H484" s="8" t="s">
        <v>1462</v>
      </c>
      <c r="I484" s="8">
        <v>1.0</v>
      </c>
      <c r="J484" s="8">
        <v>0.0</v>
      </c>
      <c r="K484" s="8">
        <v>1.0</v>
      </c>
    </row>
    <row r="485" ht="15.75" customHeight="1">
      <c r="A485" s="15">
        <v>15.0</v>
      </c>
      <c r="B485" s="8" t="s">
        <v>2464</v>
      </c>
      <c r="C485" s="16">
        <v>45254.25</v>
      </c>
      <c r="D485" s="16">
        <v>45268.25</v>
      </c>
      <c r="E485" s="17">
        <v>1425.0</v>
      </c>
      <c r="F485" s="8" t="s">
        <v>2452</v>
      </c>
      <c r="G485" s="8" t="s">
        <v>2453</v>
      </c>
      <c r="H485" s="8" t="s">
        <v>1823</v>
      </c>
      <c r="I485" s="8">
        <v>0.0</v>
      </c>
      <c r="J485" s="8">
        <v>1.0</v>
      </c>
      <c r="K485" s="8">
        <v>5.0</v>
      </c>
    </row>
    <row r="486" ht="15.75" customHeight="1">
      <c r="A486" s="15">
        <v>15.0</v>
      </c>
      <c r="B486" s="8" t="s">
        <v>2464</v>
      </c>
      <c r="C486" s="16">
        <v>45254.25</v>
      </c>
      <c r="D486" s="16">
        <v>45268.25</v>
      </c>
      <c r="E486" s="17">
        <v>1425.0</v>
      </c>
      <c r="F486" s="8" t="s">
        <v>2452</v>
      </c>
      <c r="G486" s="8" t="s">
        <v>2453</v>
      </c>
      <c r="H486" s="8" t="s">
        <v>2165</v>
      </c>
      <c r="I486" s="8">
        <v>1.0</v>
      </c>
      <c r="J486" s="8">
        <v>1.0</v>
      </c>
      <c r="K486" s="8">
        <v>4.0</v>
      </c>
    </row>
    <row r="487" ht="15.75" customHeight="1">
      <c r="A487" s="15">
        <v>15.0</v>
      </c>
      <c r="B487" s="8" t="s">
        <v>2464</v>
      </c>
      <c r="C487" s="16">
        <v>45254.25</v>
      </c>
      <c r="D487" s="16">
        <v>45268.25</v>
      </c>
      <c r="E487" s="17">
        <v>1425.0</v>
      </c>
      <c r="F487" s="8" t="s">
        <v>2452</v>
      </c>
      <c r="G487" s="8" t="s">
        <v>2453</v>
      </c>
      <c r="H487" s="8" t="s">
        <v>1630</v>
      </c>
      <c r="I487" s="8">
        <v>1.0</v>
      </c>
      <c r="J487" s="8">
        <v>1.0</v>
      </c>
      <c r="K487" s="8">
        <v>2.0</v>
      </c>
    </row>
    <row r="488" ht="15.75" customHeight="1">
      <c r="A488" s="15">
        <v>15.0</v>
      </c>
      <c r="B488" s="8" t="s">
        <v>2464</v>
      </c>
      <c r="C488" s="16">
        <v>45254.25</v>
      </c>
      <c r="D488" s="16">
        <v>45268.25</v>
      </c>
      <c r="E488" s="17">
        <v>1425.0</v>
      </c>
      <c r="F488" s="8" t="s">
        <v>2452</v>
      </c>
      <c r="G488" s="8" t="s">
        <v>2453</v>
      </c>
      <c r="H488" s="8" t="s">
        <v>2148</v>
      </c>
      <c r="I488" s="8">
        <v>0.0</v>
      </c>
      <c r="J488" s="8">
        <v>1.0</v>
      </c>
      <c r="K488" s="8">
        <v>2.0</v>
      </c>
    </row>
    <row r="489" ht="15.75" customHeight="1">
      <c r="A489" s="15">
        <v>16.0</v>
      </c>
      <c r="B489" s="8" t="s">
        <v>2465</v>
      </c>
      <c r="C489" s="16">
        <v>45258.5</v>
      </c>
      <c r="D489" s="16">
        <v>45272.5</v>
      </c>
      <c r="E489" s="17">
        <v>1520.0</v>
      </c>
      <c r="F489" s="8" t="s">
        <v>2444</v>
      </c>
      <c r="G489" s="8" t="s">
        <v>2453</v>
      </c>
      <c r="H489" s="8" t="s">
        <v>2091</v>
      </c>
      <c r="I489" s="8">
        <v>0.0</v>
      </c>
      <c r="J489" s="8">
        <v>1.0</v>
      </c>
      <c r="K489" s="8">
        <v>3.0</v>
      </c>
    </row>
    <row r="490" ht="15.75" customHeight="1">
      <c r="A490" s="15">
        <v>16.0</v>
      </c>
      <c r="B490" s="8" t="s">
        <v>2465</v>
      </c>
      <c r="C490" s="16">
        <v>45258.5</v>
      </c>
      <c r="D490" s="16">
        <v>45272.5</v>
      </c>
      <c r="E490" s="17">
        <v>1520.0</v>
      </c>
      <c r="F490" s="8" t="s">
        <v>2444</v>
      </c>
      <c r="G490" s="8" t="s">
        <v>2453</v>
      </c>
      <c r="H490" s="8" t="s">
        <v>1223</v>
      </c>
      <c r="I490" s="8">
        <v>0.0</v>
      </c>
      <c r="J490" s="8">
        <v>1.0</v>
      </c>
      <c r="K490" s="8">
        <v>5.0</v>
      </c>
    </row>
    <row r="491" ht="15.75" customHeight="1">
      <c r="A491" s="15">
        <v>16.0</v>
      </c>
      <c r="B491" s="8" t="s">
        <v>2465</v>
      </c>
      <c r="C491" s="16">
        <v>45258.5</v>
      </c>
      <c r="D491" s="16">
        <v>45272.5</v>
      </c>
      <c r="E491" s="17">
        <v>1520.0</v>
      </c>
      <c r="F491" s="8" t="s">
        <v>2444</v>
      </c>
      <c r="G491" s="8" t="s">
        <v>2453</v>
      </c>
      <c r="H491" s="8" t="s">
        <v>1332</v>
      </c>
      <c r="I491" s="8">
        <v>1.0</v>
      </c>
      <c r="J491" s="8">
        <v>0.0</v>
      </c>
      <c r="K491" s="8">
        <v>5.0</v>
      </c>
    </row>
    <row r="492" ht="15.75" customHeight="1">
      <c r="A492" s="15">
        <v>16.0</v>
      </c>
      <c r="B492" s="8" t="s">
        <v>2465</v>
      </c>
      <c r="C492" s="16">
        <v>45258.5</v>
      </c>
      <c r="D492" s="16">
        <v>45272.5</v>
      </c>
      <c r="E492" s="17">
        <v>1520.0</v>
      </c>
      <c r="F492" s="8" t="s">
        <v>2444</v>
      </c>
      <c r="G492" s="8" t="s">
        <v>2453</v>
      </c>
      <c r="H492" s="8" t="s">
        <v>1259</v>
      </c>
      <c r="I492" s="8">
        <v>0.0</v>
      </c>
      <c r="J492" s="8">
        <v>1.0</v>
      </c>
      <c r="K492" s="8">
        <v>2.0</v>
      </c>
    </row>
    <row r="493" ht="15.75" customHeight="1">
      <c r="A493" s="15">
        <v>16.0</v>
      </c>
      <c r="B493" s="8" t="s">
        <v>2465</v>
      </c>
      <c r="C493" s="16">
        <v>45258.5</v>
      </c>
      <c r="D493" s="16">
        <v>45272.5</v>
      </c>
      <c r="E493" s="17">
        <v>1520.0</v>
      </c>
      <c r="F493" s="8" t="s">
        <v>2444</v>
      </c>
      <c r="G493" s="8" t="s">
        <v>2453</v>
      </c>
      <c r="H493" s="8" t="s">
        <v>1154</v>
      </c>
      <c r="I493" s="8">
        <v>1.0</v>
      </c>
      <c r="J493" s="8">
        <v>0.0</v>
      </c>
      <c r="K493" s="8">
        <v>2.0</v>
      </c>
    </row>
    <row r="494" ht="15.75" customHeight="1">
      <c r="A494" s="15">
        <v>16.0</v>
      </c>
      <c r="B494" s="8" t="s">
        <v>2465</v>
      </c>
      <c r="C494" s="16">
        <v>45258.5</v>
      </c>
      <c r="D494" s="16">
        <v>45272.5</v>
      </c>
      <c r="E494" s="17">
        <v>1520.0</v>
      </c>
      <c r="F494" s="8" t="s">
        <v>2444</v>
      </c>
      <c r="G494" s="8" t="s">
        <v>2453</v>
      </c>
      <c r="H494" s="8" t="s">
        <v>1131</v>
      </c>
      <c r="I494" s="8">
        <v>0.0</v>
      </c>
      <c r="J494" s="8">
        <v>0.0</v>
      </c>
      <c r="K494" s="8">
        <v>5.0</v>
      </c>
    </row>
    <row r="495" ht="15.75" customHeight="1">
      <c r="A495" s="15">
        <v>16.0</v>
      </c>
      <c r="B495" s="8" t="s">
        <v>2465</v>
      </c>
      <c r="C495" s="16">
        <v>45258.5</v>
      </c>
      <c r="D495" s="16">
        <v>45272.5</v>
      </c>
      <c r="E495" s="17">
        <v>1520.0</v>
      </c>
      <c r="F495" s="8" t="s">
        <v>2444</v>
      </c>
      <c r="G495" s="8" t="s">
        <v>2453</v>
      </c>
      <c r="H495" s="8" t="s">
        <v>1275</v>
      </c>
      <c r="I495" s="8">
        <v>0.0</v>
      </c>
      <c r="J495" s="8">
        <v>0.0</v>
      </c>
      <c r="K495" s="8">
        <v>4.0</v>
      </c>
    </row>
    <row r="496" ht="15.75" customHeight="1">
      <c r="A496" s="15">
        <v>16.0</v>
      </c>
      <c r="B496" s="8" t="s">
        <v>2465</v>
      </c>
      <c r="C496" s="16">
        <v>45258.5</v>
      </c>
      <c r="D496" s="16">
        <v>45272.5</v>
      </c>
      <c r="E496" s="17">
        <v>1520.0</v>
      </c>
      <c r="F496" s="8" t="s">
        <v>2444</v>
      </c>
      <c r="G496" s="8" t="s">
        <v>2453</v>
      </c>
      <c r="H496" s="8" t="s">
        <v>1906</v>
      </c>
      <c r="I496" s="8">
        <v>0.0</v>
      </c>
      <c r="J496" s="8">
        <v>1.0</v>
      </c>
      <c r="K496" s="8">
        <v>5.0</v>
      </c>
    </row>
    <row r="497" ht="15.75" customHeight="1">
      <c r="A497" s="15">
        <v>16.0</v>
      </c>
      <c r="B497" s="8" t="s">
        <v>2465</v>
      </c>
      <c r="C497" s="16">
        <v>45258.5</v>
      </c>
      <c r="D497" s="16">
        <v>45272.5</v>
      </c>
      <c r="E497" s="17">
        <v>1520.0</v>
      </c>
      <c r="F497" s="8" t="s">
        <v>2444</v>
      </c>
      <c r="G497" s="8" t="s">
        <v>2453</v>
      </c>
      <c r="H497" s="8" t="s">
        <v>1305</v>
      </c>
      <c r="I497" s="8">
        <v>0.0</v>
      </c>
      <c r="J497" s="8">
        <v>1.0</v>
      </c>
      <c r="K497" s="8">
        <v>3.0</v>
      </c>
    </row>
    <row r="498" ht="15.75" customHeight="1">
      <c r="A498" s="15">
        <v>16.0</v>
      </c>
      <c r="B498" s="8" t="s">
        <v>2465</v>
      </c>
      <c r="C498" s="16">
        <v>45258.5</v>
      </c>
      <c r="D498" s="16">
        <v>45272.5</v>
      </c>
      <c r="E498" s="17">
        <v>1520.0</v>
      </c>
      <c r="F498" s="8" t="s">
        <v>2444</v>
      </c>
      <c r="G498" s="8" t="s">
        <v>2453</v>
      </c>
      <c r="H498" s="8" t="s">
        <v>2117</v>
      </c>
      <c r="I498" s="8">
        <v>0.0</v>
      </c>
      <c r="J498" s="8">
        <v>1.0</v>
      </c>
      <c r="K498" s="8">
        <v>1.0</v>
      </c>
    </row>
    <row r="499" ht="15.75" customHeight="1">
      <c r="A499" s="15">
        <v>16.0</v>
      </c>
      <c r="B499" s="8" t="s">
        <v>2465</v>
      </c>
      <c r="C499" s="16">
        <v>45258.5</v>
      </c>
      <c r="D499" s="16">
        <v>45272.5</v>
      </c>
      <c r="E499" s="17">
        <v>1520.0</v>
      </c>
      <c r="F499" s="8" t="s">
        <v>2444</v>
      </c>
      <c r="G499" s="8" t="s">
        <v>2453</v>
      </c>
      <c r="H499" s="8" t="s">
        <v>1263</v>
      </c>
      <c r="I499" s="8">
        <v>1.0</v>
      </c>
      <c r="J499" s="8">
        <v>0.0</v>
      </c>
      <c r="K499" s="8">
        <v>5.0</v>
      </c>
    </row>
    <row r="500" ht="15.75" customHeight="1">
      <c r="A500" s="15">
        <v>16.0</v>
      </c>
      <c r="B500" s="8" t="s">
        <v>2465</v>
      </c>
      <c r="C500" s="16">
        <v>45258.5</v>
      </c>
      <c r="D500" s="16">
        <v>45272.5</v>
      </c>
      <c r="E500" s="17">
        <v>1520.0</v>
      </c>
      <c r="F500" s="8" t="s">
        <v>2444</v>
      </c>
      <c r="G500" s="8" t="s">
        <v>2453</v>
      </c>
      <c r="H500" s="8" t="s">
        <v>1815</v>
      </c>
      <c r="I500" s="8">
        <v>1.0</v>
      </c>
      <c r="J500" s="8">
        <v>0.0</v>
      </c>
      <c r="K500" s="8">
        <v>1.0</v>
      </c>
    </row>
    <row r="501" ht="15.75" customHeight="1">
      <c r="A501" s="15">
        <v>16.0</v>
      </c>
      <c r="B501" s="8" t="s">
        <v>2465</v>
      </c>
      <c r="C501" s="16">
        <v>45258.5</v>
      </c>
      <c r="D501" s="16">
        <v>45272.5</v>
      </c>
      <c r="E501" s="17">
        <v>1520.0</v>
      </c>
      <c r="F501" s="8" t="s">
        <v>2444</v>
      </c>
      <c r="G501" s="8" t="s">
        <v>2453</v>
      </c>
      <c r="H501" s="8" t="s">
        <v>1238</v>
      </c>
      <c r="I501" s="8">
        <v>1.0</v>
      </c>
      <c r="J501" s="8">
        <v>0.0</v>
      </c>
      <c r="K501" s="8">
        <v>3.0</v>
      </c>
    </row>
    <row r="502" ht="15.75" customHeight="1">
      <c r="A502" s="15">
        <v>16.0</v>
      </c>
      <c r="B502" s="8" t="s">
        <v>2465</v>
      </c>
      <c r="C502" s="16">
        <v>45258.5</v>
      </c>
      <c r="D502" s="16">
        <v>45272.5</v>
      </c>
      <c r="E502" s="17">
        <v>1520.0</v>
      </c>
      <c r="F502" s="8" t="s">
        <v>2444</v>
      </c>
      <c r="G502" s="8" t="s">
        <v>2453</v>
      </c>
      <c r="H502" s="8" t="s">
        <v>1645</v>
      </c>
      <c r="I502" s="8">
        <v>1.0</v>
      </c>
      <c r="J502" s="8">
        <v>0.0</v>
      </c>
      <c r="K502" s="8">
        <v>2.0</v>
      </c>
    </row>
    <row r="503" ht="15.75" customHeight="1">
      <c r="A503" s="15">
        <v>16.0</v>
      </c>
      <c r="B503" s="8" t="s">
        <v>2465</v>
      </c>
      <c r="C503" s="16">
        <v>45258.5</v>
      </c>
      <c r="D503" s="16">
        <v>45272.5</v>
      </c>
      <c r="E503" s="17">
        <v>1520.0</v>
      </c>
      <c r="F503" s="8" t="s">
        <v>2444</v>
      </c>
      <c r="G503" s="8" t="s">
        <v>2453</v>
      </c>
      <c r="H503" s="8" t="s">
        <v>1639</v>
      </c>
      <c r="I503" s="8">
        <v>0.0</v>
      </c>
      <c r="J503" s="8">
        <v>1.0</v>
      </c>
      <c r="K503" s="8">
        <v>1.0</v>
      </c>
    </row>
    <row r="504" ht="15.75" customHeight="1">
      <c r="A504" s="15">
        <v>16.0</v>
      </c>
      <c r="B504" s="8" t="s">
        <v>2465</v>
      </c>
      <c r="C504" s="16">
        <v>45258.5</v>
      </c>
      <c r="D504" s="16">
        <v>45272.5</v>
      </c>
      <c r="E504" s="17">
        <v>1520.0</v>
      </c>
      <c r="F504" s="8" t="s">
        <v>2444</v>
      </c>
      <c r="G504" s="8" t="s">
        <v>2453</v>
      </c>
      <c r="H504" s="8" t="s">
        <v>2069</v>
      </c>
      <c r="I504" s="8">
        <v>1.0</v>
      </c>
      <c r="J504" s="8">
        <v>0.0</v>
      </c>
      <c r="K504" s="8">
        <v>4.0</v>
      </c>
    </row>
    <row r="505" ht="15.75" customHeight="1">
      <c r="A505" s="15">
        <v>16.0</v>
      </c>
      <c r="B505" s="8" t="s">
        <v>2465</v>
      </c>
      <c r="C505" s="16">
        <v>45258.5</v>
      </c>
      <c r="D505" s="16">
        <v>45272.5</v>
      </c>
      <c r="E505" s="17">
        <v>1520.0</v>
      </c>
      <c r="F505" s="8" t="s">
        <v>2444</v>
      </c>
      <c r="G505" s="8" t="s">
        <v>2453</v>
      </c>
      <c r="H505" s="8" t="s">
        <v>1558</v>
      </c>
      <c r="I505" s="8">
        <v>0.0</v>
      </c>
      <c r="J505" s="8">
        <v>1.0</v>
      </c>
      <c r="K505" s="8">
        <v>3.0</v>
      </c>
    </row>
    <row r="506" ht="15.75" customHeight="1">
      <c r="A506" s="15">
        <v>16.0</v>
      </c>
      <c r="B506" s="8" t="s">
        <v>2465</v>
      </c>
      <c r="C506" s="16">
        <v>45258.5</v>
      </c>
      <c r="D506" s="16">
        <v>45272.5</v>
      </c>
      <c r="E506" s="17">
        <v>1520.0</v>
      </c>
      <c r="F506" s="8" t="s">
        <v>2444</v>
      </c>
      <c r="G506" s="8" t="s">
        <v>2453</v>
      </c>
      <c r="H506" s="8" t="s">
        <v>1768</v>
      </c>
      <c r="I506" s="8">
        <v>0.0</v>
      </c>
      <c r="J506" s="8">
        <v>1.0</v>
      </c>
      <c r="K506" s="8">
        <v>4.0</v>
      </c>
    </row>
    <row r="507" ht="15.75" customHeight="1">
      <c r="A507" s="15">
        <v>16.0</v>
      </c>
      <c r="B507" s="8" t="s">
        <v>2465</v>
      </c>
      <c r="C507" s="16">
        <v>45258.5</v>
      </c>
      <c r="D507" s="16">
        <v>45272.5</v>
      </c>
      <c r="E507" s="17">
        <v>1520.0</v>
      </c>
      <c r="F507" s="8" t="s">
        <v>2444</v>
      </c>
      <c r="G507" s="8" t="s">
        <v>2453</v>
      </c>
      <c r="H507" s="8" t="s">
        <v>1969</v>
      </c>
      <c r="I507" s="8">
        <v>1.0</v>
      </c>
      <c r="J507" s="8">
        <v>0.0</v>
      </c>
      <c r="K507" s="8">
        <v>3.0</v>
      </c>
    </row>
    <row r="508" ht="15.75" customHeight="1">
      <c r="A508" s="15">
        <v>16.0</v>
      </c>
      <c r="B508" s="8" t="s">
        <v>2465</v>
      </c>
      <c r="C508" s="16">
        <v>45258.5</v>
      </c>
      <c r="D508" s="16">
        <v>45272.5</v>
      </c>
      <c r="E508" s="17">
        <v>1520.0</v>
      </c>
      <c r="F508" s="8" t="s">
        <v>2444</v>
      </c>
      <c r="G508" s="8" t="s">
        <v>2453</v>
      </c>
      <c r="H508" s="8" t="s">
        <v>1847</v>
      </c>
      <c r="I508" s="8">
        <v>1.0</v>
      </c>
      <c r="J508" s="8">
        <v>0.0</v>
      </c>
      <c r="K508" s="8">
        <v>1.0</v>
      </c>
    </row>
    <row r="509" ht="15.75" customHeight="1">
      <c r="A509" s="15">
        <v>16.0</v>
      </c>
      <c r="B509" s="8" t="s">
        <v>2465</v>
      </c>
      <c r="C509" s="16">
        <v>45258.5</v>
      </c>
      <c r="D509" s="16">
        <v>45272.5</v>
      </c>
      <c r="E509" s="17">
        <v>1520.0</v>
      </c>
      <c r="F509" s="8" t="s">
        <v>2444</v>
      </c>
      <c r="G509" s="8" t="s">
        <v>2453</v>
      </c>
      <c r="H509" s="8" t="s">
        <v>1186</v>
      </c>
      <c r="I509" s="8">
        <v>1.0</v>
      </c>
      <c r="J509" s="8">
        <v>1.0</v>
      </c>
      <c r="K509" s="8">
        <v>1.0</v>
      </c>
    </row>
    <row r="510" ht="15.75" customHeight="1">
      <c r="A510" s="15">
        <v>16.0</v>
      </c>
      <c r="B510" s="8" t="s">
        <v>2465</v>
      </c>
      <c r="C510" s="16">
        <v>45258.5</v>
      </c>
      <c r="D510" s="16">
        <v>45272.5</v>
      </c>
      <c r="E510" s="17">
        <v>1520.0</v>
      </c>
      <c r="F510" s="8" t="s">
        <v>2444</v>
      </c>
      <c r="G510" s="8" t="s">
        <v>2453</v>
      </c>
      <c r="H510" s="8" t="s">
        <v>2322</v>
      </c>
      <c r="I510" s="8">
        <v>0.0</v>
      </c>
      <c r="J510" s="8">
        <v>1.0</v>
      </c>
      <c r="K510" s="8">
        <v>5.0</v>
      </c>
    </row>
    <row r="511" ht="15.75" customHeight="1">
      <c r="A511" s="15">
        <v>16.0</v>
      </c>
      <c r="B511" s="8" t="s">
        <v>2465</v>
      </c>
      <c r="C511" s="16">
        <v>45258.5</v>
      </c>
      <c r="D511" s="16">
        <v>45272.5</v>
      </c>
      <c r="E511" s="17">
        <v>1520.0</v>
      </c>
      <c r="F511" s="8" t="s">
        <v>2444</v>
      </c>
      <c r="G511" s="8" t="s">
        <v>2453</v>
      </c>
      <c r="H511" s="8" t="s">
        <v>1944</v>
      </c>
      <c r="I511" s="8">
        <v>0.0</v>
      </c>
      <c r="J511" s="8">
        <v>0.0</v>
      </c>
      <c r="K511" s="8">
        <v>3.0</v>
      </c>
    </row>
    <row r="512" ht="15.75" customHeight="1">
      <c r="A512" s="15">
        <v>16.0</v>
      </c>
      <c r="B512" s="8" t="s">
        <v>2465</v>
      </c>
      <c r="C512" s="16">
        <v>45258.5</v>
      </c>
      <c r="D512" s="16">
        <v>45272.5</v>
      </c>
      <c r="E512" s="17">
        <v>1520.0</v>
      </c>
      <c r="F512" s="8" t="s">
        <v>2444</v>
      </c>
      <c r="G512" s="8" t="s">
        <v>2453</v>
      </c>
      <c r="H512" s="8" t="s">
        <v>1403</v>
      </c>
      <c r="I512" s="8">
        <v>0.0</v>
      </c>
      <c r="J512" s="8">
        <v>1.0</v>
      </c>
      <c r="K512" s="8">
        <v>1.0</v>
      </c>
    </row>
    <row r="513" ht="15.75" customHeight="1">
      <c r="A513" s="15">
        <v>16.0</v>
      </c>
      <c r="B513" s="8" t="s">
        <v>2465</v>
      </c>
      <c r="C513" s="16">
        <v>45258.5</v>
      </c>
      <c r="D513" s="16">
        <v>45272.5</v>
      </c>
      <c r="E513" s="17">
        <v>1520.0</v>
      </c>
      <c r="F513" s="8" t="s">
        <v>2444</v>
      </c>
      <c r="G513" s="8" t="s">
        <v>2453</v>
      </c>
      <c r="H513" s="8" t="s">
        <v>2302</v>
      </c>
      <c r="I513" s="8">
        <v>1.0</v>
      </c>
      <c r="J513" s="8">
        <v>1.0</v>
      </c>
      <c r="K513" s="8">
        <v>5.0</v>
      </c>
    </row>
    <row r="514" ht="15.75" customHeight="1">
      <c r="A514" s="15">
        <v>16.0</v>
      </c>
      <c r="B514" s="8" t="s">
        <v>2465</v>
      </c>
      <c r="C514" s="16">
        <v>45258.5</v>
      </c>
      <c r="D514" s="16">
        <v>45272.5</v>
      </c>
      <c r="E514" s="17">
        <v>1520.0</v>
      </c>
      <c r="F514" s="8" t="s">
        <v>2444</v>
      </c>
      <c r="G514" s="8" t="s">
        <v>2453</v>
      </c>
      <c r="H514" s="8" t="s">
        <v>2150</v>
      </c>
      <c r="I514" s="8">
        <v>0.0</v>
      </c>
      <c r="J514" s="8">
        <v>0.0</v>
      </c>
      <c r="K514" s="8">
        <v>2.0</v>
      </c>
    </row>
    <row r="515" ht="15.75" customHeight="1">
      <c r="A515" s="15">
        <v>16.0</v>
      </c>
      <c r="B515" s="8" t="s">
        <v>2465</v>
      </c>
      <c r="C515" s="16">
        <v>45258.5</v>
      </c>
      <c r="D515" s="16">
        <v>45272.5</v>
      </c>
      <c r="E515" s="17">
        <v>1520.0</v>
      </c>
      <c r="F515" s="8" t="s">
        <v>2444</v>
      </c>
      <c r="G515" s="8" t="s">
        <v>2453</v>
      </c>
      <c r="H515" s="8" t="s">
        <v>1981</v>
      </c>
      <c r="I515" s="8">
        <v>0.0</v>
      </c>
      <c r="J515" s="8">
        <v>0.0</v>
      </c>
      <c r="K515" s="8">
        <v>1.0</v>
      </c>
    </row>
    <row r="516" ht="15.75" customHeight="1">
      <c r="A516" s="15">
        <v>16.0</v>
      </c>
      <c r="B516" s="8" t="s">
        <v>2465</v>
      </c>
      <c r="C516" s="16">
        <v>45258.5</v>
      </c>
      <c r="D516" s="16">
        <v>45272.5</v>
      </c>
      <c r="E516" s="17">
        <v>1520.0</v>
      </c>
      <c r="F516" s="8" t="s">
        <v>2444</v>
      </c>
      <c r="G516" s="8" t="s">
        <v>2453</v>
      </c>
      <c r="H516" s="8" t="s">
        <v>1916</v>
      </c>
      <c r="I516" s="8">
        <v>1.0</v>
      </c>
      <c r="J516" s="8">
        <v>0.0</v>
      </c>
      <c r="K516" s="8">
        <v>5.0</v>
      </c>
    </row>
    <row r="517" ht="15.75" customHeight="1">
      <c r="A517" s="15">
        <v>16.0</v>
      </c>
      <c r="B517" s="8" t="s">
        <v>2465</v>
      </c>
      <c r="C517" s="16">
        <v>45258.5</v>
      </c>
      <c r="D517" s="16">
        <v>45272.5</v>
      </c>
      <c r="E517" s="17">
        <v>1520.0</v>
      </c>
      <c r="F517" s="8" t="s">
        <v>2444</v>
      </c>
      <c r="G517" s="8" t="s">
        <v>2453</v>
      </c>
      <c r="H517" s="8" t="s">
        <v>1152</v>
      </c>
      <c r="I517" s="8">
        <v>1.0</v>
      </c>
      <c r="J517" s="8">
        <v>0.0</v>
      </c>
      <c r="K517" s="8">
        <v>2.0</v>
      </c>
    </row>
    <row r="518" ht="15.75" customHeight="1">
      <c r="A518" s="15">
        <v>16.0</v>
      </c>
      <c r="B518" s="8" t="s">
        <v>2465</v>
      </c>
      <c r="C518" s="16">
        <v>45258.5</v>
      </c>
      <c r="D518" s="16">
        <v>45272.5</v>
      </c>
      <c r="E518" s="17">
        <v>1520.0</v>
      </c>
      <c r="F518" s="8" t="s">
        <v>2444</v>
      </c>
      <c r="G518" s="8" t="s">
        <v>2453</v>
      </c>
      <c r="H518" s="8" t="s">
        <v>2227</v>
      </c>
      <c r="I518" s="8">
        <v>1.0</v>
      </c>
      <c r="J518" s="8">
        <v>1.0</v>
      </c>
      <c r="K518" s="8">
        <v>5.0</v>
      </c>
    </row>
    <row r="519" ht="15.75" customHeight="1">
      <c r="A519" s="15">
        <v>16.0</v>
      </c>
      <c r="B519" s="8" t="s">
        <v>2465</v>
      </c>
      <c r="C519" s="16">
        <v>45258.5</v>
      </c>
      <c r="D519" s="16">
        <v>45272.5</v>
      </c>
      <c r="E519" s="17">
        <v>1520.0</v>
      </c>
      <c r="F519" s="8" t="s">
        <v>2444</v>
      </c>
      <c r="G519" s="8" t="s">
        <v>2453</v>
      </c>
      <c r="H519" s="8" t="s">
        <v>1467</v>
      </c>
      <c r="I519" s="8">
        <v>1.0</v>
      </c>
      <c r="J519" s="8">
        <v>1.0</v>
      </c>
      <c r="K519" s="8">
        <v>2.0</v>
      </c>
    </row>
    <row r="520" ht="15.75" customHeight="1">
      <c r="A520" s="15">
        <v>16.0</v>
      </c>
      <c r="B520" s="8" t="s">
        <v>2465</v>
      </c>
      <c r="C520" s="16">
        <v>45258.5</v>
      </c>
      <c r="D520" s="16">
        <v>45272.5</v>
      </c>
      <c r="E520" s="17">
        <v>1520.0</v>
      </c>
      <c r="F520" s="8" t="s">
        <v>2444</v>
      </c>
      <c r="G520" s="8" t="s">
        <v>2453</v>
      </c>
      <c r="H520" s="8" t="s">
        <v>2262</v>
      </c>
      <c r="I520" s="8">
        <v>0.0</v>
      </c>
      <c r="J520" s="8">
        <v>1.0</v>
      </c>
      <c r="K520" s="8">
        <v>5.0</v>
      </c>
    </row>
    <row r="521" ht="15.75" customHeight="1">
      <c r="A521" s="15">
        <v>16.0</v>
      </c>
      <c r="B521" s="8" t="s">
        <v>2465</v>
      </c>
      <c r="C521" s="16">
        <v>45258.5</v>
      </c>
      <c r="D521" s="16">
        <v>45272.5</v>
      </c>
      <c r="E521" s="17">
        <v>1520.0</v>
      </c>
      <c r="F521" s="8" t="s">
        <v>2444</v>
      </c>
      <c r="G521" s="8" t="s">
        <v>2453</v>
      </c>
      <c r="H521" s="8" t="s">
        <v>1414</v>
      </c>
      <c r="I521" s="8">
        <v>1.0</v>
      </c>
      <c r="J521" s="8">
        <v>0.0</v>
      </c>
      <c r="K521" s="8">
        <v>2.0</v>
      </c>
    </row>
    <row r="522" ht="15.75" customHeight="1">
      <c r="A522" s="15">
        <v>16.0</v>
      </c>
      <c r="B522" s="8" t="s">
        <v>2465</v>
      </c>
      <c r="C522" s="16">
        <v>45258.5</v>
      </c>
      <c r="D522" s="16">
        <v>45272.5</v>
      </c>
      <c r="E522" s="17">
        <v>1520.0</v>
      </c>
      <c r="F522" s="8" t="s">
        <v>2444</v>
      </c>
      <c r="G522" s="8" t="s">
        <v>2453</v>
      </c>
      <c r="H522" s="8" t="s">
        <v>1984</v>
      </c>
      <c r="I522" s="8">
        <v>1.0</v>
      </c>
      <c r="J522" s="8">
        <v>1.0</v>
      </c>
      <c r="K522" s="8">
        <v>5.0</v>
      </c>
    </row>
    <row r="523" ht="15.75" customHeight="1">
      <c r="A523" s="15">
        <v>17.0</v>
      </c>
      <c r="B523" s="8" t="s">
        <v>2466</v>
      </c>
      <c r="C523" s="16">
        <v>45262.75</v>
      </c>
      <c r="D523" s="16">
        <v>45276.75</v>
      </c>
      <c r="E523" s="17">
        <v>1615.0</v>
      </c>
      <c r="F523" s="8" t="s">
        <v>2446</v>
      </c>
      <c r="G523" s="8" t="s">
        <v>2453</v>
      </c>
      <c r="H523" s="8" t="s">
        <v>2025</v>
      </c>
      <c r="I523" s="8">
        <v>1.0</v>
      </c>
      <c r="J523" s="8">
        <v>0.0</v>
      </c>
      <c r="K523" s="8">
        <v>4.0</v>
      </c>
    </row>
    <row r="524" ht="15.75" customHeight="1">
      <c r="A524" s="15">
        <v>17.0</v>
      </c>
      <c r="B524" s="8" t="s">
        <v>2466</v>
      </c>
      <c r="C524" s="16">
        <v>45262.75</v>
      </c>
      <c r="D524" s="16">
        <v>45276.75</v>
      </c>
      <c r="E524" s="17">
        <v>1615.0</v>
      </c>
      <c r="F524" s="8" t="s">
        <v>2446</v>
      </c>
      <c r="G524" s="8" t="s">
        <v>2453</v>
      </c>
      <c r="H524" s="8" t="s">
        <v>1411</v>
      </c>
      <c r="I524" s="8">
        <v>0.0</v>
      </c>
      <c r="J524" s="8">
        <v>1.0</v>
      </c>
      <c r="K524" s="8">
        <v>4.0</v>
      </c>
    </row>
    <row r="525" ht="15.75" customHeight="1">
      <c r="A525" s="15">
        <v>17.0</v>
      </c>
      <c r="B525" s="8" t="s">
        <v>2466</v>
      </c>
      <c r="C525" s="16">
        <v>45262.75</v>
      </c>
      <c r="D525" s="16">
        <v>45276.75</v>
      </c>
      <c r="E525" s="17">
        <v>1615.0</v>
      </c>
      <c r="F525" s="8" t="s">
        <v>2446</v>
      </c>
      <c r="G525" s="8" t="s">
        <v>2453</v>
      </c>
      <c r="H525" s="8" t="s">
        <v>1292</v>
      </c>
      <c r="I525" s="8">
        <v>0.0</v>
      </c>
      <c r="J525" s="8">
        <v>1.0</v>
      </c>
      <c r="K525" s="8">
        <v>3.0</v>
      </c>
    </row>
    <row r="526" ht="15.75" customHeight="1">
      <c r="A526" s="15">
        <v>17.0</v>
      </c>
      <c r="B526" s="8" t="s">
        <v>2466</v>
      </c>
      <c r="C526" s="16">
        <v>45262.75</v>
      </c>
      <c r="D526" s="16">
        <v>45276.75</v>
      </c>
      <c r="E526" s="17">
        <v>1615.0</v>
      </c>
      <c r="F526" s="8" t="s">
        <v>2446</v>
      </c>
      <c r="G526" s="8" t="s">
        <v>2453</v>
      </c>
      <c r="H526" s="8" t="s">
        <v>1937</v>
      </c>
      <c r="I526" s="8">
        <v>0.0</v>
      </c>
      <c r="J526" s="8">
        <v>0.0</v>
      </c>
      <c r="K526" s="8">
        <v>2.0</v>
      </c>
    </row>
    <row r="527" ht="15.75" customHeight="1">
      <c r="A527" s="15">
        <v>17.0</v>
      </c>
      <c r="B527" s="8" t="s">
        <v>2466</v>
      </c>
      <c r="C527" s="16">
        <v>45262.75</v>
      </c>
      <c r="D527" s="16">
        <v>45276.75</v>
      </c>
      <c r="E527" s="17">
        <v>1615.0</v>
      </c>
      <c r="F527" s="8" t="s">
        <v>2446</v>
      </c>
      <c r="G527" s="8" t="s">
        <v>2453</v>
      </c>
      <c r="H527" s="8" t="s">
        <v>1736</v>
      </c>
      <c r="I527" s="8">
        <v>1.0</v>
      </c>
      <c r="J527" s="8">
        <v>0.0</v>
      </c>
      <c r="K527" s="8">
        <v>1.0</v>
      </c>
    </row>
    <row r="528" ht="15.75" customHeight="1">
      <c r="A528" s="15">
        <v>17.0</v>
      </c>
      <c r="B528" s="8" t="s">
        <v>2466</v>
      </c>
      <c r="C528" s="16">
        <v>45262.75</v>
      </c>
      <c r="D528" s="16">
        <v>45276.75</v>
      </c>
      <c r="E528" s="17">
        <v>1615.0</v>
      </c>
      <c r="F528" s="8" t="s">
        <v>2446</v>
      </c>
      <c r="G528" s="8" t="s">
        <v>2453</v>
      </c>
      <c r="H528" s="8" t="s">
        <v>1704</v>
      </c>
      <c r="I528" s="8">
        <v>1.0</v>
      </c>
      <c r="J528" s="8">
        <v>1.0</v>
      </c>
      <c r="K528" s="8">
        <v>1.0</v>
      </c>
    </row>
    <row r="529" ht="15.75" customHeight="1">
      <c r="A529" s="15">
        <v>17.0</v>
      </c>
      <c r="B529" s="8" t="s">
        <v>2466</v>
      </c>
      <c r="C529" s="16">
        <v>45262.75</v>
      </c>
      <c r="D529" s="16">
        <v>45276.75</v>
      </c>
      <c r="E529" s="17">
        <v>1615.0</v>
      </c>
      <c r="F529" s="8" t="s">
        <v>2446</v>
      </c>
      <c r="G529" s="8" t="s">
        <v>2453</v>
      </c>
      <c r="H529" s="8" t="s">
        <v>1469</v>
      </c>
      <c r="I529" s="8">
        <v>1.0</v>
      </c>
      <c r="J529" s="8">
        <v>1.0</v>
      </c>
      <c r="K529" s="8">
        <v>4.0</v>
      </c>
    </row>
    <row r="530" ht="15.75" customHeight="1">
      <c r="A530" s="15">
        <v>17.0</v>
      </c>
      <c r="B530" s="8" t="s">
        <v>2466</v>
      </c>
      <c r="C530" s="16">
        <v>45262.75</v>
      </c>
      <c r="D530" s="16">
        <v>45276.75</v>
      </c>
      <c r="E530" s="17">
        <v>1615.0</v>
      </c>
      <c r="F530" s="8" t="s">
        <v>2446</v>
      </c>
      <c r="G530" s="8" t="s">
        <v>2453</v>
      </c>
      <c r="H530" s="8" t="s">
        <v>2216</v>
      </c>
      <c r="I530" s="8">
        <v>1.0</v>
      </c>
      <c r="J530" s="8">
        <v>0.0</v>
      </c>
      <c r="K530" s="8">
        <v>3.0</v>
      </c>
    </row>
    <row r="531" ht="15.75" customHeight="1">
      <c r="A531" s="15">
        <v>17.0</v>
      </c>
      <c r="B531" s="8" t="s">
        <v>2466</v>
      </c>
      <c r="C531" s="16">
        <v>45262.75</v>
      </c>
      <c r="D531" s="16">
        <v>45276.75</v>
      </c>
      <c r="E531" s="17">
        <v>1615.0</v>
      </c>
      <c r="F531" s="8" t="s">
        <v>2446</v>
      </c>
      <c r="G531" s="8" t="s">
        <v>2453</v>
      </c>
      <c r="H531" s="8" t="s">
        <v>1850</v>
      </c>
      <c r="I531" s="8">
        <v>1.0</v>
      </c>
      <c r="J531" s="8">
        <v>1.0</v>
      </c>
      <c r="K531" s="8">
        <v>3.0</v>
      </c>
    </row>
    <row r="532" ht="15.75" customHeight="1">
      <c r="A532" s="15">
        <v>17.0</v>
      </c>
      <c r="B532" s="8" t="s">
        <v>2466</v>
      </c>
      <c r="C532" s="16">
        <v>45262.75</v>
      </c>
      <c r="D532" s="16">
        <v>45276.75</v>
      </c>
      <c r="E532" s="17">
        <v>1615.0</v>
      </c>
      <c r="F532" s="8" t="s">
        <v>2446</v>
      </c>
      <c r="G532" s="8" t="s">
        <v>2453</v>
      </c>
      <c r="H532" s="8" t="s">
        <v>1649</v>
      </c>
      <c r="I532" s="8">
        <v>1.0</v>
      </c>
      <c r="J532" s="8">
        <v>1.0</v>
      </c>
      <c r="K532" s="8">
        <v>1.0</v>
      </c>
    </row>
    <row r="533" ht="15.75" customHeight="1">
      <c r="A533" s="15">
        <v>17.0</v>
      </c>
      <c r="B533" s="8" t="s">
        <v>2466</v>
      </c>
      <c r="C533" s="16">
        <v>45262.75</v>
      </c>
      <c r="D533" s="16">
        <v>45276.75</v>
      </c>
      <c r="E533" s="17">
        <v>1615.0</v>
      </c>
      <c r="F533" s="8" t="s">
        <v>2446</v>
      </c>
      <c r="G533" s="8" t="s">
        <v>2453</v>
      </c>
      <c r="H533" s="8" t="s">
        <v>2218</v>
      </c>
      <c r="I533" s="8">
        <v>0.0</v>
      </c>
      <c r="J533" s="8">
        <v>0.0</v>
      </c>
      <c r="K533" s="8">
        <v>2.0</v>
      </c>
    </row>
    <row r="534" ht="15.75" customHeight="1">
      <c r="A534" s="15">
        <v>17.0</v>
      </c>
      <c r="B534" s="8" t="s">
        <v>2466</v>
      </c>
      <c r="C534" s="16">
        <v>45262.75</v>
      </c>
      <c r="D534" s="16">
        <v>45276.75</v>
      </c>
      <c r="E534" s="17">
        <v>1615.0</v>
      </c>
      <c r="F534" s="8" t="s">
        <v>2446</v>
      </c>
      <c r="G534" s="8" t="s">
        <v>2453</v>
      </c>
      <c r="H534" s="8" t="s">
        <v>1482</v>
      </c>
      <c r="I534" s="8">
        <v>0.0</v>
      </c>
      <c r="J534" s="8">
        <v>0.0</v>
      </c>
      <c r="K534" s="8">
        <v>4.0</v>
      </c>
    </row>
    <row r="535" ht="15.75" customHeight="1">
      <c r="A535" s="15">
        <v>17.0</v>
      </c>
      <c r="B535" s="8" t="s">
        <v>2466</v>
      </c>
      <c r="C535" s="16">
        <v>45262.75</v>
      </c>
      <c r="D535" s="16">
        <v>45276.75</v>
      </c>
      <c r="E535" s="17">
        <v>1615.0</v>
      </c>
      <c r="F535" s="8" t="s">
        <v>2446</v>
      </c>
      <c r="G535" s="8" t="s">
        <v>2453</v>
      </c>
      <c r="H535" s="8" t="s">
        <v>1177</v>
      </c>
      <c r="I535" s="8">
        <v>1.0</v>
      </c>
      <c r="J535" s="8">
        <v>0.0</v>
      </c>
      <c r="K535" s="8">
        <v>2.0</v>
      </c>
    </row>
    <row r="536" ht="15.75" customHeight="1">
      <c r="A536" s="15">
        <v>17.0</v>
      </c>
      <c r="B536" s="8" t="s">
        <v>2466</v>
      </c>
      <c r="C536" s="16">
        <v>45262.75</v>
      </c>
      <c r="D536" s="16">
        <v>45276.75</v>
      </c>
      <c r="E536" s="17">
        <v>1615.0</v>
      </c>
      <c r="F536" s="8" t="s">
        <v>2446</v>
      </c>
      <c r="G536" s="8" t="s">
        <v>2453</v>
      </c>
      <c r="H536" s="8" t="s">
        <v>1727</v>
      </c>
      <c r="I536" s="8">
        <v>1.0</v>
      </c>
      <c r="J536" s="8">
        <v>0.0</v>
      </c>
      <c r="K536" s="8">
        <v>5.0</v>
      </c>
    </row>
    <row r="537" ht="15.75" customHeight="1">
      <c r="A537" s="15">
        <v>17.0</v>
      </c>
      <c r="B537" s="8" t="s">
        <v>2466</v>
      </c>
      <c r="C537" s="16">
        <v>45262.75</v>
      </c>
      <c r="D537" s="16">
        <v>45276.75</v>
      </c>
      <c r="E537" s="17">
        <v>1615.0</v>
      </c>
      <c r="F537" s="8" t="s">
        <v>2446</v>
      </c>
      <c r="G537" s="8" t="s">
        <v>2453</v>
      </c>
      <c r="H537" s="8" t="s">
        <v>1631</v>
      </c>
      <c r="I537" s="8">
        <v>1.0</v>
      </c>
      <c r="J537" s="8">
        <v>0.0</v>
      </c>
      <c r="K537" s="8">
        <v>5.0</v>
      </c>
    </row>
    <row r="538" ht="15.75" customHeight="1">
      <c r="A538" s="15">
        <v>17.0</v>
      </c>
      <c r="B538" s="8" t="s">
        <v>2466</v>
      </c>
      <c r="C538" s="16">
        <v>45262.75</v>
      </c>
      <c r="D538" s="16">
        <v>45276.75</v>
      </c>
      <c r="E538" s="17">
        <v>1615.0</v>
      </c>
      <c r="F538" s="8" t="s">
        <v>2446</v>
      </c>
      <c r="G538" s="8" t="s">
        <v>2453</v>
      </c>
      <c r="H538" s="8" t="s">
        <v>1950</v>
      </c>
      <c r="I538" s="8">
        <v>0.0</v>
      </c>
      <c r="J538" s="8">
        <v>1.0</v>
      </c>
      <c r="K538" s="8">
        <v>4.0</v>
      </c>
    </row>
    <row r="539" ht="15.75" customHeight="1">
      <c r="A539" s="15">
        <v>17.0</v>
      </c>
      <c r="B539" s="8" t="s">
        <v>2466</v>
      </c>
      <c r="C539" s="16">
        <v>45262.75</v>
      </c>
      <c r="D539" s="16">
        <v>45276.75</v>
      </c>
      <c r="E539" s="17">
        <v>1615.0</v>
      </c>
      <c r="F539" s="8" t="s">
        <v>2446</v>
      </c>
      <c r="G539" s="8" t="s">
        <v>2453</v>
      </c>
      <c r="H539" s="8" t="s">
        <v>2116</v>
      </c>
      <c r="I539" s="8">
        <v>0.0</v>
      </c>
      <c r="J539" s="8">
        <v>1.0</v>
      </c>
      <c r="K539" s="8">
        <v>4.0</v>
      </c>
    </row>
    <row r="540" ht="15.75" customHeight="1">
      <c r="A540" s="15">
        <v>17.0</v>
      </c>
      <c r="B540" s="8" t="s">
        <v>2466</v>
      </c>
      <c r="C540" s="16">
        <v>45262.75</v>
      </c>
      <c r="D540" s="16">
        <v>45276.75</v>
      </c>
      <c r="E540" s="17">
        <v>1615.0</v>
      </c>
      <c r="F540" s="8" t="s">
        <v>2446</v>
      </c>
      <c r="G540" s="8" t="s">
        <v>2453</v>
      </c>
      <c r="H540" s="8" t="s">
        <v>2252</v>
      </c>
      <c r="I540" s="8">
        <v>1.0</v>
      </c>
      <c r="J540" s="8">
        <v>0.0</v>
      </c>
      <c r="K540" s="8">
        <v>1.0</v>
      </c>
    </row>
    <row r="541" ht="15.75" customHeight="1">
      <c r="A541" s="15">
        <v>17.0</v>
      </c>
      <c r="B541" s="8" t="s">
        <v>2466</v>
      </c>
      <c r="C541" s="16">
        <v>45262.75</v>
      </c>
      <c r="D541" s="16">
        <v>45276.75</v>
      </c>
      <c r="E541" s="17">
        <v>1615.0</v>
      </c>
      <c r="F541" s="8" t="s">
        <v>2446</v>
      </c>
      <c r="G541" s="8" t="s">
        <v>2453</v>
      </c>
      <c r="H541" s="8" t="s">
        <v>1616</v>
      </c>
      <c r="I541" s="8">
        <v>1.0</v>
      </c>
      <c r="J541" s="8">
        <v>1.0</v>
      </c>
      <c r="K541" s="8">
        <v>2.0</v>
      </c>
    </row>
    <row r="542" ht="15.75" customHeight="1">
      <c r="A542" s="15">
        <v>17.0</v>
      </c>
      <c r="B542" s="8" t="s">
        <v>2466</v>
      </c>
      <c r="C542" s="16">
        <v>45262.75</v>
      </c>
      <c r="D542" s="16">
        <v>45276.75</v>
      </c>
      <c r="E542" s="17">
        <v>1615.0</v>
      </c>
      <c r="F542" s="8" t="s">
        <v>2446</v>
      </c>
      <c r="G542" s="8" t="s">
        <v>2453</v>
      </c>
      <c r="H542" s="8" t="s">
        <v>1844</v>
      </c>
      <c r="I542" s="8">
        <v>1.0</v>
      </c>
      <c r="J542" s="8">
        <v>1.0</v>
      </c>
      <c r="K542" s="8">
        <v>3.0</v>
      </c>
    </row>
    <row r="543" ht="15.75" customHeight="1">
      <c r="A543" s="15">
        <v>17.0</v>
      </c>
      <c r="B543" s="8" t="s">
        <v>2466</v>
      </c>
      <c r="C543" s="16">
        <v>45262.75</v>
      </c>
      <c r="D543" s="16">
        <v>45276.75</v>
      </c>
      <c r="E543" s="17">
        <v>1615.0</v>
      </c>
      <c r="F543" s="8" t="s">
        <v>2446</v>
      </c>
      <c r="G543" s="8" t="s">
        <v>2453</v>
      </c>
      <c r="H543" s="8" t="s">
        <v>1386</v>
      </c>
      <c r="I543" s="8">
        <v>0.0</v>
      </c>
      <c r="J543" s="8">
        <v>0.0</v>
      </c>
      <c r="K543" s="8">
        <v>5.0</v>
      </c>
    </row>
    <row r="544" ht="15.75" customHeight="1">
      <c r="A544" s="15">
        <v>17.0</v>
      </c>
      <c r="B544" s="8" t="s">
        <v>2466</v>
      </c>
      <c r="C544" s="16">
        <v>45262.75</v>
      </c>
      <c r="D544" s="16">
        <v>45276.75</v>
      </c>
      <c r="E544" s="17">
        <v>1615.0</v>
      </c>
      <c r="F544" s="8" t="s">
        <v>2446</v>
      </c>
      <c r="G544" s="8" t="s">
        <v>2453</v>
      </c>
      <c r="H544" s="8" t="s">
        <v>2359</v>
      </c>
      <c r="I544" s="8">
        <v>0.0</v>
      </c>
      <c r="J544" s="8">
        <v>1.0</v>
      </c>
      <c r="K544" s="8">
        <v>5.0</v>
      </c>
    </row>
    <row r="545" ht="15.75" customHeight="1">
      <c r="A545" s="15">
        <v>17.0</v>
      </c>
      <c r="B545" s="8" t="s">
        <v>2466</v>
      </c>
      <c r="C545" s="16">
        <v>45262.75</v>
      </c>
      <c r="D545" s="16">
        <v>45276.75</v>
      </c>
      <c r="E545" s="17">
        <v>1615.0</v>
      </c>
      <c r="F545" s="8" t="s">
        <v>2446</v>
      </c>
      <c r="G545" s="8" t="s">
        <v>2453</v>
      </c>
      <c r="H545" s="8" t="s">
        <v>2013</v>
      </c>
      <c r="I545" s="8">
        <v>1.0</v>
      </c>
      <c r="J545" s="8">
        <v>1.0</v>
      </c>
      <c r="K545" s="8">
        <v>5.0</v>
      </c>
    </row>
    <row r="546" ht="15.75" customHeight="1">
      <c r="A546" s="15">
        <v>17.0</v>
      </c>
      <c r="B546" s="8" t="s">
        <v>2466</v>
      </c>
      <c r="C546" s="16">
        <v>45262.75</v>
      </c>
      <c r="D546" s="16">
        <v>45276.75</v>
      </c>
      <c r="E546" s="17">
        <v>1615.0</v>
      </c>
      <c r="F546" s="8" t="s">
        <v>2446</v>
      </c>
      <c r="G546" s="8" t="s">
        <v>2453</v>
      </c>
      <c r="H546" s="8" t="s">
        <v>1298</v>
      </c>
      <c r="I546" s="8">
        <v>0.0</v>
      </c>
      <c r="J546" s="8">
        <v>0.0</v>
      </c>
      <c r="K546" s="8">
        <v>5.0</v>
      </c>
    </row>
    <row r="547" ht="15.75" customHeight="1">
      <c r="A547" s="15">
        <v>17.0</v>
      </c>
      <c r="B547" s="8" t="s">
        <v>2466</v>
      </c>
      <c r="C547" s="16">
        <v>45262.75</v>
      </c>
      <c r="D547" s="16">
        <v>45276.75</v>
      </c>
      <c r="E547" s="17">
        <v>1615.0</v>
      </c>
      <c r="F547" s="8" t="s">
        <v>2446</v>
      </c>
      <c r="G547" s="8" t="s">
        <v>2453</v>
      </c>
      <c r="H547" s="8" t="s">
        <v>2275</v>
      </c>
      <c r="I547" s="8">
        <v>0.0</v>
      </c>
      <c r="J547" s="8">
        <v>0.0</v>
      </c>
      <c r="K547" s="8">
        <v>2.0</v>
      </c>
    </row>
    <row r="548" ht="15.75" customHeight="1">
      <c r="A548" s="15">
        <v>17.0</v>
      </c>
      <c r="B548" s="8" t="s">
        <v>2466</v>
      </c>
      <c r="C548" s="16">
        <v>45262.75</v>
      </c>
      <c r="D548" s="16">
        <v>45276.75</v>
      </c>
      <c r="E548" s="17">
        <v>1615.0</v>
      </c>
      <c r="F548" s="8" t="s">
        <v>2446</v>
      </c>
      <c r="G548" s="8" t="s">
        <v>2453</v>
      </c>
      <c r="H548" s="8" t="s">
        <v>1813</v>
      </c>
      <c r="I548" s="8">
        <v>1.0</v>
      </c>
      <c r="J548" s="8">
        <v>1.0</v>
      </c>
      <c r="K548" s="8">
        <v>5.0</v>
      </c>
    </row>
    <row r="549" ht="15.75" customHeight="1">
      <c r="A549" s="15">
        <v>17.0</v>
      </c>
      <c r="B549" s="8" t="s">
        <v>2466</v>
      </c>
      <c r="C549" s="16">
        <v>45262.75</v>
      </c>
      <c r="D549" s="16">
        <v>45276.75</v>
      </c>
      <c r="E549" s="17">
        <v>1615.0</v>
      </c>
      <c r="F549" s="8" t="s">
        <v>2446</v>
      </c>
      <c r="G549" s="8" t="s">
        <v>2453</v>
      </c>
      <c r="H549" s="8" t="s">
        <v>1337</v>
      </c>
      <c r="I549" s="8">
        <v>0.0</v>
      </c>
      <c r="J549" s="8">
        <v>0.0</v>
      </c>
      <c r="K549" s="8">
        <v>5.0</v>
      </c>
    </row>
    <row r="550" ht="15.75" customHeight="1">
      <c r="A550" s="15">
        <v>17.0</v>
      </c>
      <c r="B550" s="8" t="s">
        <v>2466</v>
      </c>
      <c r="C550" s="16">
        <v>45262.75</v>
      </c>
      <c r="D550" s="16">
        <v>45276.75</v>
      </c>
      <c r="E550" s="17">
        <v>1615.0</v>
      </c>
      <c r="F550" s="8" t="s">
        <v>2446</v>
      </c>
      <c r="G550" s="8" t="s">
        <v>2453</v>
      </c>
      <c r="H550" s="8" t="s">
        <v>1992</v>
      </c>
      <c r="I550" s="8">
        <v>0.0</v>
      </c>
      <c r="J550" s="8">
        <v>0.0</v>
      </c>
      <c r="K550" s="8">
        <v>5.0</v>
      </c>
    </row>
    <row r="551" ht="15.75" customHeight="1">
      <c r="A551" s="15">
        <v>17.0</v>
      </c>
      <c r="B551" s="8" t="s">
        <v>2466</v>
      </c>
      <c r="C551" s="16">
        <v>45262.75</v>
      </c>
      <c r="D551" s="16">
        <v>45276.75</v>
      </c>
      <c r="E551" s="17">
        <v>1615.0</v>
      </c>
      <c r="F551" s="8" t="s">
        <v>2446</v>
      </c>
      <c r="G551" s="8" t="s">
        <v>2453</v>
      </c>
      <c r="H551" s="8" t="s">
        <v>1963</v>
      </c>
      <c r="I551" s="8">
        <v>1.0</v>
      </c>
      <c r="J551" s="8">
        <v>0.0</v>
      </c>
      <c r="K551" s="8">
        <v>5.0</v>
      </c>
    </row>
    <row r="552" ht="15.75" customHeight="1">
      <c r="A552" s="15">
        <v>17.0</v>
      </c>
      <c r="B552" s="8" t="s">
        <v>2466</v>
      </c>
      <c r="C552" s="16">
        <v>45262.75</v>
      </c>
      <c r="D552" s="16">
        <v>45276.75</v>
      </c>
      <c r="E552" s="17">
        <v>1615.0</v>
      </c>
      <c r="F552" s="8" t="s">
        <v>2446</v>
      </c>
      <c r="G552" s="8" t="s">
        <v>2453</v>
      </c>
      <c r="H552" s="8" t="s">
        <v>1601</v>
      </c>
      <c r="I552" s="8">
        <v>1.0</v>
      </c>
      <c r="J552" s="8">
        <v>0.0</v>
      </c>
      <c r="K552" s="8">
        <v>2.0</v>
      </c>
    </row>
    <row r="553" ht="15.75" customHeight="1">
      <c r="A553" s="15">
        <v>17.0</v>
      </c>
      <c r="B553" s="8" t="s">
        <v>2466</v>
      </c>
      <c r="C553" s="16">
        <v>45262.75</v>
      </c>
      <c r="D553" s="16">
        <v>45276.75</v>
      </c>
      <c r="E553" s="17">
        <v>1615.0</v>
      </c>
      <c r="F553" s="8" t="s">
        <v>2446</v>
      </c>
      <c r="G553" s="8" t="s">
        <v>2453</v>
      </c>
      <c r="H553" s="8" t="s">
        <v>1494</v>
      </c>
      <c r="I553" s="8">
        <v>0.0</v>
      </c>
      <c r="J553" s="8">
        <v>1.0</v>
      </c>
      <c r="K553" s="8">
        <v>5.0</v>
      </c>
    </row>
    <row r="554" ht="15.75" customHeight="1">
      <c r="A554" s="15">
        <v>17.0</v>
      </c>
      <c r="B554" s="8" t="s">
        <v>2466</v>
      </c>
      <c r="C554" s="16">
        <v>45262.75</v>
      </c>
      <c r="D554" s="16">
        <v>45276.75</v>
      </c>
      <c r="E554" s="17">
        <v>1615.0</v>
      </c>
      <c r="F554" s="8" t="s">
        <v>2446</v>
      </c>
      <c r="G554" s="8" t="s">
        <v>2453</v>
      </c>
      <c r="H554" s="8" t="s">
        <v>1567</v>
      </c>
      <c r="I554" s="8">
        <v>1.0</v>
      </c>
      <c r="J554" s="8">
        <v>0.0</v>
      </c>
      <c r="K554" s="8">
        <v>1.0</v>
      </c>
    </row>
    <row r="555" ht="15.75" customHeight="1">
      <c r="A555" s="15">
        <v>17.0</v>
      </c>
      <c r="B555" s="8" t="s">
        <v>2466</v>
      </c>
      <c r="C555" s="16">
        <v>45262.75</v>
      </c>
      <c r="D555" s="16">
        <v>45276.75</v>
      </c>
      <c r="E555" s="17">
        <v>1615.0</v>
      </c>
      <c r="F555" s="8" t="s">
        <v>2446</v>
      </c>
      <c r="G555" s="8" t="s">
        <v>2453</v>
      </c>
      <c r="H555" s="8" t="s">
        <v>2109</v>
      </c>
      <c r="I555" s="8">
        <v>0.0</v>
      </c>
      <c r="J555" s="8">
        <v>0.0</v>
      </c>
      <c r="K555" s="8">
        <v>2.0</v>
      </c>
    </row>
    <row r="556" ht="15.75" customHeight="1">
      <c r="A556" s="15">
        <v>17.0</v>
      </c>
      <c r="B556" s="8" t="s">
        <v>2466</v>
      </c>
      <c r="C556" s="16">
        <v>45262.75</v>
      </c>
      <c r="D556" s="16">
        <v>45276.75</v>
      </c>
      <c r="E556" s="17">
        <v>1615.0</v>
      </c>
      <c r="F556" s="8" t="s">
        <v>2446</v>
      </c>
      <c r="G556" s="8" t="s">
        <v>2453</v>
      </c>
      <c r="H556" s="8" t="s">
        <v>2307</v>
      </c>
      <c r="I556" s="8">
        <v>0.0</v>
      </c>
      <c r="J556" s="8">
        <v>1.0</v>
      </c>
      <c r="K556" s="8">
        <v>1.0</v>
      </c>
    </row>
    <row r="557" ht="15.75" customHeight="1">
      <c r="A557" s="15">
        <v>17.0</v>
      </c>
      <c r="B557" s="8" t="s">
        <v>2466</v>
      </c>
      <c r="C557" s="16">
        <v>45262.75</v>
      </c>
      <c r="D557" s="16">
        <v>45276.75</v>
      </c>
      <c r="E557" s="17">
        <v>1615.0</v>
      </c>
      <c r="F557" s="8" t="s">
        <v>2446</v>
      </c>
      <c r="G557" s="8" t="s">
        <v>2453</v>
      </c>
      <c r="H557" s="8" t="s">
        <v>1521</v>
      </c>
      <c r="I557" s="8">
        <v>0.0</v>
      </c>
      <c r="J557" s="8">
        <v>1.0</v>
      </c>
      <c r="K557" s="8">
        <v>1.0</v>
      </c>
    </row>
    <row r="558" ht="15.75" customHeight="1">
      <c r="A558" s="15">
        <v>17.0</v>
      </c>
      <c r="B558" s="8" t="s">
        <v>2466</v>
      </c>
      <c r="C558" s="16">
        <v>45262.75</v>
      </c>
      <c r="D558" s="16">
        <v>45276.75</v>
      </c>
      <c r="E558" s="17">
        <v>1615.0</v>
      </c>
      <c r="F558" s="8" t="s">
        <v>2446</v>
      </c>
      <c r="G558" s="8" t="s">
        <v>2453</v>
      </c>
      <c r="H558" s="8" t="s">
        <v>1577</v>
      </c>
      <c r="I558" s="8">
        <v>0.0</v>
      </c>
      <c r="J558" s="8">
        <v>1.0</v>
      </c>
      <c r="K558" s="8">
        <v>3.0</v>
      </c>
    </row>
    <row r="559" ht="15.75" customHeight="1">
      <c r="A559" s="15">
        <v>17.0</v>
      </c>
      <c r="B559" s="8" t="s">
        <v>2466</v>
      </c>
      <c r="C559" s="16">
        <v>45262.75</v>
      </c>
      <c r="D559" s="16">
        <v>45276.75</v>
      </c>
      <c r="E559" s="17">
        <v>1615.0</v>
      </c>
      <c r="F559" s="8" t="s">
        <v>2446</v>
      </c>
      <c r="G559" s="8" t="s">
        <v>2453</v>
      </c>
      <c r="H559" s="8" t="s">
        <v>1360</v>
      </c>
      <c r="I559" s="8">
        <v>0.0</v>
      </c>
      <c r="J559" s="8">
        <v>0.0</v>
      </c>
      <c r="K559" s="8">
        <v>2.0</v>
      </c>
    </row>
    <row r="560" ht="15.75" customHeight="1">
      <c r="A560" s="15">
        <v>17.0</v>
      </c>
      <c r="B560" s="8" t="s">
        <v>2466</v>
      </c>
      <c r="C560" s="16">
        <v>45262.75</v>
      </c>
      <c r="D560" s="16">
        <v>45276.75</v>
      </c>
      <c r="E560" s="17">
        <v>1615.0</v>
      </c>
      <c r="F560" s="8" t="s">
        <v>2446</v>
      </c>
      <c r="G560" s="8" t="s">
        <v>2453</v>
      </c>
      <c r="H560" s="8" t="s">
        <v>1825</v>
      </c>
      <c r="I560" s="8">
        <v>1.0</v>
      </c>
      <c r="J560" s="8">
        <v>0.0</v>
      </c>
      <c r="K560" s="8">
        <v>4.0</v>
      </c>
    </row>
    <row r="561" ht="15.75" customHeight="1">
      <c r="A561" s="15">
        <v>17.0</v>
      </c>
      <c r="B561" s="8" t="s">
        <v>2466</v>
      </c>
      <c r="C561" s="16">
        <v>45262.75</v>
      </c>
      <c r="D561" s="16">
        <v>45276.75</v>
      </c>
      <c r="E561" s="17">
        <v>1615.0</v>
      </c>
      <c r="F561" s="8" t="s">
        <v>2446</v>
      </c>
      <c r="G561" s="8" t="s">
        <v>2453</v>
      </c>
      <c r="H561" s="8" t="s">
        <v>2262</v>
      </c>
      <c r="I561" s="8">
        <v>1.0</v>
      </c>
      <c r="J561" s="8">
        <v>1.0</v>
      </c>
      <c r="K561" s="8">
        <v>3.0</v>
      </c>
    </row>
    <row r="562" ht="15.75" customHeight="1">
      <c r="A562" s="15">
        <v>17.0</v>
      </c>
      <c r="B562" s="8" t="s">
        <v>2466</v>
      </c>
      <c r="C562" s="16">
        <v>45262.75</v>
      </c>
      <c r="D562" s="16">
        <v>45276.75</v>
      </c>
      <c r="E562" s="17">
        <v>1615.0</v>
      </c>
      <c r="F562" s="8" t="s">
        <v>2446</v>
      </c>
      <c r="G562" s="8" t="s">
        <v>2453</v>
      </c>
      <c r="H562" s="8" t="s">
        <v>1967</v>
      </c>
      <c r="I562" s="8">
        <v>0.0</v>
      </c>
      <c r="J562" s="8">
        <v>0.0</v>
      </c>
      <c r="K562" s="8">
        <v>4.0</v>
      </c>
    </row>
    <row r="563" ht="15.75" customHeight="1">
      <c r="A563" s="15">
        <v>17.0</v>
      </c>
      <c r="B563" s="8" t="s">
        <v>2466</v>
      </c>
      <c r="C563" s="16">
        <v>45262.75</v>
      </c>
      <c r="D563" s="16">
        <v>45276.75</v>
      </c>
      <c r="E563" s="17">
        <v>1615.0</v>
      </c>
      <c r="F563" s="8" t="s">
        <v>2446</v>
      </c>
      <c r="G563" s="8" t="s">
        <v>2453</v>
      </c>
      <c r="H563" s="8" t="s">
        <v>1738</v>
      </c>
      <c r="I563" s="8">
        <v>0.0</v>
      </c>
      <c r="J563" s="8">
        <v>1.0</v>
      </c>
      <c r="K563" s="8">
        <v>1.0</v>
      </c>
    </row>
    <row r="564" ht="15.75" customHeight="1">
      <c r="A564" s="15">
        <v>18.0</v>
      </c>
      <c r="B564" s="8" t="s">
        <v>2467</v>
      </c>
      <c r="C564" s="16">
        <v>45267.0</v>
      </c>
      <c r="D564" s="16">
        <v>45281.0</v>
      </c>
      <c r="E564" s="17">
        <v>1710.0</v>
      </c>
      <c r="F564" s="8" t="s">
        <v>2448</v>
      </c>
      <c r="G564" s="8" t="s">
        <v>1140</v>
      </c>
      <c r="H564" s="8" t="s">
        <v>2220</v>
      </c>
      <c r="I564" s="8">
        <v>0.0</v>
      </c>
      <c r="J564" s="8">
        <v>1.0</v>
      </c>
      <c r="K564" s="8">
        <v>5.0</v>
      </c>
    </row>
    <row r="565" ht="15.75" customHeight="1">
      <c r="A565" s="15">
        <v>18.0</v>
      </c>
      <c r="B565" s="8" t="s">
        <v>2467</v>
      </c>
      <c r="C565" s="16">
        <v>45267.0</v>
      </c>
      <c r="D565" s="16">
        <v>45281.0</v>
      </c>
      <c r="E565" s="17">
        <v>1710.0</v>
      </c>
      <c r="F565" s="8" t="s">
        <v>2448</v>
      </c>
      <c r="G565" s="8" t="s">
        <v>1140</v>
      </c>
      <c r="H565" s="8" t="s">
        <v>1997</v>
      </c>
      <c r="I565" s="8">
        <v>1.0</v>
      </c>
      <c r="J565" s="8">
        <v>0.0</v>
      </c>
      <c r="K565" s="8">
        <v>5.0</v>
      </c>
    </row>
    <row r="566" ht="15.75" customHeight="1">
      <c r="A566" s="15">
        <v>18.0</v>
      </c>
      <c r="B566" s="8" t="s">
        <v>2467</v>
      </c>
      <c r="C566" s="16">
        <v>45267.0</v>
      </c>
      <c r="D566" s="16">
        <v>45281.0</v>
      </c>
      <c r="E566" s="17">
        <v>1710.0</v>
      </c>
      <c r="F566" s="8" t="s">
        <v>2448</v>
      </c>
      <c r="G566" s="8" t="s">
        <v>1140</v>
      </c>
      <c r="H566" s="8" t="s">
        <v>1539</v>
      </c>
      <c r="I566" s="8">
        <v>0.0</v>
      </c>
      <c r="J566" s="8">
        <v>1.0</v>
      </c>
      <c r="K566" s="8">
        <v>1.0</v>
      </c>
    </row>
    <row r="567" ht="15.75" customHeight="1">
      <c r="A567" s="15">
        <v>18.0</v>
      </c>
      <c r="B567" s="8" t="s">
        <v>2467</v>
      </c>
      <c r="C567" s="16">
        <v>45267.0</v>
      </c>
      <c r="D567" s="16">
        <v>45281.0</v>
      </c>
      <c r="E567" s="17">
        <v>1710.0</v>
      </c>
      <c r="F567" s="8" t="s">
        <v>2448</v>
      </c>
      <c r="G567" s="8" t="s">
        <v>1140</v>
      </c>
      <c r="H567" s="8" t="s">
        <v>1799</v>
      </c>
      <c r="I567" s="8">
        <v>0.0</v>
      </c>
      <c r="J567" s="8">
        <v>1.0</v>
      </c>
      <c r="K567" s="8">
        <v>2.0</v>
      </c>
    </row>
    <row r="568" ht="15.75" customHeight="1">
      <c r="A568" s="15">
        <v>18.0</v>
      </c>
      <c r="B568" s="8" t="s">
        <v>2467</v>
      </c>
      <c r="C568" s="16">
        <v>45267.0</v>
      </c>
      <c r="D568" s="16">
        <v>45281.0</v>
      </c>
      <c r="E568" s="17">
        <v>1710.0</v>
      </c>
      <c r="F568" s="8" t="s">
        <v>2448</v>
      </c>
      <c r="G568" s="8" t="s">
        <v>1140</v>
      </c>
      <c r="H568" s="8" t="s">
        <v>1640</v>
      </c>
      <c r="I568" s="8">
        <v>0.0</v>
      </c>
      <c r="J568" s="8">
        <v>0.0</v>
      </c>
      <c r="K568" s="8">
        <v>5.0</v>
      </c>
    </row>
    <row r="569" ht="15.75" customHeight="1">
      <c r="A569" s="15">
        <v>18.0</v>
      </c>
      <c r="B569" s="8" t="s">
        <v>2467</v>
      </c>
      <c r="C569" s="16">
        <v>45267.0</v>
      </c>
      <c r="D569" s="16">
        <v>45281.0</v>
      </c>
      <c r="E569" s="17">
        <v>1710.0</v>
      </c>
      <c r="F569" s="8" t="s">
        <v>2448</v>
      </c>
      <c r="G569" s="8" t="s">
        <v>1140</v>
      </c>
      <c r="H569" s="8" t="s">
        <v>1353</v>
      </c>
      <c r="I569" s="8">
        <v>1.0</v>
      </c>
      <c r="J569" s="8">
        <v>1.0</v>
      </c>
      <c r="K569" s="8">
        <v>2.0</v>
      </c>
    </row>
    <row r="570" ht="15.75" customHeight="1">
      <c r="A570" s="15">
        <v>18.0</v>
      </c>
      <c r="B570" s="8" t="s">
        <v>2467</v>
      </c>
      <c r="C570" s="16">
        <v>45267.0</v>
      </c>
      <c r="D570" s="16">
        <v>45281.0</v>
      </c>
      <c r="E570" s="17">
        <v>1710.0</v>
      </c>
      <c r="F570" s="8" t="s">
        <v>2448</v>
      </c>
      <c r="G570" s="8" t="s">
        <v>1140</v>
      </c>
      <c r="H570" s="8" t="s">
        <v>2215</v>
      </c>
      <c r="I570" s="8">
        <v>0.0</v>
      </c>
      <c r="J570" s="8">
        <v>0.0</v>
      </c>
      <c r="K570" s="8">
        <v>2.0</v>
      </c>
    </row>
    <row r="571" ht="15.75" customHeight="1">
      <c r="A571" s="15">
        <v>18.0</v>
      </c>
      <c r="B571" s="8" t="s">
        <v>2467</v>
      </c>
      <c r="C571" s="16">
        <v>45267.0</v>
      </c>
      <c r="D571" s="16">
        <v>45281.0</v>
      </c>
      <c r="E571" s="17">
        <v>1710.0</v>
      </c>
      <c r="F571" s="8" t="s">
        <v>2448</v>
      </c>
      <c r="G571" s="8" t="s">
        <v>1140</v>
      </c>
      <c r="H571" s="8" t="s">
        <v>1671</v>
      </c>
      <c r="I571" s="8">
        <v>1.0</v>
      </c>
      <c r="J571" s="8">
        <v>0.0</v>
      </c>
      <c r="K571" s="8">
        <v>1.0</v>
      </c>
    </row>
    <row r="572" ht="15.75" customHeight="1">
      <c r="A572" s="15">
        <v>18.0</v>
      </c>
      <c r="B572" s="8" t="s">
        <v>2467</v>
      </c>
      <c r="C572" s="16">
        <v>45267.0</v>
      </c>
      <c r="D572" s="16">
        <v>45281.0</v>
      </c>
      <c r="E572" s="17">
        <v>1710.0</v>
      </c>
      <c r="F572" s="8" t="s">
        <v>2448</v>
      </c>
      <c r="G572" s="8" t="s">
        <v>1140</v>
      </c>
      <c r="H572" s="8" t="s">
        <v>1206</v>
      </c>
      <c r="I572" s="8">
        <v>0.0</v>
      </c>
      <c r="J572" s="8">
        <v>0.0</v>
      </c>
      <c r="K572" s="8">
        <v>4.0</v>
      </c>
    </row>
    <row r="573" ht="15.75" customHeight="1">
      <c r="A573" s="15">
        <v>18.0</v>
      </c>
      <c r="B573" s="8" t="s">
        <v>2467</v>
      </c>
      <c r="C573" s="16">
        <v>45267.0</v>
      </c>
      <c r="D573" s="16">
        <v>45281.0</v>
      </c>
      <c r="E573" s="17">
        <v>1710.0</v>
      </c>
      <c r="F573" s="8" t="s">
        <v>2448</v>
      </c>
      <c r="G573" s="8" t="s">
        <v>1140</v>
      </c>
      <c r="H573" s="8" t="s">
        <v>1776</v>
      </c>
      <c r="I573" s="8">
        <v>0.0</v>
      </c>
      <c r="J573" s="8">
        <v>1.0</v>
      </c>
      <c r="K573" s="8">
        <v>5.0</v>
      </c>
    </row>
    <row r="574" ht="15.75" customHeight="1">
      <c r="A574" s="15">
        <v>18.0</v>
      </c>
      <c r="B574" s="8" t="s">
        <v>2467</v>
      </c>
      <c r="C574" s="16">
        <v>45267.0</v>
      </c>
      <c r="D574" s="16">
        <v>45281.0</v>
      </c>
      <c r="E574" s="17">
        <v>1710.0</v>
      </c>
      <c r="F574" s="8" t="s">
        <v>2448</v>
      </c>
      <c r="G574" s="8" t="s">
        <v>1140</v>
      </c>
      <c r="H574" s="8" t="s">
        <v>1167</v>
      </c>
      <c r="I574" s="8">
        <v>0.0</v>
      </c>
      <c r="J574" s="8">
        <v>1.0</v>
      </c>
      <c r="K574" s="8">
        <v>4.0</v>
      </c>
    </row>
    <row r="575" ht="15.75" customHeight="1">
      <c r="A575" s="15">
        <v>18.0</v>
      </c>
      <c r="B575" s="8" t="s">
        <v>2467</v>
      </c>
      <c r="C575" s="16">
        <v>45267.0</v>
      </c>
      <c r="D575" s="16">
        <v>45281.0</v>
      </c>
      <c r="E575" s="17">
        <v>1710.0</v>
      </c>
      <c r="F575" s="8" t="s">
        <v>2448</v>
      </c>
      <c r="G575" s="8" t="s">
        <v>1140</v>
      </c>
      <c r="H575" s="8" t="s">
        <v>2346</v>
      </c>
      <c r="I575" s="8">
        <v>0.0</v>
      </c>
      <c r="J575" s="8">
        <v>1.0</v>
      </c>
      <c r="K575" s="8">
        <v>3.0</v>
      </c>
    </row>
    <row r="576" ht="15.75" customHeight="1">
      <c r="A576" s="15">
        <v>18.0</v>
      </c>
      <c r="B576" s="8" t="s">
        <v>2467</v>
      </c>
      <c r="C576" s="16">
        <v>45267.0</v>
      </c>
      <c r="D576" s="16">
        <v>45281.0</v>
      </c>
      <c r="E576" s="17">
        <v>1710.0</v>
      </c>
      <c r="F576" s="8" t="s">
        <v>2448</v>
      </c>
      <c r="G576" s="8" t="s">
        <v>1140</v>
      </c>
      <c r="H576" s="8" t="s">
        <v>2102</v>
      </c>
      <c r="I576" s="8">
        <v>1.0</v>
      </c>
      <c r="J576" s="8">
        <v>0.0</v>
      </c>
      <c r="K576" s="8">
        <v>2.0</v>
      </c>
    </row>
    <row r="577" ht="15.75" customHeight="1">
      <c r="A577" s="15">
        <v>18.0</v>
      </c>
      <c r="B577" s="8" t="s">
        <v>2467</v>
      </c>
      <c r="C577" s="16">
        <v>45267.0</v>
      </c>
      <c r="D577" s="16">
        <v>45281.0</v>
      </c>
      <c r="E577" s="17">
        <v>1710.0</v>
      </c>
      <c r="F577" s="8" t="s">
        <v>2448</v>
      </c>
      <c r="G577" s="8" t="s">
        <v>1140</v>
      </c>
      <c r="H577" s="8" t="s">
        <v>1366</v>
      </c>
      <c r="I577" s="8">
        <v>0.0</v>
      </c>
      <c r="J577" s="8">
        <v>0.0</v>
      </c>
      <c r="K577" s="8">
        <v>1.0</v>
      </c>
    </row>
    <row r="578" ht="15.75" customHeight="1">
      <c r="A578" s="15">
        <v>18.0</v>
      </c>
      <c r="B578" s="8" t="s">
        <v>2467</v>
      </c>
      <c r="C578" s="16">
        <v>45267.0</v>
      </c>
      <c r="D578" s="16">
        <v>45281.0</v>
      </c>
      <c r="E578" s="17">
        <v>1710.0</v>
      </c>
      <c r="F578" s="8" t="s">
        <v>2448</v>
      </c>
      <c r="G578" s="8" t="s">
        <v>1140</v>
      </c>
      <c r="H578" s="8" t="s">
        <v>2351</v>
      </c>
      <c r="I578" s="8">
        <v>1.0</v>
      </c>
      <c r="J578" s="8">
        <v>1.0</v>
      </c>
      <c r="K578" s="8">
        <v>3.0</v>
      </c>
    </row>
    <row r="579" ht="15.75" customHeight="1">
      <c r="A579" s="15">
        <v>18.0</v>
      </c>
      <c r="B579" s="8" t="s">
        <v>2467</v>
      </c>
      <c r="C579" s="16">
        <v>45267.0</v>
      </c>
      <c r="D579" s="16">
        <v>45281.0</v>
      </c>
      <c r="E579" s="17">
        <v>1710.0</v>
      </c>
      <c r="F579" s="8" t="s">
        <v>2448</v>
      </c>
      <c r="G579" s="8" t="s">
        <v>1140</v>
      </c>
      <c r="H579" s="8" t="s">
        <v>1442</v>
      </c>
      <c r="I579" s="8">
        <v>1.0</v>
      </c>
      <c r="J579" s="8">
        <v>1.0</v>
      </c>
      <c r="K579" s="8">
        <v>1.0</v>
      </c>
    </row>
    <row r="580" ht="15.75" customHeight="1">
      <c r="A580" s="15">
        <v>18.0</v>
      </c>
      <c r="B580" s="8" t="s">
        <v>2467</v>
      </c>
      <c r="C580" s="16">
        <v>45267.0</v>
      </c>
      <c r="D580" s="16">
        <v>45281.0</v>
      </c>
      <c r="E580" s="17">
        <v>1710.0</v>
      </c>
      <c r="F580" s="8" t="s">
        <v>2448</v>
      </c>
      <c r="G580" s="8" t="s">
        <v>1140</v>
      </c>
      <c r="H580" s="8" t="s">
        <v>1632</v>
      </c>
      <c r="I580" s="8">
        <v>1.0</v>
      </c>
      <c r="J580" s="8">
        <v>1.0</v>
      </c>
      <c r="K580" s="8">
        <v>5.0</v>
      </c>
    </row>
    <row r="581" ht="15.75" customHeight="1">
      <c r="A581" s="15">
        <v>18.0</v>
      </c>
      <c r="B581" s="8" t="s">
        <v>2467</v>
      </c>
      <c r="C581" s="16">
        <v>45267.0</v>
      </c>
      <c r="D581" s="16">
        <v>45281.0</v>
      </c>
      <c r="E581" s="17">
        <v>1710.0</v>
      </c>
      <c r="F581" s="8" t="s">
        <v>2448</v>
      </c>
      <c r="G581" s="8" t="s">
        <v>1140</v>
      </c>
      <c r="H581" s="8" t="s">
        <v>1230</v>
      </c>
      <c r="I581" s="8">
        <v>1.0</v>
      </c>
      <c r="J581" s="8">
        <v>1.0</v>
      </c>
      <c r="K581" s="8">
        <v>2.0</v>
      </c>
    </row>
    <row r="582" ht="15.75" customHeight="1">
      <c r="A582" s="15">
        <v>18.0</v>
      </c>
      <c r="B582" s="8" t="s">
        <v>2467</v>
      </c>
      <c r="C582" s="16">
        <v>45267.0</v>
      </c>
      <c r="D582" s="16">
        <v>45281.0</v>
      </c>
      <c r="E582" s="17">
        <v>1710.0</v>
      </c>
      <c r="F582" s="8" t="s">
        <v>2448</v>
      </c>
      <c r="G582" s="8" t="s">
        <v>1140</v>
      </c>
      <c r="H582" s="8" t="s">
        <v>2069</v>
      </c>
      <c r="I582" s="8">
        <v>1.0</v>
      </c>
      <c r="J582" s="8">
        <v>0.0</v>
      </c>
      <c r="K582" s="8">
        <v>5.0</v>
      </c>
    </row>
    <row r="583" ht="15.75" customHeight="1">
      <c r="A583" s="15">
        <v>18.0</v>
      </c>
      <c r="B583" s="8" t="s">
        <v>2467</v>
      </c>
      <c r="C583" s="16">
        <v>45267.0</v>
      </c>
      <c r="D583" s="16">
        <v>45281.0</v>
      </c>
      <c r="E583" s="17">
        <v>1710.0</v>
      </c>
      <c r="F583" s="8" t="s">
        <v>2448</v>
      </c>
      <c r="G583" s="8" t="s">
        <v>1140</v>
      </c>
      <c r="H583" s="8" t="s">
        <v>1290</v>
      </c>
      <c r="I583" s="8">
        <v>1.0</v>
      </c>
      <c r="J583" s="8">
        <v>1.0</v>
      </c>
      <c r="K583" s="8">
        <v>1.0</v>
      </c>
    </row>
    <row r="584" ht="15.75" customHeight="1">
      <c r="A584" s="15">
        <v>18.0</v>
      </c>
      <c r="B584" s="8" t="s">
        <v>2467</v>
      </c>
      <c r="C584" s="16">
        <v>45267.0</v>
      </c>
      <c r="D584" s="16">
        <v>45281.0</v>
      </c>
      <c r="E584" s="17">
        <v>1710.0</v>
      </c>
      <c r="F584" s="8" t="s">
        <v>2448</v>
      </c>
      <c r="G584" s="8" t="s">
        <v>1140</v>
      </c>
      <c r="H584" s="8" t="s">
        <v>1958</v>
      </c>
      <c r="I584" s="8">
        <v>1.0</v>
      </c>
      <c r="J584" s="8">
        <v>1.0</v>
      </c>
      <c r="K584" s="8">
        <v>4.0</v>
      </c>
    </row>
    <row r="585" ht="15.75" customHeight="1">
      <c r="A585" s="15">
        <v>18.0</v>
      </c>
      <c r="B585" s="8" t="s">
        <v>2467</v>
      </c>
      <c r="C585" s="16">
        <v>45267.0</v>
      </c>
      <c r="D585" s="16">
        <v>45281.0</v>
      </c>
      <c r="E585" s="17">
        <v>1710.0</v>
      </c>
      <c r="F585" s="8" t="s">
        <v>2448</v>
      </c>
      <c r="G585" s="8" t="s">
        <v>1140</v>
      </c>
      <c r="H585" s="8" t="s">
        <v>1384</v>
      </c>
      <c r="I585" s="8">
        <v>1.0</v>
      </c>
      <c r="J585" s="8">
        <v>1.0</v>
      </c>
      <c r="K585" s="8">
        <v>4.0</v>
      </c>
    </row>
    <row r="586" ht="15.75" customHeight="1">
      <c r="A586" s="15">
        <v>18.0</v>
      </c>
      <c r="B586" s="8" t="s">
        <v>2467</v>
      </c>
      <c r="C586" s="16">
        <v>45267.0</v>
      </c>
      <c r="D586" s="16">
        <v>45281.0</v>
      </c>
      <c r="E586" s="17">
        <v>1710.0</v>
      </c>
      <c r="F586" s="8" t="s">
        <v>2448</v>
      </c>
      <c r="G586" s="8" t="s">
        <v>1140</v>
      </c>
      <c r="H586" s="8" t="s">
        <v>2021</v>
      </c>
      <c r="I586" s="8">
        <v>1.0</v>
      </c>
      <c r="J586" s="8">
        <v>1.0</v>
      </c>
      <c r="K586" s="8">
        <v>5.0</v>
      </c>
    </row>
    <row r="587" ht="15.75" customHeight="1">
      <c r="A587" s="15">
        <v>18.0</v>
      </c>
      <c r="B587" s="8" t="s">
        <v>2467</v>
      </c>
      <c r="C587" s="16">
        <v>45267.0</v>
      </c>
      <c r="D587" s="16">
        <v>45281.0</v>
      </c>
      <c r="E587" s="17">
        <v>1710.0</v>
      </c>
      <c r="F587" s="8" t="s">
        <v>2448</v>
      </c>
      <c r="G587" s="8" t="s">
        <v>1140</v>
      </c>
      <c r="H587" s="8" t="s">
        <v>1397</v>
      </c>
      <c r="I587" s="8">
        <v>1.0</v>
      </c>
      <c r="J587" s="8">
        <v>1.0</v>
      </c>
      <c r="K587" s="8">
        <v>5.0</v>
      </c>
    </row>
    <row r="588" ht="15.75" customHeight="1">
      <c r="A588" s="15">
        <v>18.0</v>
      </c>
      <c r="B588" s="8" t="s">
        <v>2467</v>
      </c>
      <c r="C588" s="16">
        <v>45267.0</v>
      </c>
      <c r="D588" s="16">
        <v>45281.0</v>
      </c>
      <c r="E588" s="17">
        <v>1710.0</v>
      </c>
      <c r="F588" s="8" t="s">
        <v>2448</v>
      </c>
      <c r="G588" s="8" t="s">
        <v>1140</v>
      </c>
      <c r="H588" s="8" t="s">
        <v>1271</v>
      </c>
      <c r="I588" s="8">
        <v>1.0</v>
      </c>
      <c r="J588" s="8">
        <v>1.0</v>
      </c>
      <c r="K588" s="8">
        <v>1.0</v>
      </c>
    </row>
    <row r="589" ht="15.75" customHeight="1">
      <c r="A589" s="15">
        <v>18.0</v>
      </c>
      <c r="B589" s="8" t="s">
        <v>2467</v>
      </c>
      <c r="C589" s="16">
        <v>45267.0</v>
      </c>
      <c r="D589" s="16">
        <v>45281.0</v>
      </c>
      <c r="E589" s="17">
        <v>1710.0</v>
      </c>
      <c r="F589" s="8" t="s">
        <v>2448</v>
      </c>
      <c r="G589" s="8" t="s">
        <v>1140</v>
      </c>
      <c r="H589" s="8" t="s">
        <v>2380</v>
      </c>
      <c r="I589" s="8">
        <v>1.0</v>
      </c>
      <c r="J589" s="8">
        <v>1.0</v>
      </c>
      <c r="K589" s="8">
        <v>3.0</v>
      </c>
    </row>
    <row r="590" ht="15.75" customHeight="1">
      <c r="A590" s="15">
        <v>18.0</v>
      </c>
      <c r="B590" s="8" t="s">
        <v>2467</v>
      </c>
      <c r="C590" s="16">
        <v>45267.0</v>
      </c>
      <c r="D590" s="16">
        <v>45281.0</v>
      </c>
      <c r="E590" s="17">
        <v>1710.0</v>
      </c>
      <c r="F590" s="8" t="s">
        <v>2448</v>
      </c>
      <c r="G590" s="8" t="s">
        <v>1140</v>
      </c>
      <c r="H590" s="8" t="s">
        <v>2247</v>
      </c>
      <c r="I590" s="8">
        <v>1.0</v>
      </c>
      <c r="J590" s="8">
        <v>1.0</v>
      </c>
      <c r="K590" s="8">
        <v>2.0</v>
      </c>
    </row>
    <row r="591" ht="15.75" customHeight="1">
      <c r="A591" s="15">
        <v>18.0</v>
      </c>
      <c r="B591" s="8" t="s">
        <v>2467</v>
      </c>
      <c r="C591" s="16">
        <v>45267.0</v>
      </c>
      <c r="D591" s="16">
        <v>45281.0</v>
      </c>
      <c r="E591" s="17">
        <v>1710.0</v>
      </c>
      <c r="F591" s="8" t="s">
        <v>2448</v>
      </c>
      <c r="G591" s="8" t="s">
        <v>1140</v>
      </c>
      <c r="H591" s="8" t="s">
        <v>1420</v>
      </c>
      <c r="I591" s="8">
        <v>1.0</v>
      </c>
      <c r="J591" s="8">
        <v>0.0</v>
      </c>
      <c r="K591" s="8">
        <v>5.0</v>
      </c>
    </row>
    <row r="592" ht="15.75" customHeight="1">
      <c r="A592" s="15">
        <v>18.0</v>
      </c>
      <c r="B592" s="8" t="s">
        <v>2467</v>
      </c>
      <c r="C592" s="16">
        <v>45267.0</v>
      </c>
      <c r="D592" s="16">
        <v>45281.0</v>
      </c>
      <c r="E592" s="17">
        <v>1710.0</v>
      </c>
      <c r="F592" s="8" t="s">
        <v>2448</v>
      </c>
      <c r="G592" s="8" t="s">
        <v>1140</v>
      </c>
      <c r="H592" s="8" t="s">
        <v>1402</v>
      </c>
      <c r="I592" s="8">
        <v>1.0</v>
      </c>
      <c r="J592" s="8">
        <v>0.0</v>
      </c>
      <c r="K592" s="8">
        <v>2.0</v>
      </c>
    </row>
    <row r="593" ht="15.75" customHeight="1">
      <c r="A593" s="15">
        <v>18.0</v>
      </c>
      <c r="B593" s="8" t="s">
        <v>2467</v>
      </c>
      <c r="C593" s="16">
        <v>45267.0</v>
      </c>
      <c r="D593" s="16">
        <v>45281.0</v>
      </c>
      <c r="E593" s="17">
        <v>1710.0</v>
      </c>
      <c r="F593" s="8" t="s">
        <v>2448</v>
      </c>
      <c r="G593" s="8" t="s">
        <v>1140</v>
      </c>
      <c r="H593" s="8" t="s">
        <v>1736</v>
      </c>
      <c r="I593" s="8">
        <v>1.0</v>
      </c>
      <c r="J593" s="8">
        <v>1.0</v>
      </c>
      <c r="K593" s="8">
        <v>5.0</v>
      </c>
    </row>
    <row r="594" ht="15.75" customHeight="1">
      <c r="A594" s="15">
        <v>18.0</v>
      </c>
      <c r="B594" s="8" t="s">
        <v>2467</v>
      </c>
      <c r="C594" s="16">
        <v>45267.0</v>
      </c>
      <c r="D594" s="16">
        <v>45281.0</v>
      </c>
      <c r="E594" s="17">
        <v>1710.0</v>
      </c>
      <c r="F594" s="8" t="s">
        <v>2448</v>
      </c>
      <c r="G594" s="8" t="s">
        <v>1140</v>
      </c>
      <c r="H594" s="8" t="s">
        <v>1388</v>
      </c>
      <c r="I594" s="8">
        <v>1.0</v>
      </c>
      <c r="J594" s="8">
        <v>1.0</v>
      </c>
      <c r="K594" s="8">
        <v>5.0</v>
      </c>
    </row>
    <row r="595" ht="15.75" customHeight="1">
      <c r="A595" s="15">
        <v>18.0</v>
      </c>
      <c r="B595" s="8" t="s">
        <v>2467</v>
      </c>
      <c r="C595" s="16">
        <v>45267.0</v>
      </c>
      <c r="D595" s="16">
        <v>45281.0</v>
      </c>
      <c r="E595" s="17">
        <v>1710.0</v>
      </c>
      <c r="F595" s="8" t="s">
        <v>2448</v>
      </c>
      <c r="G595" s="8" t="s">
        <v>1140</v>
      </c>
      <c r="H595" s="8" t="s">
        <v>2246</v>
      </c>
      <c r="I595" s="8">
        <v>1.0</v>
      </c>
      <c r="J595" s="8">
        <v>0.0</v>
      </c>
      <c r="K595" s="8">
        <v>4.0</v>
      </c>
    </row>
    <row r="596" ht="15.75" customHeight="1">
      <c r="A596" s="15">
        <v>18.0</v>
      </c>
      <c r="B596" s="8" t="s">
        <v>2467</v>
      </c>
      <c r="C596" s="16">
        <v>45267.0</v>
      </c>
      <c r="D596" s="16">
        <v>45281.0</v>
      </c>
      <c r="E596" s="17">
        <v>1710.0</v>
      </c>
      <c r="F596" s="8" t="s">
        <v>2448</v>
      </c>
      <c r="G596" s="8" t="s">
        <v>1140</v>
      </c>
      <c r="H596" s="8" t="s">
        <v>1272</v>
      </c>
      <c r="I596" s="8">
        <v>0.0</v>
      </c>
      <c r="J596" s="8">
        <v>0.0</v>
      </c>
      <c r="K596" s="8">
        <v>2.0</v>
      </c>
    </row>
    <row r="597" ht="15.75" customHeight="1">
      <c r="A597" s="15">
        <v>18.0</v>
      </c>
      <c r="B597" s="8" t="s">
        <v>2467</v>
      </c>
      <c r="C597" s="16">
        <v>45267.0</v>
      </c>
      <c r="D597" s="16">
        <v>45281.0</v>
      </c>
      <c r="E597" s="17">
        <v>1710.0</v>
      </c>
      <c r="F597" s="8" t="s">
        <v>2448</v>
      </c>
      <c r="G597" s="8" t="s">
        <v>1140</v>
      </c>
      <c r="H597" s="8" t="s">
        <v>2076</v>
      </c>
      <c r="I597" s="8">
        <v>1.0</v>
      </c>
      <c r="J597" s="8">
        <v>1.0</v>
      </c>
      <c r="K597" s="8">
        <v>2.0</v>
      </c>
    </row>
    <row r="598" ht="15.75" customHeight="1">
      <c r="A598" s="15">
        <v>18.0</v>
      </c>
      <c r="B598" s="8" t="s">
        <v>2467</v>
      </c>
      <c r="C598" s="16">
        <v>45267.0</v>
      </c>
      <c r="D598" s="16">
        <v>45281.0</v>
      </c>
      <c r="E598" s="17">
        <v>1710.0</v>
      </c>
      <c r="F598" s="8" t="s">
        <v>2448</v>
      </c>
      <c r="G598" s="8" t="s">
        <v>1140</v>
      </c>
      <c r="H598" s="8" t="s">
        <v>2035</v>
      </c>
      <c r="I598" s="8">
        <v>0.0</v>
      </c>
      <c r="J598" s="8">
        <v>1.0</v>
      </c>
      <c r="K598" s="8">
        <v>1.0</v>
      </c>
    </row>
    <row r="599" ht="15.75" customHeight="1">
      <c r="A599" s="15">
        <v>18.0</v>
      </c>
      <c r="B599" s="8" t="s">
        <v>2467</v>
      </c>
      <c r="C599" s="16">
        <v>45267.0</v>
      </c>
      <c r="D599" s="16">
        <v>45281.0</v>
      </c>
      <c r="E599" s="17">
        <v>1710.0</v>
      </c>
      <c r="F599" s="8" t="s">
        <v>2448</v>
      </c>
      <c r="G599" s="8" t="s">
        <v>1140</v>
      </c>
      <c r="H599" s="8" t="s">
        <v>2063</v>
      </c>
      <c r="I599" s="8">
        <v>0.0</v>
      </c>
      <c r="J599" s="8">
        <v>1.0</v>
      </c>
      <c r="K599" s="8">
        <v>5.0</v>
      </c>
    </row>
    <row r="600" ht="15.75" customHeight="1">
      <c r="A600" s="15">
        <v>19.0</v>
      </c>
      <c r="B600" s="8" t="s">
        <v>2468</v>
      </c>
      <c r="C600" s="16">
        <v>45271.25</v>
      </c>
      <c r="D600" s="16">
        <v>45285.25</v>
      </c>
      <c r="E600" s="17">
        <v>1805.0</v>
      </c>
      <c r="F600" s="8" t="s">
        <v>2450</v>
      </c>
      <c r="G600" s="8" t="s">
        <v>2458</v>
      </c>
      <c r="H600" s="8" t="s">
        <v>1623</v>
      </c>
      <c r="I600" s="8">
        <v>0.0</v>
      </c>
      <c r="J600" s="8">
        <v>0.0</v>
      </c>
      <c r="K600" s="8">
        <v>5.0</v>
      </c>
    </row>
    <row r="601" ht="15.75" customHeight="1">
      <c r="A601" s="15">
        <v>19.0</v>
      </c>
      <c r="B601" s="8" t="s">
        <v>2468</v>
      </c>
      <c r="C601" s="16">
        <v>45271.25</v>
      </c>
      <c r="D601" s="16">
        <v>45285.25</v>
      </c>
      <c r="E601" s="17">
        <v>1805.0</v>
      </c>
      <c r="F601" s="8" t="s">
        <v>2450</v>
      </c>
      <c r="G601" s="8" t="s">
        <v>2458</v>
      </c>
      <c r="H601" s="8" t="s">
        <v>2085</v>
      </c>
      <c r="I601" s="8">
        <v>0.0</v>
      </c>
      <c r="J601" s="8">
        <v>1.0</v>
      </c>
      <c r="K601" s="8">
        <v>1.0</v>
      </c>
    </row>
    <row r="602" ht="15.75" customHeight="1">
      <c r="A602" s="15">
        <v>19.0</v>
      </c>
      <c r="B602" s="8" t="s">
        <v>2468</v>
      </c>
      <c r="C602" s="16">
        <v>45271.25</v>
      </c>
      <c r="D602" s="16">
        <v>45285.25</v>
      </c>
      <c r="E602" s="17">
        <v>1805.0</v>
      </c>
      <c r="F602" s="8" t="s">
        <v>2450</v>
      </c>
      <c r="G602" s="8" t="s">
        <v>2458</v>
      </c>
      <c r="H602" s="8" t="s">
        <v>2139</v>
      </c>
      <c r="I602" s="8">
        <v>0.0</v>
      </c>
      <c r="J602" s="8">
        <v>1.0</v>
      </c>
      <c r="K602" s="8">
        <v>4.0</v>
      </c>
    </row>
    <row r="603" ht="15.75" customHeight="1">
      <c r="A603" s="15">
        <v>19.0</v>
      </c>
      <c r="B603" s="8" t="s">
        <v>2468</v>
      </c>
      <c r="C603" s="16">
        <v>45271.25</v>
      </c>
      <c r="D603" s="16">
        <v>45285.25</v>
      </c>
      <c r="E603" s="17">
        <v>1805.0</v>
      </c>
      <c r="F603" s="8" t="s">
        <v>2450</v>
      </c>
      <c r="G603" s="8" t="s">
        <v>2458</v>
      </c>
      <c r="H603" s="8" t="s">
        <v>1724</v>
      </c>
      <c r="I603" s="8">
        <v>0.0</v>
      </c>
      <c r="J603" s="8">
        <v>0.0</v>
      </c>
      <c r="K603" s="8">
        <v>4.0</v>
      </c>
    </row>
    <row r="604" ht="15.75" customHeight="1">
      <c r="A604" s="15">
        <v>19.0</v>
      </c>
      <c r="B604" s="8" t="s">
        <v>2468</v>
      </c>
      <c r="C604" s="16">
        <v>45271.25</v>
      </c>
      <c r="D604" s="16">
        <v>45285.25</v>
      </c>
      <c r="E604" s="17">
        <v>1805.0</v>
      </c>
      <c r="F604" s="8" t="s">
        <v>2450</v>
      </c>
      <c r="G604" s="8" t="s">
        <v>2458</v>
      </c>
      <c r="H604" s="8" t="s">
        <v>2091</v>
      </c>
      <c r="I604" s="8">
        <v>0.0</v>
      </c>
      <c r="J604" s="8">
        <v>0.0</v>
      </c>
      <c r="K604" s="8">
        <v>5.0</v>
      </c>
    </row>
    <row r="605" ht="15.75" customHeight="1">
      <c r="A605" s="15">
        <v>19.0</v>
      </c>
      <c r="B605" s="8" t="s">
        <v>2468</v>
      </c>
      <c r="C605" s="16">
        <v>45271.25</v>
      </c>
      <c r="D605" s="16">
        <v>45285.25</v>
      </c>
      <c r="E605" s="17">
        <v>1805.0</v>
      </c>
      <c r="F605" s="8" t="s">
        <v>2450</v>
      </c>
      <c r="G605" s="8" t="s">
        <v>2458</v>
      </c>
      <c r="H605" s="8" t="s">
        <v>1181</v>
      </c>
      <c r="I605" s="8">
        <v>0.0</v>
      </c>
      <c r="J605" s="8">
        <v>1.0</v>
      </c>
      <c r="K605" s="8">
        <v>3.0</v>
      </c>
    </row>
    <row r="606" ht="15.75" customHeight="1">
      <c r="A606" s="15">
        <v>19.0</v>
      </c>
      <c r="B606" s="8" t="s">
        <v>2468</v>
      </c>
      <c r="C606" s="16">
        <v>45271.25</v>
      </c>
      <c r="D606" s="16">
        <v>45285.25</v>
      </c>
      <c r="E606" s="17">
        <v>1805.0</v>
      </c>
      <c r="F606" s="8" t="s">
        <v>2450</v>
      </c>
      <c r="G606" s="8" t="s">
        <v>2458</v>
      </c>
      <c r="H606" s="8" t="s">
        <v>1619</v>
      </c>
      <c r="I606" s="8">
        <v>0.0</v>
      </c>
      <c r="J606" s="8">
        <v>0.0</v>
      </c>
      <c r="K606" s="8">
        <v>1.0</v>
      </c>
    </row>
    <row r="607" ht="15.75" customHeight="1">
      <c r="A607" s="15">
        <v>19.0</v>
      </c>
      <c r="B607" s="8" t="s">
        <v>2468</v>
      </c>
      <c r="C607" s="16">
        <v>45271.25</v>
      </c>
      <c r="D607" s="16">
        <v>45285.25</v>
      </c>
      <c r="E607" s="17">
        <v>1805.0</v>
      </c>
      <c r="F607" s="8" t="s">
        <v>2450</v>
      </c>
      <c r="G607" s="8" t="s">
        <v>2458</v>
      </c>
      <c r="H607" s="8" t="s">
        <v>1594</v>
      </c>
      <c r="I607" s="8">
        <v>0.0</v>
      </c>
      <c r="J607" s="8">
        <v>1.0</v>
      </c>
      <c r="K607" s="8">
        <v>3.0</v>
      </c>
    </row>
    <row r="608" ht="15.75" customHeight="1">
      <c r="A608" s="15">
        <v>19.0</v>
      </c>
      <c r="B608" s="8" t="s">
        <v>2468</v>
      </c>
      <c r="C608" s="16">
        <v>45271.25</v>
      </c>
      <c r="D608" s="16">
        <v>45285.25</v>
      </c>
      <c r="E608" s="17">
        <v>1805.0</v>
      </c>
      <c r="F608" s="8" t="s">
        <v>2450</v>
      </c>
      <c r="G608" s="8" t="s">
        <v>2458</v>
      </c>
      <c r="H608" s="8" t="s">
        <v>1969</v>
      </c>
      <c r="I608" s="8">
        <v>0.0</v>
      </c>
      <c r="J608" s="8">
        <v>0.0</v>
      </c>
      <c r="K608" s="8">
        <v>4.0</v>
      </c>
    </row>
    <row r="609" ht="15.75" customHeight="1">
      <c r="A609" s="15">
        <v>19.0</v>
      </c>
      <c r="B609" s="8" t="s">
        <v>2468</v>
      </c>
      <c r="C609" s="16">
        <v>45271.25</v>
      </c>
      <c r="D609" s="16">
        <v>45285.25</v>
      </c>
      <c r="E609" s="17">
        <v>1805.0</v>
      </c>
      <c r="F609" s="8" t="s">
        <v>2450</v>
      </c>
      <c r="G609" s="8" t="s">
        <v>2458</v>
      </c>
      <c r="H609" s="8" t="s">
        <v>1525</v>
      </c>
      <c r="I609" s="8">
        <v>1.0</v>
      </c>
      <c r="J609" s="8">
        <v>1.0</v>
      </c>
      <c r="K609" s="8">
        <v>2.0</v>
      </c>
    </row>
    <row r="610" ht="15.75" customHeight="1">
      <c r="A610" s="15">
        <v>19.0</v>
      </c>
      <c r="B610" s="8" t="s">
        <v>2468</v>
      </c>
      <c r="C610" s="16">
        <v>45271.25</v>
      </c>
      <c r="D610" s="16">
        <v>45285.25</v>
      </c>
      <c r="E610" s="17">
        <v>1805.0</v>
      </c>
      <c r="F610" s="8" t="s">
        <v>2450</v>
      </c>
      <c r="G610" s="8" t="s">
        <v>2458</v>
      </c>
      <c r="H610" s="8" t="s">
        <v>2339</v>
      </c>
      <c r="I610" s="8">
        <v>1.0</v>
      </c>
      <c r="J610" s="8">
        <v>0.0</v>
      </c>
      <c r="K610" s="8">
        <v>5.0</v>
      </c>
    </row>
    <row r="611" ht="15.75" customHeight="1">
      <c r="A611" s="15">
        <v>19.0</v>
      </c>
      <c r="B611" s="8" t="s">
        <v>2468</v>
      </c>
      <c r="C611" s="16">
        <v>45271.25</v>
      </c>
      <c r="D611" s="16">
        <v>45285.25</v>
      </c>
      <c r="E611" s="17">
        <v>1805.0</v>
      </c>
      <c r="F611" s="8" t="s">
        <v>2450</v>
      </c>
      <c r="G611" s="8" t="s">
        <v>2458</v>
      </c>
      <c r="H611" s="8" t="s">
        <v>1633</v>
      </c>
      <c r="I611" s="8">
        <v>0.0</v>
      </c>
      <c r="J611" s="8">
        <v>1.0</v>
      </c>
      <c r="K611" s="8">
        <v>2.0</v>
      </c>
    </row>
    <row r="612" ht="15.75" customHeight="1">
      <c r="A612" s="15">
        <v>19.0</v>
      </c>
      <c r="B612" s="8" t="s">
        <v>2468</v>
      </c>
      <c r="C612" s="16">
        <v>45271.25</v>
      </c>
      <c r="D612" s="16">
        <v>45285.25</v>
      </c>
      <c r="E612" s="17">
        <v>1805.0</v>
      </c>
      <c r="F612" s="8" t="s">
        <v>2450</v>
      </c>
      <c r="G612" s="8" t="s">
        <v>2458</v>
      </c>
      <c r="H612" s="8" t="s">
        <v>1315</v>
      </c>
      <c r="I612" s="8">
        <v>1.0</v>
      </c>
      <c r="J612" s="8">
        <v>0.0</v>
      </c>
      <c r="K612" s="8">
        <v>2.0</v>
      </c>
    </row>
    <row r="613" ht="15.75" customHeight="1">
      <c r="A613" s="15">
        <v>19.0</v>
      </c>
      <c r="B613" s="8" t="s">
        <v>2468</v>
      </c>
      <c r="C613" s="16">
        <v>45271.25</v>
      </c>
      <c r="D613" s="16">
        <v>45285.25</v>
      </c>
      <c r="E613" s="17">
        <v>1805.0</v>
      </c>
      <c r="F613" s="8" t="s">
        <v>2450</v>
      </c>
      <c r="G613" s="8" t="s">
        <v>2458</v>
      </c>
      <c r="H613" s="8" t="s">
        <v>2107</v>
      </c>
      <c r="I613" s="8">
        <v>1.0</v>
      </c>
      <c r="J613" s="8">
        <v>0.0</v>
      </c>
      <c r="K613" s="8">
        <v>4.0</v>
      </c>
    </row>
    <row r="614" ht="15.75" customHeight="1">
      <c r="A614" s="15">
        <v>19.0</v>
      </c>
      <c r="B614" s="8" t="s">
        <v>2468</v>
      </c>
      <c r="C614" s="16">
        <v>45271.25</v>
      </c>
      <c r="D614" s="16">
        <v>45285.25</v>
      </c>
      <c r="E614" s="17">
        <v>1805.0</v>
      </c>
      <c r="F614" s="8" t="s">
        <v>2450</v>
      </c>
      <c r="G614" s="8" t="s">
        <v>2458</v>
      </c>
      <c r="H614" s="8" t="s">
        <v>1967</v>
      </c>
      <c r="I614" s="8">
        <v>1.0</v>
      </c>
      <c r="J614" s="8">
        <v>1.0</v>
      </c>
      <c r="K614" s="8">
        <v>2.0</v>
      </c>
    </row>
    <row r="615" ht="15.75" customHeight="1">
      <c r="A615" s="15">
        <v>19.0</v>
      </c>
      <c r="B615" s="8" t="s">
        <v>2468</v>
      </c>
      <c r="C615" s="16">
        <v>45271.25</v>
      </c>
      <c r="D615" s="16">
        <v>45285.25</v>
      </c>
      <c r="E615" s="17">
        <v>1805.0</v>
      </c>
      <c r="F615" s="8" t="s">
        <v>2450</v>
      </c>
      <c r="G615" s="8" t="s">
        <v>2458</v>
      </c>
      <c r="H615" s="8" t="s">
        <v>2054</v>
      </c>
      <c r="I615" s="8">
        <v>0.0</v>
      </c>
      <c r="J615" s="8">
        <v>1.0</v>
      </c>
      <c r="K615" s="8">
        <v>1.0</v>
      </c>
    </row>
    <row r="616" ht="15.75" customHeight="1">
      <c r="A616" s="15">
        <v>19.0</v>
      </c>
      <c r="B616" s="8" t="s">
        <v>2468</v>
      </c>
      <c r="C616" s="16">
        <v>45271.25</v>
      </c>
      <c r="D616" s="16">
        <v>45285.25</v>
      </c>
      <c r="E616" s="17">
        <v>1805.0</v>
      </c>
      <c r="F616" s="8" t="s">
        <v>2450</v>
      </c>
      <c r="G616" s="8" t="s">
        <v>2458</v>
      </c>
      <c r="H616" s="8" t="s">
        <v>1432</v>
      </c>
      <c r="I616" s="8">
        <v>0.0</v>
      </c>
      <c r="J616" s="8">
        <v>1.0</v>
      </c>
      <c r="K616" s="8">
        <v>1.0</v>
      </c>
    </row>
    <row r="617" ht="15.75" customHeight="1">
      <c r="A617" s="15">
        <v>19.0</v>
      </c>
      <c r="B617" s="8" t="s">
        <v>2468</v>
      </c>
      <c r="C617" s="16">
        <v>45271.25</v>
      </c>
      <c r="D617" s="16">
        <v>45285.25</v>
      </c>
      <c r="E617" s="17">
        <v>1805.0</v>
      </c>
      <c r="F617" s="8" t="s">
        <v>2450</v>
      </c>
      <c r="G617" s="8" t="s">
        <v>2458</v>
      </c>
      <c r="H617" s="8" t="s">
        <v>2200</v>
      </c>
      <c r="I617" s="8">
        <v>0.0</v>
      </c>
      <c r="J617" s="8">
        <v>1.0</v>
      </c>
      <c r="K617" s="8">
        <v>1.0</v>
      </c>
    </row>
    <row r="618" ht="15.75" customHeight="1">
      <c r="A618" s="15">
        <v>19.0</v>
      </c>
      <c r="B618" s="8" t="s">
        <v>2468</v>
      </c>
      <c r="C618" s="16">
        <v>45271.25</v>
      </c>
      <c r="D618" s="16">
        <v>45285.25</v>
      </c>
      <c r="E618" s="17">
        <v>1805.0</v>
      </c>
      <c r="F618" s="8" t="s">
        <v>2450</v>
      </c>
      <c r="G618" s="8" t="s">
        <v>2458</v>
      </c>
      <c r="H618" s="8" t="s">
        <v>1476</v>
      </c>
      <c r="I618" s="8">
        <v>0.0</v>
      </c>
      <c r="J618" s="8">
        <v>0.0</v>
      </c>
      <c r="K618" s="8">
        <v>1.0</v>
      </c>
    </row>
    <row r="619" ht="15.75" customHeight="1">
      <c r="A619" s="15">
        <v>19.0</v>
      </c>
      <c r="B619" s="8" t="s">
        <v>2468</v>
      </c>
      <c r="C619" s="16">
        <v>45271.25</v>
      </c>
      <c r="D619" s="16">
        <v>45285.25</v>
      </c>
      <c r="E619" s="17">
        <v>1805.0</v>
      </c>
      <c r="F619" s="8" t="s">
        <v>2450</v>
      </c>
      <c r="G619" s="8" t="s">
        <v>2458</v>
      </c>
      <c r="H619" s="8" t="s">
        <v>1410</v>
      </c>
      <c r="I619" s="8">
        <v>0.0</v>
      </c>
      <c r="J619" s="8">
        <v>1.0</v>
      </c>
      <c r="K619" s="8">
        <v>4.0</v>
      </c>
    </row>
    <row r="620" ht="15.75" customHeight="1">
      <c r="A620" s="15">
        <v>19.0</v>
      </c>
      <c r="B620" s="8" t="s">
        <v>2468</v>
      </c>
      <c r="C620" s="16">
        <v>45271.25</v>
      </c>
      <c r="D620" s="16">
        <v>45285.25</v>
      </c>
      <c r="E620" s="17">
        <v>1805.0</v>
      </c>
      <c r="F620" s="8" t="s">
        <v>2450</v>
      </c>
      <c r="G620" s="8" t="s">
        <v>2458</v>
      </c>
      <c r="H620" s="8" t="s">
        <v>1688</v>
      </c>
      <c r="I620" s="8">
        <v>1.0</v>
      </c>
      <c r="J620" s="8">
        <v>1.0</v>
      </c>
      <c r="K620" s="8">
        <v>2.0</v>
      </c>
    </row>
    <row r="621" ht="15.75" customHeight="1">
      <c r="A621" s="15">
        <v>19.0</v>
      </c>
      <c r="B621" s="8" t="s">
        <v>2468</v>
      </c>
      <c r="C621" s="16">
        <v>45271.25</v>
      </c>
      <c r="D621" s="16">
        <v>45285.25</v>
      </c>
      <c r="E621" s="17">
        <v>1805.0</v>
      </c>
      <c r="F621" s="8" t="s">
        <v>2450</v>
      </c>
      <c r="G621" s="8" t="s">
        <v>2458</v>
      </c>
      <c r="H621" s="8" t="s">
        <v>1815</v>
      </c>
      <c r="I621" s="8">
        <v>1.0</v>
      </c>
      <c r="J621" s="8">
        <v>0.0</v>
      </c>
      <c r="K621" s="8">
        <v>5.0</v>
      </c>
    </row>
    <row r="622" ht="15.75" customHeight="1">
      <c r="A622" s="15">
        <v>19.0</v>
      </c>
      <c r="B622" s="8" t="s">
        <v>2468</v>
      </c>
      <c r="C622" s="16">
        <v>45271.25</v>
      </c>
      <c r="D622" s="16">
        <v>45285.25</v>
      </c>
      <c r="E622" s="17">
        <v>1805.0</v>
      </c>
      <c r="F622" s="8" t="s">
        <v>2450</v>
      </c>
      <c r="G622" s="8" t="s">
        <v>2458</v>
      </c>
      <c r="H622" s="8" t="s">
        <v>1456</v>
      </c>
      <c r="I622" s="8">
        <v>0.0</v>
      </c>
      <c r="J622" s="8">
        <v>1.0</v>
      </c>
      <c r="K622" s="8">
        <v>2.0</v>
      </c>
    </row>
    <row r="623" ht="15.75" customHeight="1">
      <c r="A623" s="15">
        <v>19.0</v>
      </c>
      <c r="B623" s="8" t="s">
        <v>2468</v>
      </c>
      <c r="C623" s="16">
        <v>45271.25</v>
      </c>
      <c r="D623" s="16">
        <v>45285.25</v>
      </c>
      <c r="E623" s="17">
        <v>1805.0</v>
      </c>
      <c r="F623" s="8" t="s">
        <v>2450</v>
      </c>
      <c r="G623" s="8" t="s">
        <v>2458</v>
      </c>
      <c r="H623" s="8" t="s">
        <v>1704</v>
      </c>
      <c r="I623" s="8">
        <v>0.0</v>
      </c>
      <c r="J623" s="8">
        <v>1.0</v>
      </c>
      <c r="K623" s="8">
        <v>4.0</v>
      </c>
    </row>
    <row r="624" ht="15.75" customHeight="1">
      <c r="A624" s="15">
        <v>19.0</v>
      </c>
      <c r="B624" s="8" t="s">
        <v>2468</v>
      </c>
      <c r="C624" s="16">
        <v>45271.25</v>
      </c>
      <c r="D624" s="16">
        <v>45285.25</v>
      </c>
      <c r="E624" s="17">
        <v>1805.0</v>
      </c>
      <c r="F624" s="8" t="s">
        <v>2450</v>
      </c>
      <c r="G624" s="8" t="s">
        <v>2458</v>
      </c>
      <c r="H624" s="8" t="s">
        <v>1540</v>
      </c>
      <c r="I624" s="8">
        <v>1.0</v>
      </c>
      <c r="J624" s="8">
        <v>0.0</v>
      </c>
      <c r="K624" s="8">
        <v>3.0</v>
      </c>
    </row>
    <row r="625" ht="15.75" customHeight="1">
      <c r="A625" s="15">
        <v>19.0</v>
      </c>
      <c r="B625" s="8" t="s">
        <v>2468</v>
      </c>
      <c r="C625" s="16">
        <v>45271.25</v>
      </c>
      <c r="D625" s="16">
        <v>45285.25</v>
      </c>
      <c r="E625" s="17">
        <v>1805.0</v>
      </c>
      <c r="F625" s="8" t="s">
        <v>2450</v>
      </c>
      <c r="G625" s="8" t="s">
        <v>2458</v>
      </c>
      <c r="H625" s="8" t="s">
        <v>2164</v>
      </c>
      <c r="I625" s="8">
        <v>0.0</v>
      </c>
      <c r="J625" s="8">
        <v>0.0</v>
      </c>
      <c r="K625" s="8">
        <v>5.0</v>
      </c>
    </row>
    <row r="626" ht="15.75" customHeight="1">
      <c r="A626" s="15">
        <v>19.0</v>
      </c>
      <c r="B626" s="8" t="s">
        <v>2468</v>
      </c>
      <c r="C626" s="16">
        <v>45271.25</v>
      </c>
      <c r="D626" s="16">
        <v>45285.25</v>
      </c>
      <c r="E626" s="17">
        <v>1805.0</v>
      </c>
      <c r="F626" s="8" t="s">
        <v>2450</v>
      </c>
      <c r="G626" s="8" t="s">
        <v>2458</v>
      </c>
      <c r="H626" s="8" t="s">
        <v>1628</v>
      </c>
      <c r="I626" s="8">
        <v>0.0</v>
      </c>
      <c r="J626" s="8">
        <v>1.0</v>
      </c>
      <c r="K626" s="8">
        <v>1.0</v>
      </c>
    </row>
    <row r="627" ht="15.75" customHeight="1">
      <c r="A627" s="15">
        <v>19.0</v>
      </c>
      <c r="B627" s="8" t="s">
        <v>2468</v>
      </c>
      <c r="C627" s="16">
        <v>45271.25</v>
      </c>
      <c r="D627" s="16">
        <v>45285.25</v>
      </c>
      <c r="E627" s="17">
        <v>1805.0</v>
      </c>
      <c r="F627" s="8" t="s">
        <v>2450</v>
      </c>
      <c r="G627" s="8" t="s">
        <v>2458</v>
      </c>
      <c r="H627" s="8" t="s">
        <v>2090</v>
      </c>
      <c r="I627" s="8">
        <v>0.0</v>
      </c>
      <c r="J627" s="8">
        <v>1.0</v>
      </c>
      <c r="K627" s="8">
        <v>3.0</v>
      </c>
    </row>
    <row r="628" ht="15.75" customHeight="1">
      <c r="A628" s="15">
        <v>19.0</v>
      </c>
      <c r="B628" s="8" t="s">
        <v>2468</v>
      </c>
      <c r="C628" s="16">
        <v>45271.25</v>
      </c>
      <c r="D628" s="16">
        <v>45285.25</v>
      </c>
      <c r="E628" s="17">
        <v>1805.0</v>
      </c>
      <c r="F628" s="8" t="s">
        <v>2450</v>
      </c>
      <c r="G628" s="8" t="s">
        <v>2458</v>
      </c>
      <c r="H628" s="8" t="s">
        <v>2274</v>
      </c>
      <c r="I628" s="8">
        <v>1.0</v>
      </c>
      <c r="J628" s="8">
        <v>1.0</v>
      </c>
      <c r="K628" s="8">
        <v>1.0</v>
      </c>
    </row>
    <row r="629" ht="15.75" customHeight="1">
      <c r="A629" s="15">
        <v>19.0</v>
      </c>
      <c r="B629" s="8" t="s">
        <v>2468</v>
      </c>
      <c r="C629" s="16">
        <v>45271.25</v>
      </c>
      <c r="D629" s="16">
        <v>45285.25</v>
      </c>
      <c r="E629" s="17">
        <v>1805.0</v>
      </c>
      <c r="F629" s="8" t="s">
        <v>2450</v>
      </c>
      <c r="G629" s="8" t="s">
        <v>2458</v>
      </c>
      <c r="H629" s="8" t="s">
        <v>1411</v>
      </c>
      <c r="I629" s="8">
        <v>0.0</v>
      </c>
      <c r="J629" s="8">
        <v>0.0</v>
      </c>
      <c r="K629" s="8">
        <v>5.0</v>
      </c>
    </row>
    <row r="630" ht="15.75" customHeight="1">
      <c r="A630" s="15">
        <v>19.0</v>
      </c>
      <c r="B630" s="8" t="s">
        <v>2468</v>
      </c>
      <c r="C630" s="16">
        <v>45271.25</v>
      </c>
      <c r="D630" s="16">
        <v>45285.25</v>
      </c>
      <c r="E630" s="17">
        <v>1805.0</v>
      </c>
      <c r="F630" s="8" t="s">
        <v>2450</v>
      </c>
      <c r="G630" s="8" t="s">
        <v>2458</v>
      </c>
      <c r="H630" s="8" t="s">
        <v>2310</v>
      </c>
      <c r="I630" s="8">
        <v>1.0</v>
      </c>
      <c r="J630" s="8">
        <v>0.0</v>
      </c>
      <c r="K630" s="8">
        <v>2.0</v>
      </c>
    </row>
    <row r="631" ht="15.75" customHeight="1">
      <c r="A631" s="15">
        <v>19.0</v>
      </c>
      <c r="B631" s="8" t="s">
        <v>2468</v>
      </c>
      <c r="C631" s="16">
        <v>45271.25</v>
      </c>
      <c r="D631" s="16">
        <v>45285.25</v>
      </c>
      <c r="E631" s="17">
        <v>1805.0</v>
      </c>
      <c r="F631" s="8" t="s">
        <v>2450</v>
      </c>
      <c r="G631" s="8" t="s">
        <v>2458</v>
      </c>
      <c r="H631" s="8" t="s">
        <v>1905</v>
      </c>
      <c r="I631" s="8">
        <v>1.0</v>
      </c>
      <c r="J631" s="8">
        <v>0.0</v>
      </c>
      <c r="K631" s="8">
        <v>2.0</v>
      </c>
    </row>
    <row r="632" ht="15.75" customHeight="1">
      <c r="A632" s="15">
        <v>19.0</v>
      </c>
      <c r="B632" s="8" t="s">
        <v>2468</v>
      </c>
      <c r="C632" s="16">
        <v>45271.25</v>
      </c>
      <c r="D632" s="16">
        <v>45285.25</v>
      </c>
      <c r="E632" s="17">
        <v>1805.0</v>
      </c>
      <c r="F632" s="8" t="s">
        <v>2450</v>
      </c>
      <c r="G632" s="8" t="s">
        <v>2458</v>
      </c>
      <c r="H632" s="8" t="s">
        <v>2031</v>
      </c>
      <c r="I632" s="8">
        <v>1.0</v>
      </c>
      <c r="J632" s="8">
        <v>1.0</v>
      </c>
      <c r="K632" s="8">
        <v>4.0</v>
      </c>
    </row>
    <row r="633" ht="15.75" customHeight="1">
      <c r="A633" s="15">
        <v>19.0</v>
      </c>
      <c r="B633" s="8" t="s">
        <v>2468</v>
      </c>
      <c r="C633" s="16">
        <v>45271.25</v>
      </c>
      <c r="D633" s="16">
        <v>45285.25</v>
      </c>
      <c r="E633" s="17">
        <v>1805.0</v>
      </c>
      <c r="F633" s="8" t="s">
        <v>2450</v>
      </c>
      <c r="G633" s="8" t="s">
        <v>2458</v>
      </c>
      <c r="H633" s="8" t="s">
        <v>1579</v>
      </c>
      <c r="I633" s="8">
        <v>0.0</v>
      </c>
      <c r="J633" s="8">
        <v>0.0</v>
      </c>
      <c r="K633" s="8">
        <v>2.0</v>
      </c>
    </row>
    <row r="634" ht="15.75" customHeight="1">
      <c r="A634" s="15">
        <v>19.0</v>
      </c>
      <c r="B634" s="8" t="s">
        <v>2468</v>
      </c>
      <c r="C634" s="16">
        <v>45271.25</v>
      </c>
      <c r="D634" s="16">
        <v>45285.25</v>
      </c>
      <c r="E634" s="17">
        <v>1805.0</v>
      </c>
      <c r="F634" s="8" t="s">
        <v>2450</v>
      </c>
      <c r="G634" s="8" t="s">
        <v>2458</v>
      </c>
      <c r="H634" s="8" t="s">
        <v>1618</v>
      </c>
      <c r="I634" s="8">
        <v>1.0</v>
      </c>
      <c r="J634" s="8">
        <v>1.0</v>
      </c>
      <c r="K634" s="8">
        <v>1.0</v>
      </c>
    </row>
    <row r="635" ht="15.75" customHeight="1">
      <c r="A635" s="15">
        <v>19.0</v>
      </c>
      <c r="B635" s="8" t="s">
        <v>2468</v>
      </c>
      <c r="C635" s="16">
        <v>45271.25</v>
      </c>
      <c r="D635" s="16">
        <v>45285.25</v>
      </c>
      <c r="E635" s="17">
        <v>1805.0</v>
      </c>
      <c r="F635" s="8" t="s">
        <v>2450</v>
      </c>
      <c r="G635" s="8" t="s">
        <v>2458</v>
      </c>
      <c r="H635" s="8" t="s">
        <v>1699</v>
      </c>
      <c r="I635" s="8">
        <v>1.0</v>
      </c>
      <c r="J635" s="8">
        <v>1.0</v>
      </c>
      <c r="K635" s="8">
        <v>1.0</v>
      </c>
    </row>
    <row r="636" ht="15.75" customHeight="1">
      <c r="A636" s="15">
        <v>20.0</v>
      </c>
      <c r="B636" s="8" t="s">
        <v>2469</v>
      </c>
      <c r="C636" s="16">
        <v>45275.5</v>
      </c>
      <c r="D636" s="16">
        <v>45289.5</v>
      </c>
      <c r="E636" s="17">
        <v>1900.0</v>
      </c>
      <c r="F636" s="8" t="s">
        <v>2452</v>
      </c>
      <c r="G636" s="8" t="s">
        <v>1132</v>
      </c>
      <c r="H636" s="8" t="s">
        <v>2369</v>
      </c>
      <c r="I636" s="8">
        <v>1.0</v>
      </c>
      <c r="J636" s="8">
        <v>1.0</v>
      </c>
      <c r="K636" s="8">
        <v>5.0</v>
      </c>
    </row>
    <row r="637" ht="15.75" customHeight="1">
      <c r="A637" s="15">
        <v>20.0</v>
      </c>
      <c r="B637" s="8" t="s">
        <v>2469</v>
      </c>
      <c r="C637" s="16">
        <v>45275.5</v>
      </c>
      <c r="D637" s="16">
        <v>45289.5</v>
      </c>
      <c r="E637" s="17">
        <v>1900.0</v>
      </c>
      <c r="F637" s="8" t="s">
        <v>2452</v>
      </c>
      <c r="G637" s="8" t="s">
        <v>1132</v>
      </c>
      <c r="H637" s="8" t="s">
        <v>1368</v>
      </c>
      <c r="I637" s="8">
        <v>0.0</v>
      </c>
      <c r="J637" s="8">
        <v>1.0</v>
      </c>
      <c r="K637" s="8">
        <v>4.0</v>
      </c>
    </row>
    <row r="638" ht="15.75" customHeight="1">
      <c r="A638" s="15">
        <v>20.0</v>
      </c>
      <c r="B638" s="8" t="s">
        <v>2469</v>
      </c>
      <c r="C638" s="16">
        <v>45275.5</v>
      </c>
      <c r="D638" s="16">
        <v>45289.5</v>
      </c>
      <c r="E638" s="17">
        <v>1900.0</v>
      </c>
      <c r="F638" s="8" t="s">
        <v>2452</v>
      </c>
      <c r="G638" s="8" t="s">
        <v>1132</v>
      </c>
      <c r="H638" s="8" t="s">
        <v>1357</v>
      </c>
      <c r="I638" s="8">
        <v>1.0</v>
      </c>
      <c r="J638" s="8">
        <v>0.0</v>
      </c>
      <c r="K638" s="8">
        <v>1.0</v>
      </c>
    </row>
    <row r="639" ht="15.75" customHeight="1">
      <c r="A639" s="15">
        <v>20.0</v>
      </c>
      <c r="B639" s="8" t="s">
        <v>2469</v>
      </c>
      <c r="C639" s="16">
        <v>45275.5</v>
      </c>
      <c r="D639" s="16">
        <v>45289.5</v>
      </c>
      <c r="E639" s="17">
        <v>1900.0</v>
      </c>
      <c r="F639" s="8" t="s">
        <v>2452</v>
      </c>
      <c r="G639" s="8" t="s">
        <v>1132</v>
      </c>
      <c r="H639" s="8" t="s">
        <v>1553</v>
      </c>
      <c r="I639" s="8">
        <v>1.0</v>
      </c>
      <c r="J639" s="8">
        <v>0.0</v>
      </c>
      <c r="K639" s="8">
        <v>4.0</v>
      </c>
    </row>
    <row r="640" ht="15.75" customHeight="1">
      <c r="A640" s="15">
        <v>20.0</v>
      </c>
      <c r="B640" s="8" t="s">
        <v>2469</v>
      </c>
      <c r="C640" s="16">
        <v>45275.5</v>
      </c>
      <c r="D640" s="16">
        <v>45289.5</v>
      </c>
      <c r="E640" s="17">
        <v>1900.0</v>
      </c>
      <c r="F640" s="8" t="s">
        <v>2452</v>
      </c>
      <c r="G640" s="8" t="s">
        <v>1132</v>
      </c>
      <c r="H640" s="8" t="s">
        <v>2168</v>
      </c>
      <c r="I640" s="8">
        <v>1.0</v>
      </c>
      <c r="J640" s="8">
        <v>0.0</v>
      </c>
      <c r="K640" s="8">
        <v>5.0</v>
      </c>
    </row>
    <row r="641" ht="15.75" customHeight="1">
      <c r="A641" s="15">
        <v>20.0</v>
      </c>
      <c r="B641" s="8" t="s">
        <v>2469</v>
      </c>
      <c r="C641" s="16">
        <v>45275.5</v>
      </c>
      <c r="D641" s="16">
        <v>45289.5</v>
      </c>
      <c r="E641" s="17">
        <v>1900.0</v>
      </c>
      <c r="F641" s="8" t="s">
        <v>2452</v>
      </c>
      <c r="G641" s="8" t="s">
        <v>1132</v>
      </c>
      <c r="H641" s="8" t="s">
        <v>2283</v>
      </c>
      <c r="I641" s="8">
        <v>1.0</v>
      </c>
      <c r="J641" s="8">
        <v>0.0</v>
      </c>
      <c r="K641" s="8">
        <v>2.0</v>
      </c>
    </row>
    <row r="642" ht="15.75" customHeight="1">
      <c r="A642" s="15">
        <v>20.0</v>
      </c>
      <c r="B642" s="8" t="s">
        <v>2469</v>
      </c>
      <c r="C642" s="16">
        <v>45275.5</v>
      </c>
      <c r="D642" s="16">
        <v>45289.5</v>
      </c>
      <c r="E642" s="17">
        <v>1900.0</v>
      </c>
      <c r="F642" s="8" t="s">
        <v>2452</v>
      </c>
      <c r="G642" s="8" t="s">
        <v>1132</v>
      </c>
      <c r="H642" s="8" t="s">
        <v>2188</v>
      </c>
      <c r="I642" s="8">
        <v>1.0</v>
      </c>
      <c r="J642" s="8">
        <v>0.0</v>
      </c>
      <c r="K642" s="8">
        <v>3.0</v>
      </c>
    </row>
    <row r="643" ht="15.75" customHeight="1">
      <c r="A643" s="15">
        <v>20.0</v>
      </c>
      <c r="B643" s="8" t="s">
        <v>2469</v>
      </c>
      <c r="C643" s="16">
        <v>45275.5</v>
      </c>
      <c r="D643" s="16">
        <v>45289.5</v>
      </c>
      <c r="E643" s="17">
        <v>1900.0</v>
      </c>
      <c r="F643" s="8" t="s">
        <v>2452</v>
      </c>
      <c r="G643" s="8" t="s">
        <v>1132</v>
      </c>
      <c r="H643" s="8" t="s">
        <v>1544</v>
      </c>
      <c r="I643" s="8">
        <v>0.0</v>
      </c>
      <c r="J643" s="8">
        <v>1.0</v>
      </c>
      <c r="K643" s="8">
        <v>2.0</v>
      </c>
    </row>
    <row r="644" ht="15.75" customHeight="1">
      <c r="A644" s="15">
        <v>20.0</v>
      </c>
      <c r="B644" s="8" t="s">
        <v>2469</v>
      </c>
      <c r="C644" s="16">
        <v>45275.5</v>
      </c>
      <c r="D644" s="16">
        <v>45289.5</v>
      </c>
      <c r="E644" s="17">
        <v>1900.0</v>
      </c>
      <c r="F644" s="8" t="s">
        <v>2452</v>
      </c>
      <c r="G644" s="8" t="s">
        <v>1132</v>
      </c>
      <c r="H644" s="8" t="s">
        <v>1768</v>
      </c>
      <c r="I644" s="8">
        <v>0.0</v>
      </c>
      <c r="J644" s="8">
        <v>0.0</v>
      </c>
      <c r="K644" s="8">
        <v>5.0</v>
      </c>
    </row>
    <row r="645" ht="15.75" customHeight="1">
      <c r="A645" s="15">
        <v>20.0</v>
      </c>
      <c r="B645" s="8" t="s">
        <v>2469</v>
      </c>
      <c r="C645" s="16">
        <v>45275.5</v>
      </c>
      <c r="D645" s="16">
        <v>45289.5</v>
      </c>
      <c r="E645" s="17">
        <v>1900.0</v>
      </c>
      <c r="F645" s="8" t="s">
        <v>2452</v>
      </c>
      <c r="G645" s="8" t="s">
        <v>1132</v>
      </c>
      <c r="H645" s="8" t="s">
        <v>1213</v>
      </c>
      <c r="I645" s="8">
        <v>0.0</v>
      </c>
      <c r="J645" s="8">
        <v>0.0</v>
      </c>
      <c r="K645" s="8">
        <v>2.0</v>
      </c>
    </row>
    <row r="646" ht="15.75" customHeight="1">
      <c r="A646" s="15">
        <v>20.0</v>
      </c>
      <c r="B646" s="8" t="s">
        <v>2469</v>
      </c>
      <c r="C646" s="16">
        <v>45275.5</v>
      </c>
      <c r="D646" s="16">
        <v>45289.5</v>
      </c>
      <c r="E646" s="17">
        <v>1900.0</v>
      </c>
      <c r="F646" s="8" t="s">
        <v>2452</v>
      </c>
      <c r="G646" s="8" t="s">
        <v>1132</v>
      </c>
      <c r="H646" s="8" t="s">
        <v>1889</v>
      </c>
      <c r="I646" s="8">
        <v>0.0</v>
      </c>
      <c r="J646" s="8">
        <v>0.0</v>
      </c>
      <c r="K646" s="8">
        <v>4.0</v>
      </c>
    </row>
    <row r="647" ht="15.75" customHeight="1">
      <c r="A647" s="15">
        <v>20.0</v>
      </c>
      <c r="B647" s="8" t="s">
        <v>2469</v>
      </c>
      <c r="C647" s="16">
        <v>45275.5</v>
      </c>
      <c r="D647" s="16">
        <v>45289.5</v>
      </c>
      <c r="E647" s="17">
        <v>1900.0</v>
      </c>
      <c r="F647" s="8" t="s">
        <v>2452</v>
      </c>
      <c r="G647" s="8" t="s">
        <v>1132</v>
      </c>
      <c r="H647" s="8" t="s">
        <v>2173</v>
      </c>
      <c r="I647" s="8">
        <v>0.0</v>
      </c>
      <c r="J647" s="8">
        <v>1.0</v>
      </c>
      <c r="K647" s="8">
        <v>3.0</v>
      </c>
    </row>
    <row r="648" ht="15.75" customHeight="1">
      <c r="A648" s="15">
        <v>20.0</v>
      </c>
      <c r="B648" s="8" t="s">
        <v>2469</v>
      </c>
      <c r="C648" s="16">
        <v>45275.5</v>
      </c>
      <c r="D648" s="16">
        <v>45289.5</v>
      </c>
      <c r="E648" s="17">
        <v>1900.0</v>
      </c>
      <c r="F648" s="8" t="s">
        <v>2452</v>
      </c>
      <c r="G648" s="8" t="s">
        <v>1132</v>
      </c>
      <c r="H648" s="8" t="s">
        <v>2085</v>
      </c>
      <c r="I648" s="8">
        <v>0.0</v>
      </c>
      <c r="J648" s="8">
        <v>1.0</v>
      </c>
      <c r="K648" s="8">
        <v>1.0</v>
      </c>
    </row>
    <row r="649" ht="15.75" customHeight="1">
      <c r="A649" s="15">
        <v>20.0</v>
      </c>
      <c r="B649" s="8" t="s">
        <v>2469</v>
      </c>
      <c r="C649" s="16">
        <v>45275.5</v>
      </c>
      <c r="D649" s="16">
        <v>45289.5</v>
      </c>
      <c r="E649" s="17">
        <v>1900.0</v>
      </c>
      <c r="F649" s="8" t="s">
        <v>2452</v>
      </c>
      <c r="G649" s="8" t="s">
        <v>1132</v>
      </c>
      <c r="H649" s="8" t="s">
        <v>1361</v>
      </c>
      <c r="I649" s="8">
        <v>1.0</v>
      </c>
      <c r="J649" s="8">
        <v>0.0</v>
      </c>
      <c r="K649" s="8">
        <v>2.0</v>
      </c>
    </row>
    <row r="650" ht="15.75" customHeight="1">
      <c r="A650" s="15">
        <v>20.0</v>
      </c>
      <c r="B650" s="8" t="s">
        <v>2469</v>
      </c>
      <c r="C650" s="16">
        <v>45275.5</v>
      </c>
      <c r="D650" s="16">
        <v>45289.5</v>
      </c>
      <c r="E650" s="17">
        <v>1900.0</v>
      </c>
      <c r="F650" s="8" t="s">
        <v>2452</v>
      </c>
      <c r="G650" s="8" t="s">
        <v>1132</v>
      </c>
      <c r="H650" s="8" t="s">
        <v>1870</v>
      </c>
      <c r="I650" s="8">
        <v>1.0</v>
      </c>
      <c r="J650" s="8">
        <v>0.0</v>
      </c>
      <c r="K650" s="8">
        <v>3.0</v>
      </c>
    </row>
    <row r="651" ht="15.75" customHeight="1">
      <c r="A651" s="15">
        <v>20.0</v>
      </c>
      <c r="B651" s="8" t="s">
        <v>2469</v>
      </c>
      <c r="C651" s="16">
        <v>45275.5</v>
      </c>
      <c r="D651" s="16">
        <v>45289.5</v>
      </c>
      <c r="E651" s="17">
        <v>1900.0</v>
      </c>
      <c r="F651" s="8" t="s">
        <v>2452</v>
      </c>
      <c r="G651" s="8" t="s">
        <v>1132</v>
      </c>
      <c r="H651" s="8" t="s">
        <v>1457</v>
      </c>
      <c r="I651" s="8">
        <v>0.0</v>
      </c>
      <c r="J651" s="8">
        <v>0.0</v>
      </c>
      <c r="K651" s="8">
        <v>1.0</v>
      </c>
    </row>
    <row r="652" ht="15.75" customHeight="1">
      <c r="A652" s="15">
        <v>20.0</v>
      </c>
      <c r="B652" s="8" t="s">
        <v>2469</v>
      </c>
      <c r="C652" s="16">
        <v>45275.5</v>
      </c>
      <c r="D652" s="16">
        <v>45289.5</v>
      </c>
      <c r="E652" s="17">
        <v>1900.0</v>
      </c>
      <c r="F652" s="8" t="s">
        <v>2452</v>
      </c>
      <c r="G652" s="8" t="s">
        <v>1132</v>
      </c>
      <c r="H652" s="8" t="s">
        <v>1136</v>
      </c>
      <c r="I652" s="8">
        <v>1.0</v>
      </c>
      <c r="J652" s="8">
        <v>1.0</v>
      </c>
      <c r="K652" s="8">
        <v>1.0</v>
      </c>
    </row>
    <row r="653" ht="15.75" customHeight="1">
      <c r="A653" s="15">
        <v>20.0</v>
      </c>
      <c r="B653" s="8" t="s">
        <v>2469</v>
      </c>
      <c r="C653" s="16">
        <v>45275.5</v>
      </c>
      <c r="D653" s="16">
        <v>45289.5</v>
      </c>
      <c r="E653" s="17">
        <v>1900.0</v>
      </c>
      <c r="F653" s="8" t="s">
        <v>2452</v>
      </c>
      <c r="G653" s="8" t="s">
        <v>1132</v>
      </c>
      <c r="H653" s="8" t="s">
        <v>1679</v>
      </c>
      <c r="I653" s="8">
        <v>1.0</v>
      </c>
      <c r="J653" s="8">
        <v>1.0</v>
      </c>
      <c r="K653" s="8">
        <v>1.0</v>
      </c>
    </row>
    <row r="654" ht="15.75" customHeight="1">
      <c r="A654" s="15">
        <v>20.0</v>
      </c>
      <c r="B654" s="8" t="s">
        <v>2469</v>
      </c>
      <c r="C654" s="16">
        <v>45275.5</v>
      </c>
      <c r="D654" s="16">
        <v>45289.5</v>
      </c>
      <c r="E654" s="17">
        <v>1900.0</v>
      </c>
      <c r="F654" s="8" t="s">
        <v>2452</v>
      </c>
      <c r="G654" s="8" t="s">
        <v>1132</v>
      </c>
      <c r="H654" s="8" t="s">
        <v>1622</v>
      </c>
      <c r="I654" s="8">
        <v>1.0</v>
      </c>
      <c r="J654" s="8">
        <v>1.0</v>
      </c>
      <c r="K654" s="8">
        <v>3.0</v>
      </c>
    </row>
    <row r="655" ht="15.75" customHeight="1">
      <c r="A655" s="15">
        <v>20.0</v>
      </c>
      <c r="B655" s="8" t="s">
        <v>2469</v>
      </c>
      <c r="C655" s="16">
        <v>45275.5</v>
      </c>
      <c r="D655" s="16">
        <v>45289.5</v>
      </c>
      <c r="E655" s="17">
        <v>1900.0</v>
      </c>
      <c r="F655" s="8" t="s">
        <v>2452</v>
      </c>
      <c r="G655" s="8" t="s">
        <v>1132</v>
      </c>
      <c r="H655" s="8" t="s">
        <v>1776</v>
      </c>
      <c r="I655" s="8">
        <v>0.0</v>
      </c>
      <c r="J655" s="8">
        <v>1.0</v>
      </c>
      <c r="K655" s="8">
        <v>1.0</v>
      </c>
    </row>
    <row r="656" ht="15.75" customHeight="1">
      <c r="A656" s="15">
        <v>20.0</v>
      </c>
      <c r="B656" s="8" t="s">
        <v>2469</v>
      </c>
      <c r="C656" s="16">
        <v>45275.5</v>
      </c>
      <c r="D656" s="16">
        <v>45289.5</v>
      </c>
      <c r="E656" s="17">
        <v>1900.0</v>
      </c>
      <c r="F656" s="8" t="s">
        <v>2452</v>
      </c>
      <c r="G656" s="8" t="s">
        <v>1132</v>
      </c>
      <c r="H656" s="8" t="s">
        <v>1337</v>
      </c>
      <c r="I656" s="8">
        <v>0.0</v>
      </c>
      <c r="J656" s="8">
        <v>0.0</v>
      </c>
      <c r="K656" s="8">
        <v>2.0</v>
      </c>
    </row>
    <row r="657" ht="15.75" customHeight="1">
      <c r="A657" s="15">
        <v>20.0</v>
      </c>
      <c r="B657" s="8" t="s">
        <v>2469</v>
      </c>
      <c r="C657" s="16">
        <v>45275.5</v>
      </c>
      <c r="D657" s="16">
        <v>45289.5</v>
      </c>
      <c r="E657" s="17">
        <v>1900.0</v>
      </c>
      <c r="F657" s="8" t="s">
        <v>2452</v>
      </c>
      <c r="G657" s="8" t="s">
        <v>1132</v>
      </c>
      <c r="H657" s="8" t="s">
        <v>2324</v>
      </c>
      <c r="I657" s="8">
        <v>1.0</v>
      </c>
      <c r="J657" s="8">
        <v>1.0</v>
      </c>
      <c r="K657" s="8">
        <v>2.0</v>
      </c>
    </row>
    <row r="658" ht="15.75" customHeight="1">
      <c r="A658" s="15">
        <v>20.0</v>
      </c>
      <c r="B658" s="8" t="s">
        <v>2469</v>
      </c>
      <c r="C658" s="16">
        <v>45275.5</v>
      </c>
      <c r="D658" s="16">
        <v>45289.5</v>
      </c>
      <c r="E658" s="17">
        <v>1900.0</v>
      </c>
      <c r="F658" s="8" t="s">
        <v>2452</v>
      </c>
      <c r="G658" s="8" t="s">
        <v>1132</v>
      </c>
      <c r="H658" s="8" t="s">
        <v>1231</v>
      </c>
      <c r="I658" s="8">
        <v>0.0</v>
      </c>
      <c r="J658" s="8">
        <v>0.0</v>
      </c>
      <c r="K658" s="8">
        <v>5.0</v>
      </c>
    </row>
    <row r="659" ht="15.75" customHeight="1">
      <c r="A659" s="15">
        <v>20.0</v>
      </c>
      <c r="B659" s="8" t="s">
        <v>2469</v>
      </c>
      <c r="C659" s="16">
        <v>45275.5</v>
      </c>
      <c r="D659" s="16">
        <v>45289.5</v>
      </c>
      <c r="E659" s="17">
        <v>1900.0</v>
      </c>
      <c r="F659" s="8" t="s">
        <v>2452</v>
      </c>
      <c r="G659" s="8" t="s">
        <v>1132</v>
      </c>
      <c r="H659" s="8" t="s">
        <v>1719</v>
      </c>
      <c r="I659" s="8">
        <v>0.0</v>
      </c>
      <c r="J659" s="8">
        <v>0.0</v>
      </c>
      <c r="K659" s="8">
        <v>2.0</v>
      </c>
    </row>
    <row r="660" ht="15.75" customHeight="1">
      <c r="A660" s="15">
        <v>20.0</v>
      </c>
      <c r="B660" s="8" t="s">
        <v>2469</v>
      </c>
      <c r="C660" s="16">
        <v>45275.5</v>
      </c>
      <c r="D660" s="16">
        <v>45289.5</v>
      </c>
      <c r="E660" s="17">
        <v>1900.0</v>
      </c>
      <c r="F660" s="8" t="s">
        <v>2452</v>
      </c>
      <c r="G660" s="8" t="s">
        <v>1132</v>
      </c>
      <c r="H660" s="8" t="s">
        <v>1971</v>
      </c>
      <c r="I660" s="8">
        <v>0.0</v>
      </c>
      <c r="J660" s="8">
        <v>0.0</v>
      </c>
      <c r="K660" s="8">
        <v>3.0</v>
      </c>
    </row>
    <row r="661" ht="15.75" customHeight="1">
      <c r="A661" s="15">
        <v>20.0</v>
      </c>
      <c r="B661" s="8" t="s">
        <v>2469</v>
      </c>
      <c r="C661" s="16">
        <v>45275.5</v>
      </c>
      <c r="D661" s="16">
        <v>45289.5</v>
      </c>
      <c r="E661" s="17">
        <v>1900.0</v>
      </c>
      <c r="F661" s="8" t="s">
        <v>2452</v>
      </c>
      <c r="G661" s="8" t="s">
        <v>1132</v>
      </c>
      <c r="H661" s="8" t="s">
        <v>1541</v>
      </c>
      <c r="I661" s="8">
        <v>1.0</v>
      </c>
      <c r="J661" s="8">
        <v>0.0</v>
      </c>
      <c r="K661" s="8">
        <v>5.0</v>
      </c>
    </row>
    <row r="662" ht="15.75" customHeight="1">
      <c r="A662" s="15">
        <v>20.0</v>
      </c>
      <c r="B662" s="8" t="s">
        <v>2469</v>
      </c>
      <c r="C662" s="16">
        <v>45275.5</v>
      </c>
      <c r="D662" s="16">
        <v>45289.5</v>
      </c>
      <c r="E662" s="17">
        <v>1900.0</v>
      </c>
      <c r="F662" s="8" t="s">
        <v>2452</v>
      </c>
      <c r="G662" s="8" t="s">
        <v>1132</v>
      </c>
      <c r="H662" s="8" t="s">
        <v>1621</v>
      </c>
      <c r="I662" s="8">
        <v>1.0</v>
      </c>
      <c r="J662" s="8">
        <v>1.0</v>
      </c>
      <c r="K662" s="8">
        <v>2.0</v>
      </c>
    </row>
    <row r="663" ht="15.75" customHeight="1">
      <c r="A663" s="15">
        <v>20.0</v>
      </c>
      <c r="B663" s="8" t="s">
        <v>2469</v>
      </c>
      <c r="C663" s="16">
        <v>45275.5</v>
      </c>
      <c r="D663" s="16">
        <v>45289.5</v>
      </c>
      <c r="E663" s="17">
        <v>1900.0</v>
      </c>
      <c r="F663" s="8" t="s">
        <v>2452</v>
      </c>
      <c r="G663" s="8" t="s">
        <v>1132</v>
      </c>
      <c r="H663" s="8" t="s">
        <v>1608</v>
      </c>
      <c r="I663" s="8">
        <v>1.0</v>
      </c>
      <c r="J663" s="8">
        <v>1.0</v>
      </c>
      <c r="K663" s="8">
        <v>5.0</v>
      </c>
    </row>
    <row r="664" ht="15.75" customHeight="1">
      <c r="A664" s="15">
        <v>20.0</v>
      </c>
      <c r="B664" s="8" t="s">
        <v>2469</v>
      </c>
      <c r="C664" s="16">
        <v>45275.5</v>
      </c>
      <c r="D664" s="16">
        <v>45289.5</v>
      </c>
      <c r="E664" s="17">
        <v>1900.0</v>
      </c>
      <c r="F664" s="8" t="s">
        <v>2452</v>
      </c>
      <c r="G664" s="8" t="s">
        <v>1132</v>
      </c>
      <c r="H664" s="8" t="s">
        <v>1417</v>
      </c>
      <c r="I664" s="8">
        <v>0.0</v>
      </c>
      <c r="J664" s="8">
        <v>0.0</v>
      </c>
      <c r="K664" s="8">
        <v>5.0</v>
      </c>
    </row>
    <row r="665" ht="15.75" customHeight="1">
      <c r="A665" s="15">
        <v>20.0</v>
      </c>
      <c r="B665" s="8" t="s">
        <v>2469</v>
      </c>
      <c r="C665" s="16">
        <v>45275.5</v>
      </c>
      <c r="D665" s="16">
        <v>45289.5</v>
      </c>
      <c r="E665" s="17">
        <v>1900.0</v>
      </c>
      <c r="F665" s="8" t="s">
        <v>2452</v>
      </c>
      <c r="G665" s="8" t="s">
        <v>1132</v>
      </c>
      <c r="H665" s="8" t="s">
        <v>2074</v>
      </c>
      <c r="I665" s="8">
        <v>0.0</v>
      </c>
      <c r="J665" s="8">
        <v>1.0</v>
      </c>
      <c r="K665" s="8">
        <v>1.0</v>
      </c>
    </row>
    <row r="666" ht="15.75" customHeight="1">
      <c r="A666" s="15">
        <v>20.0</v>
      </c>
      <c r="B666" s="8" t="s">
        <v>2469</v>
      </c>
      <c r="C666" s="16">
        <v>45275.5</v>
      </c>
      <c r="D666" s="16">
        <v>45289.5</v>
      </c>
      <c r="E666" s="17">
        <v>1900.0</v>
      </c>
      <c r="F666" s="8" t="s">
        <v>2452</v>
      </c>
      <c r="G666" s="8" t="s">
        <v>1132</v>
      </c>
      <c r="H666" s="8" t="s">
        <v>1820</v>
      </c>
      <c r="I666" s="8">
        <v>1.0</v>
      </c>
      <c r="J666" s="8">
        <v>1.0</v>
      </c>
      <c r="K666" s="8">
        <v>5.0</v>
      </c>
    </row>
    <row r="667" ht="15.75" customHeight="1">
      <c r="A667" s="15">
        <v>20.0</v>
      </c>
      <c r="B667" s="8" t="s">
        <v>2469</v>
      </c>
      <c r="C667" s="16">
        <v>45275.5</v>
      </c>
      <c r="D667" s="16">
        <v>45289.5</v>
      </c>
      <c r="E667" s="17">
        <v>1900.0</v>
      </c>
      <c r="F667" s="8" t="s">
        <v>2452</v>
      </c>
      <c r="G667" s="8" t="s">
        <v>1132</v>
      </c>
      <c r="H667" s="8" t="s">
        <v>1269</v>
      </c>
      <c r="I667" s="8">
        <v>1.0</v>
      </c>
      <c r="J667" s="8">
        <v>1.0</v>
      </c>
      <c r="K667" s="8">
        <v>3.0</v>
      </c>
    </row>
    <row r="668" ht="15.75" customHeight="1">
      <c r="A668" s="15">
        <v>20.0</v>
      </c>
      <c r="B668" s="8" t="s">
        <v>2469</v>
      </c>
      <c r="C668" s="16">
        <v>45275.5</v>
      </c>
      <c r="D668" s="16">
        <v>45289.5</v>
      </c>
      <c r="E668" s="17">
        <v>1900.0</v>
      </c>
      <c r="F668" s="8" t="s">
        <v>2452</v>
      </c>
      <c r="G668" s="8" t="s">
        <v>1132</v>
      </c>
      <c r="H668" s="8" t="s">
        <v>1549</v>
      </c>
      <c r="I668" s="8">
        <v>0.0</v>
      </c>
      <c r="J668" s="8">
        <v>1.0</v>
      </c>
      <c r="K668" s="8">
        <v>3.0</v>
      </c>
    </row>
    <row r="669" ht="15.75" customHeight="1">
      <c r="A669" s="15">
        <v>21.0</v>
      </c>
      <c r="B669" s="8" t="s">
        <v>2470</v>
      </c>
      <c r="C669" s="16">
        <v>45279.75</v>
      </c>
      <c r="D669" s="16">
        <v>45293.75</v>
      </c>
      <c r="E669" s="17">
        <v>1995.0</v>
      </c>
      <c r="F669" s="8" t="s">
        <v>2444</v>
      </c>
      <c r="G669" s="8" t="s">
        <v>1140</v>
      </c>
      <c r="H669" s="8" t="s">
        <v>1428</v>
      </c>
      <c r="I669" s="8">
        <v>1.0</v>
      </c>
      <c r="J669" s="8">
        <v>0.0</v>
      </c>
      <c r="K669" s="8">
        <v>1.0</v>
      </c>
    </row>
    <row r="670" ht="15.75" customHeight="1">
      <c r="A670" s="15">
        <v>21.0</v>
      </c>
      <c r="B670" s="8" t="s">
        <v>2470</v>
      </c>
      <c r="C670" s="16">
        <v>45279.75</v>
      </c>
      <c r="D670" s="16">
        <v>45293.75</v>
      </c>
      <c r="E670" s="17">
        <v>1995.0</v>
      </c>
      <c r="F670" s="8" t="s">
        <v>2444</v>
      </c>
      <c r="G670" s="8" t="s">
        <v>1140</v>
      </c>
      <c r="H670" s="8" t="s">
        <v>2162</v>
      </c>
      <c r="I670" s="8">
        <v>0.0</v>
      </c>
      <c r="J670" s="8">
        <v>0.0</v>
      </c>
      <c r="K670" s="8">
        <v>4.0</v>
      </c>
    </row>
    <row r="671" ht="15.75" customHeight="1">
      <c r="A671" s="15">
        <v>21.0</v>
      </c>
      <c r="B671" s="8" t="s">
        <v>2470</v>
      </c>
      <c r="C671" s="16">
        <v>45279.75</v>
      </c>
      <c r="D671" s="16">
        <v>45293.75</v>
      </c>
      <c r="E671" s="17">
        <v>1995.0</v>
      </c>
      <c r="F671" s="8" t="s">
        <v>2444</v>
      </c>
      <c r="G671" s="8" t="s">
        <v>1140</v>
      </c>
      <c r="H671" s="8" t="s">
        <v>1647</v>
      </c>
      <c r="I671" s="8">
        <v>0.0</v>
      </c>
      <c r="J671" s="8">
        <v>1.0</v>
      </c>
      <c r="K671" s="8">
        <v>5.0</v>
      </c>
    </row>
    <row r="672" ht="15.75" customHeight="1">
      <c r="A672" s="15">
        <v>21.0</v>
      </c>
      <c r="B672" s="8" t="s">
        <v>2470</v>
      </c>
      <c r="C672" s="16">
        <v>45279.75</v>
      </c>
      <c r="D672" s="16">
        <v>45293.75</v>
      </c>
      <c r="E672" s="17">
        <v>1995.0</v>
      </c>
      <c r="F672" s="8" t="s">
        <v>2444</v>
      </c>
      <c r="G672" s="8" t="s">
        <v>1140</v>
      </c>
      <c r="H672" s="8" t="s">
        <v>1684</v>
      </c>
      <c r="I672" s="8">
        <v>1.0</v>
      </c>
      <c r="J672" s="8">
        <v>1.0</v>
      </c>
      <c r="K672" s="8">
        <v>5.0</v>
      </c>
    </row>
    <row r="673" ht="15.75" customHeight="1">
      <c r="A673" s="15">
        <v>21.0</v>
      </c>
      <c r="B673" s="8" t="s">
        <v>2470</v>
      </c>
      <c r="C673" s="16">
        <v>45279.75</v>
      </c>
      <c r="D673" s="16">
        <v>45293.75</v>
      </c>
      <c r="E673" s="17">
        <v>1995.0</v>
      </c>
      <c r="F673" s="8" t="s">
        <v>2444</v>
      </c>
      <c r="G673" s="8" t="s">
        <v>1140</v>
      </c>
      <c r="H673" s="8" t="s">
        <v>1389</v>
      </c>
      <c r="I673" s="8">
        <v>0.0</v>
      </c>
      <c r="J673" s="8">
        <v>0.0</v>
      </c>
      <c r="K673" s="8">
        <v>5.0</v>
      </c>
    </row>
    <row r="674" ht="15.75" customHeight="1">
      <c r="A674" s="15">
        <v>21.0</v>
      </c>
      <c r="B674" s="8" t="s">
        <v>2470</v>
      </c>
      <c r="C674" s="16">
        <v>45279.75</v>
      </c>
      <c r="D674" s="16">
        <v>45293.75</v>
      </c>
      <c r="E674" s="17">
        <v>1995.0</v>
      </c>
      <c r="F674" s="8" t="s">
        <v>2444</v>
      </c>
      <c r="G674" s="8" t="s">
        <v>1140</v>
      </c>
      <c r="H674" s="8" t="s">
        <v>2345</v>
      </c>
      <c r="I674" s="8">
        <v>0.0</v>
      </c>
      <c r="J674" s="8">
        <v>0.0</v>
      </c>
      <c r="K674" s="8">
        <v>5.0</v>
      </c>
    </row>
    <row r="675" ht="15.75" customHeight="1">
      <c r="A675" s="15">
        <v>21.0</v>
      </c>
      <c r="B675" s="8" t="s">
        <v>2470</v>
      </c>
      <c r="C675" s="16">
        <v>45279.75</v>
      </c>
      <c r="D675" s="16">
        <v>45293.75</v>
      </c>
      <c r="E675" s="17">
        <v>1995.0</v>
      </c>
      <c r="F675" s="8" t="s">
        <v>2444</v>
      </c>
      <c r="G675" s="8" t="s">
        <v>1140</v>
      </c>
      <c r="H675" s="8" t="s">
        <v>1266</v>
      </c>
      <c r="I675" s="8">
        <v>1.0</v>
      </c>
      <c r="J675" s="8">
        <v>1.0</v>
      </c>
      <c r="K675" s="8">
        <v>4.0</v>
      </c>
    </row>
    <row r="676" ht="15.75" customHeight="1">
      <c r="A676" s="15">
        <v>21.0</v>
      </c>
      <c r="B676" s="8" t="s">
        <v>2470</v>
      </c>
      <c r="C676" s="16">
        <v>45279.75</v>
      </c>
      <c r="D676" s="16">
        <v>45293.75</v>
      </c>
      <c r="E676" s="17">
        <v>1995.0</v>
      </c>
      <c r="F676" s="8" t="s">
        <v>2444</v>
      </c>
      <c r="G676" s="8" t="s">
        <v>1140</v>
      </c>
      <c r="H676" s="8" t="s">
        <v>2157</v>
      </c>
      <c r="I676" s="8">
        <v>0.0</v>
      </c>
      <c r="J676" s="8">
        <v>1.0</v>
      </c>
      <c r="K676" s="8">
        <v>2.0</v>
      </c>
    </row>
    <row r="677" ht="15.75" customHeight="1">
      <c r="A677" s="15">
        <v>21.0</v>
      </c>
      <c r="B677" s="8" t="s">
        <v>2470</v>
      </c>
      <c r="C677" s="16">
        <v>45279.75</v>
      </c>
      <c r="D677" s="16">
        <v>45293.75</v>
      </c>
      <c r="E677" s="17">
        <v>1995.0</v>
      </c>
      <c r="F677" s="8" t="s">
        <v>2444</v>
      </c>
      <c r="G677" s="8" t="s">
        <v>1140</v>
      </c>
      <c r="H677" s="8" t="s">
        <v>2320</v>
      </c>
      <c r="I677" s="8">
        <v>0.0</v>
      </c>
      <c r="J677" s="8">
        <v>0.0</v>
      </c>
      <c r="K677" s="8">
        <v>3.0</v>
      </c>
    </row>
    <row r="678" ht="15.75" customHeight="1">
      <c r="A678" s="15">
        <v>21.0</v>
      </c>
      <c r="B678" s="8" t="s">
        <v>2470</v>
      </c>
      <c r="C678" s="16">
        <v>45279.75</v>
      </c>
      <c r="D678" s="16">
        <v>45293.75</v>
      </c>
      <c r="E678" s="17">
        <v>1995.0</v>
      </c>
      <c r="F678" s="8" t="s">
        <v>2444</v>
      </c>
      <c r="G678" s="8" t="s">
        <v>1140</v>
      </c>
      <c r="H678" s="8" t="s">
        <v>2112</v>
      </c>
      <c r="I678" s="8">
        <v>0.0</v>
      </c>
      <c r="J678" s="8">
        <v>1.0</v>
      </c>
      <c r="K678" s="8">
        <v>3.0</v>
      </c>
    </row>
    <row r="679" ht="15.75" customHeight="1">
      <c r="A679" s="15">
        <v>21.0</v>
      </c>
      <c r="B679" s="8" t="s">
        <v>2470</v>
      </c>
      <c r="C679" s="16">
        <v>45279.75</v>
      </c>
      <c r="D679" s="16">
        <v>45293.75</v>
      </c>
      <c r="E679" s="17">
        <v>1995.0</v>
      </c>
      <c r="F679" s="8" t="s">
        <v>2444</v>
      </c>
      <c r="G679" s="8" t="s">
        <v>1140</v>
      </c>
      <c r="H679" s="8" t="s">
        <v>2103</v>
      </c>
      <c r="I679" s="8">
        <v>1.0</v>
      </c>
      <c r="J679" s="8">
        <v>0.0</v>
      </c>
      <c r="K679" s="8">
        <v>2.0</v>
      </c>
    </row>
    <row r="680" ht="15.75" customHeight="1">
      <c r="A680" s="15">
        <v>21.0</v>
      </c>
      <c r="B680" s="8" t="s">
        <v>2470</v>
      </c>
      <c r="C680" s="16">
        <v>45279.75</v>
      </c>
      <c r="D680" s="16">
        <v>45293.75</v>
      </c>
      <c r="E680" s="17">
        <v>1995.0</v>
      </c>
      <c r="F680" s="8" t="s">
        <v>2444</v>
      </c>
      <c r="G680" s="8" t="s">
        <v>1140</v>
      </c>
      <c r="H680" s="8" t="s">
        <v>2255</v>
      </c>
      <c r="I680" s="8">
        <v>1.0</v>
      </c>
      <c r="J680" s="8">
        <v>1.0</v>
      </c>
      <c r="K680" s="8">
        <v>1.0</v>
      </c>
    </row>
    <row r="681" ht="15.75" customHeight="1">
      <c r="A681" s="15">
        <v>21.0</v>
      </c>
      <c r="B681" s="8" t="s">
        <v>2470</v>
      </c>
      <c r="C681" s="16">
        <v>45279.75</v>
      </c>
      <c r="D681" s="16">
        <v>45293.75</v>
      </c>
      <c r="E681" s="17">
        <v>1995.0</v>
      </c>
      <c r="F681" s="8" t="s">
        <v>2444</v>
      </c>
      <c r="G681" s="8" t="s">
        <v>1140</v>
      </c>
      <c r="H681" s="8" t="s">
        <v>1618</v>
      </c>
      <c r="I681" s="8">
        <v>1.0</v>
      </c>
      <c r="J681" s="8">
        <v>1.0</v>
      </c>
      <c r="K681" s="8">
        <v>3.0</v>
      </c>
    </row>
    <row r="682" ht="15.75" customHeight="1">
      <c r="A682" s="15">
        <v>21.0</v>
      </c>
      <c r="B682" s="8" t="s">
        <v>2470</v>
      </c>
      <c r="C682" s="16">
        <v>45279.75</v>
      </c>
      <c r="D682" s="16">
        <v>45293.75</v>
      </c>
      <c r="E682" s="17">
        <v>1995.0</v>
      </c>
      <c r="F682" s="8" t="s">
        <v>2444</v>
      </c>
      <c r="G682" s="8" t="s">
        <v>1140</v>
      </c>
      <c r="H682" s="8" t="s">
        <v>1896</v>
      </c>
      <c r="I682" s="8">
        <v>0.0</v>
      </c>
      <c r="J682" s="8">
        <v>1.0</v>
      </c>
      <c r="K682" s="8">
        <v>3.0</v>
      </c>
    </row>
    <row r="683" ht="15.75" customHeight="1">
      <c r="A683" s="15">
        <v>21.0</v>
      </c>
      <c r="B683" s="8" t="s">
        <v>2470</v>
      </c>
      <c r="C683" s="16">
        <v>45279.75</v>
      </c>
      <c r="D683" s="16">
        <v>45293.75</v>
      </c>
      <c r="E683" s="17">
        <v>1995.0</v>
      </c>
      <c r="F683" s="8" t="s">
        <v>2444</v>
      </c>
      <c r="G683" s="8" t="s">
        <v>1140</v>
      </c>
      <c r="H683" s="8" t="s">
        <v>1320</v>
      </c>
      <c r="I683" s="8">
        <v>1.0</v>
      </c>
      <c r="J683" s="8">
        <v>1.0</v>
      </c>
      <c r="K683" s="8">
        <v>4.0</v>
      </c>
    </row>
    <row r="684" ht="15.75" customHeight="1">
      <c r="A684" s="15">
        <v>21.0</v>
      </c>
      <c r="B684" s="8" t="s">
        <v>2470</v>
      </c>
      <c r="C684" s="16">
        <v>45279.75</v>
      </c>
      <c r="D684" s="16">
        <v>45293.75</v>
      </c>
      <c r="E684" s="17">
        <v>1995.0</v>
      </c>
      <c r="F684" s="8" t="s">
        <v>2444</v>
      </c>
      <c r="G684" s="8" t="s">
        <v>1140</v>
      </c>
      <c r="H684" s="8" t="s">
        <v>1901</v>
      </c>
      <c r="I684" s="8">
        <v>1.0</v>
      </c>
      <c r="J684" s="8">
        <v>1.0</v>
      </c>
      <c r="K684" s="8">
        <v>4.0</v>
      </c>
    </row>
    <row r="685" ht="15.75" customHeight="1">
      <c r="A685" s="15">
        <v>21.0</v>
      </c>
      <c r="B685" s="8" t="s">
        <v>2470</v>
      </c>
      <c r="C685" s="16">
        <v>45279.75</v>
      </c>
      <c r="D685" s="16">
        <v>45293.75</v>
      </c>
      <c r="E685" s="17">
        <v>1995.0</v>
      </c>
      <c r="F685" s="8" t="s">
        <v>2444</v>
      </c>
      <c r="G685" s="8" t="s">
        <v>1140</v>
      </c>
      <c r="H685" s="8" t="s">
        <v>1235</v>
      </c>
      <c r="I685" s="8">
        <v>1.0</v>
      </c>
      <c r="J685" s="8">
        <v>0.0</v>
      </c>
      <c r="K685" s="8">
        <v>3.0</v>
      </c>
    </row>
    <row r="686" ht="15.75" customHeight="1">
      <c r="A686" s="15">
        <v>21.0</v>
      </c>
      <c r="B686" s="8" t="s">
        <v>2470</v>
      </c>
      <c r="C686" s="16">
        <v>45279.75</v>
      </c>
      <c r="D686" s="16">
        <v>45293.75</v>
      </c>
      <c r="E686" s="17">
        <v>1995.0</v>
      </c>
      <c r="F686" s="8" t="s">
        <v>2444</v>
      </c>
      <c r="G686" s="8" t="s">
        <v>1140</v>
      </c>
      <c r="H686" s="8" t="s">
        <v>1705</v>
      </c>
      <c r="I686" s="8">
        <v>1.0</v>
      </c>
      <c r="J686" s="8">
        <v>1.0</v>
      </c>
      <c r="K686" s="8">
        <v>2.0</v>
      </c>
    </row>
    <row r="687" ht="15.75" customHeight="1">
      <c r="A687" s="15">
        <v>21.0</v>
      </c>
      <c r="B687" s="8" t="s">
        <v>2470</v>
      </c>
      <c r="C687" s="16">
        <v>45279.75</v>
      </c>
      <c r="D687" s="16">
        <v>45293.75</v>
      </c>
      <c r="E687" s="17">
        <v>1995.0</v>
      </c>
      <c r="F687" s="8" t="s">
        <v>2444</v>
      </c>
      <c r="G687" s="8" t="s">
        <v>1140</v>
      </c>
      <c r="H687" s="8" t="s">
        <v>1897</v>
      </c>
      <c r="I687" s="8">
        <v>0.0</v>
      </c>
      <c r="J687" s="8">
        <v>1.0</v>
      </c>
      <c r="K687" s="8">
        <v>2.0</v>
      </c>
    </row>
    <row r="688" ht="15.75" customHeight="1">
      <c r="A688" s="15">
        <v>21.0</v>
      </c>
      <c r="B688" s="8" t="s">
        <v>2470</v>
      </c>
      <c r="C688" s="16">
        <v>45279.75</v>
      </c>
      <c r="D688" s="16">
        <v>45293.75</v>
      </c>
      <c r="E688" s="17">
        <v>1995.0</v>
      </c>
      <c r="F688" s="8" t="s">
        <v>2444</v>
      </c>
      <c r="G688" s="8" t="s">
        <v>1140</v>
      </c>
      <c r="H688" s="8" t="s">
        <v>2196</v>
      </c>
      <c r="I688" s="8">
        <v>0.0</v>
      </c>
      <c r="J688" s="8">
        <v>1.0</v>
      </c>
      <c r="K688" s="8">
        <v>3.0</v>
      </c>
    </row>
    <row r="689" ht="15.75" customHeight="1">
      <c r="A689" s="15">
        <v>21.0</v>
      </c>
      <c r="B689" s="8" t="s">
        <v>2470</v>
      </c>
      <c r="C689" s="16">
        <v>45279.75</v>
      </c>
      <c r="D689" s="16">
        <v>45293.75</v>
      </c>
      <c r="E689" s="17">
        <v>1995.0</v>
      </c>
      <c r="F689" s="8" t="s">
        <v>2444</v>
      </c>
      <c r="G689" s="8" t="s">
        <v>1140</v>
      </c>
      <c r="H689" s="8" t="s">
        <v>2346</v>
      </c>
      <c r="I689" s="8">
        <v>0.0</v>
      </c>
      <c r="J689" s="8">
        <v>0.0</v>
      </c>
      <c r="K689" s="8">
        <v>4.0</v>
      </c>
    </row>
    <row r="690" ht="15.75" customHeight="1">
      <c r="A690" s="15">
        <v>21.0</v>
      </c>
      <c r="B690" s="8" t="s">
        <v>2470</v>
      </c>
      <c r="C690" s="16">
        <v>45279.75</v>
      </c>
      <c r="D690" s="16">
        <v>45293.75</v>
      </c>
      <c r="E690" s="17">
        <v>1995.0</v>
      </c>
      <c r="F690" s="8" t="s">
        <v>2444</v>
      </c>
      <c r="G690" s="8" t="s">
        <v>1140</v>
      </c>
      <c r="H690" s="8" t="s">
        <v>1908</v>
      </c>
      <c r="I690" s="8">
        <v>0.0</v>
      </c>
      <c r="J690" s="8">
        <v>0.0</v>
      </c>
      <c r="K690" s="8">
        <v>3.0</v>
      </c>
    </row>
    <row r="691" ht="15.75" customHeight="1">
      <c r="A691" s="15">
        <v>21.0</v>
      </c>
      <c r="B691" s="8" t="s">
        <v>2470</v>
      </c>
      <c r="C691" s="16">
        <v>45279.75</v>
      </c>
      <c r="D691" s="16">
        <v>45293.75</v>
      </c>
      <c r="E691" s="17">
        <v>1995.0</v>
      </c>
      <c r="F691" s="8" t="s">
        <v>2444</v>
      </c>
      <c r="G691" s="8" t="s">
        <v>1140</v>
      </c>
      <c r="H691" s="8" t="s">
        <v>2228</v>
      </c>
      <c r="I691" s="8">
        <v>1.0</v>
      </c>
      <c r="J691" s="8">
        <v>1.0</v>
      </c>
      <c r="K691" s="8">
        <v>3.0</v>
      </c>
    </row>
    <row r="692" ht="15.75" customHeight="1">
      <c r="A692" s="15">
        <v>22.0</v>
      </c>
      <c r="B692" s="8" t="s">
        <v>2471</v>
      </c>
      <c r="C692" s="16">
        <v>45284.0</v>
      </c>
      <c r="D692" s="16">
        <v>45298.0</v>
      </c>
      <c r="E692" s="17">
        <v>2090.0</v>
      </c>
      <c r="F692" s="8" t="s">
        <v>2446</v>
      </c>
      <c r="G692" s="8" t="s">
        <v>1128</v>
      </c>
      <c r="H692" s="8" t="s">
        <v>1757</v>
      </c>
      <c r="I692" s="8">
        <v>0.0</v>
      </c>
      <c r="J692" s="8">
        <v>1.0</v>
      </c>
      <c r="K692" s="8">
        <v>5.0</v>
      </c>
    </row>
    <row r="693" ht="15.75" customHeight="1">
      <c r="A693" s="15">
        <v>22.0</v>
      </c>
      <c r="B693" s="8" t="s">
        <v>2471</v>
      </c>
      <c r="C693" s="16">
        <v>45284.0</v>
      </c>
      <c r="D693" s="16">
        <v>45298.0</v>
      </c>
      <c r="E693" s="17">
        <v>2090.0</v>
      </c>
      <c r="F693" s="8" t="s">
        <v>2446</v>
      </c>
      <c r="G693" s="8" t="s">
        <v>1128</v>
      </c>
      <c r="H693" s="8" t="s">
        <v>1715</v>
      </c>
      <c r="I693" s="8">
        <v>0.0</v>
      </c>
      <c r="J693" s="8">
        <v>0.0</v>
      </c>
      <c r="K693" s="8">
        <v>1.0</v>
      </c>
    </row>
    <row r="694" ht="15.75" customHeight="1">
      <c r="A694" s="15">
        <v>22.0</v>
      </c>
      <c r="B694" s="8" t="s">
        <v>2471</v>
      </c>
      <c r="C694" s="16">
        <v>45284.0</v>
      </c>
      <c r="D694" s="16">
        <v>45298.0</v>
      </c>
      <c r="E694" s="17">
        <v>2090.0</v>
      </c>
      <c r="F694" s="8" t="s">
        <v>2446</v>
      </c>
      <c r="G694" s="8" t="s">
        <v>1128</v>
      </c>
      <c r="H694" s="8" t="s">
        <v>2303</v>
      </c>
      <c r="I694" s="8">
        <v>1.0</v>
      </c>
      <c r="J694" s="8">
        <v>1.0</v>
      </c>
      <c r="K694" s="8">
        <v>5.0</v>
      </c>
    </row>
    <row r="695" ht="15.75" customHeight="1">
      <c r="A695" s="15">
        <v>22.0</v>
      </c>
      <c r="B695" s="8" t="s">
        <v>2471</v>
      </c>
      <c r="C695" s="16">
        <v>45284.0</v>
      </c>
      <c r="D695" s="16">
        <v>45298.0</v>
      </c>
      <c r="E695" s="17">
        <v>2090.0</v>
      </c>
      <c r="F695" s="8" t="s">
        <v>2446</v>
      </c>
      <c r="G695" s="8" t="s">
        <v>1128</v>
      </c>
      <c r="H695" s="8" t="s">
        <v>1835</v>
      </c>
      <c r="I695" s="8">
        <v>1.0</v>
      </c>
      <c r="J695" s="8">
        <v>0.0</v>
      </c>
      <c r="K695" s="8">
        <v>2.0</v>
      </c>
    </row>
    <row r="696" ht="15.75" customHeight="1">
      <c r="A696" s="15">
        <v>22.0</v>
      </c>
      <c r="B696" s="8" t="s">
        <v>2471</v>
      </c>
      <c r="C696" s="16">
        <v>45284.0</v>
      </c>
      <c r="D696" s="16">
        <v>45298.0</v>
      </c>
      <c r="E696" s="17">
        <v>2090.0</v>
      </c>
      <c r="F696" s="8" t="s">
        <v>2446</v>
      </c>
      <c r="G696" s="8" t="s">
        <v>1128</v>
      </c>
      <c r="H696" s="8" t="s">
        <v>2046</v>
      </c>
      <c r="I696" s="8">
        <v>0.0</v>
      </c>
      <c r="J696" s="8">
        <v>1.0</v>
      </c>
      <c r="K696" s="8">
        <v>2.0</v>
      </c>
    </row>
    <row r="697" ht="15.75" customHeight="1">
      <c r="A697" s="15">
        <v>22.0</v>
      </c>
      <c r="B697" s="8" t="s">
        <v>2471</v>
      </c>
      <c r="C697" s="16">
        <v>45284.0</v>
      </c>
      <c r="D697" s="16">
        <v>45298.0</v>
      </c>
      <c r="E697" s="17">
        <v>2090.0</v>
      </c>
      <c r="F697" s="8" t="s">
        <v>2446</v>
      </c>
      <c r="G697" s="8" t="s">
        <v>1128</v>
      </c>
      <c r="H697" s="8" t="s">
        <v>1402</v>
      </c>
      <c r="I697" s="8">
        <v>1.0</v>
      </c>
      <c r="J697" s="8">
        <v>0.0</v>
      </c>
      <c r="K697" s="8">
        <v>5.0</v>
      </c>
    </row>
    <row r="698" ht="15.75" customHeight="1">
      <c r="A698" s="15">
        <v>22.0</v>
      </c>
      <c r="B698" s="8" t="s">
        <v>2471</v>
      </c>
      <c r="C698" s="16">
        <v>45284.0</v>
      </c>
      <c r="D698" s="16">
        <v>45298.0</v>
      </c>
      <c r="E698" s="17">
        <v>2090.0</v>
      </c>
      <c r="F698" s="8" t="s">
        <v>2446</v>
      </c>
      <c r="G698" s="8" t="s">
        <v>1128</v>
      </c>
      <c r="H698" s="8" t="s">
        <v>1460</v>
      </c>
      <c r="I698" s="8">
        <v>1.0</v>
      </c>
      <c r="J698" s="8">
        <v>0.0</v>
      </c>
      <c r="K698" s="8">
        <v>2.0</v>
      </c>
    </row>
    <row r="699" ht="15.75" customHeight="1">
      <c r="A699" s="15">
        <v>22.0</v>
      </c>
      <c r="B699" s="8" t="s">
        <v>2471</v>
      </c>
      <c r="C699" s="16">
        <v>45284.0</v>
      </c>
      <c r="D699" s="16">
        <v>45298.0</v>
      </c>
      <c r="E699" s="17">
        <v>2090.0</v>
      </c>
      <c r="F699" s="8" t="s">
        <v>2446</v>
      </c>
      <c r="G699" s="8" t="s">
        <v>1128</v>
      </c>
      <c r="H699" s="8" t="s">
        <v>2107</v>
      </c>
      <c r="I699" s="8">
        <v>1.0</v>
      </c>
      <c r="J699" s="8">
        <v>1.0</v>
      </c>
      <c r="K699" s="8">
        <v>5.0</v>
      </c>
    </row>
    <row r="700" ht="15.75" customHeight="1">
      <c r="A700" s="15">
        <v>22.0</v>
      </c>
      <c r="B700" s="8" t="s">
        <v>2471</v>
      </c>
      <c r="C700" s="16">
        <v>45284.0</v>
      </c>
      <c r="D700" s="16">
        <v>45298.0</v>
      </c>
      <c r="E700" s="17">
        <v>2090.0</v>
      </c>
      <c r="F700" s="8" t="s">
        <v>2446</v>
      </c>
      <c r="G700" s="8" t="s">
        <v>1128</v>
      </c>
      <c r="H700" s="8" t="s">
        <v>1167</v>
      </c>
      <c r="I700" s="8">
        <v>0.0</v>
      </c>
      <c r="J700" s="8">
        <v>0.0</v>
      </c>
      <c r="K700" s="8">
        <v>3.0</v>
      </c>
    </row>
    <row r="701" ht="15.75" customHeight="1">
      <c r="A701" s="15">
        <v>22.0</v>
      </c>
      <c r="B701" s="8" t="s">
        <v>2471</v>
      </c>
      <c r="C701" s="16">
        <v>45284.0</v>
      </c>
      <c r="D701" s="16">
        <v>45298.0</v>
      </c>
      <c r="E701" s="17">
        <v>2090.0</v>
      </c>
      <c r="F701" s="8" t="s">
        <v>2446</v>
      </c>
      <c r="G701" s="8" t="s">
        <v>1128</v>
      </c>
      <c r="H701" s="8" t="s">
        <v>2301</v>
      </c>
      <c r="I701" s="8">
        <v>1.0</v>
      </c>
      <c r="J701" s="8">
        <v>0.0</v>
      </c>
      <c r="K701" s="8">
        <v>3.0</v>
      </c>
    </row>
    <row r="702" ht="15.75" customHeight="1">
      <c r="A702" s="15">
        <v>22.0</v>
      </c>
      <c r="B702" s="8" t="s">
        <v>2471</v>
      </c>
      <c r="C702" s="16">
        <v>45284.0</v>
      </c>
      <c r="D702" s="16">
        <v>45298.0</v>
      </c>
      <c r="E702" s="17">
        <v>2090.0</v>
      </c>
      <c r="F702" s="8" t="s">
        <v>2446</v>
      </c>
      <c r="G702" s="8" t="s">
        <v>1128</v>
      </c>
      <c r="H702" s="8" t="s">
        <v>2151</v>
      </c>
      <c r="I702" s="8">
        <v>1.0</v>
      </c>
      <c r="J702" s="8">
        <v>1.0</v>
      </c>
      <c r="K702" s="8">
        <v>1.0</v>
      </c>
    </row>
    <row r="703" ht="15.75" customHeight="1">
      <c r="A703" s="15">
        <v>22.0</v>
      </c>
      <c r="B703" s="8" t="s">
        <v>2471</v>
      </c>
      <c r="C703" s="16">
        <v>45284.0</v>
      </c>
      <c r="D703" s="16">
        <v>45298.0</v>
      </c>
      <c r="E703" s="17">
        <v>2090.0</v>
      </c>
      <c r="F703" s="8" t="s">
        <v>2446</v>
      </c>
      <c r="G703" s="8" t="s">
        <v>1128</v>
      </c>
      <c r="H703" s="8" t="s">
        <v>1498</v>
      </c>
      <c r="I703" s="8">
        <v>0.0</v>
      </c>
      <c r="J703" s="8">
        <v>0.0</v>
      </c>
      <c r="K703" s="8">
        <v>2.0</v>
      </c>
    </row>
    <row r="704" ht="15.75" customHeight="1">
      <c r="A704" s="15">
        <v>22.0</v>
      </c>
      <c r="B704" s="8" t="s">
        <v>2471</v>
      </c>
      <c r="C704" s="16">
        <v>45284.0</v>
      </c>
      <c r="D704" s="16">
        <v>45298.0</v>
      </c>
      <c r="E704" s="17">
        <v>2090.0</v>
      </c>
      <c r="F704" s="8" t="s">
        <v>2446</v>
      </c>
      <c r="G704" s="8" t="s">
        <v>1128</v>
      </c>
      <c r="H704" s="8" t="s">
        <v>2055</v>
      </c>
      <c r="I704" s="8">
        <v>0.0</v>
      </c>
      <c r="J704" s="8">
        <v>0.0</v>
      </c>
      <c r="K704" s="8">
        <v>1.0</v>
      </c>
    </row>
    <row r="705" ht="15.75" customHeight="1">
      <c r="A705" s="15">
        <v>22.0</v>
      </c>
      <c r="B705" s="8" t="s">
        <v>2471</v>
      </c>
      <c r="C705" s="16">
        <v>45284.0</v>
      </c>
      <c r="D705" s="16">
        <v>45298.0</v>
      </c>
      <c r="E705" s="17">
        <v>2090.0</v>
      </c>
      <c r="F705" s="8" t="s">
        <v>2446</v>
      </c>
      <c r="G705" s="8" t="s">
        <v>1128</v>
      </c>
      <c r="H705" s="8" t="s">
        <v>2018</v>
      </c>
      <c r="I705" s="8">
        <v>1.0</v>
      </c>
      <c r="J705" s="8">
        <v>1.0</v>
      </c>
      <c r="K705" s="8">
        <v>5.0</v>
      </c>
    </row>
    <row r="706" ht="15.75" customHeight="1">
      <c r="A706" s="15">
        <v>22.0</v>
      </c>
      <c r="B706" s="8" t="s">
        <v>2471</v>
      </c>
      <c r="C706" s="16">
        <v>45284.0</v>
      </c>
      <c r="D706" s="16">
        <v>45298.0</v>
      </c>
      <c r="E706" s="17">
        <v>2090.0</v>
      </c>
      <c r="F706" s="8" t="s">
        <v>2446</v>
      </c>
      <c r="G706" s="8" t="s">
        <v>1128</v>
      </c>
      <c r="H706" s="8" t="s">
        <v>2287</v>
      </c>
      <c r="I706" s="8">
        <v>1.0</v>
      </c>
      <c r="J706" s="8">
        <v>0.0</v>
      </c>
      <c r="K706" s="8">
        <v>5.0</v>
      </c>
    </row>
    <row r="707" ht="15.75" customHeight="1">
      <c r="A707" s="15">
        <v>22.0</v>
      </c>
      <c r="B707" s="8" t="s">
        <v>2471</v>
      </c>
      <c r="C707" s="16">
        <v>45284.0</v>
      </c>
      <c r="D707" s="16">
        <v>45298.0</v>
      </c>
      <c r="E707" s="17">
        <v>2090.0</v>
      </c>
      <c r="F707" s="8" t="s">
        <v>2446</v>
      </c>
      <c r="G707" s="8" t="s">
        <v>1128</v>
      </c>
      <c r="H707" s="8" t="s">
        <v>1372</v>
      </c>
      <c r="I707" s="8">
        <v>1.0</v>
      </c>
      <c r="J707" s="8">
        <v>0.0</v>
      </c>
      <c r="K707" s="8">
        <v>5.0</v>
      </c>
    </row>
    <row r="708" ht="15.75" customHeight="1">
      <c r="A708" s="15">
        <v>22.0</v>
      </c>
      <c r="B708" s="8" t="s">
        <v>2471</v>
      </c>
      <c r="C708" s="16">
        <v>45284.0</v>
      </c>
      <c r="D708" s="16">
        <v>45298.0</v>
      </c>
      <c r="E708" s="17">
        <v>2090.0</v>
      </c>
      <c r="F708" s="8" t="s">
        <v>2446</v>
      </c>
      <c r="G708" s="8" t="s">
        <v>1128</v>
      </c>
      <c r="H708" s="8" t="s">
        <v>1880</v>
      </c>
      <c r="I708" s="8">
        <v>1.0</v>
      </c>
      <c r="J708" s="8">
        <v>0.0</v>
      </c>
      <c r="K708" s="8">
        <v>5.0</v>
      </c>
    </row>
    <row r="709" ht="15.75" customHeight="1">
      <c r="A709" s="15">
        <v>22.0</v>
      </c>
      <c r="B709" s="8" t="s">
        <v>2471</v>
      </c>
      <c r="C709" s="16">
        <v>45284.0</v>
      </c>
      <c r="D709" s="16">
        <v>45298.0</v>
      </c>
      <c r="E709" s="17">
        <v>2090.0</v>
      </c>
      <c r="F709" s="8" t="s">
        <v>2446</v>
      </c>
      <c r="G709" s="8" t="s">
        <v>1128</v>
      </c>
      <c r="H709" s="8" t="s">
        <v>2182</v>
      </c>
      <c r="I709" s="8">
        <v>0.0</v>
      </c>
      <c r="J709" s="8">
        <v>0.0</v>
      </c>
      <c r="K709" s="8">
        <v>3.0</v>
      </c>
    </row>
    <row r="710" ht="15.75" customHeight="1">
      <c r="A710" s="15">
        <v>22.0</v>
      </c>
      <c r="B710" s="8" t="s">
        <v>2471</v>
      </c>
      <c r="C710" s="16">
        <v>45284.0</v>
      </c>
      <c r="D710" s="16">
        <v>45298.0</v>
      </c>
      <c r="E710" s="17">
        <v>2090.0</v>
      </c>
      <c r="F710" s="8" t="s">
        <v>2446</v>
      </c>
      <c r="G710" s="8" t="s">
        <v>1128</v>
      </c>
      <c r="H710" s="8" t="s">
        <v>1447</v>
      </c>
      <c r="I710" s="8">
        <v>1.0</v>
      </c>
      <c r="J710" s="8">
        <v>0.0</v>
      </c>
      <c r="K710" s="8">
        <v>3.0</v>
      </c>
    </row>
    <row r="711" ht="15.75" customHeight="1">
      <c r="A711" s="15">
        <v>22.0</v>
      </c>
      <c r="B711" s="8" t="s">
        <v>2471</v>
      </c>
      <c r="C711" s="16">
        <v>45284.0</v>
      </c>
      <c r="D711" s="16">
        <v>45298.0</v>
      </c>
      <c r="E711" s="17">
        <v>2090.0</v>
      </c>
      <c r="F711" s="8" t="s">
        <v>2446</v>
      </c>
      <c r="G711" s="8" t="s">
        <v>1128</v>
      </c>
      <c r="H711" s="8" t="s">
        <v>1480</v>
      </c>
      <c r="I711" s="8">
        <v>1.0</v>
      </c>
      <c r="J711" s="8">
        <v>0.0</v>
      </c>
      <c r="K711" s="8">
        <v>3.0</v>
      </c>
    </row>
    <row r="712" ht="15.75" customHeight="1">
      <c r="A712" s="15">
        <v>22.0</v>
      </c>
      <c r="B712" s="8" t="s">
        <v>2471</v>
      </c>
      <c r="C712" s="16">
        <v>45284.0</v>
      </c>
      <c r="D712" s="16">
        <v>45298.0</v>
      </c>
      <c r="E712" s="17">
        <v>2090.0</v>
      </c>
      <c r="F712" s="8" t="s">
        <v>2446</v>
      </c>
      <c r="G712" s="8" t="s">
        <v>1128</v>
      </c>
      <c r="H712" s="8" t="s">
        <v>1439</v>
      </c>
      <c r="I712" s="8">
        <v>0.0</v>
      </c>
      <c r="J712" s="8">
        <v>0.0</v>
      </c>
      <c r="K712" s="8">
        <v>2.0</v>
      </c>
    </row>
    <row r="713" ht="15.75" customHeight="1">
      <c r="A713" s="15">
        <v>22.0</v>
      </c>
      <c r="B713" s="8" t="s">
        <v>2471</v>
      </c>
      <c r="C713" s="16">
        <v>45284.0</v>
      </c>
      <c r="D713" s="16">
        <v>45298.0</v>
      </c>
      <c r="E713" s="17">
        <v>2090.0</v>
      </c>
      <c r="F713" s="8" t="s">
        <v>2446</v>
      </c>
      <c r="G713" s="8" t="s">
        <v>1128</v>
      </c>
      <c r="H713" s="8" t="s">
        <v>2338</v>
      </c>
      <c r="I713" s="8">
        <v>1.0</v>
      </c>
      <c r="J713" s="8">
        <v>0.0</v>
      </c>
      <c r="K713" s="8">
        <v>3.0</v>
      </c>
    </row>
    <row r="714" ht="15.75" customHeight="1">
      <c r="A714" s="15">
        <v>22.0</v>
      </c>
      <c r="B714" s="8" t="s">
        <v>2471</v>
      </c>
      <c r="C714" s="16">
        <v>45284.0</v>
      </c>
      <c r="D714" s="16">
        <v>45298.0</v>
      </c>
      <c r="E714" s="17">
        <v>2090.0</v>
      </c>
      <c r="F714" s="8" t="s">
        <v>2446</v>
      </c>
      <c r="G714" s="8" t="s">
        <v>1128</v>
      </c>
      <c r="H714" s="8" t="s">
        <v>1229</v>
      </c>
      <c r="I714" s="8">
        <v>0.0</v>
      </c>
      <c r="J714" s="8">
        <v>1.0</v>
      </c>
      <c r="K714" s="8">
        <v>3.0</v>
      </c>
    </row>
    <row r="715" ht="15.75" customHeight="1">
      <c r="A715" s="15">
        <v>22.0</v>
      </c>
      <c r="B715" s="8" t="s">
        <v>2471</v>
      </c>
      <c r="C715" s="16">
        <v>45284.0</v>
      </c>
      <c r="D715" s="16">
        <v>45298.0</v>
      </c>
      <c r="E715" s="17">
        <v>2090.0</v>
      </c>
      <c r="F715" s="8" t="s">
        <v>2446</v>
      </c>
      <c r="G715" s="8" t="s">
        <v>1128</v>
      </c>
      <c r="H715" s="8" t="s">
        <v>1298</v>
      </c>
      <c r="I715" s="8">
        <v>0.0</v>
      </c>
      <c r="J715" s="8">
        <v>0.0</v>
      </c>
      <c r="K715" s="8">
        <v>2.0</v>
      </c>
    </row>
    <row r="716" ht="15.75" customHeight="1">
      <c r="A716" s="15">
        <v>22.0</v>
      </c>
      <c r="B716" s="8" t="s">
        <v>2471</v>
      </c>
      <c r="C716" s="16">
        <v>45284.0</v>
      </c>
      <c r="D716" s="16">
        <v>45298.0</v>
      </c>
      <c r="E716" s="17">
        <v>2090.0</v>
      </c>
      <c r="F716" s="8" t="s">
        <v>2446</v>
      </c>
      <c r="G716" s="8" t="s">
        <v>1128</v>
      </c>
      <c r="H716" s="8" t="s">
        <v>1637</v>
      </c>
      <c r="I716" s="8">
        <v>1.0</v>
      </c>
      <c r="J716" s="8">
        <v>0.0</v>
      </c>
      <c r="K716" s="8">
        <v>5.0</v>
      </c>
    </row>
    <row r="717" ht="15.75" customHeight="1">
      <c r="A717" s="15">
        <v>22.0</v>
      </c>
      <c r="B717" s="8" t="s">
        <v>2471</v>
      </c>
      <c r="C717" s="16">
        <v>45284.0</v>
      </c>
      <c r="D717" s="16">
        <v>45298.0</v>
      </c>
      <c r="E717" s="17">
        <v>2090.0</v>
      </c>
      <c r="F717" s="8" t="s">
        <v>2446</v>
      </c>
      <c r="G717" s="8" t="s">
        <v>1128</v>
      </c>
      <c r="H717" s="8" t="s">
        <v>1937</v>
      </c>
      <c r="I717" s="8">
        <v>0.0</v>
      </c>
      <c r="J717" s="8">
        <v>1.0</v>
      </c>
      <c r="K717" s="8">
        <v>4.0</v>
      </c>
    </row>
    <row r="718" ht="15.75" customHeight="1">
      <c r="A718" s="15">
        <v>22.0</v>
      </c>
      <c r="B718" s="8" t="s">
        <v>2471</v>
      </c>
      <c r="C718" s="16">
        <v>45284.0</v>
      </c>
      <c r="D718" s="16">
        <v>45298.0</v>
      </c>
      <c r="E718" s="17">
        <v>2090.0</v>
      </c>
      <c r="F718" s="8" t="s">
        <v>2446</v>
      </c>
      <c r="G718" s="8" t="s">
        <v>1128</v>
      </c>
      <c r="H718" s="8" t="s">
        <v>1394</v>
      </c>
      <c r="I718" s="8">
        <v>0.0</v>
      </c>
      <c r="J718" s="8">
        <v>0.0</v>
      </c>
      <c r="K718" s="8">
        <v>3.0</v>
      </c>
    </row>
    <row r="719" ht="15.75" customHeight="1">
      <c r="A719" s="15">
        <v>22.0</v>
      </c>
      <c r="B719" s="8" t="s">
        <v>2471</v>
      </c>
      <c r="C719" s="16">
        <v>45284.0</v>
      </c>
      <c r="D719" s="16">
        <v>45298.0</v>
      </c>
      <c r="E719" s="17">
        <v>2090.0</v>
      </c>
      <c r="F719" s="8" t="s">
        <v>2446</v>
      </c>
      <c r="G719" s="8" t="s">
        <v>1128</v>
      </c>
      <c r="H719" s="8" t="s">
        <v>1541</v>
      </c>
      <c r="I719" s="8">
        <v>0.0</v>
      </c>
      <c r="J719" s="8">
        <v>1.0</v>
      </c>
      <c r="K719" s="8">
        <v>5.0</v>
      </c>
    </row>
    <row r="720" ht="15.75" customHeight="1">
      <c r="A720" s="15">
        <v>22.0</v>
      </c>
      <c r="B720" s="8" t="s">
        <v>2471</v>
      </c>
      <c r="C720" s="16">
        <v>45284.0</v>
      </c>
      <c r="D720" s="16">
        <v>45298.0</v>
      </c>
      <c r="E720" s="17">
        <v>2090.0</v>
      </c>
      <c r="F720" s="8" t="s">
        <v>2446</v>
      </c>
      <c r="G720" s="8" t="s">
        <v>1128</v>
      </c>
      <c r="H720" s="8" t="s">
        <v>2006</v>
      </c>
      <c r="I720" s="8">
        <v>0.0</v>
      </c>
      <c r="J720" s="8">
        <v>1.0</v>
      </c>
      <c r="K720" s="8">
        <v>5.0</v>
      </c>
    </row>
    <row r="721" ht="15.75" customHeight="1">
      <c r="A721" s="15">
        <v>22.0</v>
      </c>
      <c r="B721" s="8" t="s">
        <v>2471</v>
      </c>
      <c r="C721" s="16">
        <v>45284.0</v>
      </c>
      <c r="D721" s="16">
        <v>45298.0</v>
      </c>
      <c r="E721" s="17">
        <v>2090.0</v>
      </c>
      <c r="F721" s="8" t="s">
        <v>2446</v>
      </c>
      <c r="G721" s="8" t="s">
        <v>1128</v>
      </c>
      <c r="H721" s="8" t="s">
        <v>2199</v>
      </c>
      <c r="I721" s="8">
        <v>1.0</v>
      </c>
      <c r="J721" s="8">
        <v>0.0</v>
      </c>
      <c r="K721" s="8">
        <v>1.0</v>
      </c>
    </row>
    <row r="722" ht="15.75" customHeight="1">
      <c r="A722" s="15">
        <v>22.0</v>
      </c>
      <c r="B722" s="8" t="s">
        <v>2471</v>
      </c>
      <c r="C722" s="16">
        <v>45284.0</v>
      </c>
      <c r="D722" s="16">
        <v>45298.0</v>
      </c>
      <c r="E722" s="17">
        <v>2090.0</v>
      </c>
      <c r="F722" s="8" t="s">
        <v>2446</v>
      </c>
      <c r="G722" s="8" t="s">
        <v>1128</v>
      </c>
      <c r="H722" s="8" t="s">
        <v>2087</v>
      </c>
      <c r="I722" s="8">
        <v>1.0</v>
      </c>
      <c r="J722" s="8">
        <v>1.0</v>
      </c>
      <c r="K722" s="8">
        <v>3.0</v>
      </c>
    </row>
    <row r="723" ht="15.75" customHeight="1">
      <c r="A723" s="15">
        <v>22.0</v>
      </c>
      <c r="B723" s="8" t="s">
        <v>2471</v>
      </c>
      <c r="C723" s="16">
        <v>45284.0</v>
      </c>
      <c r="D723" s="16">
        <v>45298.0</v>
      </c>
      <c r="E723" s="17">
        <v>2090.0</v>
      </c>
      <c r="F723" s="8" t="s">
        <v>2446</v>
      </c>
      <c r="G723" s="8" t="s">
        <v>1128</v>
      </c>
      <c r="H723" s="8" t="s">
        <v>1338</v>
      </c>
      <c r="I723" s="8">
        <v>0.0</v>
      </c>
      <c r="J723" s="8">
        <v>1.0</v>
      </c>
      <c r="K723" s="8">
        <v>5.0</v>
      </c>
    </row>
    <row r="724" ht="15.75" customHeight="1">
      <c r="A724" s="15">
        <v>22.0</v>
      </c>
      <c r="B724" s="8" t="s">
        <v>2471</v>
      </c>
      <c r="C724" s="16">
        <v>45284.0</v>
      </c>
      <c r="D724" s="16">
        <v>45298.0</v>
      </c>
      <c r="E724" s="17">
        <v>2090.0</v>
      </c>
      <c r="F724" s="8" t="s">
        <v>2446</v>
      </c>
      <c r="G724" s="8" t="s">
        <v>1128</v>
      </c>
      <c r="H724" s="8" t="s">
        <v>1940</v>
      </c>
      <c r="I724" s="8">
        <v>0.0</v>
      </c>
      <c r="J724" s="8">
        <v>0.0</v>
      </c>
      <c r="K724" s="8">
        <v>5.0</v>
      </c>
    </row>
    <row r="725" ht="15.75" customHeight="1">
      <c r="A725" s="15">
        <v>22.0</v>
      </c>
      <c r="B725" s="8" t="s">
        <v>2471</v>
      </c>
      <c r="C725" s="16">
        <v>45284.0</v>
      </c>
      <c r="D725" s="16">
        <v>45298.0</v>
      </c>
      <c r="E725" s="17">
        <v>2090.0</v>
      </c>
      <c r="F725" s="8" t="s">
        <v>2446</v>
      </c>
      <c r="G725" s="8" t="s">
        <v>1128</v>
      </c>
      <c r="H725" s="8" t="s">
        <v>1545</v>
      </c>
      <c r="I725" s="8">
        <v>0.0</v>
      </c>
      <c r="J725" s="8">
        <v>1.0</v>
      </c>
      <c r="K725" s="8">
        <v>4.0</v>
      </c>
    </row>
    <row r="726" ht="15.75" customHeight="1">
      <c r="A726" s="15">
        <v>22.0</v>
      </c>
      <c r="B726" s="8" t="s">
        <v>2471</v>
      </c>
      <c r="C726" s="16">
        <v>45284.0</v>
      </c>
      <c r="D726" s="16">
        <v>45298.0</v>
      </c>
      <c r="E726" s="17">
        <v>2090.0</v>
      </c>
      <c r="F726" s="8" t="s">
        <v>2446</v>
      </c>
      <c r="G726" s="8" t="s">
        <v>1128</v>
      </c>
      <c r="H726" s="8" t="s">
        <v>2136</v>
      </c>
      <c r="I726" s="8">
        <v>0.0</v>
      </c>
      <c r="J726" s="8">
        <v>0.0</v>
      </c>
      <c r="K726" s="8">
        <v>5.0</v>
      </c>
    </row>
    <row r="727" ht="15.75" customHeight="1">
      <c r="A727" s="15">
        <v>22.0</v>
      </c>
      <c r="B727" s="8" t="s">
        <v>2471</v>
      </c>
      <c r="C727" s="16">
        <v>45284.0</v>
      </c>
      <c r="D727" s="16">
        <v>45298.0</v>
      </c>
      <c r="E727" s="17">
        <v>2090.0</v>
      </c>
      <c r="F727" s="8" t="s">
        <v>2446</v>
      </c>
      <c r="G727" s="8" t="s">
        <v>1128</v>
      </c>
      <c r="H727" s="8" t="s">
        <v>1398</v>
      </c>
      <c r="I727" s="8">
        <v>1.0</v>
      </c>
      <c r="J727" s="8">
        <v>1.0</v>
      </c>
      <c r="K727" s="8">
        <v>4.0</v>
      </c>
    </row>
    <row r="728" ht="15.75" customHeight="1">
      <c r="A728" s="15">
        <v>22.0</v>
      </c>
      <c r="B728" s="8" t="s">
        <v>2471</v>
      </c>
      <c r="C728" s="16">
        <v>45284.0</v>
      </c>
      <c r="D728" s="16">
        <v>45298.0</v>
      </c>
      <c r="E728" s="17">
        <v>2090.0</v>
      </c>
      <c r="F728" s="8" t="s">
        <v>2446</v>
      </c>
      <c r="G728" s="8" t="s">
        <v>1128</v>
      </c>
      <c r="H728" s="8" t="s">
        <v>2260</v>
      </c>
      <c r="I728" s="8">
        <v>0.0</v>
      </c>
      <c r="J728" s="8">
        <v>1.0</v>
      </c>
      <c r="K728" s="8">
        <v>4.0</v>
      </c>
    </row>
    <row r="729" ht="15.75" customHeight="1">
      <c r="A729" s="15">
        <v>22.0</v>
      </c>
      <c r="B729" s="8" t="s">
        <v>2471</v>
      </c>
      <c r="C729" s="16">
        <v>45284.0</v>
      </c>
      <c r="D729" s="16">
        <v>45298.0</v>
      </c>
      <c r="E729" s="17">
        <v>2090.0</v>
      </c>
      <c r="F729" s="8" t="s">
        <v>2446</v>
      </c>
      <c r="G729" s="8" t="s">
        <v>1128</v>
      </c>
      <c r="H729" s="8" t="s">
        <v>1816</v>
      </c>
      <c r="I729" s="8">
        <v>1.0</v>
      </c>
      <c r="J729" s="8">
        <v>0.0</v>
      </c>
      <c r="K729" s="8">
        <v>5.0</v>
      </c>
    </row>
    <row r="730" ht="15.75" customHeight="1">
      <c r="A730" s="15">
        <v>22.0</v>
      </c>
      <c r="B730" s="8" t="s">
        <v>2471</v>
      </c>
      <c r="C730" s="16">
        <v>45284.0</v>
      </c>
      <c r="D730" s="16">
        <v>45298.0</v>
      </c>
      <c r="E730" s="17">
        <v>2090.0</v>
      </c>
      <c r="F730" s="8" t="s">
        <v>2446</v>
      </c>
      <c r="G730" s="8" t="s">
        <v>1128</v>
      </c>
      <c r="H730" s="8" t="s">
        <v>1486</v>
      </c>
      <c r="I730" s="8">
        <v>1.0</v>
      </c>
      <c r="J730" s="8">
        <v>1.0</v>
      </c>
      <c r="K730" s="8">
        <v>2.0</v>
      </c>
    </row>
    <row r="731" ht="15.75" customHeight="1">
      <c r="A731" s="15">
        <v>22.0</v>
      </c>
      <c r="B731" s="8" t="s">
        <v>2471</v>
      </c>
      <c r="C731" s="16">
        <v>45284.0</v>
      </c>
      <c r="D731" s="16">
        <v>45298.0</v>
      </c>
      <c r="E731" s="17">
        <v>2090.0</v>
      </c>
      <c r="F731" s="8" t="s">
        <v>2446</v>
      </c>
      <c r="G731" s="8" t="s">
        <v>1128</v>
      </c>
      <c r="H731" s="8" t="s">
        <v>1275</v>
      </c>
      <c r="I731" s="8">
        <v>1.0</v>
      </c>
      <c r="J731" s="8">
        <v>0.0</v>
      </c>
      <c r="K731" s="8">
        <v>1.0</v>
      </c>
    </row>
    <row r="732" ht="15.75" customHeight="1">
      <c r="A732" s="15">
        <v>22.0</v>
      </c>
      <c r="B732" s="8" t="s">
        <v>2471</v>
      </c>
      <c r="C732" s="16">
        <v>45284.0</v>
      </c>
      <c r="D732" s="16">
        <v>45298.0</v>
      </c>
      <c r="E732" s="17">
        <v>2090.0</v>
      </c>
      <c r="F732" s="8" t="s">
        <v>2446</v>
      </c>
      <c r="G732" s="8" t="s">
        <v>1128</v>
      </c>
      <c r="H732" s="8" t="s">
        <v>2074</v>
      </c>
      <c r="I732" s="8">
        <v>0.0</v>
      </c>
      <c r="J732" s="8">
        <v>0.0</v>
      </c>
      <c r="K732" s="8">
        <v>4.0</v>
      </c>
    </row>
    <row r="733" ht="15.75" customHeight="1">
      <c r="A733" s="15">
        <v>22.0</v>
      </c>
      <c r="B733" s="8" t="s">
        <v>2471</v>
      </c>
      <c r="C733" s="16">
        <v>45284.0</v>
      </c>
      <c r="D733" s="16">
        <v>45298.0</v>
      </c>
      <c r="E733" s="17">
        <v>2090.0</v>
      </c>
      <c r="F733" s="8" t="s">
        <v>2446</v>
      </c>
      <c r="G733" s="8" t="s">
        <v>1128</v>
      </c>
      <c r="H733" s="8" t="s">
        <v>2002</v>
      </c>
      <c r="I733" s="8">
        <v>0.0</v>
      </c>
      <c r="J733" s="8">
        <v>0.0</v>
      </c>
      <c r="K733" s="8">
        <v>1.0</v>
      </c>
    </row>
    <row r="734" ht="15.75" customHeight="1">
      <c r="A734" s="15">
        <v>22.0</v>
      </c>
      <c r="B734" s="8" t="s">
        <v>2471</v>
      </c>
      <c r="C734" s="16">
        <v>45284.0</v>
      </c>
      <c r="D734" s="16">
        <v>45298.0</v>
      </c>
      <c r="E734" s="17">
        <v>2090.0</v>
      </c>
      <c r="F734" s="8" t="s">
        <v>2446</v>
      </c>
      <c r="G734" s="8" t="s">
        <v>1128</v>
      </c>
      <c r="H734" s="8" t="s">
        <v>1802</v>
      </c>
      <c r="I734" s="8">
        <v>1.0</v>
      </c>
      <c r="J734" s="8">
        <v>1.0</v>
      </c>
      <c r="K734" s="8">
        <v>5.0</v>
      </c>
    </row>
    <row r="735" ht="15.75" customHeight="1">
      <c r="A735" s="15">
        <v>23.0</v>
      </c>
      <c r="B735" s="8" t="s">
        <v>2472</v>
      </c>
      <c r="C735" s="16">
        <v>45288.25</v>
      </c>
      <c r="D735" s="16">
        <v>45302.25</v>
      </c>
      <c r="E735" s="17">
        <v>2185.0</v>
      </c>
      <c r="F735" s="8" t="s">
        <v>2448</v>
      </c>
      <c r="G735" s="8" t="s">
        <v>1132</v>
      </c>
      <c r="H735" s="8" t="s">
        <v>1927</v>
      </c>
      <c r="I735" s="8">
        <v>0.0</v>
      </c>
      <c r="J735" s="8">
        <v>1.0</v>
      </c>
      <c r="K735" s="8">
        <v>2.0</v>
      </c>
    </row>
    <row r="736" ht="15.75" customHeight="1">
      <c r="A736" s="15">
        <v>23.0</v>
      </c>
      <c r="B736" s="8" t="s">
        <v>2472</v>
      </c>
      <c r="C736" s="16">
        <v>45288.25</v>
      </c>
      <c r="D736" s="16">
        <v>45302.25</v>
      </c>
      <c r="E736" s="17">
        <v>2185.0</v>
      </c>
      <c r="F736" s="8" t="s">
        <v>2448</v>
      </c>
      <c r="G736" s="8" t="s">
        <v>1132</v>
      </c>
      <c r="H736" s="8" t="s">
        <v>1248</v>
      </c>
      <c r="I736" s="8">
        <v>0.0</v>
      </c>
      <c r="J736" s="8">
        <v>0.0</v>
      </c>
      <c r="K736" s="8">
        <v>1.0</v>
      </c>
    </row>
    <row r="737" ht="15.75" customHeight="1">
      <c r="A737" s="15">
        <v>23.0</v>
      </c>
      <c r="B737" s="8" t="s">
        <v>2472</v>
      </c>
      <c r="C737" s="16">
        <v>45288.25</v>
      </c>
      <c r="D737" s="16">
        <v>45302.25</v>
      </c>
      <c r="E737" s="17">
        <v>2185.0</v>
      </c>
      <c r="F737" s="8" t="s">
        <v>2448</v>
      </c>
      <c r="G737" s="8" t="s">
        <v>1132</v>
      </c>
      <c r="H737" s="8" t="s">
        <v>1845</v>
      </c>
      <c r="I737" s="8">
        <v>0.0</v>
      </c>
      <c r="J737" s="8">
        <v>1.0</v>
      </c>
      <c r="K737" s="8">
        <v>5.0</v>
      </c>
    </row>
    <row r="738" ht="15.75" customHeight="1">
      <c r="A738" s="15">
        <v>23.0</v>
      </c>
      <c r="B738" s="8" t="s">
        <v>2472</v>
      </c>
      <c r="C738" s="16">
        <v>45288.25</v>
      </c>
      <c r="D738" s="16">
        <v>45302.25</v>
      </c>
      <c r="E738" s="17">
        <v>2185.0</v>
      </c>
      <c r="F738" s="8" t="s">
        <v>2448</v>
      </c>
      <c r="G738" s="8" t="s">
        <v>1132</v>
      </c>
      <c r="H738" s="8" t="s">
        <v>2079</v>
      </c>
      <c r="I738" s="8">
        <v>1.0</v>
      </c>
      <c r="J738" s="8">
        <v>1.0</v>
      </c>
      <c r="K738" s="8">
        <v>2.0</v>
      </c>
    </row>
    <row r="739" ht="15.75" customHeight="1">
      <c r="A739" s="15">
        <v>23.0</v>
      </c>
      <c r="B739" s="8" t="s">
        <v>2472</v>
      </c>
      <c r="C739" s="16">
        <v>45288.25</v>
      </c>
      <c r="D739" s="16">
        <v>45302.25</v>
      </c>
      <c r="E739" s="17">
        <v>2185.0</v>
      </c>
      <c r="F739" s="8" t="s">
        <v>2448</v>
      </c>
      <c r="G739" s="8" t="s">
        <v>1132</v>
      </c>
      <c r="H739" s="8" t="s">
        <v>1746</v>
      </c>
      <c r="I739" s="8">
        <v>0.0</v>
      </c>
      <c r="J739" s="8">
        <v>1.0</v>
      </c>
      <c r="K739" s="8">
        <v>1.0</v>
      </c>
    </row>
    <row r="740" ht="15.75" customHeight="1">
      <c r="A740" s="15">
        <v>23.0</v>
      </c>
      <c r="B740" s="8" t="s">
        <v>2472</v>
      </c>
      <c r="C740" s="16">
        <v>45288.25</v>
      </c>
      <c r="D740" s="16">
        <v>45302.25</v>
      </c>
      <c r="E740" s="17">
        <v>2185.0</v>
      </c>
      <c r="F740" s="8" t="s">
        <v>2448</v>
      </c>
      <c r="G740" s="8" t="s">
        <v>1132</v>
      </c>
      <c r="H740" s="8" t="s">
        <v>1968</v>
      </c>
      <c r="I740" s="8">
        <v>0.0</v>
      </c>
      <c r="J740" s="8">
        <v>1.0</v>
      </c>
      <c r="K740" s="8">
        <v>5.0</v>
      </c>
    </row>
    <row r="741" ht="15.75" customHeight="1">
      <c r="A741" s="15">
        <v>23.0</v>
      </c>
      <c r="B741" s="8" t="s">
        <v>2472</v>
      </c>
      <c r="C741" s="16">
        <v>45288.25</v>
      </c>
      <c r="D741" s="16">
        <v>45302.25</v>
      </c>
      <c r="E741" s="17">
        <v>2185.0</v>
      </c>
      <c r="F741" s="8" t="s">
        <v>2448</v>
      </c>
      <c r="G741" s="8" t="s">
        <v>1132</v>
      </c>
      <c r="H741" s="8" t="s">
        <v>2273</v>
      </c>
      <c r="I741" s="8">
        <v>1.0</v>
      </c>
      <c r="J741" s="8">
        <v>0.0</v>
      </c>
      <c r="K741" s="8">
        <v>1.0</v>
      </c>
    </row>
    <row r="742" ht="15.75" customHeight="1">
      <c r="A742" s="15">
        <v>23.0</v>
      </c>
      <c r="B742" s="8" t="s">
        <v>2472</v>
      </c>
      <c r="C742" s="16">
        <v>45288.25</v>
      </c>
      <c r="D742" s="16">
        <v>45302.25</v>
      </c>
      <c r="E742" s="17">
        <v>2185.0</v>
      </c>
      <c r="F742" s="8" t="s">
        <v>2448</v>
      </c>
      <c r="G742" s="8" t="s">
        <v>1132</v>
      </c>
      <c r="H742" s="8" t="s">
        <v>1297</v>
      </c>
      <c r="I742" s="8">
        <v>0.0</v>
      </c>
      <c r="J742" s="8">
        <v>0.0</v>
      </c>
      <c r="K742" s="8">
        <v>2.0</v>
      </c>
    </row>
    <row r="743" ht="15.75" customHeight="1">
      <c r="A743" s="15">
        <v>23.0</v>
      </c>
      <c r="B743" s="8" t="s">
        <v>2472</v>
      </c>
      <c r="C743" s="16">
        <v>45288.25</v>
      </c>
      <c r="D743" s="16">
        <v>45302.25</v>
      </c>
      <c r="E743" s="17">
        <v>2185.0</v>
      </c>
      <c r="F743" s="8" t="s">
        <v>2448</v>
      </c>
      <c r="G743" s="8" t="s">
        <v>1132</v>
      </c>
      <c r="H743" s="8" t="s">
        <v>1985</v>
      </c>
      <c r="I743" s="8">
        <v>1.0</v>
      </c>
      <c r="J743" s="8">
        <v>0.0</v>
      </c>
      <c r="K743" s="8">
        <v>5.0</v>
      </c>
    </row>
    <row r="744" ht="15.75" customHeight="1">
      <c r="A744" s="15">
        <v>23.0</v>
      </c>
      <c r="B744" s="8" t="s">
        <v>2472</v>
      </c>
      <c r="C744" s="16">
        <v>45288.25</v>
      </c>
      <c r="D744" s="16">
        <v>45302.25</v>
      </c>
      <c r="E744" s="17">
        <v>2185.0</v>
      </c>
      <c r="F744" s="8" t="s">
        <v>2448</v>
      </c>
      <c r="G744" s="8" t="s">
        <v>1132</v>
      </c>
      <c r="H744" s="8" t="s">
        <v>1752</v>
      </c>
      <c r="I744" s="8">
        <v>1.0</v>
      </c>
      <c r="J744" s="8">
        <v>1.0</v>
      </c>
      <c r="K744" s="8">
        <v>5.0</v>
      </c>
    </row>
    <row r="745" ht="15.75" customHeight="1">
      <c r="A745" s="15">
        <v>23.0</v>
      </c>
      <c r="B745" s="8" t="s">
        <v>2472</v>
      </c>
      <c r="C745" s="16">
        <v>45288.25</v>
      </c>
      <c r="D745" s="16">
        <v>45302.25</v>
      </c>
      <c r="E745" s="17">
        <v>2185.0</v>
      </c>
      <c r="F745" s="8" t="s">
        <v>2448</v>
      </c>
      <c r="G745" s="8" t="s">
        <v>1132</v>
      </c>
      <c r="H745" s="8" t="s">
        <v>1268</v>
      </c>
      <c r="I745" s="8">
        <v>0.0</v>
      </c>
      <c r="J745" s="8">
        <v>1.0</v>
      </c>
      <c r="K745" s="8">
        <v>1.0</v>
      </c>
    </row>
    <row r="746" ht="15.75" customHeight="1">
      <c r="A746" s="15">
        <v>23.0</v>
      </c>
      <c r="B746" s="8" t="s">
        <v>2472</v>
      </c>
      <c r="C746" s="16">
        <v>45288.25</v>
      </c>
      <c r="D746" s="16">
        <v>45302.25</v>
      </c>
      <c r="E746" s="17">
        <v>2185.0</v>
      </c>
      <c r="F746" s="8" t="s">
        <v>2448</v>
      </c>
      <c r="G746" s="8" t="s">
        <v>1132</v>
      </c>
      <c r="H746" s="8" t="s">
        <v>1273</v>
      </c>
      <c r="I746" s="8">
        <v>0.0</v>
      </c>
      <c r="J746" s="8">
        <v>0.0</v>
      </c>
      <c r="K746" s="8">
        <v>2.0</v>
      </c>
    </row>
    <row r="747" ht="15.75" customHeight="1">
      <c r="A747" s="15">
        <v>23.0</v>
      </c>
      <c r="B747" s="8" t="s">
        <v>2472</v>
      </c>
      <c r="C747" s="16">
        <v>45288.25</v>
      </c>
      <c r="D747" s="16">
        <v>45302.25</v>
      </c>
      <c r="E747" s="17">
        <v>2185.0</v>
      </c>
      <c r="F747" s="8" t="s">
        <v>2448</v>
      </c>
      <c r="G747" s="8" t="s">
        <v>1132</v>
      </c>
      <c r="H747" s="8" t="s">
        <v>2024</v>
      </c>
      <c r="I747" s="8">
        <v>0.0</v>
      </c>
      <c r="J747" s="8">
        <v>1.0</v>
      </c>
      <c r="K747" s="8">
        <v>1.0</v>
      </c>
    </row>
    <row r="748" ht="15.75" customHeight="1">
      <c r="A748" s="15">
        <v>23.0</v>
      </c>
      <c r="B748" s="8" t="s">
        <v>2472</v>
      </c>
      <c r="C748" s="16">
        <v>45288.25</v>
      </c>
      <c r="D748" s="16">
        <v>45302.25</v>
      </c>
      <c r="E748" s="17">
        <v>2185.0</v>
      </c>
      <c r="F748" s="8" t="s">
        <v>2448</v>
      </c>
      <c r="G748" s="8" t="s">
        <v>1132</v>
      </c>
      <c r="H748" s="8" t="s">
        <v>1505</v>
      </c>
      <c r="I748" s="8">
        <v>0.0</v>
      </c>
      <c r="J748" s="8">
        <v>1.0</v>
      </c>
      <c r="K748" s="8">
        <v>2.0</v>
      </c>
    </row>
    <row r="749" ht="15.75" customHeight="1">
      <c r="A749" s="15">
        <v>23.0</v>
      </c>
      <c r="B749" s="8" t="s">
        <v>2472</v>
      </c>
      <c r="C749" s="16">
        <v>45288.25</v>
      </c>
      <c r="D749" s="16">
        <v>45302.25</v>
      </c>
      <c r="E749" s="17">
        <v>2185.0</v>
      </c>
      <c r="F749" s="8" t="s">
        <v>2448</v>
      </c>
      <c r="G749" s="8" t="s">
        <v>1132</v>
      </c>
      <c r="H749" s="8" t="s">
        <v>2214</v>
      </c>
      <c r="I749" s="8">
        <v>0.0</v>
      </c>
      <c r="J749" s="8">
        <v>0.0</v>
      </c>
      <c r="K749" s="8">
        <v>3.0</v>
      </c>
    </row>
    <row r="750" ht="15.75" customHeight="1">
      <c r="A750" s="15">
        <v>23.0</v>
      </c>
      <c r="B750" s="8" t="s">
        <v>2472</v>
      </c>
      <c r="C750" s="16">
        <v>45288.25</v>
      </c>
      <c r="D750" s="16">
        <v>45302.25</v>
      </c>
      <c r="E750" s="17">
        <v>2185.0</v>
      </c>
      <c r="F750" s="8" t="s">
        <v>2448</v>
      </c>
      <c r="G750" s="8" t="s">
        <v>1132</v>
      </c>
      <c r="H750" s="8" t="s">
        <v>1516</v>
      </c>
      <c r="I750" s="8">
        <v>0.0</v>
      </c>
      <c r="J750" s="8">
        <v>1.0</v>
      </c>
      <c r="K750" s="8">
        <v>3.0</v>
      </c>
    </row>
    <row r="751" ht="15.75" customHeight="1">
      <c r="A751" s="15">
        <v>23.0</v>
      </c>
      <c r="B751" s="8" t="s">
        <v>2472</v>
      </c>
      <c r="C751" s="16">
        <v>45288.25</v>
      </c>
      <c r="D751" s="16">
        <v>45302.25</v>
      </c>
      <c r="E751" s="17">
        <v>2185.0</v>
      </c>
      <c r="F751" s="8" t="s">
        <v>2448</v>
      </c>
      <c r="G751" s="8" t="s">
        <v>1132</v>
      </c>
      <c r="H751" s="8" t="s">
        <v>1950</v>
      </c>
      <c r="I751" s="8">
        <v>1.0</v>
      </c>
      <c r="J751" s="8">
        <v>1.0</v>
      </c>
      <c r="K751" s="8">
        <v>1.0</v>
      </c>
    </row>
    <row r="752" ht="15.75" customHeight="1">
      <c r="A752" s="15">
        <v>23.0</v>
      </c>
      <c r="B752" s="8" t="s">
        <v>2472</v>
      </c>
      <c r="C752" s="16">
        <v>45288.25</v>
      </c>
      <c r="D752" s="16">
        <v>45302.25</v>
      </c>
      <c r="E752" s="17">
        <v>2185.0</v>
      </c>
      <c r="F752" s="8" t="s">
        <v>2448</v>
      </c>
      <c r="G752" s="8" t="s">
        <v>1132</v>
      </c>
      <c r="H752" s="8" t="s">
        <v>1567</v>
      </c>
      <c r="I752" s="8">
        <v>1.0</v>
      </c>
      <c r="J752" s="8">
        <v>1.0</v>
      </c>
      <c r="K752" s="8">
        <v>4.0</v>
      </c>
    </row>
    <row r="753" ht="15.75" customHeight="1">
      <c r="A753" s="15">
        <v>23.0</v>
      </c>
      <c r="B753" s="8" t="s">
        <v>2472</v>
      </c>
      <c r="C753" s="16">
        <v>45288.25</v>
      </c>
      <c r="D753" s="16">
        <v>45302.25</v>
      </c>
      <c r="E753" s="17">
        <v>2185.0</v>
      </c>
      <c r="F753" s="8" t="s">
        <v>2448</v>
      </c>
      <c r="G753" s="8" t="s">
        <v>1132</v>
      </c>
      <c r="H753" s="8" t="s">
        <v>1956</v>
      </c>
      <c r="I753" s="8">
        <v>1.0</v>
      </c>
      <c r="J753" s="8">
        <v>1.0</v>
      </c>
      <c r="K753" s="8">
        <v>5.0</v>
      </c>
    </row>
    <row r="754" ht="15.75" customHeight="1">
      <c r="A754" s="15">
        <v>23.0</v>
      </c>
      <c r="B754" s="8" t="s">
        <v>2472</v>
      </c>
      <c r="C754" s="16">
        <v>45288.25</v>
      </c>
      <c r="D754" s="16">
        <v>45302.25</v>
      </c>
      <c r="E754" s="17">
        <v>2185.0</v>
      </c>
      <c r="F754" s="8" t="s">
        <v>2448</v>
      </c>
      <c r="G754" s="8" t="s">
        <v>1132</v>
      </c>
      <c r="H754" s="8" t="s">
        <v>1495</v>
      </c>
      <c r="I754" s="8">
        <v>1.0</v>
      </c>
      <c r="J754" s="8">
        <v>0.0</v>
      </c>
      <c r="K754" s="8">
        <v>3.0</v>
      </c>
    </row>
    <row r="755" ht="15.75" customHeight="1">
      <c r="A755" s="15">
        <v>23.0</v>
      </c>
      <c r="B755" s="8" t="s">
        <v>2472</v>
      </c>
      <c r="C755" s="16">
        <v>45288.25</v>
      </c>
      <c r="D755" s="16">
        <v>45302.25</v>
      </c>
      <c r="E755" s="17">
        <v>2185.0</v>
      </c>
      <c r="F755" s="8" t="s">
        <v>2448</v>
      </c>
      <c r="G755" s="8" t="s">
        <v>1132</v>
      </c>
      <c r="H755" s="8" t="s">
        <v>2160</v>
      </c>
      <c r="I755" s="8">
        <v>1.0</v>
      </c>
      <c r="J755" s="8">
        <v>0.0</v>
      </c>
      <c r="K755" s="8">
        <v>1.0</v>
      </c>
    </row>
    <row r="756" ht="15.75" customHeight="1">
      <c r="A756" s="15">
        <v>23.0</v>
      </c>
      <c r="B756" s="8" t="s">
        <v>2472</v>
      </c>
      <c r="C756" s="16">
        <v>45288.25</v>
      </c>
      <c r="D756" s="16">
        <v>45302.25</v>
      </c>
      <c r="E756" s="17">
        <v>2185.0</v>
      </c>
      <c r="F756" s="8" t="s">
        <v>2448</v>
      </c>
      <c r="G756" s="8" t="s">
        <v>1132</v>
      </c>
      <c r="H756" s="8" t="s">
        <v>1222</v>
      </c>
      <c r="I756" s="8">
        <v>1.0</v>
      </c>
      <c r="J756" s="8">
        <v>1.0</v>
      </c>
      <c r="K756" s="8">
        <v>3.0</v>
      </c>
    </row>
    <row r="757" ht="15.75" customHeight="1">
      <c r="A757" s="15">
        <v>23.0</v>
      </c>
      <c r="B757" s="8" t="s">
        <v>2472</v>
      </c>
      <c r="C757" s="16">
        <v>45288.25</v>
      </c>
      <c r="D757" s="16">
        <v>45302.25</v>
      </c>
      <c r="E757" s="17">
        <v>2185.0</v>
      </c>
      <c r="F757" s="8" t="s">
        <v>2448</v>
      </c>
      <c r="G757" s="8" t="s">
        <v>1132</v>
      </c>
      <c r="H757" s="8" t="s">
        <v>1965</v>
      </c>
      <c r="I757" s="8">
        <v>1.0</v>
      </c>
      <c r="J757" s="8">
        <v>1.0</v>
      </c>
      <c r="K757" s="8">
        <v>3.0</v>
      </c>
    </row>
    <row r="758" ht="15.75" customHeight="1">
      <c r="A758" s="15">
        <v>23.0</v>
      </c>
      <c r="B758" s="8" t="s">
        <v>2472</v>
      </c>
      <c r="C758" s="16">
        <v>45288.25</v>
      </c>
      <c r="D758" s="16">
        <v>45302.25</v>
      </c>
      <c r="E758" s="17">
        <v>2185.0</v>
      </c>
      <c r="F758" s="8" t="s">
        <v>2448</v>
      </c>
      <c r="G758" s="8" t="s">
        <v>1132</v>
      </c>
      <c r="H758" s="8" t="s">
        <v>1660</v>
      </c>
      <c r="I758" s="8">
        <v>1.0</v>
      </c>
      <c r="J758" s="8">
        <v>0.0</v>
      </c>
      <c r="K758" s="8">
        <v>4.0</v>
      </c>
    </row>
    <row r="759" ht="15.75" customHeight="1">
      <c r="A759" s="15">
        <v>23.0</v>
      </c>
      <c r="B759" s="8" t="s">
        <v>2472</v>
      </c>
      <c r="C759" s="16">
        <v>45288.25</v>
      </c>
      <c r="D759" s="16">
        <v>45302.25</v>
      </c>
      <c r="E759" s="17">
        <v>2185.0</v>
      </c>
      <c r="F759" s="8" t="s">
        <v>2448</v>
      </c>
      <c r="G759" s="8" t="s">
        <v>1132</v>
      </c>
      <c r="H759" s="8" t="s">
        <v>1480</v>
      </c>
      <c r="I759" s="8">
        <v>0.0</v>
      </c>
      <c r="J759" s="8">
        <v>0.0</v>
      </c>
      <c r="K759" s="8">
        <v>2.0</v>
      </c>
    </row>
    <row r="760" ht="15.75" customHeight="1">
      <c r="A760" s="15">
        <v>23.0</v>
      </c>
      <c r="B760" s="8" t="s">
        <v>2472</v>
      </c>
      <c r="C760" s="16">
        <v>45288.25</v>
      </c>
      <c r="D760" s="16">
        <v>45302.25</v>
      </c>
      <c r="E760" s="17">
        <v>2185.0</v>
      </c>
      <c r="F760" s="8" t="s">
        <v>2448</v>
      </c>
      <c r="G760" s="8" t="s">
        <v>1132</v>
      </c>
      <c r="H760" s="8" t="s">
        <v>2334</v>
      </c>
      <c r="I760" s="8">
        <v>0.0</v>
      </c>
      <c r="J760" s="8">
        <v>1.0</v>
      </c>
      <c r="K760" s="8">
        <v>4.0</v>
      </c>
    </row>
    <row r="761" ht="15.75" customHeight="1">
      <c r="A761" s="15">
        <v>23.0</v>
      </c>
      <c r="B761" s="8" t="s">
        <v>2472</v>
      </c>
      <c r="C761" s="16">
        <v>45288.25</v>
      </c>
      <c r="D761" s="16">
        <v>45302.25</v>
      </c>
      <c r="E761" s="17">
        <v>2185.0</v>
      </c>
      <c r="F761" s="8" t="s">
        <v>2448</v>
      </c>
      <c r="G761" s="8" t="s">
        <v>1132</v>
      </c>
      <c r="H761" s="8" t="s">
        <v>1530</v>
      </c>
      <c r="I761" s="8">
        <v>0.0</v>
      </c>
      <c r="J761" s="8">
        <v>0.0</v>
      </c>
      <c r="K761" s="8">
        <v>3.0</v>
      </c>
    </row>
    <row r="762" ht="15.75" customHeight="1">
      <c r="A762" s="15">
        <v>23.0</v>
      </c>
      <c r="B762" s="8" t="s">
        <v>2472</v>
      </c>
      <c r="C762" s="16">
        <v>45288.25</v>
      </c>
      <c r="D762" s="16">
        <v>45302.25</v>
      </c>
      <c r="E762" s="17">
        <v>2185.0</v>
      </c>
      <c r="F762" s="8" t="s">
        <v>2448</v>
      </c>
      <c r="G762" s="8" t="s">
        <v>1132</v>
      </c>
      <c r="H762" s="8" t="s">
        <v>1427</v>
      </c>
      <c r="I762" s="8">
        <v>1.0</v>
      </c>
      <c r="J762" s="8">
        <v>1.0</v>
      </c>
      <c r="K762" s="8">
        <v>5.0</v>
      </c>
    </row>
    <row r="763" ht="15.75" customHeight="1">
      <c r="A763" s="15">
        <v>23.0</v>
      </c>
      <c r="B763" s="8" t="s">
        <v>2472</v>
      </c>
      <c r="C763" s="16">
        <v>45288.25</v>
      </c>
      <c r="D763" s="16">
        <v>45302.25</v>
      </c>
      <c r="E763" s="17">
        <v>2185.0</v>
      </c>
      <c r="F763" s="8" t="s">
        <v>2448</v>
      </c>
      <c r="G763" s="8" t="s">
        <v>1132</v>
      </c>
      <c r="H763" s="8" t="s">
        <v>2372</v>
      </c>
      <c r="I763" s="8">
        <v>1.0</v>
      </c>
      <c r="J763" s="8">
        <v>1.0</v>
      </c>
      <c r="K763" s="8">
        <v>1.0</v>
      </c>
    </row>
    <row r="764" ht="15.75" customHeight="1">
      <c r="A764" s="15">
        <v>24.0</v>
      </c>
      <c r="B764" s="8" t="s">
        <v>2473</v>
      </c>
      <c r="C764" s="16">
        <v>45292.5</v>
      </c>
      <c r="D764" s="16">
        <v>45306.5</v>
      </c>
      <c r="E764" s="17">
        <v>2280.0</v>
      </c>
      <c r="F764" s="8" t="s">
        <v>2450</v>
      </c>
      <c r="G764" s="8" t="s">
        <v>1133</v>
      </c>
      <c r="H764" s="8" t="s">
        <v>1595</v>
      </c>
      <c r="I764" s="8">
        <v>1.0</v>
      </c>
      <c r="J764" s="8">
        <v>0.0</v>
      </c>
      <c r="K764" s="8">
        <v>1.0</v>
      </c>
    </row>
    <row r="765" ht="15.75" customHeight="1">
      <c r="A765" s="15">
        <v>24.0</v>
      </c>
      <c r="B765" s="8" t="s">
        <v>2473</v>
      </c>
      <c r="C765" s="16">
        <v>45292.5</v>
      </c>
      <c r="D765" s="16">
        <v>45306.5</v>
      </c>
      <c r="E765" s="17">
        <v>2280.0</v>
      </c>
      <c r="F765" s="8" t="s">
        <v>2450</v>
      </c>
      <c r="G765" s="8" t="s">
        <v>1133</v>
      </c>
      <c r="H765" s="8" t="s">
        <v>1359</v>
      </c>
      <c r="I765" s="8">
        <v>0.0</v>
      </c>
      <c r="J765" s="8">
        <v>1.0</v>
      </c>
      <c r="K765" s="8">
        <v>2.0</v>
      </c>
    </row>
    <row r="766" ht="15.75" customHeight="1">
      <c r="A766" s="15">
        <v>24.0</v>
      </c>
      <c r="B766" s="8" t="s">
        <v>2473</v>
      </c>
      <c r="C766" s="16">
        <v>45292.5</v>
      </c>
      <c r="D766" s="16">
        <v>45306.5</v>
      </c>
      <c r="E766" s="17">
        <v>2280.0</v>
      </c>
      <c r="F766" s="8" t="s">
        <v>2450</v>
      </c>
      <c r="G766" s="8" t="s">
        <v>1133</v>
      </c>
      <c r="H766" s="8" t="s">
        <v>2113</v>
      </c>
      <c r="I766" s="8">
        <v>0.0</v>
      </c>
      <c r="J766" s="8">
        <v>1.0</v>
      </c>
      <c r="K766" s="8">
        <v>1.0</v>
      </c>
    </row>
    <row r="767" ht="15.75" customHeight="1">
      <c r="A767" s="15">
        <v>24.0</v>
      </c>
      <c r="B767" s="8" t="s">
        <v>2473</v>
      </c>
      <c r="C767" s="16">
        <v>45292.5</v>
      </c>
      <c r="D767" s="16">
        <v>45306.5</v>
      </c>
      <c r="E767" s="17">
        <v>2280.0</v>
      </c>
      <c r="F767" s="8" t="s">
        <v>2450</v>
      </c>
      <c r="G767" s="8" t="s">
        <v>1133</v>
      </c>
      <c r="H767" s="8" t="s">
        <v>1904</v>
      </c>
      <c r="I767" s="8">
        <v>1.0</v>
      </c>
      <c r="J767" s="8">
        <v>0.0</v>
      </c>
      <c r="K767" s="8">
        <v>5.0</v>
      </c>
    </row>
    <row r="768" ht="15.75" customHeight="1">
      <c r="A768" s="15">
        <v>24.0</v>
      </c>
      <c r="B768" s="8" t="s">
        <v>2473</v>
      </c>
      <c r="C768" s="16">
        <v>45292.5</v>
      </c>
      <c r="D768" s="16">
        <v>45306.5</v>
      </c>
      <c r="E768" s="17">
        <v>2280.0</v>
      </c>
      <c r="F768" s="8" t="s">
        <v>2450</v>
      </c>
      <c r="G768" s="8" t="s">
        <v>1133</v>
      </c>
      <c r="H768" s="8" t="s">
        <v>2145</v>
      </c>
      <c r="I768" s="8">
        <v>0.0</v>
      </c>
      <c r="J768" s="8">
        <v>1.0</v>
      </c>
      <c r="K768" s="8">
        <v>3.0</v>
      </c>
    </row>
    <row r="769" ht="15.75" customHeight="1">
      <c r="A769" s="15">
        <v>24.0</v>
      </c>
      <c r="B769" s="8" t="s">
        <v>2473</v>
      </c>
      <c r="C769" s="16">
        <v>45292.5</v>
      </c>
      <c r="D769" s="16">
        <v>45306.5</v>
      </c>
      <c r="E769" s="17">
        <v>2280.0</v>
      </c>
      <c r="F769" s="8" t="s">
        <v>2450</v>
      </c>
      <c r="G769" s="8" t="s">
        <v>1133</v>
      </c>
      <c r="H769" s="8" t="s">
        <v>1727</v>
      </c>
      <c r="I769" s="8">
        <v>0.0</v>
      </c>
      <c r="J769" s="8">
        <v>0.0</v>
      </c>
      <c r="K769" s="8">
        <v>2.0</v>
      </c>
    </row>
    <row r="770" ht="15.75" customHeight="1">
      <c r="A770" s="15">
        <v>24.0</v>
      </c>
      <c r="B770" s="8" t="s">
        <v>2473</v>
      </c>
      <c r="C770" s="16">
        <v>45292.5</v>
      </c>
      <c r="D770" s="16">
        <v>45306.5</v>
      </c>
      <c r="E770" s="17">
        <v>2280.0</v>
      </c>
      <c r="F770" s="8" t="s">
        <v>2450</v>
      </c>
      <c r="G770" s="8" t="s">
        <v>1133</v>
      </c>
      <c r="H770" s="8" t="s">
        <v>1558</v>
      </c>
      <c r="I770" s="8">
        <v>1.0</v>
      </c>
      <c r="J770" s="8">
        <v>0.0</v>
      </c>
      <c r="K770" s="8">
        <v>1.0</v>
      </c>
    </row>
    <row r="771" ht="15.75" customHeight="1">
      <c r="A771" s="15">
        <v>24.0</v>
      </c>
      <c r="B771" s="8" t="s">
        <v>2473</v>
      </c>
      <c r="C771" s="16">
        <v>45292.5</v>
      </c>
      <c r="D771" s="16">
        <v>45306.5</v>
      </c>
      <c r="E771" s="17">
        <v>2280.0</v>
      </c>
      <c r="F771" s="8" t="s">
        <v>2450</v>
      </c>
      <c r="G771" s="8" t="s">
        <v>1133</v>
      </c>
      <c r="H771" s="8" t="s">
        <v>1302</v>
      </c>
      <c r="I771" s="8">
        <v>0.0</v>
      </c>
      <c r="J771" s="8">
        <v>0.0</v>
      </c>
      <c r="K771" s="8">
        <v>3.0</v>
      </c>
    </row>
    <row r="772" ht="15.75" customHeight="1">
      <c r="A772" s="15">
        <v>24.0</v>
      </c>
      <c r="B772" s="8" t="s">
        <v>2473</v>
      </c>
      <c r="C772" s="16">
        <v>45292.5</v>
      </c>
      <c r="D772" s="16">
        <v>45306.5</v>
      </c>
      <c r="E772" s="17">
        <v>2280.0</v>
      </c>
      <c r="F772" s="8" t="s">
        <v>2450</v>
      </c>
      <c r="G772" s="8" t="s">
        <v>1133</v>
      </c>
      <c r="H772" s="8" t="s">
        <v>1665</v>
      </c>
      <c r="I772" s="8">
        <v>1.0</v>
      </c>
      <c r="J772" s="8">
        <v>0.0</v>
      </c>
      <c r="K772" s="8">
        <v>5.0</v>
      </c>
    </row>
    <row r="773" ht="15.75" customHeight="1">
      <c r="A773" s="15">
        <v>24.0</v>
      </c>
      <c r="B773" s="8" t="s">
        <v>2473</v>
      </c>
      <c r="C773" s="16">
        <v>45292.5</v>
      </c>
      <c r="D773" s="16">
        <v>45306.5</v>
      </c>
      <c r="E773" s="17">
        <v>2280.0</v>
      </c>
      <c r="F773" s="8" t="s">
        <v>2450</v>
      </c>
      <c r="G773" s="8" t="s">
        <v>1133</v>
      </c>
      <c r="H773" s="8" t="s">
        <v>1485</v>
      </c>
      <c r="I773" s="8">
        <v>1.0</v>
      </c>
      <c r="J773" s="8">
        <v>0.0</v>
      </c>
      <c r="K773" s="8">
        <v>1.0</v>
      </c>
    </row>
    <row r="774" ht="15.75" customHeight="1">
      <c r="A774" s="15">
        <v>24.0</v>
      </c>
      <c r="B774" s="8" t="s">
        <v>2473</v>
      </c>
      <c r="C774" s="16">
        <v>45292.5</v>
      </c>
      <c r="D774" s="16">
        <v>45306.5</v>
      </c>
      <c r="E774" s="17">
        <v>2280.0</v>
      </c>
      <c r="F774" s="8" t="s">
        <v>2450</v>
      </c>
      <c r="G774" s="8" t="s">
        <v>1133</v>
      </c>
      <c r="H774" s="8" t="s">
        <v>1463</v>
      </c>
      <c r="I774" s="8">
        <v>0.0</v>
      </c>
      <c r="J774" s="8">
        <v>1.0</v>
      </c>
      <c r="K774" s="8">
        <v>1.0</v>
      </c>
    </row>
    <row r="775" ht="15.75" customHeight="1">
      <c r="A775" s="15">
        <v>24.0</v>
      </c>
      <c r="B775" s="8" t="s">
        <v>2473</v>
      </c>
      <c r="C775" s="16">
        <v>45292.5</v>
      </c>
      <c r="D775" s="16">
        <v>45306.5</v>
      </c>
      <c r="E775" s="17">
        <v>2280.0</v>
      </c>
      <c r="F775" s="8" t="s">
        <v>2450</v>
      </c>
      <c r="G775" s="8" t="s">
        <v>1133</v>
      </c>
      <c r="H775" s="8" t="s">
        <v>2335</v>
      </c>
      <c r="I775" s="8">
        <v>1.0</v>
      </c>
      <c r="J775" s="8">
        <v>0.0</v>
      </c>
      <c r="K775" s="8">
        <v>2.0</v>
      </c>
    </row>
    <row r="776" ht="15.75" customHeight="1">
      <c r="A776" s="15">
        <v>24.0</v>
      </c>
      <c r="B776" s="8" t="s">
        <v>2473</v>
      </c>
      <c r="C776" s="16">
        <v>45292.5</v>
      </c>
      <c r="D776" s="16">
        <v>45306.5</v>
      </c>
      <c r="E776" s="17">
        <v>2280.0</v>
      </c>
      <c r="F776" s="8" t="s">
        <v>2450</v>
      </c>
      <c r="G776" s="8" t="s">
        <v>1133</v>
      </c>
      <c r="H776" s="8" t="s">
        <v>1768</v>
      </c>
      <c r="I776" s="8">
        <v>1.0</v>
      </c>
      <c r="J776" s="8">
        <v>0.0</v>
      </c>
      <c r="K776" s="8">
        <v>3.0</v>
      </c>
    </row>
    <row r="777" ht="15.75" customHeight="1">
      <c r="A777" s="15">
        <v>24.0</v>
      </c>
      <c r="B777" s="8" t="s">
        <v>2473</v>
      </c>
      <c r="C777" s="16">
        <v>45292.5</v>
      </c>
      <c r="D777" s="16">
        <v>45306.5</v>
      </c>
      <c r="E777" s="17">
        <v>2280.0</v>
      </c>
      <c r="F777" s="8" t="s">
        <v>2450</v>
      </c>
      <c r="G777" s="8" t="s">
        <v>1133</v>
      </c>
      <c r="H777" s="8" t="s">
        <v>1267</v>
      </c>
      <c r="I777" s="8">
        <v>0.0</v>
      </c>
      <c r="J777" s="8">
        <v>1.0</v>
      </c>
      <c r="K777" s="8">
        <v>1.0</v>
      </c>
    </row>
    <row r="778" ht="15.75" customHeight="1">
      <c r="A778" s="15">
        <v>24.0</v>
      </c>
      <c r="B778" s="8" t="s">
        <v>2473</v>
      </c>
      <c r="C778" s="16">
        <v>45292.5</v>
      </c>
      <c r="D778" s="16">
        <v>45306.5</v>
      </c>
      <c r="E778" s="17">
        <v>2280.0</v>
      </c>
      <c r="F778" s="8" t="s">
        <v>2450</v>
      </c>
      <c r="G778" s="8" t="s">
        <v>1133</v>
      </c>
      <c r="H778" s="8" t="s">
        <v>1416</v>
      </c>
      <c r="I778" s="8">
        <v>1.0</v>
      </c>
      <c r="J778" s="8">
        <v>0.0</v>
      </c>
      <c r="K778" s="8">
        <v>1.0</v>
      </c>
    </row>
    <row r="779" ht="15.75" customHeight="1">
      <c r="A779" s="15">
        <v>24.0</v>
      </c>
      <c r="B779" s="8" t="s">
        <v>2473</v>
      </c>
      <c r="C779" s="16">
        <v>45292.5</v>
      </c>
      <c r="D779" s="16">
        <v>45306.5</v>
      </c>
      <c r="E779" s="17">
        <v>2280.0</v>
      </c>
      <c r="F779" s="8" t="s">
        <v>2450</v>
      </c>
      <c r="G779" s="8" t="s">
        <v>1133</v>
      </c>
      <c r="H779" s="8" t="s">
        <v>1225</v>
      </c>
      <c r="I779" s="8">
        <v>1.0</v>
      </c>
      <c r="J779" s="8">
        <v>0.0</v>
      </c>
      <c r="K779" s="8">
        <v>2.0</v>
      </c>
    </row>
    <row r="780" ht="15.75" customHeight="1">
      <c r="A780" s="15">
        <v>24.0</v>
      </c>
      <c r="B780" s="8" t="s">
        <v>2473</v>
      </c>
      <c r="C780" s="16">
        <v>45292.5</v>
      </c>
      <c r="D780" s="16">
        <v>45306.5</v>
      </c>
      <c r="E780" s="17">
        <v>2280.0</v>
      </c>
      <c r="F780" s="8" t="s">
        <v>2450</v>
      </c>
      <c r="G780" s="8" t="s">
        <v>1133</v>
      </c>
      <c r="H780" s="8" t="s">
        <v>1716</v>
      </c>
      <c r="I780" s="8">
        <v>0.0</v>
      </c>
      <c r="J780" s="8">
        <v>1.0</v>
      </c>
      <c r="K780" s="8">
        <v>1.0</v>
      </c>
    </row>
    <row r="781" ht="15.75" customHeight="1">
      <c r="A781" s="15">
        <v>24.0</v>
      </c>
      <c r="B781" s="8" t="s">
        <v>2473</v>
      </c>
      <c r="C781" s="16">
        <v>45292.5</v>
      </c>
      <c r="D781" s="16">
        <v>45306.5</v>
      </c>
      <c r="E781" s="17">
        <v>2280.0</v>
      </c>
      <c r="F781" s="8" t="s">
        <v>2450</v>
      </c>
      <c r="G781" s="8" t="s">
        <v>1133</v>
      </c>
      <c r="H781" s="8" t="s">
        <v>1327</v>
      </c>
      <c r="I781" s="8">
        <v>1.0</v>
      </c>
      <c r="J781" s="8">
        <v>1.0</v>
      </c>
      <c r="K781" s="8">
        <v>1.0</v>
      </c>
    </row>
    <row r="782" ht="15.75" customHeight="1">
      <c r="A782" s="15">
        <v>24.0</v>
      </c>
      <c r="B782" s="8" t="s">
        <v>2473</v>
      </c>
      <c r="C782" s="16">
        <v>45292.5</v>
      </c>
      <c r="D782" s="16">
        <v>45306.5</v>
      </c>
      <c r="E782" s="17">
        <v>2280.0</v>
      </c>
      <c r="F782" s="8" t="s">
        <v>2450</v>
      </c>
      <c r="G782" s="8" t="s">
        <v>1133</v>
      </c>
      <c r="H782" s="8" t="s">
        <v>1951</v>
      </c>
      <c r="I782" s="8">
        <v>0.0</v>
      </c>
      <c r="J782" s="8">
        <v>0.0</v>
      </c>
      <c r="K782" s="8">
        <v>5.0</v>
      </c>
    </row>
    <row r="783" ht="15.75" customHeight="1">
      <c r="A783" s="15">
        <v>24.0</v>
      </c>
      <c r="B783" s="8" t="s">
        <v>2473</v>
      </c>
      <c r="C783" s="16">
        <v>45292.5</v>
      </c>
      <c r="D783" s="16">
        <v>45306.5</v>
      </c>
      <c r="E783" s="17">
        <v>2280.0</v>
      </c>
      <c r="F783" s="8" t="s">
        <v>2450</v>
      </c>
      <c r="G783" s="8" t="s">
        <v>1133</v>
      </c>
      <c r="H783" s="8" t="s">
        <v>1548</v>
      </c>
      <c r="I783" s="8">
        <v>1.0</v>
      </c>
      <c r="J783" s="8">
        <v>0.0</v>
      </c>
      <c r="K783" s="8">
        <v>4.0</v>
      </c>
    </row>
    <row r="784" ht="15.75" customHeight="1">
      <c r="A784" s="15">
        <v>24.0</v>
      </c>
      <c r="B784" s="8" t="s">
        <v>2473</v>
      </c>
      <c r="C784" s="16">
        <v>45292.5</v>
      </c>
      <c r="D784" s="16">
        <v>45306.5</v>
      </c>
      <c r="E784" s="17">
        <v>2280.0</v>
      </c>
      <c r="F784" s="8" t="s">
        <v>2450</v>
      </c>
      <c r="G784" s="8" t="s">
        <v>1133</v>
      </c>
      <c r="H784" s="8" t="s">
        <v>1893</v>
      </c>
      <c r="I784" s="8">
        <v>0.0</v>
      </c>
      <c r="J784" s="8">
        <v>1.0</v>
      </c>
      <c r="K784" s="8">
        <v>4.0</v>
      </c>
    </row>
    <row r="785" ht="15.75" customHeight="1">
      <c r="A785" s="15">
        <v>24.0</v>
      </c>
      <c r="B785" s="8" t="s">
        <v>2473</v>
      </c>
      <c r="C785" s="16">
        <v>45292.5</v>
      </c>
      <c r="D785" s="16">
        <v>45306.5</v>
      </c>
      <c r="E785" s="17">
        <v>2280.0</v>
      </c>
      <c r="F785" s="8" t="s">
        <v>2450</v>
      </c>
      <c r="G785" s="8" t="s">
        <v>1133</v>
      </c>
      <c r="H785" s="8" t="s">
        <v>1172</v>
      </c>
      <c r="I785" s="8">
        <v>1.0</v>
      </c>
      <c r="J785" s="8">
        <v>0.0</v>
      </c>
      <c r="K785" s="8">
        <v>3.0</v>
      </c>
    </row>
    <row r="786" ht="15.75" customHeight="1">
      <c r="A786" s="15">
        <v>24.0</v>
      </c>
      <c r="B786" s="8" t="s">
        <v>2473</v>
      </c>
      <c r="C786" s="16">
        <v>45292.5</v>
      </c>
      <c r="D786" s="16">
        <v>45306.5</v>
      </c>
      <c r="E786" s="17">
        <v>2280.0</v>
      </c>
      <c r="F786" s="8" t="s">
        <v>2450</v>
      </c>
      <c r="G786" s="8" t="s">
        <v>1133</v>
      </c>
      <c r="H786" s="8" t="s">
        <v>1779</v>
      </c>
      <c r="I786" s="8">
        <v>0.0</v>
      </c>
      <c r="J786" s="8">
        <v>1.0</v>
      </c>
      <c r="K786" s="8">
        <v>3.0</v>
      </c>
    </row>
    <row r="787" ht="15.75" customHeight="1">
      <c r="A787" s="15">
        <v>25.0</v>
      </c>
      <c r="B787" s="8" t="s">
        <v>2474</v>
      </c>
      <c r="C787" s="16">
        <v>45296.75</v>
      </c>
      <c r="D787" s="16">
        <v>45310.75</v>
      </c>
      <c r="E787" s="17">
        <v>2375.0</v>
      </c>
      <c r="F787" s="8" t="s">
        <v>2452</v>
      </c>
      <c r="G787" s="8" t="s">
        <v>2453</v>
      </c>
      <c r="H787" s="8" t="s">
        <v>1159</v>
      </c>
      <c r="I787" s="8">
        <v>0.0</v>
      </c>
      <c r="J787" s="8">
        <v>0.0</v>
      </c>
      <c r="K787" s="8">
        <v>1.0</v>
      </c>
    </row>
    <row r="788" ht="15.75" customHeight="1">
      <c r="A788" s="15">
        <v>25.0</v>
      </c>
      <c r="B788" s="8" t="s">
        <v>2474</v>
      </c>
      <c r="C788" s="16">
        <v>45296.75</v>
      </c>
      <c r="D788" s="16">
        <v>45310.75</v>
      </c>
      <c r="E788" s="17">
        <v>2375.0</v>
      </c>
      <c r="F788" s="8" t="s">
        <v>2452</v>
      </c>
      <c r="G788" s="8" t="s">
        <v>2453</v>
      </c>
      <c r="H788" s="8" t="s">
        <v>2356</v>
      </c>
      <c r="I788" s="8">
        <v>0.0</v>
      </c>
      <c r="J788" s="8">
        <v>0.0</v>
      </c>
      <c r="K788" s="8">
        <v>3.0</v>
      </c>
    </row>
    <row r="789" ht="15.75" customHeight="1">
      <c r="A789" s="15">
        <v>25.0</v>
      </c>
      <c r="B789" s="8" t="s">
        <v>2474</v>
      </c>
      <c r="C789" s="16">
        <v>45296.75</v>
      </c>
      <c r="D789" s="16">
        <v>45310.75</v>
      </c>
      <c r="E789" s="17">
        <v>2375.0</v>
      </c>
      <c r="F789" s="8" t="s">
        <v>2452</v>
      </c>
      <c r="G789" s="8" t="s">
        <v>2453</v>
      </c>
      <c r="H789" s="8" t="s">
        <v>1823</v>
      </c>
      <c r="I789" s="8">
        <v>0.0</v>
      </c>
      <c r="J789" s="8">
        <v>0.0</v>
      </c>
      <c r="K789" s="8">
        <v>3.0</v>
      </c>
    </row>
    <row r="790" ht="15.75" customHeight="1">
      <c r="A790" s="15">
        <v>25.0</v>
      </c>
      <c r="B790" s="8" t="s">
        <v>2474</v>
      </c>
      <c r="C790" s="16">
        <v>45296.75</v>
      </c>
      <c r="D790" s="16">
        <v>45310.75</v>
      </c>
      <c r="E790" s="17">
        <v>2375.0</v>
      </c>
      <c r="F790" s="8" t="s">
        <v>2452</v>
      </c>
      <c r="G790" s="8" t="s">
        <v>2453</v>
      </c>
      <c r="H790" s="8" t="s">
        <v>2347</v>
      </c>
      <c r="I790" s="8">
        <v>0.0</v>
      </c>
      <c r="J790" s="8">
        <v>1.0</v>
      </c>
      <c r="K790" s="8">
        <v>5.0</v>
      </c>
    </row>
    <row r="791" ht="15.75" customHeight="1">
      <c r="A791" s="15">
        <v>25.0</v>
      </c>
      <c r="B791" s="8" t="s">
        <v>2474</v>
      </c>
      <c r="C791" s="16">
        <v>45296.75</v>
      </c>
      <c r="D791" s="16">
        <v>45310.75</v>
      </c>
      <c r="E791" s="17">
        <v>2375.0</v>
      </c>
      <c r="F791" s="8" t="s">
        <v>2452</v>
      </c>
      <c r="G791" s="8" t="s">
        <v>2453</v>
      </c>
      <c r="H791" s="8" t="s">
        <v>1437</v>
      </c>
      <c r="I791" s="8">
        <v>0.0</v>
      </c>
      <c r="J791" s="8">
        <v>1.0</v>
      </c>
      <c r="K791" s="8">
        <v>1.0</v>
      </c>
    </row>
    <row r="792" ht="15.75" customHeight="1">
      <c r="A792" s="15">
        <v>25.0</v>
      </c>
      <c r="B792" s="8" t="s">
        <v>2474</v>
      </c>
      <c r="C792" s="16">
        <v>45296.75</v>
      </c>
      <c r="D792" s="16">
        <v>45310.75</v>
      </c>
      <c r="E792" s="17">
        <v>2375.0</v>
      </c>
      <c r="F792" s="8" t="s">
        <v>2452</v>
      </c>
      <c r="G792" s="8" t="s">
        <v>2453</v>
      </c>
      <c r="H792" s="8" t="s">
        <v>2030</v>
      </c>
      <c r="I792" s="8">
        <v>0.0</v>
      </c>
      <c r="J792" s="8">
        <v>1.0</v>
      </c>
      <c r="K792" s="8">
        <v>3.0</v>
      </c>
    </row>
    <row r="793" ht="15.75" customHeight="1">
      <c r="A793" s="15">
        <v>25.0</v>
      </c>
      <c r="B793" s="8" t="s">
        <v>2474</v>
      </c>
      <c r="C793" s="16">
        <v>45296.75</v>
      </c>
      <c r="D793" s="16">
        <v>45310.75</v>
      </c>
      <c r="E793" s="17">
        <v>2375.0</v>
      </c>
      <c r="F793" s="8" t="s">
        <v>2452</v>
      </c>
      <c r="G793" s="8" t="s">
        <v>2453</v>
      </c>
      <c r="H793" s="8" t="s">
        <v>1629</v>
      </c>
      <c r="I793" s="8">
        <v>1.0</v>
      </c>
      <c r="J793" s="8">
        <v>1.0</v>
      </c>
      <c r="K793" s="8">
        <v>4.0</v>
      </c>
    </row>
    <row r="794" ht="15.75" customHeight="1">
      <c r="A794" s="15">
        <v>25.0</v>
      </c>
      <c r="B794" s="8" t="s">
        <v>2474</v>
      </c>
      <c r="C794" s="16">
        <v>45296.75</v>
      </c>
      <c r="D794" s="16">
        <v>45310.75</v>
      </c>
      <c r="E794" s="17">
        <v>2375.0</v>
      </c>
      <c r="F794" s="8" t="s">
        <v>2452</v>
      </c>
      <c r="G794" s="8" t="s">
        <v>2453</v>
      </c>
      <c r="H794" s="8" t="s">
        <v>1426</v>
      </c>
      <c r="I794" s="8">
        <v>0.0</v>
      </c>
      <c r="J794" s="8">
        <v>0.0</v>
      </c>
      <c r="K794" s="8">
        <v>1.0</v>
      </c>
    </row>
    <row r="795" ht="15.75" customHeight="1">
      <c r="A795" s="15">
        <v>25.0</v>
      </c>
      <c r="B795" s="8" t="s">
        <v>2474</v>
      </c>
      <c r="C795" s="16">
        <v>45296.75</v>
      </c>
      <c r="D795" s="16">
        <v>45310.75</v>
      </c>
      <c r="E795" s="17">
        <v>2375.0</v>
      </c>
      <c r="F795" s="8" t="s">
        <v>2452</v>
      </c>
      <c r="G795" s="8" t="s">
        <v>2453</v>
      </c>
      <c r="H795" s="8" t="s">
        <v>1425</v>
      </c>
      <c r="I795" s="8">
        <v>0.0</v>
      </c>
      <c r="J795" s="8">
        <v>1.0</v>
      </c>
      <c r="K795" s="8">
        <v>5.0</v>
      </c>
    </row>
    <row r="796" ht="15.75" customHeight="1">
      <c r="A796" s="15">
        <v>25.0</v>
      </c>
      <c r="B796" s="8" t="s">
        <v>2474</v>
      </c>
      <c r="C796" s="16">
        <v>45296.75</v>
      </c>
      <c r="D796" s="16">
        <v>45310.75</v>
      </c>
      <c r="E796" s="17">
        <v>2375.0</v>
      </c>
      <c r="F796" s="8" t="s">
        <v>2452</v>
      </c>
      <c r="G796" s="8" t="s">
        <v>2453</v>
      </c>
      <c r="H796" s="8" t="s">
        <v>1897</v>
      </c>
      <c r="I796" s="8">
        <v>0.0</v>
      </c>
      <c r="J796" s="8">
        <v>1.0</v>
      </c>
      <c r="K796" s="8">
        <v>1.0</v>
      </c>
    </row>
    <row r="797" ht="15.75" customHeight="1">
      <c r="A797" s="15">
        <v>25.0</v>
      </c>
      <c r="B797" s="8" t="s">
        <v>2474</v>
      </c>
      <c r="C797" s="16">
        <v>45296.75</v>
      </c>
      <c r="D797" s="16">
        <v>45310.75</v>
      </c>
      <c r="E797" s="17">
        <v>2375.0</v>
      </c>
      <c r="F797" s="8" t="s">
        <v>2452</v>
      </c>
      <c r="G797" s="8" t="s">
        <v>2453</v>
      </c>
      <c r="H797" s="8" t="s">
        <v>1552</v>
      </c>
      <c r="I797" s="8">
        <v>1.0</v>
      </c>
      <c r="J797" s="8">
        <v>1.0</v>
      </c>
      <c r="K797" s="8">
        <v>3.0</v>
      </c>
    </row>
    <row r="798" ht="15.75" customHeight="1">
      <c r="A798" s="15">
        <v>25.0</v>
      </c>
      <c r="B798" s="8" t="s">
        <v>2474</v>
      </c>
      <c r="C798" s="16">
        <v>45296.75</v>
      </c>
      <c r="D798" s="16">
        <v>45310.75</v>
      </c>
      <c r="E798" s="17">
        <v>2375.0</v>
      </c>
      <c r="F798" s="8" t="s">
        <v>2452</v>
      </c>
      <c r="G798" s="8" t="s">
        <v>2453</v>
      </c>
      <c r="H798" s="8" t="s">
        <v>1312</v>
      </c>
      <c r="I798" s="8">
        <v>0.0</v>
      </c>
      <c r="J798" s="8">
        <v>1.0</v>
      </c>
      <c r="K798" s="8">
        <v>3.0</v>
      </c>
    </row>
    <row r="799" ht="15.75" customHeight="1">
      <c r="A799" s="15">
        <v>25.0</v>
      </c>
      <c r="B799" s="8" t="s">
        <v>2474</v>
      </c>
      <c r="C799" s="16">
        <v>45296.75</v>
      </c>
      <c r="D799" s="16">
        <v>45310.75</v>
      </c>
      <c r="E799" s="17">
        <v>2375.0</v>
      </c>
      <c r="F799" s="8" t="s">
        <v>2452</v>
      </c>
      <c r="G799" s="8" t="s">
        <v>2453</v>
      </c>
      <c r="H799" s="8" t="s">
        <v>2062</v>
      </c>
      <c r="I799" s="8">
        <v>1.0</v>
      </c>
      <c r="J799" s="8">
        <v>0.0</v>
      </c>
      <c r="K799" s="8">
        <v>5.0</v>
      </c>
    </row>
    <row r="800" ht="15.75" customHeight="1">
      <c r="A800" s="15">
        <v>25.0</v>
      </c>
      <c r="B800" s="8" t="s">
        <v>2474</v>
      </c>
      <c r="C800" s="16">
        <v>45296.75</v>
      </c>
      <c r="D800" s="16">
        <v>45310.75</v>
      </c>
      <c r="E800" s="17">
        <v>2375.0</v>
      </c>
      <c r="F800" s="8" t="s">
        <v>2452</v>
      </c>
      <c r="G800" s="8" t="s">
        <v>2453</v>
      </c>
      <c r="H800" s="8" t="s">
        <v>1509</v>
      </c>
      <c r="I800" s="8">
        <v>0.0</v>
      </c>
      <c r="J800" s="8">
        <v>1.0</v>
      </c>
      <c r="K800" s="8">
        <v>4.0</v>
      </c>
    </row>
    <row r="801" ht="15.75" customHeight="1">
      <c r="A801" s="15">
        <v>25.0</v>
      </c>
      <c r="B801" s="8" t="s">
        <v>2474</v>
      </c>
      <c r="C801" s="16">
        <v>45296.75</v>
      </c>
      <c r="D801" s="16">
        <v>45310.75</v>
      </c>
      <c r="E801" s="17">
        <v>2375.0</v>
      </c>
      <c r="F801" s="8" t="s">
        <v>2452</v>
      </c>
      <c r="G801" s="8" t="s">
        <v>2453</v>
      </c>
      <c r="H801" s="8" t="s">
        <v>1753</v>
      </c>
      <c r="I801" s="8">
        <v>0.0</v>
      </c>
      <c r="J801" s="8">
        <v>0.0</v>
      </c>
      <c r="K801" s="8">
        <v>2.0</v>
      </c>
    </row>
    <row r="802" ht="15.75" customHeight="1">
      <c r="A802" s="15">
        <v>25.0</v>
      </c>
      <c r="B802" s="8" t="s">
        <v>2474</v>
      </c>
      <c r="C802" s="16">
        <v>45296.75</v>
      </c>
      <c r="D802" s="16">
        <v>45310.75</v>
      </c>
      <c r="E802" s="17">
        <v>2375.0</v>
      </c>
      <c r="F802" s="8" t="s">
        <v>2452</v>
      </c>
      <c r="G802" s="8" t="s">
        <v>2453</v>
      </c>
      <c r="H802" s="8" t="s">
        <v>1152</v>
      </c>
      <c r="I802" s="8">
        <v>1.0</v>
      </c>
      <c r="J802" s="8">
        <v>1.0</v>
      </c>
      <c r="K802" s="8">
        <v>1.0</v>
      </c>
    </row>
    <row r="803" ht="15.75" customHeight="1">
      <c r="A803" s="15">
        <v>25.0</v>
      </c>
      <c r="B803" s="8" t="s">
        <v>2474</v>
      </c>
      <c r="C803" s="16">
        <v>45296.75</v>
      </c>
      <c r="D803" s="16">
        <v>45310.75</v>
      </c>
      <c r="E803" s="17">
        <v>2375.0</v>
      </c>
      <c r="F803" s="8" t="s">
        <v>2452</v>
      </c>
      <c r="G803" s="8" t="s">
        <v>2453</v>
      </c>
      <c r="H803" s="8" t="s">
        <v>2349</v>
      </c>
      <c r="I803" s="8">
        <v>1.0</v>
      </c>
      <c r="J803" s="8">
        <v>0.0</v>
      </c>
      <c r="K803" s="8">
        <v>2.0</v>
      </c>
    </row>
    <row r="804" ht="15.75" customHeight="1">
      <c r="A804" s="15">
        <v>25.0</v>
      </c>
      <c r="B804" s="8" t="s">
        <v>2474</v>
      </c>
      <c r="C804" s="16">
        <v>45296.75</v>
      </c>
      <c r="D804" s="16">
        <v>45310.75</v>
      </c>
      <c r="E804" s="17">
        <v>2375.0</v>
      </c>
      <c r="F804" s="8" t="s">
        <v>2452</v>
      </c>
      <c r="G804" s="8" t="s">
        <v>2453</v>
      </c>
      <c r="H804" s="8" t="s">
        <v>1796</v>
      </c>
      <c r="I804" s="8">
        <v>1.0</v>
      </c>
      <c r="J804" s="8">
        <v>0.0</v>
      </c>
      <c r="K804" s="8">
        <v>1.0</v>
      </c>
    </row>
    <row r="805" ht="15.75" customHeight="1">
      <c r="A805" s="15">
        <v>25.0</v>
      </c>
      <c r="B805" s="8" t="s">
        <v>2474</v>
      </c>
      <c r="C805" s="16">
        <v>45296.75</v>
      </c>
      <c r="D805" s="16">
        <v>45310.75</v>
      </c>
      <c r="E805" s="17">
        <v>2375.0</v>
      </c>
      <c r="F805" s="8" t="s">
        <v>2452</v>
      </c>
      <c r="G805" s="8" t="s">
        <v>2453</v>
      </c>
      <c r="H805" s="8" t="s">
        <v>2056</v>
      </c>
      <c r="I805" s="8">
        <v>1.0</v>
      </c>
      <c r="J805" s="8">
        <v>1.0</v>
      </c>
      <c r="K805" s="8">
        <v>2.0</v>
      </c>
    </row>
    <row r="806" ht="15.75" customHeight="1">
      <c r="A806" s="15">
        <v>25.0</v>
      </c>
      <c r="B806" s="8" t="s">
        <v>2474</v>
      </c>
      <c r="C806" s="16">
        <v>45296.75</v>
      </c>
      <c r="D806" s="16">
        <v>45310.75</v>
      </c>
      <c r="E806" s="17">
        <v>2375.0</v>
      </c>
      <c r="F806" s="8" t="s">
        <v>2452</v>
      </c>
      <c r="G806" s="8" t="s">
        <v>2453</v>
      </c>
      <c r="H806" s="8" t="s">
        <v>1901</v>
      </c>
      <c r="I806" s="8">
        <v>0.0</v>
      </c>
      <c r="J806" s="8">
        <v>1.0</v>
      </c>
      <c r="K806" s="8">
        <v>5.0</v>
      </c>
    </row>
    <row r="807" ht="15.75" customHeight="1">
      <c r="A807" s="15">
        <v>25.0</v>
      </c>
      <c r="B807" s="8" t="s">
        <v>2474</v>
      </c>
      <c r="C807" s="16">
        <v>45296.75</v>
      </c>
      <c r="D807" s="16">
        <v>45310.75</v>
      </c>
      <c r="E807" s="17">
        <v>2375.0</v>
      </c>
      <c r="F807" s="8" t="s">
        <v>2452</v>
      </c>
      <c r="G807" s="8" t="s">
        <v>2453</v>
      </c>
      <c r="H807" s="8" t="s">
        <v>1213</v>
      </c>
      <c r="I807" s="8">
        <v>0.0</v>
      </c>
      <c r="J807" s="8">
        <v>1.0</v>
      </c>
      <c r="K807" s="8">
        <v>1.0</v>
      </c>
    </row>
    <row r="808" ht="15.75" customHeight="1">
      <c r="A808" s="15">
        <v>25.0</v>
      </c>
      <c r="B808" s="8" t="s">
        <v>2474</v>
      </c>
      <c r="C808" s="16">
        <v>45296.75</v>
      </c>
      <c r="D808" s="16">
        <v>45310.75</v>
      </c>
      <c r="E808" s="17">
        <v>2375.0</v>
      </c>
      <c r="F808" s="8" t="s">
        <v>2452</v>
      </c>
      <c r="G808" s="8" t="s">
        <v>2453</v>
      </c>
      <c r="H808" s="8" t="s">
        <v>1239</v>
      </c>
      <c r="I808" s="8">
        <v>0.0</v>
      </c>
      <c r="J808" s="8">
        <v>0.0</v>
      </c>
      <c r="K808" s="8">
        <v>2.0</v>
      </c>
    </row>
    <row r="809" ht="15.75" customHeight="1">
      <c r="A809" s="15">
        <v>25.0</v>
      </c>
      <c r="B809" s="8" t="s">
        <v>2474</v>
      </c>
      <c r="C809" s="16">
        <v>45296.75</v>
      </c>
      <c r="D809" s="16">
        <v>45310.75</v>
      </c>
      <c r="E809" s="17">
        <v>2375.0</v>
      </c>
      <c r="F809" s="8" t="s">
        <v>2452</v>
      </c>
      <c r="G809" s="8" t="s">
        <v>2453</v>
      </c>
      <c r="H809" s="8" t="s">
        <v>2185</v>
      </c>
      <c r="I809" s="8">
        <v>0.0</v>
      </c>
      <c r="J809" s="8">
        <v>1.0</v>
      </c>
      <c r="K809" s="8">
        <v>2.0</v>
      </c>
    </row>
    <row r="810" ht="15.75" customHeight="1">
      <c r="A810" s="15">
        <v>25.0</v>
      </c>
      <c r="B810" s="8" t="s">
        <v>2474</v>
      </c>
      <c r="C810" s="16">
        <v>45296.75</v>
      </c>
      <c r="D810" s="16">
        <v>45310.75</v>
      </c>
      <c r="E810" s="17">
        <v>2375.0</v>
      </c>
      <c r="F810" s="8" t="s">
        <v>2452</v>
      </c>
      <c r="G810" s="8" t="s">
        <v>2453</v>
      </c>
      <c r="H810" s="8" t="s">
        <v>1488</v>
      </c>
      <c r="I810" s="8">
        <v>1.0</v>
      </c>
      <c r="J810" s="8">
        <v>0.0</v>
      </c>
      <c r="K810" s="8">
        <v>4.0</v>
      </c>
    </row>
    <row r="811" ht="15.75" customHeight="1">
      <c r="A811" s="15">
        <v>25.0</v>
      </c>
      <c r="B811" s="8" t="s">
        <v>2474</v>
      </c>
      <c r="C811" s="16">
        <v>45296.75</v>
      </c>
      <c r="D811" s="16">
        <v>45310.75</v>
      </c>
      <c r="E811" s="17">
        <v>2375.0</v>
      </c>
      <c r="F811" s="8" t="s">
        <v>2452</v>
      </c>
      <c r="G811" s="8" t="s">
        <v>2453</v>
      </c>
      <c r="H811" s="8" t="s">
        <v>1882</v>
      </c>
      <c r="I811" s="8">
        <v>0.0</v>
      </c>
      <c r="J811" s="8">
        <v>0.0</v>
      </c>
      <c r="K811" s="8">
        <v>2.0</v>
      </c>
    </row>
    <row r="812" ht="15.75" customHeight="1">
      <c r="A812" s="15">
        <v>25.0</v>
      </c>
      <c r="B812" s="8" t="s">
        <v>2474</v>
      </c>
      <c r="C812" s="16">
        <v>45296.75</v>
      </c>
      <c r="D812" s="16">
        <v>45310.75</v>
      </c>
      <c r="E812" s="17">
        <v>2375.0</v>
      </c>
      <c r="F812" s="8" t="s">
        <v>2452</v>
      </c>
      <c r="G812" s="8" t="s">
        <v>2453</v>
      </c>
      <c r="H812" s="8" t="s">
        <v>1805</v>
      </c>
      <c r="I812" s="8">
        <v>0.0</v>
      </c>
      <c r="J812" s="8">
        <v>1.0</v>
      </c>
      <c r="K812" s="8">
        <v>2.0</v>
      </c>
    </row>
    <row r="813" ht="15.75" customHeight="1">
      <c r="A813" s="15">
        <v>25.0</v>
      </c>
      <c r="B813" s="8" t="s">
        <v>2474</v>
      </c>
      <c r="C813" s="16">
        <v>45296.75</v>
      </c>
      <c r="D813" s="16">
        <v>45310.75</v>
      </c>
      <c r="E813" s="17">
        <v>2375.0</v>
      </c>
      <c r="F813" s="8" t="s">
        <v>2452</v>
      </c>
      <c r="G813" s="8" t="s">
        <v>2453</v>
      </c>
      <c r="H813" s="8" t="s">
        <v>1583</v>
      </c>
      <c r="I813" s="8">
        <v>0.0</v>
      </c>
      <c r="J813" s="8">
        <v>0.0</v>
      </c>
      <c r="K813" s="8">
        <v>1.0</v>
      </c>
    </row>
    <row r="814" ht="15.75" customHeight="1">
      <c r="A814" s="15">
        <v>25.0</v>
      </c>
      <c r="B814" s="8" t="s">
        <v>2474</v>
      </c>
      <c r="C814" s="16">
        <v>45296.75</v>
      </c>
      <c r="D814" s="16">
        <v>45310.75</v>
      </c>
      <c r="E814" s="17">
        <v>2375.0</v>
      </c>
      <c r="F814" s="8" t="s">
        <v>2452</v>
      </c>
      <c r="G814" s="8" t="s">
        <v>2453</v>
      </c>
      <c r="H814" s="8" t="s">
        <v>2051</v>
      </c>
      <c r="I814" s="8">
        <v>1.0</v>
      </c>
      <c r="J814" s="8">
        <v>0.0</v>
      </c>
      <c r="K814" s="8">
        <v>1.0</v>
      </c>
    </row>
    <row r="815" ht="15.75" customHeight="1">
      <c r="A815" s="15">
        <v>25.0</v>
      </c>
      <c r="B815" s="8" t="s">
        <v>2474</v>
      </c>
      <c r="C815" s="16">
        <v>45296.75</v>
      </c>
      <c r="D815" s="16">
        <v>45310.75</v>
      </c>
      <c r="E815" s="17">
        <v>2375.0</v>
      </c>
      <c r="F815" s="8" t="s">
        <v>2452</v>
      </c>
      <c r="G815" s="8" t="s">
        <v>2453</v>
      </c>
      <c r="H815" s="8" t="s">
        <v>1352</v>
      </c>
      <c r="I815" s="8">
        <v>0.0</v>
      </c>
      <c r="J815" s="8">
        <v>1.0</v>
      </c>
      <c r="K815" s="8">
        <v>5.0</v>
      </c>
    </row>
    <row r="816" ht="15.75" customHeight="1">
      <c r="A816" s="15">
        <v>25.0</v>
      </c>
      <c r="B816" s="8" t="s">
        <v>2474</v>
      </c>
      <c r="C816" s="16">
        <v>45296.75</v>
      </c>
      <c r="D816" s="16">
        <v>45310.75</v>
      </c>
      <c r="E816" s="17">
        <v>2375.0</v>
      </c>
      <c r="F816" s="8" t="s">
        <v>2452</v>
      </c>
      <c r="G816" s="8" t="s">
        <v>2453</v>
      </c>
      <c r="H816" s="8" t="s">
        <v>1147</v>
      </c>
      <c r="I816" s="8">
        <v>0.0</v>
      </c>
      <c r="J816" s="8">
        <v>0.0</v>
      </c>
      <c r="K816" s="8">
        <v>5.0</v>
      </c>
    </row>
    <row r="817" ht="15.75" customHeight="1">
      <c r="A817" s="15">
        <v>25.0</v>
      </c>
      <c r="B817" s="8" t="s">
        <v>2474</v>
      </c>
      <c r="C817" s="16">
        <v>45296.75</v>
      </c>
      <c r="D817" s="16">
        <v>45310.75</v>
      </c>
      <c r="E817" s="17">
        <v>2375.0</v>
      </c>
      <c r="F817" s="8" t="s">
        <v>2452</v>
      </c>
      <c r="G817" s="8" t="s">
        <v>2453</v>
      </c>
      <c r="H817" s="8" t="s">
        <v>2261</v>
      </c>
      <c r="I817" s="8">
        <v>1.0</v>
      </c>
      <c r="J817" s="8">
        <v>1.0</v>
      </c>
      <c r="K817" s="8">
        <v>1.0</v>
      </c>
    </row>
    <row r="818" ht="15.75" customHeight="1">
      <c r="A818" s="15">
        <v>25.0</v>
      </c>
      <c r="B818" s="8" t="s">
        <v>2474</v>
      </c>
      <c r="C818" s="16">
        <v>45296.75</v>
      </c>
      <c r="D818" s="16">
        <v>45310.75</v>
      </c>
      <c r="E818" s="17">
        <v>2375.0</v>
      </c>
      <c r="F818" s="8" t="s">
        <v>2452</v>
      </c>
      <c r="G818" s="8" t="s">
        <v>2453</v>
      </c>
      <c r="H818" s="8" t="s">
        <v>1254</v>
      </c>
      <c r="I818" s="8">
        <v>1.0</v>
      </c>
      <c r="J818" s="8">
        <v>0.0</v>
      </c>
      <c r="K818" s="8">
        <v>5.0</v>
      </c>
    </row>
    <row r="819" ht="15.75" customHeight="1">
      <c r="A819" s="15">
        <v>25.0</v>
      </c>
      <c r="B819" s="8" t="s">
        <v>2474</v>
      </c>
      <c r="C819" s="16">
        <v>45296.75</v>
      </c>
      <c r="D819" s="16">
        <v>45310.75</v>
      </c>
      <c r="E819" s="17">
        <v>2375.0</v>
      </c>
      <c r="F819" s="8" t="s">
        <v>2452</v>
      </c>
      <c r="G819" s="8" t="s">
        <v>2453</v>
      </c>
      <c r="H819" s="8" t="s">
        <v>1806</v>
      </c>
      <c r="I819" s="8">
        <v>0.0</v>
      </c>
      <c r="J819" s="8">
        <v>1.0</v>
      </c>
      <c r="K819" s="8">
        <v>3.0</v>
      </c>
    </row>
    <row r="820" ht="15.75" customHeight="1">
      <c r="A820" s="15">
        <v>25.0</v>
      </c>
      <c r="B820" s="8" t="s">
        <v>2474</v>
      </c>
      <c r="C820" s="16">
        <v>45296.75</v>
      </c>
      <c r="D820" s="16">
        <v>45310.75</v>
      </c>
      <c r="E820" s="17">
        <v>2375.0</v>
      </c>
      <c r="F820" s="8" t="s">
        <v>2452</v>
      </c>
      <c r="G820" s="8" t="s">
        <v>2453</v>
      </c>
      <c r="H820" s="8" t="s">
        <v>1513</v>
      </c>
      <c r="I820" s="8">
        <v>1.0</v>
      </c>
      <c r="J820" s="8">
        <v>0.0</v>
      </c>
      <c r="K820" s="8">
        <v>1.0</v>
      </c>
    </row>
    <row r="821" ht="15.75" customHeight="1">
      <c r="A821" s="15">
        <v>26.0</v>
      </c>
      <c r="B821" s="8" t="s">
        <v>2475</v>
      </c>
      <c r="C821" s="16">
        <v>45301.0</v>
      </c>
      <c r="D821" s="16">
        <v>45315.0</v>
      </c>
      <c r="E821" s="17">
        <v>2470.0</v>
      </c>
      <c r="F821" s="8" t="s">
        <v>2444</v>
      </c>
      <c r="G821" s="8" t="s">
        <v>2453</v>
      </c>
      <c r="H821" s="8" t="s">
        <v>2307</v>
      </c>
      <c r="I821" s="8">
        <v>0.0</v>
      </c>
      <c r="J821" s="8">
        <v>0.0</v>
      </c>
      <c r="K821" s="8">
        <v>5.0</v>
      </c>
    </row>
    <row r="822" ht="15.75" customHeight="1">
      <c r="A822" s="15">
        <v>26.0</v>
      </c>
      <c r="B822" s="8" t="s">
        <v>2475</v>
      </c>
      <c r="C822" s="16">
        <v>45301.0</v>
      </c>
      <c r="D822" s="16">
        <v>45315.0</v>
      </c>
      <c r="E822" s="17">
        <v>2470.0</v>
      </c>
      <c r="F822" s="8" t="s">
        <v>2444</v>
      </c>
      <c r="G822" s="8" t="s">
        <v>2453</v>
      </c>
      <c r="H822" s="8" t="s">
        <v>1646</v>
      </c>
      <c r="I822" s="8">
        <v>1.0</v>
      </c>
      <c r="J822" s="8">
        <v>1.0</v>
      </c>
      <c r="K822" s="8">
        <v>4.0</v>
      </c>
    </row>
    <row r="823" ht="15.75" customHeight="1">
      <c r="A823" s="15">
        <v>26.0</v>
      </c>
      <c r="B823" s="8" t="s">
        <v>2475</v>
      </c>
      <c r="C823" s="16">
        <v>45301.0</v>
      </c>
      <c r="D823" s="16">
        <v>45315.0</v>
      </c>
      <c r="E823" s="17">
        <v>2470.0</v>
      </c>
      <c r="F823" s="8" t="s">
        <v>2444</v>
      </c>
      <c r="G823" s="8" t="s">
        <v>2453</v>
      </c>
      <c r="H823" s="8" t="s">
        <v>1220</v>
      </c>
      <c r="I823" s="8">
        <v>1.0</v>
      </c>
      <c r="J823" s="8">
        <v>1.0</v>
      </c>
      <c r="K823" s="8">
        <v>1.0</v>
      </c>
    </row>
    <row r="824" ht="15.75" customHeight="1">
      <c r="A824" s="15">
        <v>26.0</v>
      </c>
      <c r="B824" s="8" t="s">
        <v>2475</v>
      </c>
      <c r="C824" s="16">
        <v>45301.0</v>
      </c>
      <c r="D824" s="16">
        <v>45315.0</v>
      </c>
      <c r="E824" s="17">
        <v>2470.0</v>
      </c>
      <c r="F824" s="8" t="s">
        <v>2444</v>
      </c>
      <c r="G824" s="8" t="s">
        <v>2453</v>
      </c>
      <c r="H824" s="8" t="s">
        <v>1875</v>
      </c>
      <c r="I824" s="8">
        <v>0.0</v>
      </c>
      <c r="J824" s="8">
        <v>0.0</v>
      </c>
      <c r="K824" s="8">
        <v>1.0</v>
      </c>
    </row>
    <row r="825" ht="15.75" customHeight="1">
      <c r="A825" s="15">
        <v>26.0</v>
      </c>
      <c r="B825" s="8" t="s">
        <v>2475</v>
      </c>
      <c r="C825" s="16">
        <v>45301.0</v>
      </c>
      <c r="D825" s="16">
        <v>45315.0</v>
      </c>
      <c r="E825" s="17">
        <v>2470.0</v>
      </c>
      <c r="F825" s="8" t="s">
        <v>2444</v>
      </c>
      <c r="G825" s="8" t="s">
        <v>2453</v>
      </c>
      <c r="H825" s="8" t="s">
        <v>1572</v>
      </c>
      <c r="I825" s="8">
        <v>1.0</v>
      </c>
      <c r="J825" s="8">
        <v>0.0</v>
      </c>
      <c r="K825" s="8">
        <v>5.0</v>
      </c>
    </row>
    <row r="826" ht="15.75" customHeight="1">
      <c r="A826" s="15">
        <v>26.0</v>
      </c>
      <c r="B826" s="8" t="s">
        <v>2475</v>
      </c>
      <c r="C826" s="16">
        <v>45301.0</v>
      </c>
      <c r="D826" s="16">
        <v>45315.0</v>
      </c>
      <c r="E826" s="17">
        <v>2470.0</v>
      </c>
      <c r="F826" s="8" t="s">
        <v>2444</v>
      </c>
      <c r="G826" s="8" t="s">
        <v>2453</v>
      </c>
      <c r="H826" s="8" t="s">
        <v>1398</v>
      </c>
      <c r="I826" s="8">
        <v>0.0</v>
      </c>
      <c r="J826" s="8">
        <v>0.0</v>
      </c>
      <c r="K826" s="8">
        <v>5.0</v>
      </c>
    </row>
    <row r="827" ht="15.75" customHeight="1">
      <c r="A827" s="15">
        <v>26.0</v>
      </c>
      <c r="B827" s="8" t="s">
        <v>2475</v>
      </c>
      <c r="C827" s="16">
        <v>45301.0</v>
      </c>
      <c r="D827" s="16">
        <v>45315.0</v>
      </c>
      <c r="E827" s="17">
        <v>2470.0</v>
      </c>
      <c r="F827" s="8" t="s">
        <v>2444</v>
      </c>
      <c r="G827" s="8" t="s">
        <v>2453</v>
      </c>
      <c r="H827" s="8" t="s">
        <v>1465</v>
      </c>
      <c r="I827" s="8">
        <v>0.0</v>
      </c>
      <c r="J827" s="8">
        <v>1.0</v>
      </c>
      <c r="K827" s="8">
        <v>5.0</v>
      </c>
    </row>
    <row r="828" ht="15.75" customHeight="1">
      <c r="A828" s="15">
        <v>26.0</v>
      </c>
      <c r="B828" s="8" t="s">
        <v>2475</v>
      </c>
      <c r="C828" s="16">
        <v>45301.0</v>
      </c>
      <c r="D828" s="16">
        <v>45315.0</v>
      </c>
      <c r="E828" s="17">
        <v>2470.0</v>
      </c>
      <c r="F828" s="8" t="s">
        <v>2444</v>
      </c>
      <c r="G828" s="8" t="s">
        <v>2453</v>
      </c>
      <c r="H828" s="8" t="s">
        <v>1285</v>
      </c>
      <c r="I828" s="8">
        <v>1.0</v>
      </c>
      <c r="J828" s="8">
        <v>1.0</v>
      </c>
      <c r="K828" s="8">
        <v>1.0</v>
      </c>
    </row>
    <row r="829" ht="15.75" customHeight="1">
      <c r="A829" s="15">
        <v>26.0</v>
      </c>
      <c r="B829" s="8" t="s">
        <v>2475</v>
      </c>
      <c r="C829" s="16">
        <v>45301.0</v>
      </c>
      <c r="D829" s="16">
        <v>45315.0</v>
      </c>
      <c r="E829" s="17">
        <v>2470.0</v>
      </c>
      <c r="F829" s="8" t="s">
        <v>2444</v>
      </c>
      <c r="G829" s="8" t="s">
        <v>2453</v>
      </c>
      <c r="H829" s="8" t="s">
        <v>2199</v>
      </c>
      <c r="I829" s="8">
        <v>1.0</v>
      </c>
      <c r="J829" s="8">
        <v>1.0</v>
      </c>
      <c r="K829" s="8">
        <v>1.0</v>
      </c>
    </row>
    <row r="830" ht="15.75" customHeight="1">
      <c r="A830" s="15">
        <v>26.0</v>
      </c>
      <c r="B830" s="8" t="s">
        <v>2475</v>
      </c>
      <c r="C830" s="16">
        <v>45301.0</v>
      </c>
      <c r="D830" s="16">
        <v>45315.0</v>
      </c>
      <c r="E830" s="17">
        <v>2470.0</v>
      </c>
      <c r="F830" s="8" t="s">
        <v>2444</v>
      </c>
      <c r="G830" s="8" t="s">
        <v>2453</v>
      </c>
      <c r="H830" s="8" t="s">
        <v>1320</v>
      </c>
      <c r="I830" s="8">
        <v>0.0</v>
      </c>
      <c r="J830" s="8">
        <v>1.0</v>
      </c>
      <c r="K830" s="8">
        <v>5.0</v>
      </c>
    </row>
    <row r="831" ht="15.75" customHeight="1">
      <c r="A831" s="15">
        <v>26.0</v>
      </c>
      <c r="B831" s="8" t="s">
        <v>2475</v>
      </c>
      <c r="C831" s="16">
        <v>45301.0</v>
      </c>
      <c r="D831" s="16">
        <v>45315.0</v>
      </c>
      <c r="E831" s="17">
        <v>2470.0</v>
      </c>
      <c r="F831" s="8" t="s">
        <v>2444</v>
      </c>
      <c r="G831" s="8" t="s">
        <v>2453</v>
      </c>
      <c r="H831" s="8" t="s">
        <v>2366</v>
      </c>
      <c r="I831" s="8">
        <v>1.0</v>
      </c>
      <c r="J831" s="8">
        <v>1.0</v>
      </c>
      <c r="K831" s="8">
        <v>3.0</v>
      </c>
    </row>
    <row r="832" ht="15.75" customHeight="1">
      <c r="A832" s="15">
        <v>26.0</v>
      </c>
      <c r="B832" s="8" t="s">
        <v>2475</v>
      </c>
      <c r="C832" s="16">
        <v>45301.0</v>
      </c>
      <c r="D832" s="16">
        <v>45315.0</v>
      </c>
      <c r="E832" s="17">
        <v>2470.0</v>
      </c>
      <c r="F832" s="8" t="s">
        <v>2444</v>
      </c>
      <c r="G832" s="8" t="s">
        <v>2453</v>
      </c>
      <c r="H832" s="8" t="s">
        <v>2229</v>
      </c>
      <c r="I832" s="8">
        <v>0.0</v>
      </c>
      <c r="J832" s="8">
        <v>0.0</v>
      </c>
      <c r="K832" s="8">
        <v>1.0</v>
      </c>
    </row>
    <row r="833" ht="15.75" customHeight="1">
      <c r="A833" s="15">
        <v>26.0</v>
      </c>
      <c r="B833" s="8" t="s">
        <v>2475</v>
      </c>
      <c r="C833" s="16">
        <v>45301.0</v>
      </c>
      <c r="D833" s="16">
        <v>45315.0</v>
      </c>
      <c r="E833" s="17">
        <v>2470.0</v>
      </c>
      <c r="F833" s="8" t="s">
        <v>2444</v>
      </c>
      <c r="G833" s="8" t="s">
        <v>2453</v>
      </c>
      <c r="H833" s="8" t="s">
        <v>2138</v>
      </c>
      <c r="I833" s="8">
        <v>0.0</v>
      </c>
      <c r="J833" s="8">
        <v>1.0</v>
      </c>
      <c r="K833" s="8">
        <v>4.0</v>
      </c>
    </row>
    <row r="834" ht="15.75" customHeight="1">
      <c r="A834" s="15">
        <v>26.0</v>
      </c>
      <c r="B834" s="8" t="s">
        <v>2475</v>
      </c>
      <c r="C834" s="16">
        <v>45301.0</v>
      </c>
      <c r="D834" s="16">
        <v>45315.0</v>
      </c>
      <c r="E834" s="17">
        <v>2470.0</v>
      </c>
      <c r="F834" s="8" t="s">
        <v>2444</v>
      </c>
      <c r="G834" s="8" t="s">
        <v>2453</v>
      </c>
      <c r="H834" s="8" t="s">
        <v>1680</v>
      </c>
      <c r="I834" s="8">
        <v>1.0</v>
      </c>
      <c r="J834" s="8">
        <v>0.0</v>
      </c>
      <c r="K834" s="8">
        <v>2.0</v>
      </c>
    </row>
    <row r="835" ht="15.75" customHeight="1">
      <c r="A835" s="15">
        <v>26.0</v>
      </c>
      <c r="B835" s="8" t="s">
        <v>2475</v>
      </c>
      <c r="C835" s="16">
        <v>45301.0</v>
      </c>
      <c r="D835" s="16">
        <v>45315.0</v>
      </c>
      <c r="E835" s="17">
        <v>2470.0</v>
      </c>
      <c r="F835" s="8" t="s">
        <v>2444</v>
      </c>
      <c r="G835" s="8" t="s">
        <v>2453</v>
      </c>
      <c r="H835" s="8" t="s">
        <v>1394</v>
      </c>
      <c r="I835" s="8">
        <v>0.0</v>
      </c>
      <c r="J835" s="8">
        <v>1.0</v>
      </c>
      <c r="K835" s="8">
        <v>2.0</v>
      </c>
    </row>
    <row r="836" ht="15.75" customHeight="1">
      <c r="A836" s="15">
        <v>26.0</v>
      </c>
      <c r="B836" s="8" t="s">
        <v>2475</v>
      </c>
      <c r="C836" s="16">
        <v>45301.0</v>
      </c>
      <c r="D836" s="16">
        <v>45315.0</v>
      </c>
      <c r="E836" s="17">
        <v>2470.0</v>
      </c>
      <c r="F836" s="8" t="s">
        <v>2444</v>
      </c>
      <c r="G836" s="8" t="s">
        <v>2453</v>
      </c>
      <c r="H836" s="8" t="s">
        <v>2029</v>
      </c>
      <c r="I836" s="8">
        <v>0.0</v>
      </c>
      <c r="J836" s="8">
        <v>1.0</v>
      </c>
      <c r="K836" s="8">
        <v>4.0</v>
      </c>
    </row>
    <row r="837" ht="15.75" customHeight="1">
      <c r="A837" s="15">
        <v>26.0</v>
      </c>
      <c r="B837" s="8" t="s">
        <v>2475</v>
      </c>
      <c r="C837" s="16">
        <v>45301.0</v>
      </c>
      <c r="D837" s="16">
        <v>45315.0</v>
      </c>
      <c r="E837" s="17">
        <v>2470.0</v>
      </c>
      <c r="F837" s="8" t="s">
        <v>2444</v>
      </c>
      <c r="G837" s="8" t="s">
        <v>2453</v>
      </c>
      <c r="H837" s="8" t="s">
        <v>1798</v>
      </c>
      <c r="I837" s="8">
        <v>0.0</v>
      </c>
      <c r="J837" s="8">
        <v>1.0</v>
      </c>
      <c r="K837" s="8">
        <v>4.0</v>
      </c>
    </row>
    <row r="838" ht="15.75" customHeight="1">
      <c r="A838" s="15">
        <v>26.0</v>
      </c>
      <c r="B838" s="8" t="s">
        <v>2475</v>
      </c>
      <c r="C838" s="16">
        <v>45301.0</v>
      </c>
      <c r="D838" s="16">
        <v>45315.0</v>
      </c>
      <c r="E838" s="17">
        <v>2470.0</v>
      </c>
      <c r="F838" s="8" t="s">
        <v>2444</v>
      </c>
      <c r="G838" s="8" t="s">
        <v>2453</v>
      </c>
      <c r="H838" s="8" t="s">
        <v>1341</v>
      </c>
      <c r="I838" s="8">
        <v>0.0</v>
      </c>
      <c r="J838" s="8">
        <v>0.0</v>
      </c>
      <c r="K838" s="8">
        <v>5.0</v>
      </c>
    </row>
    <row r="839" ht="15.75" customHeight="1">
      <c r="A839" s="15">
        <v>26.0</v>
      </c>
      <c r="B839" s="8" t="s">
        <v>2475</v>
      </c>
      <c r="C839" s="16">
        <v>45301.0</v>
      </c>
      <c r="D839" s="16">
        <v>45315.0</v>
      </c>
      <c r="E839" s="17">
        <v>2470.0</v>
      </c>
      <c r="F839" s="8" t="s">
        <v>2444</v>
      </c>
      <c r="G839" s="8" t="s">
        <v>2453</v>
      </c>
      <c r="H839" s="8" t="s">
        <v>2335</v>
      </c>
      <c r="I839" s="8">
        <v>0.0</v>
      </c>
      <c r="J839" s="8">
        <v>1.0</v>
      </c>
      <c r="K839" s="8">
        <v>1.0</v>
      </c>
    </row>
    <row r="840" ht="15.75" customHeight="1">
      <c r="A840" s="15">
        <v>26.0</v>
      </c>
      <c r="B840" s="8" t="s">
        <v>2475</v>
      </c>
      <c r="C840" s="16">
        <v>45301.0</v>
      </c>
      <c r="D840" s="16">
        <v>45315.0</v>
      </c>
      <c r="E840" s="17">
        <v>2470.0</v>
      </c>
      <c r="F840" s="8" t="s">
        <v>2444</v>
      </c>
      <c r="G840" s="8" t="s">
        <v>2453</v>
      </c>
      <c r="H840" s="8" t="s">
        <v>2274</v>
      </c>
      <c r="I840" s="8">
        <v>0.0</v>
      </c>
      <c r="J840" s="8">
        <v>0.0</v>
      </c>
      <c r="K840" s="8">
        <v>3.0</v>
      </c>
    </row>
    <row r="841" ht="15.75" customHeight="1">
      <c r="A841" s="15">
        <v>26.0</v>
      </c>
      <c r="B841" s="8" t="s">
        <v>2475</v>
      </c>
      <c r="C841" s="16">
        <v>45301.0</v>
      </c>
      <c r="D841" s="16">
        <v>45315.0</v>
      </c>
      <c r="E841" s="17">
        <v>2470.0</v>
      </c>
      <c r="F841" s="8" t="s">
        <v>2444</v>
      </c>
      <c r="G841" s="8" t="s">
        <v>2453</v>
      </c>
      <c r="H841" s="8" t="s">
        <v>1909</v>
      </c>
      <c r="I841" s="8">
        <v>1.0</v>
      </c>
      <c r="J841" s="8">
        <v>0.0</v>
      </c>
      <c r="K841" s="8">
        <v>2.0</v>
      </c>
    </row>
    <row r="842" ht="15.75" customHeight="1">
      <c r="A842" s="15">
        <v>26.0</v>
      </c>
      <c r="B842" s="8" t="s">
        <v>2475</v>
      </c>
      <c r="C842" s="16">
        <v>45301.0</v>
      </c>
      <c r="D842" s="16">
        <v>45315.0</v>
      </c>
      <c r="E842" s="17">
        <v>2470.0</v>
      </c>
      <c r="F842" s="8" t="s">
        <v>2444</v>
      </c>
      <c r="G842" s="8" t="s">
        <v>2453</v>
      </c>
      <c r="H842" s="8" t="s">
        <v>1588</v>
      </c>
      <c r="I842" s="8">
        <v>0.0</v>
      </c>
      <c r="J842" s="8">
        <v>1.0</v>
      </c>
      <c r="K842" s="8">
        <v>1.0</v>
      </c>
    </row>
    <row r="843" ht="15.75" customHeight="1">
      <c r="A843" s="15">
        <v>26.0</v>
      </c>
      <c r="B843" s="8" t="s">
        <v>2475</v>
      </c>
      <c r="C843" s="16">
        <v>45301.0</v>
      </c>
      <c r="D843" s="16">
        <v>45315.0</v>
      </c>
      <c r="E843" s="17">
        <v>2470.0</v>
      </c>
      <c r="F843" s="8" t="s">
        <v>2444</v>
      </c>
      <c r="G843" s="8" t="s">
        <v>2453</v>
      </c>
      <c r="H843" s="8" t="s">
        <v>2062</v>
      </c>
      <c r="I843" s="8">
        <v>0.0</v>
      </c>
      <c r="J843" s="8">
        <v>1.0</v>
      </c>
      <c r="K843" s="8">
        <v>3.0</v>
      </c>
    </row>
    <row r="844" ht="15.75" customHeight="1">
      <c r="A844" s="15">
        <v>26.0</v>
      </c>
      <c r="B844" s="8" t="s">
        <v>2475</v>
      </c>
      <c r="C844" s="16">
        <v>45301.0</v>
      </c>
      <c r="D844" s="16">
        <v>45315.0</v>
      </c>
      <c r="E844" s="17">
        <v>2470.0</v>
      </c>
      <c r="F844" s="8" t="s">
        <v>2444</v>
      </c>
      <c r="G844" s="8" t="s">
        <v>2453</v>
      </c>
      <c r="H844" s="8" t="s">
        <v>1512</v>
      </c>
      <c r="I844" s="8">
        <v>1.0</v>
      </c>
      <c r="J844" s="8">
        <v>1.0</v>
      </c>
      <c r="K844" s="8">
        <v>2.0</v>
      </c>
    </row>
    <row r="845" ht="15.75" customHeight="1">
      <c r="A845" s="15">
        <v>26.0</v>
      </c>
      <c r="B845" s="8" t="s">
        <v>2475</v>
      </c>
      <c r="C845" s="16">
        <v>45301.0</v>
      </c>
      <c r="D845" s="16">
        <v>45315.0</v>
      </c>
      <c r="E845" s="17">
        <v>2470.0</v>
      </c>
      <c r="F845" s="8" t="s">
        <v>2444</v>
      </c>
      <c r="G845" s="8" t="s">
        <v>2453</v>
      </c>
      <c r="H845" s="8" t="s">
        <v>2381</v>
      </c>
      <c r="I845" s="8">
        <v>0.0</v>
      </c>
      <c r="J845" s="8">
        <v>0.0</v>
      </c>
      <c r="K845" s="8">
        <v>3.0</v>
      </c>
    </row>
    <row r="846" ht="15.75" customHeight="1">
      <c r="A846" s="15">
        <v>26.0</v>
      </c>
      <c r="B846" s="8" t="s">
        <v>2475</v>
      </c>
      <c r="C846" s="16">
        <v>45301.0</v>
      </c>
      <c r="D846" s="16">
        <v>45315.0</v>
      </c>
      <c r="E846" s="17">
        <v>2470.0</v>
      </c>
      <c r="F846" s="8" t="s">
        <v>2444</v>
      </c>
      <c r="G846" s="8" t="s">
        <v>2453</v>
      </c>
      <c r="H846" s="8" t="s">
        <v>1773</v>
      </c>
      <c r="I846" s="8">
        <v>1.0</v>
      </c>
      <c r="J846" s="8">
        <v>0.0</v>
      </c>
      <c r="K846" s="8">
        <v>2.0</v>
      </c>
    </row>
    <row r="847" ht="15.75" customHeight="1">
      <c r="A847" s="15">
        <v>26.0</v>
      </c>
      <c r="B847" s="8" t="s">
        <v>2475</v>
      </c>
      <c r="C847" s="16">
        <v>45301.0</v>
      </c>
      <c r="D847" s="16">
        <v>45315.0</v>
      </c>
      <c r="E847" s="17">
        <v>2470.0</v>
      </c>
      <c r="F847" s="8" t="s">
        <v>2444</v>
      </c>
      <c r="G847" s="8" t="s">
        <v>2453</v>
      </c>
      <c r="H847" s="8" t="s">
        <v>1654</v>
      </c>
      <c r="I847" s="8">
        <v>0.0</v>
      </c>
      <c r="J847" s="8">
        <v>1.0</v>
      </c>
      <c r="K847" s="8">
        <v>2.0</v>
      </c>
    </row>
    <row r="848" ht="15.75" customHeight="1">
      <c r="A848" s="15">
        <v>26.0</v>
      </c>
      <c r="B848" s="8" t="s">
        <v>2475</v>
      </c>
      <c r="C848" s="16">
        <v>45301.0</v>
      </c>
      <c r="D848" s="16">
        <v>45315.0</v>
      </c>
      <c r="E848" s="17">
        <v>2470.0</v>
      </c>
      <c r="F848" s="8" t="s">
        <v>2444</v>
      </c>
      <c r="G848" s="8" t="s">
        <v>2453</v>
      </c>
      <c r="H848" s="8" t="s">
        <v>2310</v>
      </c>
      <c r="I848" s="8">
        <v>0.0</v>
      </c>
      <c r="J848" s="8">
        <v>0.0</v>
      </c>
      <c r="K848" s="8">
        <v>1.0</v>
      </c>
    </row>
    <row r="849" ht="15.75" customHeight="1">
      <c r="A849" s="15">
        <v>26.0</v>
      </c>
      <c r="B849" s="8" t="s">
        <v>2475</v>
      </c>
      <c r="C849" s="16">
        <v>45301.0</v>
      </c>
      <c r="D849" s="16">
        <v>45315.0</v>
      </c>
      <c r="E849" s="17">
        <v>2470.0</v>
      </c>
      <c r="F849" s="8" t="s">
        <v>2444</v>
      </c>
      <c r="G849" s="8" t="s">
        <v>2453</v>
      </c>
      <c r="H849" s="8" t="s">
        <v>1985</v>
      </c>
      <c r="I849" s="8">
        <v>1.0</v>
      </c>
      <c r="J849" s="8">
        <v>0.0</v>
      </c>
      <c r="K849" s="8">
        <v>3.0</v>
      </c>
    </row>
    <row r="850" ht="15.75" customHeight="1">
      <c r="A850" s="15">
        <v>26.0</v>
      </c>
      <c r="B850" s="8" t="s">
        <v>2475</v>
      </c>
      <c r="C850" s="16">
        <v>45301.0</v>
      </c>
      <c r="D850" s="16">
        <v>45315.0</v>
      </c>
      <c r="E850" s="17">
        <v>2470.0</v>
      </c>
      <c r="F850" s="8" t="s">
        <v>2444</v>
      </c>
      <c r="G850" s="8" t="s">
        <v>2453</v>
      </c>
      <c r="H850" s="8" t="s">
        <v>2099</v>
      </c>
      <c r="I850" s="8">
        <v>0.0</v>
      </c>
      <c r="J850" s="8">
        <v>1.0</v>
      </c>
      <c r="K850" s="8">
        <v>4.0</v>
      </c>
    </row>
    <row r="851" ht="15.75" customHeight="1">
      <c r="A851" s="15">
        <v>26.0</v>
      </c>
      <c r="B851" s="8" t="s">
        <v>2475</v>
      </c>
      <c r="C851" s="16">
        <v>45301.0</v>
      </c>
      <c r="D851" s="16">
        <v>45315.0</v>
      </c>
      <c r="E851" s="17">
        <v>2470.0</v>
      </c>
      <c r="F851" s="8" t="s">
        <v>2444</v>
      </c>
      <c r="G851" s="8" t="s">
        <v>2453</v>
      </c>
      <c r="H851" s="8" t="s">
        <v>1290</v>
      </c>
      <c r="I851" s="8">
        <v>0.0</v>
      </c>
      <c r="J851" s="8">
        <v>0.0</v>
      </c>
      <c r="K851" s="8">
        <v>3.0</v>
      </c>
    </row>
    <row r="852" ht="15.75" customHeight="1">
      <c r="A852" s="15">
        <v>26.0</v>
      </c>
      <c r="B852" s="8" t="s">
        <v>2475</v>
      </c>
      <c r="C852" s="16">
        <v>45301.0</v>
      </c>
      <c r="D852" s="16">
        <v>45315.0</v>
      </c>
      <c r="E852" s="17">
        <v>2470.0</v>
      </c>
      <c r="F852" s="8" t="s">
        <v>2444</v>
      </c>
      <c r="G852" s="8" t="s">
        <v>2453</v>
      </c>
      <c r="H852" s="8" t="s">
        <v>1475</v>
      </c>
      <c r="I852" s="8">
        <v>0.0</v>
      </c>
      <c r="J852" s="8">
        <v>0.0</v>
      </c>
      <c r="K852" s="8">
        <v>1.0</v>
      </c>
    </row>
    <row r="853" ht="15.75" customHeight="1">
      <c r="A853" s="15">
        <v>26.0</v>
      </c>
      <c r="B853" s="8" t="s">
        <v>2475</v>
      </c>
      <c r="C853" s="16">
        <v>45301.0</v>
      </c>
      <c r="D853" s="16">
        <v>45315.0</v>
      </c>
      <c r="E853" s="17">
        <v>2470.0</v>
      </c>
      <c r="F853" s="8" t="s">
        <v>2444</v>
      </c>
      <c r="G853" s="8" t="s">
        <v>2453</v>
      </c>
      <c r="H853" s="8" t="s">
        <v>1748</v>
      </c>
      <c r="I853" s="8">
        <v>0.0</v>
      </c>
      <c r="J853" s="8">
        <v>1.0</v>
      </c>
      <c r="K853" s="8">
        <v>4.0</v>
      </c>
    </row>
    <row r="854" ht="15.75" customHeight="1">
      <c r="A854" s="15">
        <v>26.0</v>
      </c>
      <c r="B854" s="8" t="s">
        <v>2475</v>
      </c>
      <c r="C854" s="16">
        <v>45301.0</v>
      </c>
      <c r="D854" s="16">
        <v>45315.0</v>
      </c>
      <c r="E854" s="17">
        <v>2470.0</v>
      </c>
      <c r="F854" s="8" t="s">
        <v>2444</v>
      </c>
      <c r="G854" s="8" t="s">
        <v>2453</v>
      </c>
      <c r="H854" s="8" t="s">
        <v>2338</v>
      </c>
      <c r="I854" s="8">
        <v>1.0</v>
      </c>
      <c r="J854" s="8">
        <v>0.0</v>
      </c>
      <c r="K854" s="8">
        <v>1.0</v>
      </c>
    </row>
    <row r="855" ht="15.75" customHeight="1">
      <c r="A855" s="15">
        <v>26.0</v>
      </c>
      <c r="B855" s="8" t="s">
        <v>2475</v>
      </c>
      <c r="C855" s="16">
        <v>45301.0</v>
      </c>
      <c r="D855" s="16">
        <v>45315.0</v>
      </c>
      <c r="E855" s="17">
        <v>2470.0</v>
      </c>
      <c r="F855" s="8" t="s">
        <v>2444</v>
      </c>
      <c r="G855" s="8" t="s">
        <v>2453</v>
      </c>
      <c r="H855" s="8" t="s">
        <v>2143</v>
      </c>
      <c r="I855" s="8">
        <v>1.0</v>
      </c>
      <c r="J855" s="8">
        <v>0.0</v>
      </c>
      <c r="K855" s="8">
        <v>5.0</v>
      </c>
    </row>
    <row r="856" ht="15.75" customHeight="1">
      <c r="A856" s="15">
        <v>26.0</v>
      </c>
      <c r="B856" s="8" t="s">
        <v>2475</v>
      </c>
      <c r="C856" s="16">
        <v>45301.0</v>
      </c>
      <c r="D856" s="16">
        <v>45315.0</v>
      </c>
      <c r="E856" s="17">
        <v>2470.0</v>
      </c>
      <c r="F856" s="8" t="s">
        <v>2444</v>
      </c>
      <c r="G856" s="8" t="s">
        <v>2453</v>
      </c>
      <c r="H856" s="8" t="s">
        <v>1505</v>
      </c>
      <c r="I856" s="8">
        <v>1.0</v>
      </c>
      <c r="J856" s="8">
        <v>0.0</v>
      </c>
      <c r="K856" s="8">
        <v>3.0</v>
      </c>
    </row>
    <row r="857" ht="15.75" customHeight="1">
      <c r="A857" s="15">
        <v>26.0</v>
      </c>
      <c r="B857" s="8" t="s">
        <v>2475</v>
      </c>
      <c r="C857" s="16">
        <v>45301.0</v>
      </c>
      <c r="D857" s="16">
        <v>45315.0</v>
      </c>
      <c r="E857" s="17">
        <v>2470.0</v>
      </c>
      <c r="F857" s="8" t="s">
        <v>2444</v>
      </c>
      <c r="G857" s="8" t="s">
        <v>2453</v>
      </c>
      <c r="H857" s="8" t="s">
        <v>1951</v>
      </c>
      <c r="I857" s="8">
        <v>0.0</v>
      </c>
      <c r="J857" s="8">
        <v>0.0</v>
      </c>
      <c r="K857" s="8">
        <v>5.0</v>
      </c>
    </row>
    <row r="858" ht="15.75" customHeight="1">
      <c r="A858" s="15">
        <v>26.0</v>
      </c>
      <c r="B858" s="8" t="s">
        <v>2475</v>
      </c>
      <c r="C858" s="16">
        <v>45301.0</v>
      </c>
      <c r="D858" s="16">
        <v>45315.0</v>
      </c>
      <c r="E858" s="17">
        <v>2470.0</v>
      </c>
      <c r="F858" s="8" t="s">
        <v>2444</v>
      </c>
      <c r="G858" s="8" t="s">
        <v>2453</v>
      </c>
      <c r="H858" s="8" t="s">
        <v>1142</v>
      </c>
      <c r="I858" s="8">
        <v>0.0</v>
      </c>
      <c r="J858" s="8">
        <v>0.0</v>
      </c>
      <c r="K858" s="8">
        <v>1.0</v>
      </c>
    </row>
    <row r="859" ht="15.75" customHeight="1">
      <c r="A859" s="15">
        <v>26.0</v>
      </c>
      <c r="B859" s="8" t="s">
        <v>2475</v>
      </c>
      <c r="C859" s="16">
        <v>45301.0</v>
      </c>
      <c r="D859" s="16">
        <v>45315.0</v>
      </c>
      <c r="E859" s="17">
        <v>2470.0</v>
      </c>
      <c r="F859" s="8" t="s">
        <v>2444</v>
      </c>
      <c r="G859" s="8" t="s">
        <v>2453</v>
      </c>
      <c r="H859" s="8" t="s">
        <v>1399</v>
      </c>
      <c r="I859" s="8">
        <v>1.0</v>
      </c>
      <c r="J859" s="8">
        <v>0.0</v>
      </c>
      <c r="K859" s="8">
        <v>3.0</v>
      </c>
    </row>
    <row r="860" ht="15.75" customHeight="1">
      <c r="A860" s="15">
        <v>26.0</v>
      </c>
      <c r="B860" s="8" t="s">
        <v>2475</v>
      </c>
      <c r="C860" s="16">
        <v>45301.0</v>
      </c>
      <c r="D860" s="16">
        <v>45315.0</v>
      </c>
      <c r="E860" s="17">
        <v>2470.0</v>
      </c>
      <c r="F860" s="8" t="s">
        <v>2444</v>
      </c>
      <c r="G860" s="8" t="s">
        <v>2453</v>
      </c>
      <c r="H860" s="8" t="s">
        <v>1359</v>
      </c>
      <c r="I860" s="8">
        <v>0.0</v>
      </c>
      <c r="J860" s="8">
        <v>0.0</v>
      </c>
      <c r="K860" s="8">
        <v>5.0</v>
      </c>
    </row>
    <row r="861" ht="15.75" customHeight="1">
      <c r="A861" s="15">
        <v>27.0</v>
      </c>
      <c r="B861" s="8" t="s">
        <v>2476</v>
      </c>
      <c r="C861" s="16">
        <v>45305.25</v>
      </c>
      <c r="D861" s="16">
        <v>45319.25</v>
      </c>
      <c r="E861" s="17">
        <v>2565.0</v>
      </c>
      <c r="F861" s="8" t="s">
        <v>2446</v>
      </c>
      <c r="G861" s="8" t="s">
        <v>2453</v>
      </c>
      <c r="H861" s="8" t="s">
        <v>1586</v>
      </c>
      <c r="I861" s="8">
        <v>1.0</v>
      </c>
      <c r="J861" s="8">
        <v>1.0</v>
      </c>
      <c r="K861" s="8">
        <v>5.0</v>
      </c>
    </row>
    <row r="862" ht="15.75" customHeight="1">
      <c r="A862" s="15">
        <v>27.0</v>
      </c>
      <c r="B862" s="8" t="s">
        <v>2476</v>
      </c>
      <c r="C862" s="16">
        <v>45305.25</v>
      </c>
      <c r="D862" s="16">
        <v>45319.25</v>
      </c>
      <c r="E862" s="17">
        <v>2565.0</v>
      </c>
      <c r="F862" s="8" t="s">
        <v>2446</v>
      </c>
      <c r="G862" s="8" t="s">
        <v>2453</v>
      </c>
      <c r="H862" s="8" t="s">
        <v>1172</v>
      </c>
      <c r="I862" s="8">
        <v>0.0</v>
      </c>
      <c r="J862" s="8">
        <v>1.0</v>
      </c>
      <c r="K862" s="8">
        <v>2.0</v>
      </c>
    </row>
    <row r="863" ht="15.75" customHeight="1">
      <c r="A863" s="15">
        <v>27.0</v>
      </c>
      <c r="B863" s="8" t="s">
        <v>2476</v>
      </c>
      <c r="C863" s="16">
        <v>45305.25</v>
      </c>
      <c r="D863" s="16">
        <v>45319.25</v>
      </c>
      <c r="E863" s="17">
        <v>2565.0</v>
      </c>
      <c r="F863" s="8" t="s">
        <v>2446</v>
      </c>
      <c r="G863" s="8" t="s">
        <v>2453</v>
      </c>
      <c r="H863" s="8" t="s">
        <v>2205</v>
      </c>
      <c r="I863" s="8">
        <v>1.0</v>
      </c>
      <c r="J863" s="8">
        <v>0.0</v>
      </c>
      <c r="K863" s="8">
        <v>4.0</v>
      </c>
    </row>
    <row r="864" ht="15.75" customHeight="1">
      <c r="A864" s="15">
        <v>27.0</v>
      </c>
      <c r="B864" s="8" t="s">
        <v>2476</v>
      </c>
      <c r="C864" s="16">
        <v>45305.25</v>
      </c>
      <c r="D864" s="16">
        <v>45319.25</v>
      </c>
      <c r="E864" s="17">
        <v>2565.0</v>
      </c>
      <c r="F864" s="8" t="s">
        <v>2446</v>
      </c>
      <c r="G864" s="8" t="s">
        <v>2453</v>
      </c>
      <c r="H864" s="8" t="s">
        <v>1226</v>
      </c>
      <c r="I864" s="8">
        <v>1.0</v>
      </c>
      <c r="J864" s="8">
        <v>1.0</v>
      </c>
      <c r="K864" s="8">
        <v>3.0</v>
      </c>
    </row>
    <row r="865" ht="15.75" customHeight="1">
      <c r="A865" s="15">
        <v>27.0</v>
      </c>
      <c r="B865" s="8" t="s">
        <v>2476</v>
      </c>
      <c r="C865" s="16">
        <v>45305.25</v>
      </c>
      <c r="D865" s="16">
        <v>45319.25</v>
      </c>
      <c r="E865" s="17">
        <v>2565.0</v>
      </c>
      <c r="F865" s="8" t="s">
        <v>2446</v>
      </c>
      <c r="G865" s="8" t="s">
        <v>2453</v>
      </c>
      <c r="H865" s="8" t="s">
        <v>1902</v>
      </c>
      <c r="I865" s="8">
        <v>1.0</v>
      </c>
      <c r="J865" s="8">
        <v>1.0</v>
      </c>
      <c r="K865" s="8">
        <v>5.0</v>
      </c>
    </row>
    <row r="866" ht="15.75" customHeight="1">
      <c r="A866" s="15">
        <v>27.0</v>
      </c>
      <c r="B866" s="8" t="s">
        <v>2476</v>
      </c>
      <c r="C866" s="16">
        <v>45305.25</v>
      </c>
      <c r="D866" s="16">
        <v>45319.25</v>
      </c>
      <c r="E866" s="17">
        <v>2565.0</v>
      </c>
      <c r="F866" s="8" t="s">
        <v>2446</v>
      </c>
      <c r="G866" s="8" t="s">
        <v>2453</v>
      </c>
      <c r="H866" s="8" t="s">
        <v>1816</v>
      </c>
      <c r="I866" s="8">
        <v>0.0</v>
      </c>
      <c r="J866" s="8">
        <v>0.0</v>
      </c>
      <c r="K866" s="8">
        <v>2.0</v>
      </c>
    </row>
    <row r="867" ht="15.75" customHeight="1">
      <c r="A867" s="15">
        <v>27.0</v>
      </c>
      <c r="B867" s="8" t="s">
        <v>2476</v>
      </c>
      <c r="C867" s="16">
        <v>45305.25</v>
      </c>
      <c r="D867" s="16">
        <v>45319.25</v>
      </c>
      <c r="E867" s="17">
        <v>2565.0</v>
      </c>
      <c r="F867" s="8" t="s">
        <v>2446</v>
      </c>
      <c r="G867" s="8" t="s">
        <v>2453</v>
      </c>
      <c r="H867" s="8" t="s">
        <v>1981</v>
      </c>
      <c r="I867" s="8">
        <v>0.0</v>
      </c>
      <c r="J867" s="8">
        <v>0.0</v>
      </c>
      <c r="K867" s="8">
        <v>3.0</v>
      </c>
    </row>
    <row r="868" ht="15.75" customHeight="1">
      <c r="A868" s="15">
        <v>27.0</v>
      </c>
      <c r="B868" s="8" t="s">
        <v>2476</v>
      </c>
      <c r="C868" s="16">
        <v>45305.25</v>
      </c>
      <c r="D868" s="16">
        <v>45319.25</v>
      </c>
      <c r="E868" s="17">
        <v>2565.0</v>
      </c>
      <c r="F868" s="8" t="s">
        <v>2446</v>
      </c>
      <c r="G868" s="8" t="s">
        <v>2453</v>
      </c>
      <c r="H868" s="8" t="s">
        <v>1285</v>
      </c>
      <c r="I868" s="8">
        <v>1.0</v>
      </c>
      <c r="J868" s="8">
        <v>0.0</v>
      </c>
      <c r="K868" s="8">
        <v>5.0</v>
      </c>
    </row>
    <row r="869" ht="15.75" customHeight="1">
      <c r="A869" s="15">
        <v>27.0</v>
      </c>
      <c r="B869" s="8" t="s">
        <v>2476</v>
      </c>
      <c r="C869" s="16">
        <v>45305.25</v>
      </c>
      <c r="D869" s="16">
        <v>45319.25</v>
      </c>
      <c r="E869" s="17">
        <v>2565.0</v>
      </c>
      <c r="F869" s="8" t="s">
        <v>2446</v>
      </c>
      <c r="G869" s="8" t="s">
        <v>2453</v>
      </c>
      <c r="H869" s="8" t="s">
        <v>2190</v>
      </c>
      <c r="I869" s="8">
        <v>0.0</v>
      </c>
      <c r="J869" s="8">
        <v>1.0</v>
      </c>
      <c r="K869" s="8">
        <v>5.0</v>
      </c>
    </row>
    <row r="870" ht="15.75" customHeight="1">
      <c r="A870" s="15">
        <v>27.0</v>
      </c>
      <c r="B870" s="8" t="s">
        <v>2476</v>
      </c>
      <c r="C870" s="16">
        <v>45305.25</v>
      </c>
      <c r="D870" s="16">
        <v>45319.25</v>
      </c>
      <c r="E870" s="17">
        <v>2565.0</v>
      </c>
      <c r="F870" s="8" t="s">
        <v>2446</v>
      </c>
      <c r="G870" s="8" t="s">
        <v>2453</v>
      </c>
      <c r="H870" s="8" t="s">
        <v>1678</v>
      </c>
      <c r="I870" s="8">
        <v>0.0</v>
      </c>
      <c r="J870" s="8">
        <v>0.0</v>
      </c>
      <c r="K870" s="8">
        <v>5.0</v>
      </c>
    </row>
    <row r="871" ht="15.75" customHeight="1">
      <c r="A871" s="15">
        <v>27.0</v>
      </c>
      <c r="B871" s="8" t="s">
        <v>2476</v>
      </c>
      <c r="C871" s="16">
        <v>45305.25</v>
      </c>
      <c r="D871" s="16">
        <v>45319.25</v>
      </c>
      <c r="E871" s="17">
        <v>2565.0</v>
      </c>
      <c r="F871" s="8" t="s">
        <v>2446</v>
      </c>
      <c r="G871" s="8" t="s">
        <v>2453</v>
      </c>
      <c r="H871" s="8" t="s">
        <v>1502</v>
      </c>
      <c r="I871" s="8">
        <v>1.0</v>
      </c>
      <c r="J871" s="8">
        <v>1.0</v>
      </c>
      <c r="K871" s="8">
        <v>2.0</v>
      </c>
    </row>
    <row r="872" ht="15.75" customHeight="1">
      <c r="A872" s="15">
        <v>27.0</v>
      </c>
      <c r="B872" s="8" t="s">
        <v>2476</v>
      </c>
      <c r="C872" s="16">
        <v>45305.25</v>
      </c>
      <c r="D872" s="16">
        <v>45319.25</v>
      </c>
      <c r="E872" s="17">
        <v>2565.0</v>
      </c>
      <c r="F872" s="8" t="s">
        <v>2446</v>
      </c>
      <c r="G872" s="8" t="s">
        <v>2453</v>
      </c>
      <c r="H872" s="8" t="s">
        <v>1505</v>
      </c>
      <c r="I872" s="8">
        <v>0.0</v>
      </c>
      <c r="J872" s="8">
        <v>1.0</v>
      </c>
      <c r="K872" s="8">
        <v>3.0</v>
      </c>
    </row>
    <row r="873" ht="15.75" customHeight="1">
      <c r="A873" s="15">
        <v>27.0</v>
      </c>
      <c r="B873" s="8" t="s">
        <v>2476</v>
      </c>
      <c r="C873" s="16">
        <v>45305.25</v>
      </c>
      <c r="D873" s="16">
        <v>45319.25</v>
      </c>
      <c r="E873" s="17">
        <v>2565.0</v>
      </c>
      <c r="F873" s="8" t="s">
        <v>2446</v>
      </c>
      <c r="G873" s="8" t="s">
        <v>2453</v>
      </c>
      <c r="H873" s="8" t="s">
        <v>1637</v>
      </c>
      <c r="I873" s="8">
        <v>0.0</v>
      </c>
      <c r="J873" s="8">
        <v>1.0</v>
      </c>
      <c r="K873" s="8">
        <v>5.0</v>
      </c>
    </row>
    <row r="874" ht="15.75" customHeight="1">
      <c r="A874" s="15">
        <v>27.0</v>
      </c>
      <c r="B874" s="8" t="s">
        <v>2476</v>
      </c>
      <c r="C874" s="16">
        <v>45305.25</v>
      </c>
      <c r="D874" s="16">
        <v>45319.25</v>
      </c>
      <c r="E874" s="17">
        <v>2565.0</v>
      </c>
      <c r="F874" s="8" t="s">
        <v>2446</v>
      </c>
      <c r="G874" s="8" t="s">
        <v>2453</v>
      </c>
      <c r="H874" s="8" t="s">
        <v>2098</v>
      </c>
      <c r="I874" s="8">
        <v>1.0</v>
      </c>
      <c r="J874" s="8">
        <v>0.0</v>
      </c>
      <c r="K874" s="8">
        <v>5.0</v>
      </c>
    </row>
    <row r="875" ht="15.75" customHeight="1">
      <c r="A875" s="15">
        <v>27.0</v>
      </c>
      <c r="B875" s="8" t="s">
        <v>2476</v>
      </c>
      <c r="C875" s="16">
        <v>45305.25</v>
      </c>
      <c r="D875" s="16">
        <v>45319.25</v>
      </c>
      <c r="E875" s="17">
        <v>2565.0</v>
      </c>
      <c r="F875" s="8" t="s">
        <v>2446</v>
      </c>
      <c r="G875" s="8" t="s">
        <v>2453</v>
      </c>
      <c r="H875" s="8" t="s">
        <v>1242</v>
      </c>
      <c r="I875" s="8">
        <v>0.0</v>
      </c>
      <c r="J875" s="8">
        <v>0.0</v>
      </c>
      <c r="K875" s="8">
        <v>3.0</v>
      </c>
    </row>
    <row r="876" ht="15.75" customHeight="1">
      <c r="A876" s="15">
        <v>27.0</v>
      </c>
      <c r="B876" s="8" t="s">
        <v>2476</v>
      </c>
      <c r="C876" s="16">
        <v>45305.25</v>
      </c>
      <c r="D876" s="16">
        <v>45319.25</v>
      </c>
      <c r="E876" s="17">
        <v>2565.0</v>
      </c>
      <c r="F876" s="8" t="s">
        <v>2446</v>
      </c>
      <c r="G876" s="8" t="s">
        <v>2453</v>
      </c>
      <c r="H876" s="8" t="s">
        <v>1299</v>
      </c>
      <c r="I876" s="8">
        <v>0.0</v>
      </c>
      <c r="J876" s="8">
        <v>1.0</v>
      </c>
      <c r="K876" s="8">
        <v>1.0</v>
      </c>
    </row>
    <row r="877" ht="15.75" customHeight="1">
      <c r="A877" s="15">
        <v>27.0</v>
      </c>
      <c r="B877" s="8" t="s">
        <v>2476</v>
      </c>
      <c r="C877" s="16">
        <v>45305.25</v>
      </c>
      <c r="D877" s="16">
        <v>45319.25</v>
      </c>
      <c r="E877" s="17">
        <v>2565.0</v>
      </c>
      <c r="F877" s="8" t="s">
        <v>2446</v>
      </c>
      <c r="G877" s="8" t="s">
        <v>2453</v>
      </c>
      <c r="H877" s="8" t="s">
        <v>1874</v>
      </c>
      <c r="I877" s="8">
        <v>1.0</v>
      </c>
      <c r="J877" s="8">
        <v>1.0</v>
      </c>
      <c r="K877" s="8">
        <v>2.0</v>
      </c>
    </row>
    <row r="878" ht="15.75" customHeight="1">
      <c r="A878" s="15">
        <v>27.0</v>
      </c>
      <c r="B878" s="8" t="s">
        <v>2476</v>
      </c>
      <c r="C878" s="16">
        <v>45305.25</v>
      </c>
      <c r="D878" s="16">
        <v>45319.25</v>
      </c>
      <c r="E878" s="17">
        <v>2565.0</v>
      </c>
      <c r="F878" s="8" t="s">
        <v>2446</v>
      </c>
      <c r="G878" s="8" t="s">
        <v>2453</v>
      </c>
      <c r="H878" s="8" t="s">
        <v>1187</v>
      </c>
      <c r="I878" s="8">
        <v>0.0</v>
      </c>
      <c r="J878" s="8">
        <v>1.0</v>
      </c>
      <c r="K878" s="8">
        <v>1.0</v>
      </c>
    </row>
    <row r="879" ht="15.75" customHeight="1">
      <c r="A879" s="15">
        <v>27.0</v>
      </c>
      <c r="B879" s="8" t="s">
        <v>2476</v>
      </c>
      <c r="C879" s="16">
        <v>45305.25</v>
      </c>
      <c r="D879" s="16">
        <v>45319.25</v>
      </c>
      <c r="E879" s="17">
        <v>2565.0</v>
      </c>
      <c r="F879" s="8" t="s">
        <v>2446</v>
      </c>
      <c r="G879" s="8" t="s">
        <v>2453</v>
      </c>
      <c r="H879" s="8" t="s">
        <v>1750</v>
      </c>
      <c r="I879" s="8">
        <v>0.0</v>
      </c>
      <c r="J879" s="8">
        <v>0.0</v>
      </c>
      <c r="K879" s="8">
        <v>5.0</v>
      </c>
    </row>
    <row r="880" ht="15.75" customHeight="1">
      <c r="A880" s="15">
        <v>27.0</v>
      </c>
      <c r="B880" s="8" t="s">
        <v>2476</v>
      </c>
      <c r="C880" s="16">
        <v>45305.25</v>
      </c>
      <c r="D880" s="16">
        <v>45319.25</v>
      </c>
      <c r="E880" s="17">
        <v>2565.0</v>
      </c>
      <c r="F880" s="8" t="s">
        <v>2446</v>
      </c>
      <c r="G880" s="8" t="s">
        <v>2453</v>
      </c>
      <c r="H880" s="8" t="s">
        <v>1466</v>
      </c>
      <c r="I880" s="8">
        <v>1.0</v>
      </c>
      <c r="J880" s="8">
        <v>1.0</v>
      </c>
      <c r="K880" s="8">
        <v>4.0</v>
      </c>
    </row>
    <row r="881" ht="15.75" customHeight="1">
      <c r="A881" s="15">
        <v>27.0</v>
      </c>
      <c r="B881" s="8" t="s">
        <v>2476</v>
      </c>
      <c r="C881" s="16">
        <v>45305.25</v>
      </c>
      <c r="D881" s="16">
        <v>45319.25</v>
      </c>
      <c r="E881" s="17">
        <v>2565.0</v>
      </c>
      <c r="F881" s="8" t="s">
        <v>2446</v>
      </c>
      <c r="G881" s="8" t="s">
        <v>2453</v>
      </c>
      <c r="H881" s="8" t="s">
        <v>1234</v>
      </c>
      <c r="I881" s="8">
        <v>0.0</v>
      </c>
      <c r="J881" s="8">
        <v>0.0</v>
      </c>
      <c r="K881" s="8">
        <v>2.0</v>
      </c>
    </row>
    <row r="882" ht="15.75" customHeight="1">
      <c r="A882" s="15">
        <v>27.0</v>
      </c>
      <c r="B882" s="8" t="s">
        <v>2476</v>
      </c>
      <c r="C882" s="16">
        <v>45305.25</v>
      </c>
      <c r="D882" s="16">
        <v>45319.25</v>
      </c>
      <c r="E882" s="17">
        <v>2565.0</v>
      </c>
      <c r="F882" s="8" t="s">
        <v>2446</v>
      </c>
      <c r="G882" s="8" t="s">
        <v>2453</v>
      </c>
      <c r="H882" s="8" t="s">
        <v>1673</v>
      </c>
      <c r="I882" s="8">
        <v>1.0</v>
      </c>
      <c r="J882" s="8">
        <v>1.0</v>
      </c>
      <c r="K882" s="8">
        <v>4.0</v>
      </c>
    </row>
    <row r="883" ht="15.75" customHeight="1">
      <c r="A883" s="15">
        <v>27.0</v>
      </c>
      <c r="B883" s="8" t="s">
        <v>2476</v>
      </c>
      <c r="C883" s="16">
        <v>45305.25</v>
      </c>
      <c r="D883" s="16">
        <v>45319.25</v>
      </c>
      <c r="E883" s="17">
        <v>2565.0</v>
      </c>
      <c r="F883" s="8" t="s">
        <v>2446</v>
      </c>
      <c r="G883" s="8" t="s">
        <v>2453</v>
      </c>
      <c r="H883" s="8" t="s">
        <v>2042</v>
      </c>
      <c r="I883" s="8">
        <v>0.0</v>
      </c>
      <c r="J883" s="8">
        <v>0.0</v>
      </c>
      <c r="K883" s="8">
        <v>1.0</v>
      </c>
    </row>
    <row r="884" ht="15.75" customHeight="1">
      <c r="A884" s="15">
        <v>27.0</v>
      </c>
      <c r="B884" s="8" t="s">
        <v>2476</v>
      </c>
      <c r="C884" s="16">
        <v>45305.25</v>
      </c>
      <c r="D884" s="16">
        <v>45319.25</v>
      </c>
      <c r="E884" s="17">
        <v>2565.0</v>
      </c>
      <c r="F884" s="8" t="s">
        <v>2446</v>
      </c>
      <c r="G884" s="8" t="s">
        <v>2453</v>
      </c>
      <c r="H884" s="8" t="s">
        <v>1966</v>
      </c>
      <c r="I884" s="8">
        <v>1.0</v>
      </c>
      <c r="J884" s="8">
        <v>0.0</v>
      </c>
      <c r="K884" s="8">
        <v>3.0</v>
      </c>
    </row>
    <row r="885" ht="15.75" customHeight="1">
      <c r="A885" s="15">
        <v>27.0</v>
      </c>
      <c r="B885" s="8" t="s">
        <v>2476</v>
      </c>
      <c r="C885" s="16">
        <v>45305.25</v>
      </c>
      <c r="D885" s="16">
        <v>45319.25</v>
      </c>
      <c r="E885" s="17">
        <v>2565.0</v>
      </c>
      <c r="F885" s="8" t="s">
        <v>2446</v>
      </c>
      <c r="G885" s="8" t="s">
        <v>2453</v>
      </c>
      <c r="H885" s="8" t="s">
        <v>2279</v>
      </c>
      <c r="I885" s="8">
        <v>0.0</v>
      </c>
      <c r="J885" s="8">
        <v>1.0</v>
      </c>
      <c r="K885" s="8">
        <v>5.0</v>
      </c>
    </row>
    <row r="886" ht="15.75" customHeight="1">
      <c r="A886" s="15">
        <v>27.0</v>
      </c>
      <c r="B886" s="8" t="s">
        <v>2476</v>
      </c>
      <c r="C886" s="16">
        <v>45305.25</v>
      </c>
      <c r="D886" s="16">
        <v>45319.25</v>
      </c>
      <c r="E886" s="17">
        <v>2565.0</v>
      </c>
      <c r="F886" s="8" t="s">
        <v>2446</v>
      </c>
      <c r="G886" s="8" t="s">
        <v>2453</v>
      </c>
      <c r="H886" s="8" t="s">
        <v>2063</v>
      </c>
      <c r="I886" s="8">
        <v>1.0</v>
      </c>
      <c r="J886" s="8">
        <v>0.0</v>
      </c>
      <c r="K886" s="8">
        <v>5.0</v>
      </c>
    </row>
    <row r="887" ht="15.75" customHeight="1">
      <c r="A887" s="15">
        <v>27.0</v>
      </c>
      <c r="B887" s="8" t="s">
        <v>2476</v>
      </c>
      <c r="C887" s="16">
        <v>45305.25</v>
      </c>
      <c r="D887" s="16">
        <v>45319.25</v>
      </c>
      <c r="E887" s="17">
        <v>2565.0</v>
      </c>
      <c r="F887" s="8" t="s">
        <v>2446</v>
      </c>
      <c r="G887" s="8" t="s">
        <v>2453</v>
      </c>
      <c r="H887" s="8" t="s">
        <v>1241</v>
      </c>
      <c r="I887" s="8">
        <v>0.0</v>
      </c>
      <c r="J887" s="8">
        <v>1.0</v>
      </c>
      <c r="K887" s="8">
        <v>2.0</v>
      </c>
    </row>
    <row r="888" ht="15.75" customHeight="1">
      <c r="A888" s="15">
        <v>27.0</v>
      </c>
      <c r="B888" s="8" t="s">
        <v>2476</v>
      </c>
      <c r="C888" s="16">
        <v>45305.25</v>
      </c>
      <c r="D888" s="16">
        <v>45319.25</v>
      </c>
      <c r="E888" s="17">
        <v>2565.0</v>
      </c>
      <c r="F888" s="8" t="s">
        <v>2446</v>
      </c>
      <c r="G888" s="8" t="s">
        <v>2453</v>
      </c>
      <c r="H888" s="8" t="s">
        <v>1591</v>
      </c>
      <c r="I888" s="8">
        <v>0.0</v>
      </c>
      <c r="J888" s="8">
        <v>0.0</v>
      </c>
      <c r="K888" s="8">
        <v>3.0</v>
      </c>
    </row>
    <row r="889" ht="15.75" customHeight="1">
      <c r="A889" s="15">
        <v>27.0</v>
      </c>
      <c r="B889" s="8" t="s">
        <v>2476</v>
      </c>
      <c r="C889" s="16">
        <v>45305.25</v>
      </c>
      <c r="D889" s="16">
        <v>45319.25</v>
      </c>
      <c r="E889" s="17">
        <v>2565.0</v>
      </c>
      <c r="F889" s="8" t="s">
        <v>2446</v>
      </c>
      <c r="G889" s="8" t="s">
        <v>2453</v>
      </c>
      <c r="H889" s="8" t="s">
        <v>1245</v>
      </c>
      <c r="I889" s="8">
        <v>0.0</v>
      </c>
      <c r="J889" s="8">
        <v>1.0</v>
      </c>
      <c r="K889" s="8">
        <v>1.0</v>
      </c>
    </row>
    <row r="890" ht="15.75" customHeight="1">
      <c r="A890" s="15">
        <v>27.0</v>
      </c>
      <c r="B890" s="8" t="s">
        <v>2476</v>
      </c>
      <c r="C890" s="16">
        <v>45305.25</v>
      </c>
      <c r="D890" s="16">
        <v>45319.25</v>
      </c>
      <c r="E890" s="17">
        <v>2565.0</v>
      </c>
      <c r="F890" s="8" t="s">
        <v>2446</v>
      </c>
      <c r="G890" s="8" t="s">
        <v>2453</v>
      </c>
      <c r="H890" s="8" t="s">
        <v>1351</v>
      </c>
      <c r="I890" s="8">
        <v>0.0</v>
      </c>
      <c r="J890" s="8">
        <v>0.0</v>
      </c>
      <c r="K890" s="8">
        <v>3.0</v>
      </c>
    </row>
    <row r="891" ht="15.75" customHeight="1">
      <c r="A891" s="15">
        <v>28.0</v>
      </c>
      <c r="B891" s="8" t="s">
        <v>2477</v>
      </c>
      <c r="C891" s="16">
        <v>45309.5</v>
      </c>
      <c r="D891" s="16">
        <v>45323.5</v>
      </c>
      <c r="E891" s="17">
        <v>2660.0</v>
      </c>
      <c r="F891" s="8" t="s">
        <v>2448</v>
      </c>
      <c r="G891" s="8" t="s">
        <v>1140</v>
      </c>
      <c r="H891" s="8" t="s">
        <v>1738</v>
      </c>
      <c r="I891" s="8">
        <v>1.0</v>
      </c>
      <c r="J891" s="8">
        <v>1.0</v>
      </c>
      <c r="K891" s="8">
        <v>3.0</v>
      </c>
    </row>
    <row r="892" ht="15.75" customHeight="1">
      <c r="A892" s="15">
        <v>28.0</v>
      </c>
      <c r="B892" s="8" t="s">
        <v>2477</v>
      </c>
      <c r="C892" s="16">
        <v>45309.5</v>
      </c>
      <c r="D892" s="16">
        <v>45323.5</v>
      </c>
      <c r="E892" s="17">
        <v>2660.0</v>
      </c>
      <c r="F892" s="8" t="s">
        <v>2448</v>
      </c>
      <c r="G892" s="8" t="s">
        <v>1140</v>
      </c>
      <c r="H892" s="8" t="s">
        <v>1242</v>
      </c>
      <c r="I892" s="8">
        <v>0.0</v>
      </c>
      <c r="J892" s="8">
        <v>1.0</v>
      </c>
      <c r="K892" s="8">
        <v>2.0</v>
      </c>
    </row>
    <row r="893" ht="15.75" customHeight="1">
      <c r="A893" s="15">
        <v>28.0</v>
      </c>
      <c r="B893" s="8" t="s">
        <v>2477</v>
      </c>
      <c r="C893" s="16">
        <v>45309.5</v>
      </c>
      <c r="D893" s="16">
        <v>45323.5</v>
      </c>
      <c r="E893" s="17">
        <v>2660.0</v>
      </c>
      <c r="F893" s="8" t="s">
        <v>2448</v>
      </c>
      <c r="G893" s="8" t="s">
        <v>1140</v>
      </c>
      <c r="H893" s="8" t="s">
        <v>1215</v>
      </c>
      <c r="I893" s="8">
        <v>1.0</v>
      </c>
      <c r="J893" s="8">
        <v>0.0</v>
      </c>
      <c r="K893" s="8">
        <v>5.0</v>
      </c>
    </row>
    <row r="894" ht="15.75" customHeight="1">
      <c r="A894" s="15">
        <v>28.0</v>
      </c>
      <c r="B894" s="8" t="s">
        <v>2477</v>
      </c>
      <c r="C894" s="16">
        <v>45309.5</v>
      </c>
      <c r="D894" s="16">
        <v>45323.5</v>
      </c>
      <c r="E894" s="17">
        <v>2660.0</v>
      </c>
      <c r="F894" s="8" t="s">
        <v>2448</v>
      </c>
      <c r="G894" s="8" t="s">
        <v>1140</v>
      </c>
      <c r="H894" s="8" t="s">
        <v>2342</v>
      </c>
      <c r="I894" s="8">
        <v>0.0</v>
      </c>
      <c r="J894" s="8">
        <v>0.0</v>
      </c>
      <c r="K894" s="8">
        <v>5.0</v>
      </c>
    </row>
    <row r="895" ht="15.75" customHeight="1">
      <c r="A895" s="15">
        <v>28.0</v>
      </c>
      <c r="B895" s="8" t="s">
        <v>2477</v>
      </c>
      <c r="C895" s="16">
        <v>45309.5</v>
      </c>
      <c r="D895" s="16">
        <v>45323.5</v>
      </c>
      <c r="E895" s="17">
        <v>2660.0</v>
      </c>
      <c r="F895" s="8" t="s">
        <v>2448</v>
      </c>
      <c r="G895" s="8" t="s">
        <v>1140</v>
      </c>
      <c r="H895" s="8" t="s">
        <v>1672</v>
      </c>
      <c r="I895" s="8">
        <v>0.0</v>
      </c>
      <c r="J895" s="8">
        <v>0.0</v>
      </c>
      <c r="K895" s="8">
        <v>3.0</v>
      </c>
    </row>
    <row r="896" ht="15.75" customHeight="1">
      <c r="A896" s="15">
        <v>28.0</v>
      </c>
      <c r="B896" s="8" t="s">
        <v>2477</v>
      </c>
      <c r="C896" s="16">
        <v>45309.5</v>
      </c>
      <c r="D896" s="16">
        <v>45323.5</v>
      </c>
      <c r="E896" s="17">
        <v>2660.0</v>
      </c>
      <c r="F896" s="8" t="s">
        <v>2448</v>
      </c>
      <c r="G896" s="8" t="s">
        <v>1140</v>
      </c>
      <c r="H896" s="8" t="s">
        <v>1193</v>
      </c>
      <c r="I896" s="8">
        <v>0.0</v>
      </c>
      <c r="J896" s="8">
        <v>1.0</v>
      </c>
      <c r="K896" s="8">
        <v>2.0</v>
      </c>
    </row>
    <row r="897" ht="15.75" customHeight="1">
      <c r="A897" s="15">
        <v>28.0</v>
      </c>
      <c r="B897" s="8" t="s">
        <v>2477</v>
      </c>
      <c r="C897" s="16">
        <v>45309.5</v>
      </c>
      <c r="D897" s="16">
        <v>45323.5</v>
      </c>
      <c r="E897" s="17">
        <v>2660.0</v>
      </c>
      <c r="F897" s="8" t="s">
        <v>2448</v>
      </c>
      <c r="G897" s="8" t="s">
        <v>1140</v>
      </c>
      <c r="H897" s="8" t="s">
        <v>2062</v>
      </c>
      <c r="I897" s="8">
        <v>1.0</v>
      </c>
      <c r="J897" s="8">
        <v>0.0</v>
      </c>
      <c r="K897" s="8">
        <v>5.0</v>
      </c>
    </row>
    <row r="898" ht="15.75" customHeight="1">
      <c r="A898" s="15">
        <v>28.0</v>
      </c>
      <c r="B898" s="8" t="s">
        <v>2477</v>
      </c>
      <c r="C898" s="16">
        <v>45309.5</v>
      </c>
      <c r="D898" s="16">
        <v>45323.5</v>
      </c>
      <c r="E898" s="17">
        <v>2660.0</v>
      </c>
      <c r="F898" s="8" t="s">
        <v>2448</v>
      </c>
      <c r="G898" s="8" t="s">
        <v>1140</v>
      </c>
      <c r="H898" s="8" t="s">
        <v>1199</v>
      </c>
      <c r="I898" s="8">
        <v>1.0</v>
      </c>
      <c r="J898" s="8">
        <v>1.0</v>
      </c>
      <c r="K898" s="8">
        <v>4.0</v>
      </c>
    </row>
    <row r="899" ht="15.75" customHeight="1">
      <c r="A899" s="15">
        <v>28.0</v>
      </c>
      <c r="B899" s="8" t="s">
        <v>2477</v>
      </c>
      <c r="C899" s="16">
        <v>45309.5</v>
      </c>
      <c r="D899" s="16">
        <v>45323.5</v>
      </c>
      <c r="E899" s="17">
        <v>2660.0</v>
      </c>
      <c r="F899" s="8" t="s">
        <v>2448</v>
      </c>
      <c r="G899" s="8" t="s">
        <v>1140</v>
      </c>
      <c r="H899" s="8" t="s">
        <v>2265</v>
      </c>
      <c r="I899" s="8">
        <v>1.0</v>
      </c>
      <c r="J899" s="8">
        <v>0.0</v>
      </c>
      <c r="K899" s="8">
        <v>4.0</v>
      </c>
    </row>
    <row r="900" ht="15.75" customHeight="1">
      <c r="A900" s="15">
        <v>28.0</v>
      </c>
      <c r="B900" s="8" t="s">
        <v>2477</v>
      </c>
      <c r="C900" s="16">
        <v>45309.5</v>
      </c>
      <c r="D900" s="16">
        <v>45323.5</v>
      </c>
      <c r="E900" s="17">
        <v>2660.0</v>
      </c>
      <c r="F900" s="8" t="s">
        <v>2448</v>
      </c>
      <c r="G900" s="8" t="s">
        <v>1140</v>
      </c>
      <c r="H900" s="8" t="s">
        <v>1255</v>
      </c>
      <c r="I900" s="8">
        <v>0.0</v>
      </c>
      <c r="J900" s="8">
        <v>0.0</v>
      </c>
      <c r="K900" s="8">
        <v>5.0</v>
      </c>
    </row>
    <row r="901" ht="15.75" customHeight="1">
      <c r="A901" s="15">
        <v>28.0</v>
      </c>
      <c r="B901" s="8" t="s">
        <v>2477</v>
      </c>
      <c r="C901" s="16">
        <v>45309.5</v>
      </c>
      <c r="D901" s="16">
        <v>45323.5</v>
      </c>
      <c r="E901" s="17">
        <v>2660.0</v>
      </c>
      <c r="F901" s="8" t="s">
        <v>2448</v>
      </c>
      <c r="G901" s="8" t="s">
        <v>1140</v>
      </c>
      <c r="H901" s="8" t="s">
        <v>1400</v>
      </c>
      <c r="I901" s="8">
        <v>0.0</v>
      </c>
      <c r="J901" s="8">
        <v>1.0</v>
      </c>
      <c r="K901" s="8">
        <v>2.0</v>
      </c>
    </row>
    <row r="902" ht="15.75" customHeight="1">
      <c r="A902" s="15">
        <v>28.0</v>
      </c>
      <c r="B902" s="8" t="s">
        <v>2477</v>
      </c>
      <c r="C902" s="16">
        <v>45309.5</v>
      </c>
      <c r="D902" s="16">
        <v>45323.5</v>
      </c>
      <c r="E902" s="17">
        <v>2660.0</v>
      </c>
      <c r="F902" s="8" t="s">
        <v>2448</v>
      </c>
      <c r="G902" s="8" t="s">
        <v>1140</v>
      </c>
      <c r="H902" s="8" t="s">
        <v>2175</v>
      </c>
      <c r="I902" s="8">
        <v>0.0</v>
      </c>
      <c r="J902" s="8">
        <v>1.0</v>
      </c>
      <c r="K902" s="8">
        <v>4.0</v>
      </c>
    </row>
    <row r="903" ht="15.75" customHeight="1">
      <c r="A903" s="15">
        <v>28.0</v>
      </c>
      <c r="B903" s="8" t="s">
        <v>2477</v>
      </c>
      <c r="C903" s="16">
        <v>45309.5</v>
      </c>
      <c r="D903" s="16">
        <v>45323.5</v>
      </c>
      <c r="E903" s="17">
        <v>2660.0</v>
      </c>
      <c r="F903" s="8" t="s">
        <v>2448</v>
      </c>
      <c r="G903" s="8" t="s">
        <v>1140</v>
      </c>
      <c r="H903" s="8" t="s">
        <v>1927</v>
      </c>
      <c r="I903" s="8">
        <v>1.0</v>
      </c>
      <c r="J903" s="8">
        <v>1.0</v>
      </c>
      <c r="K903" s="8">
        <v>1.0</v>
      </c>
    </row>
    <row r="904" ht="15.75" customHeight="1">
      <c r="A904" s="15">
        <v>28.0</v>
      </c>
      <c r="B904" s="8" t="s">
        <v>2477</v>
      </c>
      <c r="C904" s="16">
        <v>45309.5</v>
      </c>
      <c r="D904" s="16">
        <v>45323.5</v>
      </c>
      <c r="E904" s="17">
        <v>2660.0</v>
      </c>
      <c r="F904" s="8" t="s">
        <v>2448</v>
      </c>
      <c r="G904" s="8" t="s">
        <v>1140</v>
      </c>
      <c r="H904" s="8" t="s">
        <v>2310</v>
      </c>
      <c r="I904" s="8">
        <v>1.0</v>
      </c>
      <c r="J904" s="8">
        <v>1.0</v>
      </c>
      <c r="K904" s="8">
        <v>4.0</v>
      </c>
    </row>
    <row r="905" ht="15.75" customHeight="1">
      <c r="A905" s="15">
        <v>28.0</v>
      </c>
      <c r="B905" s="8" t="s">
        <v>2477</v>
      </c>
      <c r="C905" s="16">
        <v>45309.5</v>
      </c>
      <c r="D905" s="16">
        <v>45323.5</v>
      </c>
      <c r="E905" s="17">
        <v>2660.0</v>
      </c>
      <c r="F905" s="8" t="s">
        <v>2448</v>
      </c>
      <c r="G905" s="8" t="s">
        <v>1140</v>
      </c>
      <c r="H905" s="8" t="s">
        <v>1308</v>
      </c>
      <c r="I905" s="8">
        <v>1.0</v>
      </c>
      <c r="J905" s="8">
        <v>1.0</v>
      </c>
      <c r="K905" s="8">
        <v>5.0</v>
      </c>
    </row>
    <row r="906" ht="15.75" customHeight="1">
      <c r="A906" s="15">
        <v>28.0</v>
      </c>
      <c r="B906" s="8" t="s">
        <v>2477</v>
      </c>
      <c r="C906" s="16">
        <v>45309.5</v>
      </c>
      <c r="D906" s="16">
        <v>45323.5</v>
      </c>
      <c r="E906" s="17">
        <v>2660.0</v>
      </c>
      <c r="F906" s="8" t="s">
        <v>2448</v>
      </c>
      <c r="G906" s="8" t="s">
        <v>1140</v>
      </c>
      <c r="H906" s="8" t="s">
        <v>1452</v>
      </c>
      <c r="I906" s="8">
        <v>0.0</v>
      </c>
      <c r="J906" s="8">
        <v>1.0</v>
      </c>
      <c r="K906" s="8">
        <v>3.0</v>
      </c>
    </row>
    <row r="907" ht="15.75" customHeight="1">
      <c r="A907" s="15">
        <v>28.0</v>
      </c>
      <c r="B907" s="8" t="s">
        <v>2477</v>
      </c>
      <c r="C907" s="16">
        <v>45309.5</v>
      </c>
      <c r="D907" s="16">
        <v>45323.5</v>
      </c>
      <c r="E907" s="17">
        <v>2660.0</v>
      </c>
      <c r="F907" s="8" t="s">
        <v>2448</v>
      </c>
      <c r="G907" s="8" t="s">
        <v>1140</v>
      </c>
      <c r="H907" s="8" t="s">
        <v>2367</v>
      </c>
      <c r="I907" s="8">
        <v>1.0</v>
      </c>
      <c r="J907" s="8">
        <v>0.0</v>
      </c>
      <c r="K907" s="8">
        <v>3.0</v>
      </c>
    </row>
    <row r="908" ht="15.75" customHeight="1">
      <c r="A908" s="15">
        <v>28.0</v>
      </c>
      <c r="B908" s="8" t="s">
        <v>2477</v>
      </c>
      <c r="C908" s="16">
        <v>45309.5</v>
      </c>
      <c r="D908" s="16">
        <v>45323.5</v>
      </c>
      <c r="E908" s="17">
        <v>2660.0</v>
      </c>
      <c r="F908" s="8" t="s">
        <v>2448</v>
      </c>
      <c r="G908" s="8" t="s">
        <v>1140</v>
      </c>
      <c r="H908" s="8" t="s">
        <v>1162</v>
      </c>
      <c r="I908" s="8">
        <v>1.0</v>
      </c>
      <c r="J908" s="8">
        <v>0.0</v>
      </c>
      <c r="K908" s="8">
        <v>4.0</v>
      </c>
    </row>
    <row r="909" ht="15.75" customHeight="1">
      <c r="A909" s="15">
        <v>28.0</v>
      </c>
      <c r="B909" s="8" t="s">
        <v>2477</v>
      </c>
      <c r="C909" s="16">
        <v>45309.5</v>
      </c>
      <c r="D909" s="16">
        <v>45323.5</v>
      </c>
      <c r="E909" s="17">
        <v>2660.0</v>
      </c>
      <c r="F909" s="8" t="s">
        <v>2448</v>
      </c>
      <c r="G909" s="8" t="s">
        <v>1140</v>
      </c>
      <c r="H909" s="8" t="s">
        <v>1233</v>
      </c>
      <c r="I909" s="8">
        <v>0.0</v>
      </c>
      <c r="J909" s="8">
        <v>0.0</v>
      </c>
      <c r="K909" s="8">
        <v>2.0</v>
      </c>
    </row>
    <row r="910" ht="15.75" customHeight="1">
      <c r="A910" s="15">
        <v>28.0</v>
      </c>
      <c r="B910" s="8" t="s">
        <v>2477</v>
      </c>
      <c r="C910" s="16">
        <v>45309.5</v>
      </c>
      <c r="D910" s="16">
        <v>45323.5</v>
      </c>
      <c r="E910" s="17">
        <v>2660.0</v>
      </c>
      <c r="F910" s="8" t="s">
        <v>2448</v>
      </c>
      <c r="G910" s="8" t="s">
        <v>1140</v>
      </c>
      <c r="H910" s="8" t="s">
        <v>1370</v>
      </c>
      <c r="I910" s="8">
        <v>1.0</v>
      </c>
      <c r="J910" s="8">
        <v>1.0</v>
      </c>
      <c r="K910" s="8">
        <v>4.0</v>
      </c>
    </row>
    <row r="911" ht="15.75" customHeight="1">
      <c r="A911" s="15">
        <v>28.0</v>
      </c>
      <c r="B911" s="8" t="s">
        <v>2477</v>
      </c>
      <c r="C911" s="16">
        <v>45309.5</v>
      </c>
      <c r="D911" s="16">
        <v>45323.5</v>
      </c>
      <c r="E911" s="17">
        <v>2660.0</v>
      </c>
      <c r="F911" s="8" t="s">
        <v>2448</v>
      </c>
      <c r="G911" s="8" t="s">
        <v>1140</v>
      </c>
      <c r="H911" s="8" t="s">
        <v>1208</v>
      </c>
      <c r="I911" s="8">
        <v>1.0</v>
      </c>
      <c r="J911" s="8">
        <v>1.0</v>
      </c>
      <c r="K911" s="8">
        <v>2.0</v>
      </c>
    </row>
    <row r="912" ht="15.75" customHeight="1">
      <c r="A912" s="15">
        <v>28.0</v>
      </c>
      <c r="B912" s="8" t="s">
        <v>2477</v>
      </c>
      <c r="C912" s="16">
        <v>45309.5</v>
      </c>
      <c r="D912" s="16">
        <v>45323.5</v>
      </c>
      <c r="E912" s="17">
        <v>2660.0</v>
      </c>
      <c r="F912" s="8" t="s">
        <v>2448</v>
      </c>
      <c r="G912" s="8" t="s">
        <v>1140</v>
      </c>
      <c r="H912" s="8" t="s">
        <v>2068</v>
      </c>
      <c r="I912" s="8">
        <v>1.0</v>
      </c>
      <c r="J912" s="8">
        <v>1.0</v>
      </c>
      <c r="K912" s="8">
        <v>2.0</v>
      </c>
    </row>
    <row r="913" ht="15.75" customHeight="1">
      <c r="A913" s="15">
        <v>28.0</v>
      </c>
      <c r="B913" s="8" t="s">
        <v>2477</v>
      </c>
      <c r="C913" s="16">
        <v>45309.5</v>
      </c>
      <c r="D913" s="16">
        <v>45323.5</v>
      </c>
      <c r="E913" s="17">
        <v>2660.0</v>
      </c>
      <c r="F913" s="8" t="s">
        <v>2448</v>
      </c>
      <c r="G913" s="8" t="s">
        <v>1140</v>
      </c>
      <c r="H913" s="8" t="s">
        <v>1202</v>
      </c>
      <c r="I913" s="8">
        <v>1.0</v>
      </c>
      <c r="J913" s="8">
        <v>0.0</v>
      </c>
      <c r="K913" s="8">
        <v>2.0</v>
      </c>
    </row>
    <row r="914" ht="15.75" customHeight="1">
      <c r="A914" s="15">
        <v>28.0</v>
      </c>
      <c r="B914" s="8" t="s">
        <v>2477</v>
      </c>
      <c r="C914" s="16">
        <v>45309.5</v>
      </c>
      <c r="D914" s="16">
        <v>45323.5</v>
      </c>
      <c r="E914" s="17">
        <v>2660.0</v>
      </c>
      <c r="F914" s="8" t="s">
        <v>2448</v>
      </c>
      <c r="G914" s="8" t="s">
        <v>1140</v>
      </c>
      <c r="H914" s="8" t="s">
        <v>1733</v>
      </c>
      <c r="I914" s="8">
        <v>0.0</v>
      </c>
      <c r="J914" s="8">
        <v>1.0</v>
      </c>
      <c r="K914" s="8">
        <v>1.0</v>
      </c>
    </row>
    <row r="915" ht="15.75" customHeight="1">
      <c r="A915" s="15">
        <v>28.0</v>
      </c>
      <c r="B915" s="8" t="s">
        <v>2477</v>
      </c>
      <c r="C915" s="16">
        <v>45309.5</v>
      </c>
      <c r="D915" s="16">
        <v>45323.5</v>
      </c>
      <c r="E915" s="17">
        <v>2660.0</v>
      </c>
      <c r="F915" s="8" t="s">
        <v>2448</v>
      </c>
      <c r="G915" s="8" t="s">
        <v>1140</v>
      </c>
      <c r="H915" s="8" t="s">
        <v>1416</v>
      </c>
      <c r="I915" s="8">
        <v>1.0</v>
      </c>
      <c r="J915" s="8">
        <v>0.0</v>
      </c>
      <c r="K915" s="8">
        <v>3.0</v>
      </c>
    </row>
    <row r="916" ht="15.75" customHeight="1">
      <c r="A916" s="15">
        <v>28.0</v>
      </c>
      <c r="B916" s="8" t="s">
        <v>2477</v>
      </c>
      <c r="C916" s="16">
        <v>45309.5</v>
      </c>
      <c r="D916" s="16">
        <v>45323.5</v>
      </c>
      <c r="E916" s="17">
        <v>2660.0</v>
      </c>
      <c r="F916" s="8" t="s">
        <v>2448</v>
      </c>
      <c r="G916" s="8" t="s">
        <v>1140</v>
      </c>
      <c r="H916" s="8" t="s">
        <v>1420</v>
      </c>
      <c r="I916" s="8">
        <v>0.0</v>
      </c>
      <c r="J916" s="8">
        <v>0.0</v>
      </c>
      <c r="K916" s="8">
        <v>3.0</v>
      </c>
    </row>
    <row r="917" ht="15.75" customHeight="1">
      <c r="A917" s="15">
        <v>28.0</v>
      </c>
      <c r="B917" s="8" t="s">
        <v>2477</v>
      </c>
      <c r="C917" s="16">
        <v>45309.5</v>
      </c>
      <c r="D917" s="16">
        <v>45323.5</v>
      </c>
      <c r="E917" s="17">
        <v>2660.0</v>
      </c>
      <c r="F917" s="8" t="s">
        <v>2448</v>
      </c>
      <c r="G917" s="8" t="s">
        <v>1140</v>
      </c>
      <c r="H917" s="8" t="s">
        <v>1852</v>
      </c>
      <c r="I917" s="8">
        <v>1.0</v>
      </c>
      <c r="J917" s="8">
        <v>0.0</v>
      </c>
      <c r="K917" s="8">
        <v>5.0</v>
      </c>
    </row>
    <row r="918" ht="15.75" customHeight="1">
      <c r="A918" s="15">
        <v>28.0</v>
      </c>
      <c r="B918" s="8" t="s">
        <v>2477</v>
      </c>
      <c r="C918" s="16">
        <v>45309.5</v>
      </c>
      <c r="D918" s="16">
        <v>45323.5</v>
      </c>
      <c r="E918" s="17">
        <v>2660.0</v>
      </c>
      <c r="F918" s="8" t="s">
        <v>2448</v>
      </c>
      <c r="G918" s="8" t="s">
        <v>1140</v>
      </c>
      <c r="H918" s="8" t="s">
        <v>1258</v>
      </c>
      <c r="I918" s="8">
        <v>0.0</v>
      </c>
      <c r="J918" s="8">
        <v>1.0</v>
      </c>
      <c r="K918" s="8">
        <v>2.0</v>
      </c>
    </row>
    <row r="919" ht="15.75" customHeight="1">
      <c r="A919" s="15">
        <v>28.0</v>
      </c>
      <c r="B919" s="8" t="s">
        <v>2477</v>
      </c>
      <c r="C919" s="16">
        <v>45309.5</v>
      </c>
      <c r="D919" s="16">
        <v>45323.5</v>
      </c>
      <c r="E919" s="17">
        <v>2660.0</v>
      </c>
      <c r="F919" s="8" t="s">
        <v>2448</v>
      </c>
      <c r="G919" s="8" t="s">
        <v>1140</v>
      </c>
      <c r="H919" s="8" t="s">
        <v>1873</v>
      </c>
      <c r="I919" s="8">
        <v>0.0</v>
      </c>
      <c r="J919" s="8">
        <v>0.0</v>
      </c>
      <c r="K919" s="8">
        <v>4.0</v>
      </c>
    </row>
    <row r="920" ht="15.75" customHeight="1">
      <c r="A920" s="15">
        <v>28.0</v>
      </c>
      <c r="B920" s="8" t="s">
        <v>2477</v>
      </c>
      <c r="C920" s="16">
        <v>45309.5</v>
      </c>
      <c r="D920" s="16">
        <v>45323.5</v>
      </c>
      <c r="E920" s="17">
        <v>2660.0</v>
      </c>
      <c r="F920" s="8" t="s">
        <v>2448</v>
      </c>
      <c r="G920" s="8" t="s">
        <v>1140</v>
      </c>
      <c r="H920" s="8" t="s">
        <v>1520</v>
      </c>
      <c r="I920" s="8">
        <v>0.0</v>
      </c>
      <c r="J920" s="8">
        <v>0.0</v>
      </c>
      <c r="K920" s="8">
        <v>1.0</v>
      </c>
    </row>
    <row r="921" ht="15.75" customHeight="1">
      <c r="A921" s="15">
        <v>28.0</v>
      </c>
      <c r="B921" s="8" t="s">
        <v>2477</v>
      </c>
      <c r="C921" s="16">
        <v>45309.5</v>
      </c>
      <c r="D921" s="16">
        <v>45323.5</v>
      </c>
      <c r="E921" s="17">
        <v>2660.0</v>
      </c>
      <c r="F921" s="8" t="s">
        <v>2448</v>
      </c>
      <c r="G921" s="8" t="s">
        <v>1140</v>
      </c>
      <c r="H921" s="8" t="s">
        <v>1502</v>
      </c>
      <c r="I921" s="8">
        <v>1.0</v>
      </c>
      <c r="J921" s="8">
        <v>1.0</v>
      </c>
      <c r="K921" s="8">
        <v>2.0</v>
      </c>
    </row>
    <row r="922" ht="15.75" customHeight="1">
      <c r="A922" s="15">
        <v>28.0</v>
      </c>
      <c r="B922" s="8" t="s">
        <v>2477</v>
      </c>
      <c r="C922" s="16">
        <v>45309.5</v>
      </c>
      <c r="D922" s="16">
        <v>45323.5</v>
      </c>
      <c r="E922" s="17">
        <v>2660.0</v>
      </c>
      <c r="F922" s="8" t="s">
        <v>2448</v>
      </c>
      <c r="G922" s="8" t="s">
        <v>1140</v>
      </c>
      <c r="H922" s="8" t="s">
        <v>2301</v>
      </c>
      <c r="I922" s="8">
        <v>1.0</v>
      </c>
      <c r="J922" s="8">
        <v>1.0</v>
      </c>
      <c r="K922" s="8">
        <v>4.0</v>
      </c>
    </row>
    <row r="923" ht="15.75" customHeight="1">
      <c r="A923" s="15">
        <v>28.0</v>
      </c>
      <c r="B923" s="8" t="s">
        <v>2477</v>
      </c>
      <c r="C923" s="16">
        <v>45309.5</v>
      </c>
      <c r="D923" s="16">
        <v>45323.5</v>
      </c>
      <c r="E923" s="17">
        <v>2660.0</v>
      </c>
      <c r="F923" s="8" t="s">
        <v>2448</v>
      </c>
      <c r="G923" s="8" t="s">
        <v>1140</v>
      </c>
      <c r="H923" s="8" t="s">
        <v>2207</v>
      </c>
      <c r="I923" s="8">
        <v>0.0</v>
      </c>
      <c r="J923" s="8">
        <v>1.0</v>
      </c>
      <c r="K923" s="8">
        <v>4.0</v>
      </c>
    </row>
    <row r="924" ht="15.75" customHeight="1">
      <c r="A924" s="15">
        <v>28.0</v>
      </c>
      <c r="B924" s="8" t="s">
        <v>2477</v>
      </c>
      <c r="C924" s="16">
        <v>45309.5</v>
      </c>
      <c r="D924" s="16">
        <v>45323.5</v>
      </c>
      <c r="E924" s="17">
        <v>2660.0</v>
      </c>
      <c r="F924" s="8" t="s">
        <v>2448</v>
      </c>
      <c r="G924" s="8" t="s">
        <v>1140</v>
      </c>
      <c r="H924" s="8" t="s">
        <v>2341</v>
      </c>
      <c r="I924" s="8">
        <v>1.0</v>
      </c>
      <c r="J924" s="8">
        <v>0.0</v>
      </c>
      <c r="K924" s="8">
        <v>1.0</v>
      </c>
    </row>
    <row r="925" ht="15.75" customHeight="1">
      <c r="A925" s="15">
        <v>28.0</v>
      </c>
      <c r="B925" s="8" t="s">
        <v>2477</v>
      </c>
      <c r="C925" s="16">
        <v>45309.5</v>
      </c>
      <c r="D925" s="16">
        <v>45323.5</v>
      </c>
      <c r="E925" s="17">
        <v>2660.0</v>
      </c>
      <c r="F925" s="8" t="s">
        <v>2448</v>
      </c>
      <c r="G925" s="8" t="s">
        <v>1140</v>
      </c>
      <c r="H925" s="8" t="s">
        <v>1531</v>
      </c>
      <c r="I925" s="8">
        <v>0.0</v>
      </c>
      <c r="J925" s="8">
        <v>1.0</v>
      </c>
      <c r="K925" s="8">
        <v>5.0</v>
      </c>
    </row>
    <row r="926" ht="15.75" customHeight="1">
      <c r="A926" s="15">
        <v>28.0</v>
      </c>
      <c r="B926" s="8" t="s">
        <v>2477</v>
      </c>
      <c r="C926" s="16">
        <v>45309.5</v>
      </c>
      <c r="D926" s="16">
        <v>45323.5</v>
      </c>
      <c r="E926" s="17">
        <v>2660.0</v>
      </c>
      <c r="F926" s="8" t="s">
        <v>2448</v>
      </c>
      <c r="G926" s="8" t="s">
        <v>1140</v>
      </c>
      <c r="H926" s="8" t="s">
        <v>1734</v>
      </c>
      <c r="I926" s="8">
        <v>0.0</v>
      </c>
      <c r="J926" s="8">
        <v>1.0</v>
      </c>
      <c r="K926" s="8">
        <v>4.0</v>
      </c>
    </row>
    <row r="927" ht="15.75" customHeight="1">
      <c r="A927" s="15">
        <v>28.0</v>
      </c>
      <c r="B927" s="8" t="s">
        <v>2477</v>
      </c>
      <c r="C927" s="16">
        <v>45309.5</v>
      </c>
      <c r="D927" s="16">
        <v>45323.5</v>
      </c>
      <c r="E927" s="17">
        <v>2660.0</v>
      </c>
      <c r="F927" s="8" t="s">
        <v>2448</v>
      </c>
      <c r="G927" s="8" t="s">
        <v>1140</v>
      </c>
      <c r="H927" s="8" t="s">
        <v>1890</v>
      </c>
      <c r="I927" s="8">
        <v>1.0</v>
      </c>
      <c r="J927" s="8">
        <v>0.0</v>
      </c>
      <c r="K927" s="8">
        <v>4.0</v>
      </c>
    </row>
    <row r="928" ht="15.75" customHeight="1">
      <c r="A928" s="15">
        <v>28.0</v>
      </c>
      <c r="B928" s="8" t="s">
        <v>2477</v>
      </c>
      <c r="C928" s="16">
        <v>45309.5</v>
      </c>
      <c r="D928" s="16">
        <v>45323.5</v>
      </c>
      <c r="E928" s="17">
        <v>2660.0</v>
      </c>
      <c r="F928" s="8" t="s">
        <v>2448</v>
      </c>
      <c r="G928" s="8" t="s">
        <v>1140</v>
      </c>
      <c r="H928" s="8" t="s">
        <v>1272</v>
      </c>
      <c r="I928" s="8">
        <v>0.0</v>
      </c>
      <c r="J928" s="8">
        <v>1.0</v>
      </c>
      <c r="K928" s="8">
        <v>2.0</v>
      </c>
    </row>
    <row r="929" ht="15.75" customHeight="1">
      <c r="A929" s="15">
        <v>28.0</v>
      </c>
      <c r="B929" s="8" t="s">
        <v>2477</v>
      </c>
      <c r="C929" s="16">
        <v>45309.5</v>
      </c>
      <c r="D929" s="16">
        <v>45323.5</v>
      </c>
      <c r="E929" s="17">
        <v>2660.0</v>
      </c>
      <c r="F929" s="8" t="s">
        <v>2448</v>
      </c>
      <c r="G929" s="8" t="s">
        <v>1140</v>
      </c>
      <c r="H929" s="8" t="s">
        <v>1911</v>
      </c>
      <c r="I929" s="8">
        <v>0.0</v>
      </c>
      <c r="J929" s="8">
        <v>0.0</v>
      </c>
      <c r="K929" s="8">
        <v>3.0</v>
      </c>
    </row>
    <row r="930" ht="15.75" customHeight="1">
      <c r="A930" s="15">
        <v>28.0</v>
      </c>
      <c r="B930" s="8" t="s">
        <v>2477</v>
      </c>
      <c r="C930" s="16">
        <v>45309.5</v>
      </c>
      <c r="D930" s="16">
        <v>45323.5</v>
      </c>
      <c r="E930" s="17">
        <v>2660.0</v>
      </c>
      <c r="F930" s="8" t="s">
        <v>2448</v>
      </c>
      <c r="G930" s="8" t="s">
        <v>1140</v>
      </c>
      <c r="H930" s="8" t="s">
        <v>1290</v>
      </c>
      <c r="I930" s="8">
        <v>1.0</v>
      </c>
      <c r="J930" s="8">
        <v>0.0</v>
      </c>
      <c r="K930" s="8">
        <v>4.0</v>
      </c>
    </row>
    <row r="931" ht="15.75" customHeight="1">
      <c r="A931" s="15">
        <v>28.0</v>
      </c>
      <c r="B931" s="8" t="s">
        <v>2477</v>
      </c>
      <c r="C931" s="16">
        <v>45309.5</v>
      </c>
      <c r="D931" s="16">
        <v>45323.5</v>
      </c>
      <c r="E931" s="17">
        <v>2660.0</v>
      </c>
      <c r="F931" s="8" t="s">
        <v>2448</v>
      </c>
      <c r="G931" s="8" t="s">
        <v>1140</v>
      </c>
      <c r="H931" s="8" t="s">
        <v>1595</v>
      </c>
      <c r="I931" s="8">
        <v>1.0</v>
      </c>
      <c r="J931" s="8">
        <v>0.0</v>
      </c>
      <c r="K931" s="8">
        <v>3.0</v>
      </c>
    </row>
    <row r="932" ht="15.75" customHeight="1">
      <c r="A932" s="15">
        <v>28.0</v>
      </c>
      <c r="B932" s="8" t="s">
        <v>2477</v>
      </c>
      <c r="C932" s="16">
        <v>45309.5</v>
      </c>
      <c r="D932" s="16">
        <v>45323.5</v>
      </c>
      <c r="E932" s="17">
        <v>2660.0</v>
      </c>
      <c r="F932" s="8" t="s">
        <v>2448</v>
      </c>
      <c r="G932" s="8" t="s">
        <v>1140</v>
      </c>
      <c r="H932" s="8" t="s">
        <v>1490</v>
      </c>
      <c r="I932" s="8">
        <v>1.0</v>
      </c>
      <c r="J932" s="8">
        <v>1.0</v>
      </c>
      <c r="K932" s="8">
        <v>3.0</v>
      </c>
    </row>
    <row r="933" ht="15.75" customHeight="1">
      <c r="A933" s="15">
        <v>28.0</v>
      </c>
      <c r="B933" s="8" t="s">
        <v>2477</v>
      </c>
      <c r="C933" s="16">
        <v>45309.5</v>
      </c>
      <c r="D933" s="16">
        <v>45323.5</v>
      </c>
      <c r="E933" s="17">
        <v>2660.0</v>
      </c>
      <c r="F933" s="8" t="s">
        <v>2448</v>
      </c>
      <c r="G933" s="8" t="s">
        <v>1140</v>
      </c>
      <c r="H933" s="8" t="s">
        <v>2254</v>
      </c>
      <c r="I933" s="8">
        <v>0.0</v>
      </c>
      <c r="J933" s="8">
        <v>1.0</v>
      </c>
      <c r="K933" s="8">
        <v>1.0</v>
      </c>
    </row>
    <row r="934" ht="15.75" customHeight="1">
      <c r="A934" s="15">
        <v>29.0</v>
      </c>
      <c r="B934" s="8" t="s">
        <v>2478</v>
      </c>
      <c r="C934" s="16">
        <v>45313.75</v>
      </c>
      <c r="D934" s="16">
        <v>45327.75</v>
      </c>
      <c r="E934" s="17">
        <v>2755.0</v>
      </c>
      <c r="F934" s="8" t="s">
        <v>2450</v>
      </c>
      <c r="G934" s="8" t="s">
        <v>2458</v>
      </c>
      <c r="H934" s="8" t="s">
        <v>1351</v>
      </c>
      <c r="I934" s="8">
        <v>1.0</v>
      </c>
      <c r="J934" s="8">
        <v>1.0</v>
      </c>
      <c r="K934" s="8">
        <v>4.0</v>
      </c>
    </row>
    <row r="935" ht="15.75" customHeight="1">
      <c r="A935" s="15">
        <v>29.0</v>
      </c>
      <c r="B935" s="8" t="s">
        <v>2478</v>
      </c>
      <c r="C935" s="16">
        <v>45313.75</v>
      </c>
      <c r="D935" s="16">
        <v>45327.75</v>
      </c>
      <c r="E935" s="17">
        <v>2755.0</v>
      </c>
      <c r="F935" s="8" t="s">
        <v>2450</v>
      </c>
      <c r="G935" s="8" t="s">
        <v>2458</v>
      </c>
      <c r="H935" s="8" t="s">
        <v>1642</v>
      </c>
      <c r="I935" s="8">
        <v>1.0</v>
      </c>
      <c r="J935" s="8">
        <v>1.0</v>
      </c>
      <c r="K935" s="8">
        <v>5.0</v>
      </c>
    </row>
    <row r="936" ht="15.75" customHeight="1">
      <c r="A936" s="15">
        <v>29.0</v>
      </c>
      <c r="B936" s="8" t="s">
        <v>2478</v>
      </c>
      <c r="C936" s="16">
        <v>45313.75</v>
      </c>
      <c r="D936" s="16">
        <v>45327.75</v>
      </c>
      <c r="E936" s="17">
        <v>2755.0</v>
      </c>
      <c r="F936" s="8" t="s">
        <v>2450</v>
      </c>
      <c r="G936" s="8" t="s">
        <v>2458</v>
      </c>
      <c r="H936" s="8" t="s">
        <v>1458</v>
      </c>
      <c r="I936" s="8">
        <v>1.0</v>
      </c>
      <c r="J936" s="8">
        <v>0.0</v>
      </c>
      <c r="K936" s="8">
        <v>1.0</v>
      </c>
    </row>
    <row r="937" ht="15.75" customHeight="1">
      <c r="A937" s="15">
        <v>29.0</v>
      </c>
      <c r="B937" s="8" t="s">
        <v>2478</v>
      </c>
      <c r="C937" s="16">
        <v>45313.75</v>
      </c>
      <c r="D937" s="16">
        <v>45327.75</v>
      </c>
      <c r="E937" s="17">
        <v>2755.0</v>
      </c>
      <c r="F937" s="8" t="s">
        <v>2450</v>
      </c>
      <c r="G937" s="8" t="s">
        <v>2458</v>
      </c>
      <c r="H937" s="8" t="s">
        <v>1767</v>
      </c>
      <c r="I937" s="8">
        <v>0.0</v>
      </c>
      <c r="J937" s="8">
        <v>1.0</v>
      </c>
      <c r="K937" s="8">
        <v>3.0</v>
      </c>
    </row>
    <row r="938" ht="15.75" customHeight="1">
      <c r="A938" s="15">
        <v>29.0</v>
      </c>
      <c r="B938" s="8" t="s">
        <v>2478</v>
      </c>
      <c r="C938" s="16">
        <v>45313.75</v>
      </c>
      <c r="D938" s="16">
        <v>45327.75</v>
      </c>
      <c r="E938" s="17">
        <v>2755.0</v>
      </c>
      <c r="F938" s="8" t="s">
        <v>2450</v>
      </c>
      <c r="G938" s="8" t="s">
        <v>2458</v>
      </c>
      <c r="H938" s="8" t="s">
        <v>2205</v>
      </c>
      <c r="I938" s="8">
        <v>1.0</v>
      </c>
      <c r="J938" s="8">
        <v>0.0</v>
      </c>
      <c r="K938" s="8">
        <v>2.0</v>
      </c>
    </row>
    <row r="939" ht="15.75" customHeight="1">
      <c r="A939" s="15">
        <v>29.0</v>
      </c>
      <c r="B939" s="8" t="s">
        <v>2478</v>
      </c>
      <c r="C939" s="16">
        <v>45313.75</v>
      </c>
      <c r="D939" s="16">
        <v>45327.75</v>
      </c>
      <c r="E939" s="17">
        <v>2755.0</v>
      </c>
      <c r="F939" s="8" t="s">
        <v>2450</v>
      </c>
      <c r="G939" s="8" t="s">
        <v>2458</v>
      </c>
      <c r="H939" s="8" t="s">
        <v>1141</v>
      </c>
      <c r="I939" s="8">
        <v>1.0</v>
      </c>
      <c r="J939" s="8">
        <v>1.0</v>
      </c>
      <c r="K939" s="8">
        <v>5.0</v>
      </c>
    </row>
    <row r="940" ht="15.75" customHeight="1">
      <c r="A940" s="15">
        <v>29.0</v>
      </c>
      <c r="B940" s="8" t="s">
        <v>2478</v>
      </c>
      <c r="C940" s="16">
        <v>45313.75</v>
      </c>
      <c r="D940" s="16">
        <v>45327.75</v>
      </c>
      <c r="E940" s="17">
        <v>2755.0</v>
      </c>
      <c r="F940" s="8" t="s">
        <v>2450</v>
      </c>
      <c r="G940" s="8" t="s">
        <v>2458</v>
      </c>
      <c r="H940" s="8" t="s">
        <v>1813</v>
      </c>
      <c r="I940" s="8">
        <v>0.0</v>
      </c>
      <c r="J940" s="8">
        <v>0.0</v>
      </c>
      <c r="K940" s="8">
        <v>2.0</v>
      </c>
    </row>
    <row r="941" ht="15.75" customHeight="1">
      <c r="A941" s="15">
        <v>29.0</v>
      </c>
      <c r="B941" s="8" t="s">
        <v>2478</v>
      </c>
      <c r="C941" s="16">
        <v>45313.75</v>
      </c>
      <c r="D941" s="16">
        <v>45327.75</v>
      </c>
      <c r="E941" s="17">
        <v>2755.0</v>
      </c>
      <c r="F941" s="8" t="s">
        <v>2450</v>
      </c>
      <c r="G941" s="8" t="s">
        <v>2458</v>
      </c>
      <c r="H941" s="8" t="s">
        <v>1263</v>
      </c>
      <c r="I941" s="8">
        <v>0.0</v>
      </c>
      <c r="J941" s="8">
        <v>1.0</v>
      </c>
      <c r="K941" s="8">
        <v>5.0</v>
      </c>
    </row>
    <row r="942" ht="15.75" customHeight="1">
      <c r="A942" s="15">
        <v>29.0</v>
      </c>
      <c r="B942" s="8" t="s">
        <v>2478</v>
      </c>
      <c r="C942" s="16">
        <v>45313.75</v>
      </c>
      <c r="D942" s="16">
        <v>45327.75</v>
      </c>
      <c r="E942" s="17">
        <v>2755.0</v>
      </c>
      <c r="F942" s="8" t="s">
        <v>2450</v>
      </c>
      <c r="G942" s="8" t="s">
        <v>2458</v>
      </c>
      <c r="H942" s="8" t="s">
        <v>1908</v>
      </c>
      <c r="I942" s="8">
        <v>0.0</v>
      </c>
      <c r="J942" s="8">
        <v>1.0</v>
      </c>
      <c r="K942" s="8">
        <v>1.0</v>
      </c>
    </row>
    <row r="943" ht="15.75" customHeight="1">
      <c r="A943" s="15">
        <v>29.0</v>
      </c>
      <c r="B943" s="8" t="s">
        <v>2478</v>
      </c>
      <c r="C943" s="16">
        <v>45313.75</v>
      </c>
      <c r="D943" s="16">
        <v>45327.75</v>
      </c>
      <c r="E943" s="17">
        <v>2755.0</v>
      </c>
      <c r="F943" s="8" t="s">
        <v>2450</v>
      </c>
      <c r="G943" s="8" t="s">
        <v>2458</v>
      </c>
      <c r="H943" s="8" t="s">
        <v>2290</v>
      </c>
      <c r="I943" s="8">
        <v>1.0</v>
      </c>
      <c r="J943" s="8">
        <v>0.0</v>
      </c>
      <c r="K943" s="8">
        <v>1.0</v>
      </c>
    </row>
    <row r="944" ht="15.75" customHeight="1">
      <c r="A944" s="15">
        <v>29.0</v>
      </c>
      <c r="B944" s="8" t="s">
        <v>2478</v>
      </c>
      <c r="C944" s="16">
        <v>45313.75</v>
      </c>
      <c r="D944" s="16">
        <v>45327.75</v>
      </c>
      <c r="E944" s="17">
        <v>2755.0</v>
      </c>
      <c r="F944" s="8" t="s">
        <v>2450</v>
      </c>
      <c r="G944" s="8" t="s">
        <v>2458</v>
      </c>
      <c r="H944" s="8" t="s">
        <v>1519</v>
      </c>
      <c r="I944" s="8">
        <v>1.0</v>
      </c>
      <c r="J944" s="8">
        <v>1.0</v>
      </c>
      <c r="K944" s="8">
        <v>3.0</v>
      </c>
    </row>
    <row r="945" ht="15.75" customHeight="1">
      <c r="A945" s="15">
        <v>29.0</v>
      </c>
      <c r="B945" s="8" t="s">
        <v>2478</v>
      </c>
      <c r="C945" s="16">
        <v>45313.75</v>
      </c>
      <c r="D945" s="16">
        <v>45327.75</v>
      </c>
      <c r="E945" s="17">
        <v>2755.0</v>
      </c>
      <c r="F945" s="8" t="s">
        <v>2450</v>
      </c>
      <c r="G945" s="8" t="s">
        <v>2458</v>
      </c>
      <c r="H945" s="8" t="s">
        <v>1473</v>
      </c>
      <c r="I945" s="8">
        <v>0.0</v>
      </c>
      <c r="J945" s="8">
        <v>1.0</v>
      </c>
      <c r="K945" s="8">
        <v>4.0</v>
      </c>
    </row>
    <row r="946" ht="15.75" customHeight="1">
      <c r="A946" s="15">
        <v>29.0</v>
      </c>
      <c r="B946" s="8" t="s">
        <v>2478</v>
      </c>
      <c r="C946" s="16">
        <v>45313.75</v>
      </c>
      <c r="D946" s="16">
        <v>45327.75</v>
      </c>
      <c r="E946" s="17">
        <v>2755.0</v>
      </c>
      <c r="F946" s="8" t="s">
        <v>2450</v>
      </c>
      <c r="G946" s="8" t="s">
        <v>2458</v>
      </c>
      <c r="H946" s="8" t="s">
        <v>2350</v>
      </c>
      <c r="I946" s="8">
        <v>0.0</v>
      </c>
      <c r="J946" s="8">
        <v>0.0</v>
      </c>
      <c r="K946" s="8">
        <v>2.0</v>
      </c>
    </row>
    <row r="947" ht="15.75" customHeight="1">
      <c r="A947" s="15">
        <v>29.0</v>
      </c>
      <c r="B947" s="8" t="s">
        <v>2478</v>
      </c>
      <c r="C947" s="16">
        <v>45313.75</v>
      </c>
      <c r="D947" s="16">
        <v>45327.75</v>
      </c>
      <c r="E947" s="17">
        <v>2755.0</v>
      </c>
      <c r="F947" s="8" t="s">
        <v>2450</v>
      </c>
      <c r="G947" s="8" t="s">
        <v>2458</v>
      </c>
      <c r="H947" s="8" t="s">
        <v>1883</v>
      </c>
      <c r="I947" s="8">
        <v>1.0</v>
      </c>
      <c r="J947" s="8">
        <v>1.0</v>
      </c>
      <c r="K947" s="8">
        <v>1.0</v>
      </c>
    </row>
    <row r="948" ht="15.75" customHeight="1">
      <c r="A948" s="15">
        <v>29.0</v>
      </c>
      <c r="B948" s="8" t="s">
        <v>2478</v>
      </c>
      <c r="C948" s="16">
        <v>45313.75</v>
      </c>
      <c r="D948" s="16">
        <v>45327.75</v>
      </c>
      <c r="E948" s="17">
        <v>2755.0</v>
      </c>
      <c r="F948" s="8" t="s">
        <v>2450</v>
      </c>
      <c r="G948" s="8" t="s">
        <v>2458</v>
      </c>
      <c r="H948" s="8" t="s">
        <v>1213</v>
      </c>
      <c r="I948" s="8">
        <v>1.0</v>
      </c>
      <c r="J948" s="8">
        <v>0.0</v>
      </c>
      <c r="K948" s="8">
        <v>5.0</v>
      </c>
    </row>
    <row r="949" ht="15.75" customHeight="1">
      <c r="A949" s="15">
        <v>29.0</v>
      </c>
      <c r="B949" s="8" t="s">
        <v>2478</v>
      </c>
      <c r="C949" s="16">
        <v>45313.75</v>
      </c>
      <c r="D949" s="16">
        <v>45327.75</v>
      </c>
      <c r="E949" s="17">
        <v>2755.0</v>
      </c>
      <c r="F949" s="8" t="s">
        <v>2450</v>
      </c>
      <c r="G949" s="8" t="s">
        <v>2458</v>
      </c>
      <c r="H949" s="8" t="s">
        <v>1587</v>
      </c>
      <c r="I949" s="8">
        <v>1.0</v>
      </c>
      <c r="J949" s="8">
        <v>0.0</v>
      </c>
      <c r="K949" s="8">
        <v>1.0</v>
      </c>
    </row>
    <row r="950" ht="15.75" customHeight="1">
      <c r="A950" s="15">
        <v>29.0</v>
      </c>
      <c r="B950" s="8" t="s">
        <v>2478</v>
      </c>
      <c r="C950" s="16">
        <v>45313.75</v>
      </c>
      <c r="D950" s="16">
        <v>45327.75</v>
      </c>
      <c r="E950" s="17">
        <v>2755.0</v>
      </c>
      <c r="F950" s="8" t="s">
        <v>2450</v>
      </c>
      <c r="G950" s="8" t="s">
        <v>2458</v>
      </c>
      <c r="H950" s="8" t="s">
        <v>1955</v>
      </c>
      <c r="I950" s="8">
        <v>1.0</v>
      </c>
      <c r="J950" s="8">
        <v>1.0</v>
      </c>
      <c r="K950" s="8">
        <v>4.0</v>
      </c>
    </row>
    <row r="951" ht="15.75" customHeight="1">
      <c r="A951" s="15">
        <v>29.0</v>
      </c>
      <c r="B951" s="8" t="s">
        <v>2478</v>
      </c>
      <c r="C951" s="16">
        <v>45313.75</v>
      </c>
      <c r="D951" s="16">
        <v>45327.75</v>
      </c>
      <c r="E951" s="17">
        <v>2755.0</v>
      </c>
      <c r="F951" s="8" t="s">
        <v>2450</v>
      </c>
      <c r="G951" s="8" t="s">
        <v>2458</v>
      </c>
      <c r="H951" s="8" t="s">
        <v>1775</v>
      </c>
      <c r="I951" s="8">
        <v>1.0</v>
      </c>
      <c r="J951" s="8">
        <v>0.0</v>
      </c>
      <c r="K951" s="8">
        <v>5.0</v>
      </c>
    </row>
    <row r="952" ht="15.75" customHeight="1">
      <c r="A952" s="15">
        <v>29.0</v>
      </c>
      <c r="B952" s="8" t="s">
        <v>2478</v>
      </c>
      <c r="C952" s="16">
        <v>45313.75</v>
      </c>
      <c r="D952" s="16">
        <v>45327.75</v>
      </c>
      <c r="E952" s="17">
        <v>2755.0</v>
      </c>
      <c r="F952" s="8" t="s">
        <v>2450</v>
      </c>
      <c r="G952" s="8" t="s">
        <v>2458</v>
      </c>
      <c r="H952" s="8" t="s">
        <v>2327</v>
      </c>
      <c r="I952" s="8">
        <v>0.0</v>
      </c>
      <c r="J952" s="8">
        <v>0.0</v>
      </c>
      <c r="K952" s="8">
        <v>4.0</v>
      </c>
    </row>
    <row r="953" ht="15.75" customHeight="1">
      <c r="A953" s="15">
        <v>29.0</v>
      </c>
      <c r="B953" s="8" t="s">
        <v>2478</v>
      </c>
      <c r="C953" s="16">
        <v>45313.75</v>
      </c>
      <c r="D953" s="16">
        <v>45327.75</v>
      </c>
      <c r="E953" s="17">
        <v>2755.0</v>
      </c>
      <c r="F953" s="8" t="s">
        <v>2450</v>
      </c>
      <c r="G953" s="8" t="s">
        <v>2458</v>
      </c>
      <c r="H953" s="8" t="s">
        <v>1493</v>
      </c>
      <c r="I953" s="8">
        <v>0.0</v>
      </c>
      <c r="J953" s="8">
        <v>1.0</v>
      </c>
      <c r="K953" s="8">
        <v>4.0</v>
      </c>
    </row>
    <row r="954" ht="15.75" customHeight="1">
      <c r="A954" s="15">
        <v>29.0</v>
      </c>
      <c r="B954" s="8" t="s">
        <v>2478</v>
      </c>
      <c r="C954" s="16">
        <v>45313.75</v>
      </c>
      <c r="D954" s="16">
        <v>45327.75</v>
      </c>
      <c r="E954" s="17">
        <v>2755.0</v>
      </c>
      <c r="F954" s="8" t="s">
        <v>2450</v>
      </c>
      <c r="G954" s="8" t="s">
        <v>2458</v>
      </c>
      <c r="H954" s="8" t="s">
        <v>1311</v>
      </c>
      <c r="I954" s="8">
        <v>0.0</v>
      </c>
      <c r="J954" s="8">
        <v>1.0</v>
      </c>
      <c r="K954" s="8">
        <v>2.0</v>
      </c>
    </row>
    <row r="955" ht="15.75" customHeight="1">
      <c r="A955" s="15">
        <v>29.0</v>
      </c>
      <c r="B955" s="8" t="s">
        <v>2478</v>
      </c>
      <c r="C955" s="16">
        <v>45313.75</v>
      </c>
      <c r="D955" s="16">
        <v>45327.75</v>
      </c>
      <c r="E955" s="17">
        <v>2755.0</v>
      </c>
      <c r="F955" s="8" t="s">
        <v>2450</v>
      </c>
      <c r="G955" s="8" t="s">
        <v>2458</v>
      </c>
      <c r="H955" s="8" t="s">
        <v>1806</v>
      </c>
      <c r="I955" s="8">
        <v>1.0</v>
      </c>
      <c r="J955" s="8">
        <v>0.0</v>
      </c>
      <c r="K955" s="8">
        <v>5.0</v>
      </c>
    </row>
    <row r="956" ht="15.75" customHeight="1">
      <c r="A956" s="15">
        <v>29.0</v>
      </c>
      <c r="B956" s="8" t="s">
        <v>2478</v>
      </c>
      <c r="C956" s="16">
        <v>45313.75</v>
      </c>
      <c r="D956" s="16">
        <v>45327.75</v>
      </c>
      <c r="E956" s="17">
        <v>2755.0</v>
      </c>
      <c r="F956" s="8" t="s">
        <v>2450</v>
      </c>
      <c r="G956" s="8" t="s">
        <v>2458</v>
      </c>
      <c r="H956" s="8" t="s">
        <v>2018</v>
      </c>
      <c r="I956" s="8">
        <v>1.0</v>
      </c>
      <c r="J956" s="8">
        <v>1.0</v>
      </c>
      <c r="K956" s="8">
        <v>3.0</v>
      </c>
    </row>
    <row r="957" ht="15.75" customHeight="1">
      <c r="A957" s="15">
        <v>29.0</v>
      </c>
      <c r="B957" s="8" t="s">
        <v>2478</v>
      </c>
      <c r="C957" s="16">
        <v>45313.75</v>
      </c>
      <c r="D957" s="16">
        <v>45327.75</v>
      </c>
      <c r="E957" s="17">
        <v>2755.0</v>
      </c>
      <c r="F957" s="8" t="s">
        <v>2450</v>
      </c>
      <c r="G957" s="8" t="s">
        <v>2458</v>
      </c>
      <c r="H957" s="8" t="s">
        <v>1761</v>
      </c>
      <c r="I957" s="8">
        <v>0.0</v>
      </c>
      <c r="J957" s="8">
        <v>0.0</v>
      </c>
      <c r="K957" s="8">
        <v>3.0</v>
      </c>
    </row>
    <row r="958" ht="15.75" customHeight="1">
      <c r="A958" s="15">
        <v>29.0</v>
      </c>
      <c r="B958" s="8" t="s">
        <v>2478</v>
      </c>
      <c r="C958" s="16">
        <v>45313.75</v>
      </c>
      <c r="D958" s="16">
        <v>45327.75</v>
      </c>
      <c r="E958" s="17">
        <v>2755.0</v>
      </c>
      <c r="F958" s="8" t="s">
        <v>2450</v>
      </c>
      <c r="G958" s="8" t="s">
        <v>2458</v>
      </c>
      <c r="H958" s="8" t="s">
        <v>1696</v>
      </c>
      <c r="I958" s="8">
        <v>0.0</v>
      </c>
      <c r="J958" s="8">
        <v>1.0</v>
      </c>
      <c r="K958" s="8">
        <v>4.0</v>
      </c>
    </row>
    <row r="959" ht="15.75" customHeight="1">
      <c r="A959" s="15">
        <v>29.0</v>
      </c>
      <c r="B959" s="8" t="s">
        <v>2478</v>
      </c>
      <c r="C959" s="16">
        <v>45313.75</v>
      </c>
      <c r="D959" s="16">
        <v>45327.75</v>
      </c>
      <c r="E959" s="17">
        <v>2755.0</v>
      </c>
      <c r="F959" s="8" t="s">
        <v>2450</v>
      </c>
      <c r="G959" s="8" t="s">
        <v>2458</v>
      </c>
      <c r="H959" s="8" t="s">
        <v>1274</v>
      </c>
      <c r="I959" s="8">
        <v>1.0</v>
      </c>
      <c r="J959" s="8">
        <v>1.0</v>
      </c>
      <c r="K959" s="8">
        <v>3.0</v>
      </c>
    </row>
    <row r="960" ht="15.75" customHeight="1">
      <c r="A960" s="15">
        <v>29.0</v>
      </c>
      <c r="B960" s="8" t="s">
        <v>2478</v>
      </c>
      <c r="C960" s="16">
        <v>45313.75</v>
      </c>
      <c r="D960" s="16">
        <v>45327.75</v>
      </c>
      <c r="E960" s="17">
        <v>2755.0</v>
      </c>
      <c r="F960" s="8" t="s">
        <v>2450</v>
      </c>
      <c r="G960" s="8" t="s">
        <v>2458</v>
      </c>
      <c r="H960" s="8" t="s">
        <v>2337</v>
      </c>
      <c r="I960" s="8">
        <v>0.0</v>
      </c>
      <c r="J960" s="8">
        <v>1.0</v>
      </c>
      <c r="K960" s="8">
        <v>2.0</v>
      </c>
    </row>
    <row r="961" ht="15.75" customHeight="1">
      <c r="A961" s="15">
        <v>29.0</v>
      </c>
      <c r="B961" s="8" t="s">
        <v>2478</v>
      </c>
      <c r="C961" s="16">
        <v>45313.75</v>
      </c>
      <c r="D961" s="16">
        <v>45327.75</v>
      </c>
      <c r="E961" s="17">
        <v>2755.0</v>
      </c>
      <c r="F961" s="8" t="s">
        <v>2450</v>
      </c>
      <c r="G961" s="8" t="s">
        <v>2458</v>
      </c>
      <c r="H961" s="8" t="s">
        <v>1905</v>
      </c>
      <c r="I961" s="8">
        <v>0.0</v>
      </c>
      <c r="J961" s="8">
        <v>1.0</v>
      </c>
      <c r="K961" s="8">
        <v>1.0</v>
      </c>
    </row>
    <row r="962" ht="15.75" customHeight="1">
      <c r="A962" s="15">
        <v>29.0</v>
      </c>
      <c r="B962" s="8" t="s">
        <v>2478</v>
      </c>
      <c r="C962" s="16">
        <v>45313.75</v>
      </c>
      <c r="D962" s="16">
        <v>45327.75</v>
      </c>
      <c r="E962" s="17">
        <v>2755.0</v>
      </c>
      <c r="F962" s="8" t="s">
        <v>2450</v>
      </c>
      <c r="G962" s="8" t="s">
        <v>2458</v>
      </c>
      <c r="H962" s="8" t="s">
        <v>2382</v>
      </c>
      <c r="I962" s="8">
        <v>1.0</v>
      </c>
      <c r="J962" s="8">
        <v>1.0</v>
      </c>
      <c r="K962" s="8">
        <v>2.0</v>
      </c>
    </row>
    <row r="963" ht="15.75" customHeight="1">
      <c r="A963" s="15">
        <v>29.0</v>
      </c>
      <c r="B963" s="8" t="s">
        <v>2478</v>
      </c>
      <c r="C963" s="16">
        <v>45313.75</v>
      </c>
      <c r="D963" s="16">
        <v>45327.75</v>
      </c>
      <c r="E963" s="17">
        <v>2755.0</v>
      </c>
      <c r="F963" s="8" t="s">
        <v>2450</v>
      </c>
      <c r="G963" s="8" t="s">
        <v>2458</v>
      </c>
      <c r="H963" s="8" t="s">
        <v>1151</v>
      </c>
      <c r="I963" s="8">
        <v>1.0</v>
      </c>
      <c r="J963" s="8">
        <v>0.0</v>
      </c>
      <c r="K963" s="8">
        <v>5.0</v>
      </c>
    </row>
    <row r="964" ht="15.75" customHeight="1">
      <c r="A964" s="15">
        <v>29.0</v>
      </c>
      <c r="B964" s="8" t="s">
        <v>2478</v>
      </c>
      <c r="C964" s="16">
        <v>45313.75</v>
      </c>
      <c r="D964" s="16">
        <v>45327.75</v>
      </c>
      <c r="E964" s="17">
        <v>2755.0</v>
      </c>
      <c r="F964" s="8" t="s">
        <v>2450</v>
      </c>
      <c r="G964" s="8" t="s">
        <v>2458</v>
      </c>
      <c r="H964" s="8" t="s">
        <v>1547</v>
      </c>
      <c r="I964" s="8">
        <v>1.0</v>
      </c>
      <c r="J964" s="8">
        <v>0.0</v>
      </c>
      <c r="K964" s="8">
        <v>5.0</v>
      </c>
    </row>
    <row r="965" ht="15.75" customHeight="1">
      <c r="A965" s="15">
        <v>29.0</v>
      </c>
      <c r="B965" s="8" t="s">
        <v>2478</v>
      </c>
      <c r="C965" s="16">
        <v>45313.75</v>
      </c>
      <c r="D965" s="16">
        <v>45327.75</v>
      </c>
      <c r="E965" s="17">
        <v>2755.0</v>
      </c>
      <c r="F965" s="8" t="s">
        <v>2450</v>
      </c>
      <c r="G965" s="8" t="s">
        <v>2458</v>
      </c>
      <c r="H965" s="8" t="s">
        <v>1395</v>
      </c>
      <c r="I965" s="8">
        <v>0.0</v>
      </c>
      <c r="J965" s="8">
        <v>0.0</v>
      </c>
      <c r="K965" s="8">
        <v>5.0</v>
      </c>
    </row>
    <row r="966" ht="15.75" customHeight="1">
      <c r="A966" s="15">
        <v>29.0</v>
      </c>
      <c r="B966" s="8" t="s">
        <v>2478</v>
      </c>
      <c r="C966" s="16">
        <v>45313.75</v>
      </c>
      <c r="D966" s="16">
        <v>45327.75</v>
      </c>
      <c r="E966" s="17">
        <v>2755.0</v>
      </c>
      <c r="F966" s="8" t="s">
        <v>2450</v>
      </c>
      <c r="G966" s="8" t="s">
        <v>2458</v>
      </c>
      <c r="H966" s="8" t="s">
        <v>1179</v>
      </c>
      <c r="I966" s="8">
        <v>0.0</v>
      </c>
      <c r="J966" s="8">
        <v>1.0</v>
      </c>
      <c r="K966" s="8">
        <v>3.0</v>
      </c>
    </row>
    <row r="967" ht="15.75" customHeight="1">
      <c r="A967" s="15">
        <v>29.0</v>
      </c>
      <c r="B967" s="8" t="s">
        <v>2478</v>
      </c>
      <c r="C967" s="16">
        <v>45313.75</v>
      </c>
      <c r="D967" s="16">
        <v>45327.75</v>
      </c>
      <c r="E967" s="17">
        <v>2755.0</v>
      </c>
      <c r="F967" s="8" t="s">
        <v>2450</v>
      </c>
      <c r="G967" s="8" t="s">
        <v>2458</v>
      </c>
      <c r="H967" s="8" t="s">
        <v>1191</v>
      </c>
      <c r="I967" s="8">
        <v>0.0</v>
      </c>
      <c r="J967" s="8">
        <v>0.0</v>
      </c>
      <c r="K967" s="8">
        <v>3.0</v>
      </c>
    </row>
    <row r="968" ht="15.75" customHeight="1">
      <c r="A968" s="15">
        <v>29.0</v>
      </c>
      <c r="B968" s="8" t="s">
        <v>2478</v>
      </c>
      <c r="C968" s="16">
        <v>45313.75</v>
      </c>
      <c r="D968" s="16">
        <v>45327.75</v>
      </c>
      <c r="E968" s="17">
        <v>2755.0</v>
      </c>
      <c r="F968" s="8" t="s">
        <v>2450</v>
      </c>
      <c r="G968" s="8" t="s">
        <v>2458</v>
      </c>
      <c r="H968" s="8" t="s">
        <v>2227</v>
      </c>
      <c r="I968" s="8">
        <v>1.0</v>
      </c>
      <c r="J968" s="8">
        <v>0.0</v>
      </c>
      <c r="K968" s="8">
        <v>4.0</v>
      </c>
    </row>
    <row r="969" ht="15.75" customHeight="1">
      <c r="A969" s="15">
        <v>29.0</v>
      </c>
      <c r="B969" s="8" t="s">
        <v>2478</v>
      </c>
      <c r="C969" s="16">
        <v>45313.75</v>
      </c>
      <c r="D969" s="16">
        <v>45327.75</v>
      </c>
      <c r="E969" s="17">
        <v>2755.0</v>
      </c>
      <c r="F969" s="8" t="s">
        <v>2450</v>
      </c>
      <c r="G969" s="8" t="s">
        <v>2458</v>
      </c>
      <c r="H969" s="8" t="s">
        <v>2188</v>
      </c>
      <c r="I969" s="8">
        <v>1.0</v>
      </c>
      <c r="J969" s="8">
        <v>0.0</v>
      </c>
      <c r="K969" s="8">
        <v>4.0</v>
      </c>
    </row>
    <row r="970" ht="15.75" customHeight="1">
      <c r="A970" s="15">
        <v>29.0</v>
      </c>
      <c r="B970" s="8" t="s">
        <v>2478</v>
      </c>
      <c r="C970" s="16">
        <v>45313.75</v>
      </c>
      <c r="D970" s="16">
        <v>45327.75</v>
      </c>
      <c r="E970" s="17">
        <v>2755.0</v>
      </c>
      <c r="F970" s="8" t="s">
        <v>2450</v>
      </c>
      <c r="G970" s="8" t="s">
        <v>2458</v>
      </c>
      <c r="H970" s="8" t="s">
        <v>1195</v>
      </c>
      <c r="I970" s="8">
        <v>1.0</v>
      </c>
      <c r="J970" s="8">
        <v>0.0</v>
      </c>
      <c r="K970" s="8">
        <v>2.0</v>
      </c>
    </row>
    <row r="971" ht="15.75" customHeight="1">
      <c r="A971" s="15">
        <v>29.0</v>
      </c>
      <c r="B971" s="8" t="s">
        <v>2478</v>
      </c>
      <c r="C971" s="16">
        <v>45313.75</v>
      </c>
      <c r="D971" s="16">
        <v>45327.75</v>
      </c>
      <c r="E971" s="17">
        <v>2755.0</v>
      </c>
      <c r="F971" s="8" t="s">
        <v>2450</v>
      </c>
      <c r="G971" s="8" t="s">
        <v>2458</v>
      </c>
      <c r="H971" s="8" t="s">
        <v>1579</v>
      </c>
      <c r="I971" s="8">
        <v>1.0</v>
      </c>
      <c r="J971" s="8">
        <v>1.0</v>
      </c>
      <c r="K971" s="8">
        <v>2.0</v>
      </c>
    </row>
    <row r="972" ht="15.75" customHeight="1">
      <c r="A972" s="15">
        <v>29.0</v>
      </c>
      <c r="B972" s="8" t="s">
        <v>2478</v>
      </c>
      <c r="C972" s="16">
        <v>45313.75</v>
      </c>
      <c r="D972" s="16">
        <v>45327.75</v>
      </c>
      <c r="E972" s="17">
        <v>2755.0</v>
      </c>
      <c r="F972" s="8" t="s">
        <v>2450</v>
      </c>
      <c r="G972" s="8" t="s">
        <v>2458</v>
      </c>
      <c r="H972" s="8" t="s">
        <v>1268</v>
      </c>
      <c r="I972" s="8">
        <v>0.0</v>
      </c>
      <c r="J972" s="8">
        <v>0.0</v>
      </c>
      <c r="K972" s="8">
        <v>5.0</v>
      </c>
    </row>
    <row r="973" ht="15.75" customHeight="1">
      <c r="A973" s="15">
        <v>30.0</v>
      </c>
      <c r="B973" s="8" t="s">
        <v>2479</v>
      </c>
      <c r="C973" s="16">
        <v>45318.0</v>
      </c>
      <c r="D973" s="16">
        <v>45332.0</v>
      </c>
      <c r="E973" s="17">
        <v>2850.0</v>
      </c>
      <c r="F973" s="8" t="s">
        <v>2452</v>
      </c>
      <c r="G973" s="8" t="s">
        <v>1132</v>
      </c>
      <c r="H973" s="8" t="s">
        <v>2045</v>
      </c>
      <c r="I973" s="8">
        <v>1.0</v>
      </c>
      <c r="J973" s="8">
        <v>0.0</v>
      </c>
      <c r="K973" s="8">
        <v>2.0</v>
      </c>
    </row>
    <row r="974" ht="15.75" customHeight="1">
      <c r="A974" s="15">
        <v>30.0</v>
      </c>
      <c r="B974" s="8" t="s">
        <v>2479</v>
      </c>
      <c r="C974" s="16">
        <v>45318.0</v>
      </c>
      <c r="D974" s="16">
        <v>45332.0</v>
      </c>
      <c r="E974" s="17">
        <v>2850.0</v>
      </c>
      <c r="F974" s="8" t="s">
        <v>2452</v>
      </c>
      <c r="G974" s="8" t="s">
        <v>1132</v>
      </c>
      <c r="H974" s="8" t="s">
        <v>1933</v>
      </c>
      <c r="I974" s="8">
        <v>1.0</v>
      </c>
      <c r="J974" s="8">
        <v>1.0</v>
      </c>
      <c r="K974" s="8">
        <v>2.0</v>
      </c>
    </row>
    <row r="975" ht="15.75" customHeight="1">
      <c r="A975" s="15">
        <v>30.0</v>
      </c>
      <c r="B975" s="8" t="s">
        <v>2479</v>
      </c>
      <c r="C975" s="16">
        <v>45318.0</v>
      </c>
      <c r="D975" s="16">
        <v>45332.0</v>
      </c>
      <c r="E975" s="17">
        <v>2850.0</v>
      </c>
      <c r="F975" s="8" t="s">
        <v>2452</v>
      </c>
      <c r="G975" s="8" t="s">
        <v>1132</v>
      </c>
      <c r="H975" s="8" t="s">
        <v>1950</v>
      </c>
      <c r="I975" s="8">
        <v>1.0</v>
      </c>
      <c r="J975" s="8">
        <v>1.0</v>
      </c>
      <c r="K975" s="8">
        <v>2.0</v>
      </c>
    </row>
    <row r="976" ht="15.75" customHeight="1">
      <c r="A976" s="15">
        <v>30.0</v>
      </c>
      <c r="B976" s="8" t="s">
        <v>2479</v>
      </c>
      <c r="C976" s="16">
        <v>45318.0</v>
      </c>
      <c r="D976" s="16">
        <v>45332.0</v>
      </c>
      <c r="E976" s="17">
        <v>2850.0</v>
      </c>
      <c r="F976" s="8" t="s">
        <v>2452</v>
      </c>
      <c r="G976" s="8" t="s">
        <v>1132</v>
      </c>
      <c r="H976" s="8" t="s">
        <v>1458</v>
      </c>
      <c r="I976" s="8">
        <v>1.0</v>
      </c>
      <c r="J976" s="8">
        <v>1.0</v>
      </c>
      <c r="K976" s="8">
        <v>5.0</v>
      </c>
    </row>
    <row r="977" ht="15.75" customHeight="1">
      <c r="A977" s="15">
        <v>30.0</v>
      </c>
      <c r="B977" s="8" t="s">
        <v>2479</v>
      </c>
      <c r="C977" s="16">
        <v>45318.0</v>
      </c>
      <c r="D977" s="16">
        <v>45332.0</v>
      </c>
      <c r="E977" s="17">
        <v>2850.0</v>
      </c>
      <c r="F977" s="8" t="s">
        <v>2452</v>
      </c>
      <c r="G977" s="8" t="s">
        <v>1132</v>
      </c>
      <c r="H977" s="8" t="s">
        <v>2025</v>
      </c>
      <c r="I977" s="8">
        <v>1.0</v>
      </c>
      <c r="J977" s="8">
        <v>0.0</v>
      </c>
      <c r="K977" s="8">
        <v>1.0</v>
      </c>
    </row>
    <row r="978" ht="15.75" customHeight="1">
      <c r="A978" s="15">
        <v>30.0</v>
      </c>
      <c r="B978" s="8" t="s">
        <v>2479</v>
      </c>
      <c r="C978" s="16">
        <v>45318.0</v>
      </c>
      <c r="D978" s="16">
        <v>45332.0</v>
      </c>
      <c r="E978" s="17">
        <v>2850.0</v>
      </c>
      <c r="F978" s="8" t="s">
        <v>2452</v>
      </c>
      <c r="G978" s="8" t="s">
        <v>1132</v>
      </c>
      <c r="H978" s="8" t="s">
        <v>1542</v>
      </c>
      <c r="I978" s="8">
        <v>0.0</v>
      </c>
      <c r="J978" s="8">
        <v>1.0</v>
      </c>
      <c r="K978" s="8">
        <v>1.0</v>
      </c>
    </row>
    <row r="979" ht="15.75" customHeight="1">
      <c r="A979" s="15">
        <v>30.0</v>
      </c>
      <c r="B979" s="8" t="s">
        <v>2479</v>
      </c>
      <c r="C979" s="16">
        <v>45318.0</v>
      </c>
      <c r="D979" s="16">
        <v>45332.0</v>
      </c>
      <c r="E979" s="17">
        <v>2850.0</v>
      </c>
      <c r="F979" s="8" t="s">
        <v>2452</v>
      </c>
      <c r="G979" s="8" t="s">
        <v>1132</v>
      </c>
      <c r="H979" s="8" t="s">
        <v>2262</v>
      </c>
      <c r="I979" s="8">
        <v>1.0</v>
      </c>
      <c r="J979" s="8">
        <v>0.0</v>
      </c>
      <c r="K979" s="8">
        <v>1.0</v>
      </c>
    </row>
    <row r="980" ht="15.75" customHeight="1">
      <c r="A980" s="15">
        <v>30.0</v>
      </c>
      <c r="B980" s="8" t="s">
        <v>2479</v>
      </c>
      <c r="C980" s="16">
        <v>45318.0</v>
      </c>
      <c r="D980" s="16">
        <v>45332.0</v>
      </c>
      <c r="E980" s="17">
        <v>2850.0</v>
      </c>
      <c r="F980" s="8" t="s">
        <v>2452</v>
      </c>
      <c r="G980" s="8" t="s">
        <v>1132</v>
      </c>
      <c r="H980" s="8" t="s">
        <v>1786</v>
      </c>
      <c r="I980" s="8">
        <v>1.0</v>
      </c>
      <c r="J980" s="8">
        <v>1.0</v>
      </c>
      <c r="K980" s="8">
        <v>3.0</v>
      </c>
    </row>
    <row r="981" ht="15.75" customHeight="1">
      <c r="A981" s="15">
        <v>30.0</v>
      </c>
      <c r="B981" s="8" t="s">
        <v>2479</v>
      </c>
      <c r="C981" s="16">
        <v>45318.0</v>
      </c>
      <c r="D981" s="16">
        <v>45332.0</v>
      </c>
      <c r="E981" s="17">
        <v>2850.0</v>
      </c>
      <c r="F981" s="8" t="s">
        <v>2452</v>
      </c>
      <c r="G981" s="8" t="s">
        <v>1132</v>
      </c>
      <c r="H981" s="8" t="s">
        <v>1201</v>
      </c>
      <c r="I981" s="8">
        <v>0.0</v>
      </c>
      <c r="J981" s="8">
        <v>0.0</v>
      </c>
      <c r="K981" s="8">
        <v>1.0</v>
      </c>
    </row>
    <row r="982" ht="15.75" customHeight="1">
      <c r="A982" s="15">
        <v>30.0</v>
      </c>
      <c r="B982" s="8" t="s">
        <v>2479</v>
      </c>
      <c r="C982" s="16">
        <v>45318.0</v>
      </c>
      <c r="D982" s="16">
        <v>45332.0</v>
      </c>
      <c r="E982" s="17">
        <v>2850.0</v>
      </c>
      <c r="F982" s="8" t="s">
        <v>2452</v>
      </c>
      <c r="G982" s="8" t="s">
        <v>1132</v>
      </c>
      <c r="H982" s="8" t="s">
        <v>2383</v>
      </c>
      <c r="I982" s="8">
        <v>0.0</v>
      </c>
      <c r="J982" s="8">
        <v>0.0</v>
      </c>
      <c r="K982" s="8">
        <v>2.0</v>
      </c>
    </row>
    <row r="983" ht="15.75" customHeight="1">
      <c r="A983" s="15">
        <v>30.0</v>
      </c>
      <c r="B983" s="8" t="s">
        <v>2479</v>
      </c>
      <c r="C983" s="16">
        <v>45318.0</v>
      </c>
      <c r="D983" s="16">
        <v>45332.0</v>
      </c>
      <c r="E983" s="17">
        <v>2850.0</v>
      </c>
      <c r="F983" s="8" t="s">
        <v>2452</v>
      </c>
      <c r="G983" s="8" t="s">
        <v>1132</v>
      </c>
      <c r="H983" s="8" t="s">
        <v>1804</v>
      </c>
      <c r="I983" s="8">
        <v>0.0</v>
      </c>
      <c r="J983" s="8">
        <v>0.0</v>
      </c>
      <c r="K983" s="8">
        <v>4.0</v>
      </c>
    </row>
    <row r="984" ht="15.75" customHeight="1">
      <c r="A984" s="15">
        <v>30.0</v>
      </c>
      <c r="B984" s="8" t="s">
        <v>2479</v>
      </c>
      <c r="C984" s="16">
        <v>45318.0</v>
      </c>
      <c r="D984" s="16">
        <v>45332.0</v>
      </c>
      <c r="E984" s="17">
        <v>2850.0</v>
      </c>
      <c r="F984" s="8" t="s">
        <v>2452</v>
      </c>
      <c r="G984" s="8" t="s">
        <v>1132</v>
      </c>
      <c r="H984" s="8" t="s">
        <v>2033</v>
      </c>
      <c r="I984" s="8">
        <v>1.0</v>
      </c>
      <c r="J984" s="8">
        <v>0.0</v>
      </c>
      <c r="K984" s="8">
        <v>5.0</v>
      </c>
    </row>
    <row r="985" ht="15.75" customHeight="1">
      <c r="A985" s="15">
        <v>30.0</v>
      </c>
      <c r="B985" s="8" t="s">
        <v>2479</v>
      </c>
      <c r="C985" s="16">
        <v>45318.0</v>
      </c>
      <c r="D985" s="16">
        <v>45332.0</v>
      </c>
      <c r="E985" s="17">
        <v>2850.0</v>
      </c>
      <c r="F985" s="8" t="s">
        <v>2452</v>
      </c>
      <c r="G985" s="8" t="s">
        <v>1132</v>
      </c>
      <c r="H985" s="8" t="s">
        <v>1780</v>
      </c>
      <c r="I985" s="8">
        <v>1.0</v>
      </c>
      <c r="J985" s="8">
        <v>1.0</v>
      </c>
      <c r="K985" s="8">
        <v>4.0</v>
      </c>
    </row>
    <row r="986" ht="15.75" customHeight="1">
      <c r="A986" s="15">
        <v>30.0</v>
      </c>
      <c r="B986" s="8" t="s">
        <v>2479</v>
      </c>
      <c r="C986" s="16">
        <v>45318.0</v>
      </c>
      <c r="D986" s="16">
        <v>45332.0</v>
      </c>
      <c r="E986" s="17">
        <v>2850.0</v>
      </c>
      <c r="F986" s="8" t="s">
        <v>2452</v>
      </c>
      <c r="G986" s="8" t="s">
        <v>1132</v>
      </c>
      <c r="H986" s="8" t="s">
        <v>2311</v>
      </c>
      <c r="I986" s="8">
        <v>1.0</v>
      </c>
      <c r="J986" s="8">
        <v>1.0</v>
      </c>
      <c r="K986" s="8">
        <v>3.0</v>
      </c>
    </row>
    <row r="987" ht="15.75" customHeight="1">
      <c r="A987" s="15">
        <v>30.0</v>
      </c>
      <c r="B987" s="8" t="s">
        <v>2479</v>
      </c>
      <c r="C987" s="16">
        <v>45318.0</v>
      </c>
      <c r="D987" s="16">
        <v>45332.0</v>
      </c>
      <c r="E987" s="17">
        <v>2850.0</v>
      </c>
      <c r="F987" s="8" t="s">
        <v>2452</v>
      </c>
      <c r="G987" s="8" t="s">
        <v>1132</v>
      </c>
      <c r="H987" s="8" t="s">
        <v>1538</v>
      </c>
      <c r="I987" s="8">
        <v>1.0</v>
      </c>
      <c r="J987" s="8">
        <v>0.0</v>
      </c>
      <c r="K987" s="8">
        <v>4.0</v>
      </c>
    </row>
    <row r="988" ht="15.75" customHeight="1">
      <c r="A988" s="15">
        <v>30.0</v>
      </c>
      <c r="B988" s="8" t="s">
        <v>2479</v>
      </c>
      <c r="C988" s="16">
        <v>45318.0</v>
      </c>
      <c r="D988" s="16">
        <v>45332.0</v>
      </c>
      <c r="E988" s="17">
        <v>2850.0</v>
      </c>
      <c r="F988" s="8" t="s">
        <v>2452</v>
      </c>
      <c r="G988" s="8" t="s">
        <v>1132</v>
      </c>
      <c r="H988" s="8" t="s">
        <v>1835</v>
      </c>
      <c r="I988" s="8">
        <v>1.0</v>
      </c>
      <c r="J988" s="8">
        <v>1.0</v>
      </c>
      <c r="K988" s="8">
        <v>4.0</v>
      </c>
    </row>
    <row r="989" ht="15.75" customHeight="1">
      <c r="A989" s="15">
        <v>30.0</v>
      </c>
      <c r="B989" s="8" t="s">
        <v>2479</v>
      </c>
      <c r="C989" s="16">
        <v>45318.0</v>
      </c>
      <c r="D989" s="16">
        <v>45332.0</v>
      </c>
      <c r="E989" s="17">
        <v>2850.0</v>
      </c>
      <c r="F989" s="8" t="s">
        <v>2452</v>
      </c>
      <c r="G989" s="8" t="s">
        <v>1132</v>
      </c>
      <c r="H989" s="8" t="s">
        <v>2265</v>
      </c>
      <c r="I989" s="8">
        <v>1.0</v>
      </c>
      <c r="J989" s="8">
        <v>1.0</v>
      </c>
      <c r="K989" s="8">
        <v>1.0</v>
      </c>
    </row>
    <row r="990" ht="15.75" customHeight="1">
      <c r="A990" s="15">
        <v>30.0</v>
      </c>
      <c r="B990" s="8" t="s">
        <v>2479</v>
      </c>
      <c r="C990" s="16">
        <v>45318.0</v>
      </c>
      <c r="D990" s="16">
        <v>45332.0</v>
      </c>
      <c r="E990" s="17">
        <v>2850.0</v>
      </c>
      <c r="F990" s="8" t="s">
        <v>2452</v>
      </c>
      <c r="G990" s="8" t="s">
        <v>1132</v>
      </c>
      <c r="H990" s="8" t="s">
        <v>1327</v>
      </c>
      <c r="I990" s="8">
        <v>1.0</v>
      </c>
      <c r="J990" s="8">
        <v>1.0</v>
      </c>
      <c r="K990" s="8">
        <v>3.0</v>
      </c>
    </row>
    <row r="991" ht="15.75" customHeight="1">
      <c r="A991" s="15">
        <v>30.0</v>
      </c>
      <c r="B991" s="8" t="s">
        <v>2479</v>
      </c>
      <c r="C991" s="16">
        <v>45318.0</v>
      </c>
      <c r="D991" s="16">
        <v>45332.0</v>
      </c>
      <c r="E991" s="17">
        <v>2850.0</v>
      </c>
      <c r="F991" s="8" t="s">
        <v>2452</v>
      </c>
      <c r="G991" s="8" t="s">
        <v>1132</v>
      </c>
      <c r="H991" s="8" t="s">
        <v>1915</v>
      </c>
      <c r="I991" s="8">
        <v>0.0</v>
      </c>
      <c r="J991" s="8">
        <v>1.0</v>
      </c>
      <c r="K991" s="8">
        <v>4.0</v>
      </c>
    </row>
    <row r="992" ht="15.75" customHeight="1">
      <c r="A992" s="15">
        <v>30.0</v>
      </c>
      <c r="B992" s="8" t="s">
        <v>2479</v>
      </c>
      <c r="C992" s="16">
        <v>45318.0</v>
      </c>
      <c r="D992" s="16">
        <v>45332.0</v>
      </c>
      <c r="E992" s="17">
        <v>2850.0</v>
      </c>
      <c r="F992" s="8" t="s">
        <v>2452</v>
      </c>
      <c r="G992" s="8" t="s">
        <v>1132</v>
      </c>
      <c r="H992" s="8" t="s">
        <v>1698</v>
      </c>
      <c r="I992" s="8">
        <v>1.0</v>
      </c>
      <c r="J992" s="8">
        <v>1.0</v>
      </c>
      <c r="K992" s="8">
        <v>4.0</v>
      </c>
    </row>
    <row r="993" ht="15.75" customHeight="1">
      <c r="A993" s="15">
        <v>30.0</v>
      </c>
      <c r="B993" s="8" t="s">
        <v>2479</v>
      </c>
      <c r="C993" s="16">
        <v>45318.0</v>
      </c>
      <c r="D993" s="16">
        <v>45332.0</v>
      </c>
      <c r="E993" s="17">
        <v>2850.0</v>
      </c>
      <c r="F993" s="8" t="s">
        <v>2452</v>
      </c>
      <c r="G993" s="8" t="s">
        <v>1132</v>
      </c>
      <c r="H993" s="8" t="s">
        <v>1992</v>
      </c>
      <c r="I993" s="8">
        <v>0.0</v>
      </c>
      <c r="J993" s="8">
        <v>1.0</v>
      </c>
      <c r="K993" s="8">
        <v>5.0</v>
      </c>
    </row>
    <row r="994" ht="15.75" customHeight="1">
      <c r="A994" s="15">
        <v>30.0</v>
      </c>
      <c r="B994" s="8" t="s">
        <v>2479</v>
      </c>
      <c r="C994" s="16">
        <v>45318.0</v>
      </c>
      <c r="D994" s="16">
        <v>45332.0</v>
      </c>
      <c r="E994" s="17">
        <v>2850.0</v>
      </c>
      <c r="F994" s="8" t="s">
        <v>2452</v>
      </c>
      <c r="G994" s="8" t="s">
        <v>1132</v>
      </c>
      <c r="H994" s="8" t="s">
        <v>1967</v>
      </c>
      <c r="I994" s="8">
        <v>1.0</v>
      </c>
      <c r="J994" s="8">
        <v>1.0</v>
      </c>
      <c r="K994" s="8">
        <v>2.0</v>
      </c>
    </row>
    <row r="995" ht="15.75" customHeight="1">
      <c r="A995" s="15">
        <v>30.0</v>
      </c>
      <c r="B995" s="8" t="s">
        <v>2479</v>
      </c>
      <c r="C995" s="16">
        <v>45318.0</v>
      </c>
      <c r="D995" s="16">
        <v>45332.0</v>
      </c>
      <c r="E995" s="17">
        <v>2850.0</v>
      </c>
      <c r="F995" s="8" t="s">
        <v>2452</v>
      </c>
      <c r="G995" s="8" t="s">
        <v>1132</v>
      </c>
      <c r="H995" s="8" t="s">
        <v>1179</v>
      </c>
      <c r="I995" s="8">
        <v>0.0</v>
      </c>
      <c r="J995" s="8">
        <v>0.0</v>
      </c>
      <c r="K995" s="8">
        <v>1.0</v>
      </c>
    </row>
    <row r="996" ht="15.75" customHeight="1">
      <c r="A996" s="15">
        <v>30.0</v>
      </c>
      <c r="B996" s="8" t="s">
        <v>2479</v>
      </c>
      <c r="C996" s="16">
        <v>45318.0</v>
      </c>
      <c r="D996" s="16">
        <v>45332.0</v>
      </c>
      <c r="E996" s="17">
        <v>2850.0</v>
      </c>
      <c r="F996" s="8" t="s">
        <v>2452</v>
      </c>
      <c r="G996" s="8" t="s">
        <v>1132</v>
      </c>
      <c r="H996" s="8" t="s">
        <v>1444</v>
      </c>
      <c r="I996" s="8">
        <v>1.0</v>
      </c>
      <c r="J996" s="8">
        <v>1.0</v>
      </c>
      <c r="K996" s="8">
        <v>5.0</v>
      </c>
    </row>
    <row r="997" ht="15.75" customHeight="1">
      <c r="A997" s="15">
        <v>30.0</v>
      </c>
      <c r="B997" s="8" t="s">
        <v>2479</v>
      </c>
      <c r="C997" s="16">
        <v>45318.0</v>
      </c>
      <c r="D997" s="16">
        <v>45332.0</v>
      </c>
      <c r="E997" s="17">
        <v>2850.0</v>
      </c>
      <c r="F997" s="8" t="s">
        <v>2452</v>
      </c>
      <c r="G997" s="8" t="s">
        <v>1132</v>
      </c>
      <c r="H997" s="8" t="s">
        <v>2157</v>
      </c>
      <c r="I997" s="8">
        <v>1.0</v>
      </c>
      <c r="J997" s="8">
        <v>0.0</v>
      </c>
      <c r="K997" s="8">
        <v>1.0</v>
      </c>
    </row>
    <row r="998" ht="15.75" customHeight="1">
      <c r="A998" s="15">
        <v>30.0</v>
      </c>
      <c r="B998" s="8" t="s">
        <v>2479</v>
      </c>
      <c r="C998" s="16">
        <v>45318.0</v>
      </c>
      <c r="D998" s="16">
        <v>45332.0</v>
      </c>
      <c r="E998" s="17">
        <v>2850.0</v>
      </c>
      <c r="F998" s="8" t="s">
        <v>2452</v>
      </c>
      <c r="G998" s="8" t="s">
        <v>1132</v>
      </c>
      <c r="H998" s="8" t="s">
        <v>1361</v>
      </c>
      <c r="I998" s="8">
        <v>1.0</v>
      </c>
      <c r="J998" s="8">
        <v>1.0</v>
      </c>
      <c r="K998" s="8">
        <v>5.0</v>
      </c>
    </row>
    <row r="999" ht="15.75" customHeight="1">
      <c r="A999" s="15">
        <v>30.0</v>
      </c>
      <c r="B999" s="8" t="s">
        <v>2479</v>
      </c>
      <c r="C999" s="16">
        <v>45318.0</v>
      </c>
      <c r="D999" s="16">
        <v>45332.0</v>
      </c>
      <c r="E999" s="17">
        <v>2850.0</v>
      </c>
      <c r="F999" s="8" t="s">
        <v>2452</v>
      </c>
      <c r="G999" s="8" t="s">
        <v>1132</v>
      </c>
      <c r="H999" s="8" t="s">
        <v>2226</v>
      </c>
      <c r="I999" s="8">
        <v>0.0</v>
      </c>
      <c r="J999" s="8">
        <v>0.0</v>
      </c>
      <c r="K999" s="8">
        <v>1.0</v>
      </c>
    </row>
    <row r="1000" ht="15.75" customHeight="1">
      <c r="A1000" s="15">
        <v>30.0</v>
      </c>
      <c r="B1000" s="8" t="s">
        <v>2479</v>
      </c>
      <c r="C1000" s="16">
        <v>45318.0</v>
      </c>
      <c r="D1000" s="16">
        <v>45332.0</v>
      </c>
      <c r="E1000" s="17">
        <v>2850.0</v>
      </c>
      <c r="F1000" s="8" t="s">
        <v>2452</v>
      </c>
      <c r="G1000" s="8" t="s">
        <v>1132</v>
      </c>
      <c r="H1000" s="8" t="s">
        <v>1253</v>
      </c>
      <c r="I1000" s="8">
        <v>1.0</v>
      </c>
      <c r="J1000" s="8">
        <v>1.0</v>
      </c>
      <c r="K1000" s="8">
        <v>5.0</v>
      </c>
    </row>
    <row r="1001" ht="15.75" customHeight="1">
      <c r="A1001" s="15">
        <v>30.0</v>
      </c>
      <c r="B1001" s="8" t="s">
        <v>2479</v>
      </c>
      <c r="C1001" s="16">
        <v>45318.0</v>
      </c>
      <c r="D1001" s="16">
        <v>45332.0</v>
      </c>
      <c r="E1001" s="17">
        <v>2850.0</v>
      </c>
      <c r="F1001" s="8" t="s">
        <v>2452</v>
      </c>
      <c r="G1001" s="8" t="s">
        <v>1132</v>
      </c>
      <c r="H1001" s="8" t="s">
        <v>1151</v>
      </c>
      <c r="I1001" s="8">
        <v>0.0</v>
      </c>
      <c r="J1001" s="8">
        <v>0.0</v>
      </c>
      <c r="K1001" s="8">
        <v>5.0</v>
      </c>
    </row>
    <row r="1002" ht="15.75" customHeight="1">
      <c r="A1002" s="15">
        <v>30.0</v>
      </c>
      <c r="B1002" s="8" t="s">
        <v>2479</v>
      </c>
      <c r="C1002" s="16">
        <v>45318.0</v>
      </c>
      <c r="D1002" s="16">
        <v>45332.0</v>
      </c>
      <c r="E1002" s="17">
        <v>2850.0</v>
      </c>
      <c r="F1002" s="8" t="s">
        <v>2452</v>
      </c>
      <c r="G1002" s="8" t="s">
        <v>1132</v>
      </c>
      <c r="H1002" s="8" t="s">
        <v>1594</v>
      </c>
      <c r="I1002" s="8">
        <v>0.0</v>
      </c>
      <c r="J1002" s="8">
        <v>1.0</v>
      </c>
      <c r="K1002" s="8">
        <v>1.0</v>
      </c>
    </row>
    <row r="1003" ht="15.75" customHeight="1">
      <c r="A1003" s="15">
        <v>30.0</v>
      </c>
      <c r="B1003" s="8" t="s">
        <v>2479</v>
      </c>
      <c r="C1003" s="16">
        <v>45318.0</v>
      </c>
      <c r="D1003" s="16">
        <v>45332.0</v>
      </c>
      <c r="E1003" s="17">
        <v>2850.0</v>
      </c>
      <c r="F1003" s="8" t="s">
        <v>2452</v>
      </c>
      <c r="G1003" s="8" t="s">
        <v>1132</v>
      </c>
      <c r="H1003" s="8" t="s">
        <v>1406</v>
      </c>
      <c r="I1003" s="8">
        <v>1.0</v>
      </c>
      <c r="J1003" s="8">
        <v>0.0</v>
      </c>
      <c r="K1003" s="8">
        <v>5.0</v>
      </c>
    </row>
    <row r="1004" ht="15.75" customHeight="1">
      <c r="A1004" s="15">
        <v>30.0</v>
      </c>
      <c r="B1004" s="8" t="s">
        <v>2479</v>
      </c>
      <c r="C1004" s="16">
        <v>45318.0</v>
      </c>
      <c r="D1004" s="16">
        <v>45332.0</v>
      </c>
      <c r="E1004" s="17">
        <v>2850.0</v>
      </c>
      <c r="F1004" s="8" t="s">
        <v>2452</v>
      </c>
      <c r="G1004" s="8" t="s">
        <v>1132</v>
      </c>
      <c r="H1004" s="8" t="s">
        <v>1509</v>
      </c>
      <c r="I1004" s="8">
        <v>1.0</v>
      </c>
      <c r="J1004" s="8">
        <v>1.0</v>
      </c>
      <c r="K1004" s="8">
        <v>1.0</v>
      </c>
    </row>
    <row r="1005" ht="15.75" customHeight="1">
      <c r="A1005" s="15">
        <v>30.0</v>
      </c>
      <c r="B1005" s="8" t="s">
        <v>2479</v>
      </c>
      <c r="C1005" s="16">
        <v>45318.0</v>
      </c>
      <c r="D1005" s="16">
        <v>45332.0</v>
      </c>
      <c r="E1005" s="17">
        <v>2850.0</v>
      </c>
      <c r="F1005" s="8" t="s">
        <v>2452</v>
      </c>
      <c r="G1005" s="8" t="s">
        <v>1132</v>
      </c>
      <c r="H1005" s="8" t="s">
        <v>2097</v>
      </c>
      <c r="I1005" s="8">
        <v>1.0</v>
      </c>
      <c r="J1005" s="8">
        <v>1.0</v>
      </c>
      <c r="K1005" s="8">
        <v>4.0</v>
      </c>
    </row>
    <row r="1006" ht="15.75" customHeight="1">
      <c r="A1006" s="15">
        <v>30.0</v>
      </c>
      <c r="B1006" s="8" t="s">
        <v>2479</v>
      </c>
      <c r="C1006" s="16">
        <v>45318.0</v>
      </c>
      <c r="D1006" s="16">
        <v>45332.0</v>
      </c>
      <c r="E1006" s="17">
        <v>2850.0</v>
      </c>
      <c r="F1006" s="8" t="s">
        <v>2452</v>
      </c>
      <c r="G1006" s="8" t="s">
        <v>1132</v>
      </c>
      <c r="H1006" s="8" t="s">
        <v>1295</v>
      </c>
      <c r="I1006" s="8">
        <v>0.0</v>
      </c>
      <c r="J1006" s="8">
        <v>0.0</v>
      </c>
      <c r="K1006" s="8">
        <v>4.0</v>
      </c>
    </row>
    <row r="1007" ht="15.75" customHeight="1">
      <c r="A1007" s="15">
        <v>30.0</v>
      </c>
      <c r="B1007" s="8" t="s">
        <v>2479</v>
      </c>
      <c r="C1007" s="16">
        <v>45318.0</v>
      </c>
      <c r="D1007" s="16">
        <v>45332.0</v>
      </c>
      <c r="E1007" s="17">
        <v>2850.0</v>
      </c>
      <c r="F1007" s="8" t="s">
        <v>2452</v>
      </c>
      <c r="G1007" s="8" t="s">
        <v>1132</v>
      </c>
      <c r="H1007" s="8" t="s">
        <v>1303</v>
      </c>
      <c r="I1007" s="8">
        <v>1.0</v>
      </c>
      <c r="J1007" s="8">
        <v>0.0</v>
      </c>
      <c r="K1007" s="8">
        <v>3.0</v>
      </c>
    </row>
    <row r="1008" ht="15.75" customHeight="1">
      <c r="A1008" s="15">
        <v>30.0</v>
      </c>
      <c r="B1008" s="8" t="s">
        <v>2479</v>
      </c>
      <c r="C1008" s="16">
        <v>45318.0</v>
      </c>
      <c r="D1008" s="16">
        <v>45332.0</v>
      </c>
      <c r="E1008" s="17">
        <v>2850.0</v>
      </c>
      <c r="F1008" s="8" t="s">
        <v>2452</v>
      </c>
      <c r="G1008" s="8" t="s">
        <v>1132</v>
      </c>
      <c r="H1008" s="8" t="s">
        <v>1678</v>
      </c>
      <c r="I1008" s="8">
        <v>1.0</v>
      </c>
      <c r="J1008" s="8">
        <v>1.0</v>
      </c>
      <c r="K1008" s="8">
        <v>2.0</v>
      </c>
    </row>
    <row r="1009" ht="15.75" customHeight="1">
      <c r="A1009" s="15">
        <v>31.0</v>
      </c>
      <c r="B1009" s="8" t="s">
        <v>2480</v>
      </c>
      <c r="C1009" s="16">
        <v>45322.25</v>
      </c>
      <c r="D1009" s="16">
        <v>45336.25</v>
      </c>
      <c r="E1009" s="17">
        <v>2945.0</v>
      </c>
      <c r="F1009" s="8" t="s">
        <v>2444</v>
      </c>
      <c r="G1009" s="8" t="s">
        <v>1140</v>
      </c>
      <c r="H1009" s="8" t="s">
        <v>1902</v>
      </c>
      <c r="I1009" s="8">
        <v>0.0</v>
      </c>
      <c r="J1009" s="8">
        <v>0.0</v>
      </c>
      <c r="K1009" s="8">
        <v>3.0</v>
      </c>
    </row>
    <row r="1010" ht="15.75" customHeight="1">
      <c r="A1010" s="15">
        <v>31.0</v>
      </c>
      <c r="B1010" s="8" t="s">
        <v>2480</v>
      </c>
      <c r="C1010" s="16">
        <v>45322.25</v>
      </c>
      <c r="D1010" s="16">
        <v>45336.25</v>
      </c>
      <c r="E1010" s="17">
        <v>2945.0</v>
      </c>
      <c r="F1010" s="8" t="s">
        <v>2444</v>
      </c>
      <c r="G1010" s="8" t="s">
        <v>1140</v>
      </c>
      <c r="H1010" s="8" t="s">
        <v>2236</v>
      </c>
      <c r="I1010" s="8">
        <v>1.0</v>
      </c>
      <c r="J1010" s="8">
        <v>0.0</v>
      </c>
      <c r="K1010" s="8">
        <v>4.0</v>
      </c>
    </row>
    <row r="1011" ht="15.75" customHeight="1">
      <c r="A1011" s="15">
        <v>31.0</v>
      </c>
      <c r="B1011" s="8" t="s">
        <v>2480</v>
      </c>
      <c r="C1011" s="16">
        <v>45322.25</v>
      </c>
      <c r="D1011" s="16">
        <v>45336.25</v>
      </c>
      <c r="E1011" s="17">
        <v>2945.0</v>
      </c>
      <c r="F1011" s="8" t="s">
        <v>2444</v>
      </c>
      <c r="G1011" s="8" t="s">
        <v>1140</v>
      </c>
      <c r="H1011" s="8" t="s">
        <v>1793</v>
      </c>
      <c r="I1011" s="8">
        <v>1.0</v>
      </c>
      <c r="J1011" s="8">
        <v>1.0</v>
      </c>
      <c r="K1011" s="8">
        <v>5.0</v>
      </c>
    </row>
    <row r="1012" ht="15.75" customHeight="1">
      <c r="A1012" s="15">
        <v>31.0</v>
      </c>
      <c r="B1012" s="8" t="s">
        <v>2480</v>
      </c>
      <c r="C1012" s="16">
        <v>45322.25</v>
      </c>
      <c r="D1012" s="16">
        <v>45336.25</v>
      </c>
      <c r="E1012" s="17">
        <v>2945.0</v>
      </c>
      <c r="F1012" s="8" t="s">
        <v>2444</v>
      </c>
      <c r="G1012" s="8" t="s">
        <v>1140</v>
      </c>
      <c r="H1012" s="8" t="s">
        <v>2020</v>
      </c>
      <c r="I1012" s="8">
        <v>1.0</v>
      </c>
      <c r="J1012" s="8">
        <v>0.0</v>
      </c>
      <c r="K1012" s="8">
        <v>3.0</v>
      </c>
    </row>
    <row r="1013" ht="15.75" customHeight="1">
      <c r="A1013" s="15">
        <v>31.0</v>
      </c>
      <c r="B1013" s="8" t="s">
        <v>2480</v>
      </c>
      <c r="C1013" s="16">
        <v>45322.25</v>
      </c>
      <c r="D1013" s="16">
        <v>45336.25</v>
      </c>
      <c r="E1013" s="17">
        <v>2945.0</v>
      </c>
      <c r="F1013" s="8" t="s">
        <v>2444</v>
      </c>
      <c r="G1013" s="8" t="s">
        <v>1140</v>
      </c>
      <c r="H1013" s="8" t="s">
        <v>2284</v>
      </c>
      <c r="I1013" s="8">
        <v>1.0</v>
      </c>
      <c r="J1013" s="8">
        <v>0.0</v>
      </c>
      <c r="K1013" s="8">
        <v>1.0</v>
      </c>
    </row>
    <row r="1014" ht="15.75" customHeight="1">
      <c r="A1014" s="15">
        <v>31.0</v>
      </c>
      <c r="B1014" s="8" t="s">
        <v>2480</v>
      </c>
      <c r="C1014" s="16">
        <v>45322.25</v>
      </c>
      <c r="D1014" s="16">
        <v>45336.25</v>
      </c>
      <c r="E1014" s="17">
        <v>2945.0</v>
      </c>
      <c r="F1014" s="8" t="s">
        <v>2444</v>
      </c>
      <c r="G1014" s="8" t="s">
        <v>1140</v>
      </c>
      <c r="H1014" s="8" t="s">
        <v>2213</v>
      </c>
      <c r="I1014" s="8">
        <v>1.0</v>
      </c>
      <c r="J1014" s="8">
        <v>1.0</v>
      </c>
      <c r="K1014" s="8">
        <v>2.0</v>
      </c>
    </row>
    <row r="1015" ht="15.75" customHeight="1">
      <c r="A1015" s="15">
        <v>31.0</v>
      </c>
      <c r="B1015" s="8" t="s">
        <v>2480</v>
      </c>
      <c r="C1015" s="16">
        <v>45322.25</v>
      </c>
      <c r="D1015" s="16">
        <v>45336.25</v>
      </c>
      <c r="E1015" s="17">
        <v>2945.0</v>
      </c>
      <c r="F1015" s="8" t="s">
        <v>2444</v>
      </c>
      <c r="G1015" s="8" t="s">
        <v>1140</v>
      </c>
      <c r="H1015" s="8" t="s">
        <v>1918</v>
      </c>
      <c r="I1015" s="8">
        <v>0.0</v>
      </c>
      <c r="J1015" s="8">
        <v>0.0</v>
      </c>
      <c r="K1015" s="8">
        <v>2.0</v>
      </c>
    </row>
    <row r="1016" ht="15.75" customHeight="1">
      <c r="A1016" s="15">
        <v>31.0</v>
      </c>
      <c r="B1016" s="8" t="s">
        <v>2480</v>
      </c>
      <c r="C1016" s="16">
        <v>45322.25</v>
      </c>
      <c r="D1016" s="16">
        <v>45336.25</v>
      </c>
      <c r="E1016" s="17">
        <v>2945.0</v>
      </c>
      <c r="F1016" s="8" t="s">
        <v>2444</v>
      </c>
      <c r="G1016" s="8" t="s">
        <v>1140</v>
      </c>
      <c r="H1016" s="8" t="s">
        <v>1527</v>
      </c>
      <c r="I1016" s="8">
        <v>0.0</v>
      </c>
      <c r="J1016" s="8">
        <v>0.0</v>
      </c>
      <c r="K1016" s="8">
        <v>2.0</v>
      </c>
    </row>
    <row r="1017" ht="15.75" customHeight="1">
      <c r="A1017" s="15">
        <v>31.0</v>
      </c>
      <c r="B1017" s="8" t="s">
        <v>2480</v>
      </c>
      <c r="C1017" s="16">
        <v>45322.25</v>
      </c>
      <c r="D1017" s="16">
        <v>45336.25</v>
      </c>
      <c r="E1017" s="17">
        <v>2945.0</v>
      </c>
      <c r="F1017" s="8" t="s">
        <v>2444</v>
      </c>
      <c r="G1017" s="8" t="s">
        <v>1140</v>
      </c>
      <c r="H1017" s="8" t="s">
        <v>1523</v>
      </c>
      <c r="I1017" s="8">
        <v>1.0</v>
      </c>
      <c r="J1017" s="8">
        <v>0.0</v>
      </c>
      <c r="K1017" s="8">
        <v>3.0</v>
      </c>
    </row>
    <row r="1018" ht="15.75" customHeight="1">
      <c r="A1018" s="15">
        <v>31.0</v>
      </c>
      <c r="B1018" s="8" t="s">
        <v>2480</v>
      </c>
      <c r="C1018" s="16">
        <v>45322.25</v>
      </c>
      <c r="D1018" s="16">
        <v>45336.25</v>
      </c>
      <c r="E1018" s="17">
        <v>2945.0</v>
      </c>
      <c r="F1018" s="8" t="s">
        <v>2444</v>
      </c>
      <c r="G1018" s="8" t="s">
        <v>1140</v>
      </c>
      <c r="H1018" s="8" t="s">
        <v>1505</v>
      </c>
      <c r="I1018" s="8">
        <v>1.0</v>
      </c>
      <c r="J1018" s="8">
        <v>1.0</v>
      </c>
      <c r="K1018" s="8">
        <v>2.0</v>
      </c>
    </row>
    <row r="1019" ht="15.75" customHeight="1">
      <c r="A1019" s="15">
        <v>31.0</v>
      </c>
      <c r="B1019" s="8" t="s">
        <v>2480</v>
      </c>
      <c r="C1019" s="16">
        <v>45322.25</v>
      </c>
      <c r="D1019" s="16">
        <v>45336.25</v>
      </c>
      <c r="E1019" s="17">
        <v>2945.0</v>
      </c>
      <c r="F1019" s="8" t="s">
        <v>2444</v>
      </c>
      <c r="G1019" s="8" t="s">
        <v>1140</v>
      </c>
      <c r="H1019" s="8" t="s">
        <v>1296</v>
      </c>
      <c r="I1019" s="8">
        <v>0.0</v>
      </c>
      <c r="J1019" s="8">
        <v>0.0</v>
      </c>
      <c r="K1019" s="8">
        <v>5.0</v>
      </c>
    </row>
    <row r="1020" ht="15.75" customHeight="1">
      <c r="A1020" s="15">
        <v>31.0</v>
      </c>
      <c r="B1020" s="8" t="s">
        <v>2480</v>
      </c>
      <c r="C1020" s="16">
        <v>45322.25</v>
      </c>
      <c r="D1020" s="16">
        <v>45336.25</v>
      </c>
      <c r="E1020" s="17">
        <v>2945.0</v>
      </c>
      <c r="F1020" s="8" t="s">
        <v>2444</v>
      </c>
      <c r="G1020" s="8" t="s">
        <v>1140</v>
      </c>
      <c r="H1020" s="8" t="s">
        <v>1348</v>
      </c>
      <c r="I1020" s="8">
        <v>0.0</v>
      </c>
      <c r="J1020" s="8">
        <v>0.0</v>
      </c>
      <c r="K1020" s="8">
        <v>2.0</v>
      </c>
    </row>
    <row r="1021" ht="15.75" customHeight="1">
      <c r="A1021" s="15">
        <v>31.0</v>
      </c>
      <c r="B1021" s="8" t="s">
        <v>2480</v>
      </c>
      <c r="C1021" s="16">
        <v>45322.25</v>
      </c>
      <c r="D1021" s="16">
        <v>45336.25</v>
      </c>
      <c r="E1021" s="17">
        <v>2945.0</v>
      </c>
      <c r="F1021" s="8" t="s">
        <v>2444</v>
      </c>
      <c r="G1021" s="8" t="s">
        <v>1140</v>
      </c>
      <c r="H1021" s="8" t="s">
        <v>1665</v>
      </c>
      <c r="I1021" s="8">
        <v>1.0</v>
      </c>
      <c r="J1021" s="8">
        <v>1.0</v>
      </c>
      <c r="K1021" s="8">
        <v>5.0</v>
      </c>
    </row>
    <row r="1022" ht="15.75" customHeight="1">
      <c r="A1022" s="15">
        <v>31.0</v>
      </c>
      <c r="B1022" s="8" t="s">
        <v>2480</v>
      </c>
      <c r="C1022" s="16">
        <v>45322.25</v>
      </c>
      <c r="D1022" s="16">
        <v>45336.25</v>
      </c>
      <c r="E1022" s="17">
        <v>2945.0</v>
      </c>
      <c r="F1022" s="8" t="s">
        <v>2444</v>
      </c>
      <c r="G1022" s="8" t="s">
        <v>1140</v>
      </c>
      <c r="H1022" s="8" t="s">
        <v>1478</v>
      </c>
      <c r="I1022" s="8">
        <v>0.0</v>
      </c>
      <c r="J1022" s="8">
        <v>1.0</v>
      </c>
      <c r="K1022" s="8">
        <v>5.0</v>
      </c>
    </row>
    <row r="1023" ht="15.75" customHeight="1">
      <c r="A1023" s="15">
        <v>31.0</v>
      </c>
      <c r="B1023" s="8" t="s">
        <v>2480</v>
      </c>
      <c r="C1023" s="16">
        <v>45322.25</v>
      </c>
      <c r="D1023" s="16">
        <v>45336.25</v>
      </c>
      <c r="E1023" s="17">
        <v>2945.0</v>
      </c>
      <c r="F1023" s="8" t="s">
        <v>2444</v>
      </c>
      <c r="G1023" s="8" t="s">
        <v>1140</v>
      </c>
      <c r="H1023" s="8" t="s">
        <v>1981</v>
      </c>
      <c r="I1023" s="8">
        <v>0.0</v>
      </c>
      <c r="J1023" s="8">
        <v>1.0</v>
      </c>
      <c r="K1023" s="8">
        <v>3.0</v>
      </c>
    </row>
    <row r="1024" ht="15.75" customHeight="1">
      <c r="A1024" s="15">
        <v>31.0</v>
      </c>
      <c r="B1024" s="8" t="s">
        <v>2480</v>
      </c>
      <c r="C1024" s="16">
        <v>45322.25</v>
      </c>
      <c r="D1024" s="16">
        <v>45336.25</v>
      </c>
      <c r="E1024" s="17">
        <v>2945.0</v>
      </c>
      <c r="F1024" s="8" t="s">
        <v>2444</v>
      </c>
      <c r="G1024" s="8" t="s">
        <v>1140</v>
      </c>
      <c r="H1024" s="8" t="s">
        <v>1596</v>
      </c>
      <c r="I1024" s="8">
        <v>0.0</v>
      </c>
      <c r="J1024" s="8">
        <v>0.0</v>
      </c>
      <c r="K1024" s="8">
        <v>1.0</v>
      </c>
    </row>
    <row r="1025" ht="15.75" customHeight="1">
      <c r="A1025" s="15">
        <v>31.0</v>
      </c>
      <c r="B1025" s="8" t="s">
        <v>2480</v>
      </c>
      <c r="C1025" s="16">
        <v>45322.25</v>
      </c>
      <c r="D1025" s="16">
        <v>45336.25</v>
      </c>
      <c r="E1025" s="17">
        <v>2945.0</v>
      </c>
      <c r="F1025" s="8" t="s">
        <v>2444</v>
      </c>
      <c r="G1025" s="8" t="s">
        <v>1140</v>
      </c>
      <c r="H1025" s="8" t="s">
        <v>1878</v>
      </c>
      <c r="I1025" s="8">
        <v>1.0</v>
      </c>
      <c r="J1025" s="8">
        <v>0.0</v>
      </c>
      <c r="K1025" s="8">
        <v>4.0</v>
      </c>
    </row>
    <row r="1026" ht="15.75" customHeight="1">
      <c r="A1026" s="15">
        <v>31.0</v>
      </c>
      <c r="B1026" s="8" t="s">
        <v>2480</v>
      </c>
      <c r="C1026" s="16">
        <v>45322.25</v>
      </c>
      <c r="D1026" s="16">
        <v>45336.25</v>
      </c>
      <c r="E1026" s="17">
        <v>2945.0</v>
      </c>
      <c r="F1026" s="8" t="s">
        <v>2444</v>
      </c>
      <c r="G1026" s="8" t="s">
        <v>1140</v>
      </c>
      <c r="H1026" s="8" t="s">
        <v>1282</v>
      </c>
      <c r="I1026" s="8">
        <v>1.0</v>
      </c>
      <c r="J1026" s="8">
        <v>0.0</v>
      </c>
      <c r="K1026" s="8">
        <v>5.0</v>
      </c>
    </row>
    <row r="1027" ht="15.75" customHeight="1">
      <c r="A1027" s="15">
        <v>31.0</v>
      </c>
      <c r="B1027" s="8" t="s">
        <v>2480</v>
      </c>
      <c r="C1027" s="16">
        <v>45322.25</v>
      </c>
      <c r="D1027" s="16">
        <v>45336.25</v>
      </c>
      <c r="E1027" s="17">
        <v>2945.0</v>
      </c>
      <c r="F1027" s="8" t="s">
        <v>2444</v>
      </c>
      <c r="G1027" s="8" t="s">
        <v>1140</v>
      </c>
      <c r="H1027" s="8" t="s">
        <v>1435</v>
      </c>
      <c r="I1027" s="8">
        <v>0.0</v>
      </c>
      <c r="J1027" s="8">
        <v>0.0</v>
      </c>
      <c r="K1027" s="8">
        <v>5.0</v>
      </c>
    </row>
    <row r="1028" ht="15.75" customHeight="1">
      <c r="A1028" s="15">
        <v>31.0</v>
      </c>
      <c r="B1028" s="8" t="s">
        <v>2480</v>
      </c>
      <c r="C1028" s="16">
        <v>45322.25</v>
      </c>
      <c r="D1028" s="16">
        <v>45336.25</v>
      </c>
      <c r="E1028" s="17">
        <v>2945.0</v>
      </c>
      <c r="F1028" s="8" t="s">
        <v>2444</v>
      </c>
      <c r="G1028" s="8" t="s">
        <v>1140</v>
      </c>
      <c r="H1028" s="8" t="s">
        <v>1656</v>
      </c>
      <c r="I1028" s="8">
        <v>1.0</v>
      </c>
      <c r="J1028" s="8">
        <v>0.0</v>
      </c>
      <c r="K1028" s="8">
        <v>5.0</v>
      </c>
    </row>
    <row r="1029" ht="15.75" customHeight="1">
      <c r="A1029" s="15">
        <v>31.0</v>
      </c>
      <c r="B1029" s="8" t="s">
        <v>2480</v>
      </c>
      <c r="C1029" s="16">
        <v>45322.25</v>
      </c>
      <c r="D1029" s="16">
        <v>45336.25</v>
      </c>
      <c r="E1029" s="17">
        <v>2945.0</v>
      </c>
      <c r="F1029" s="8" t="s">
        <v>2444</v>
      </c>
      <c r="G1029" s="8" t="s">
        <v>1140</v>
      </c>
      <c r="H1029" s="8" t="s">
        <v>1352</v>
      </c>
      <c r="I1029" s="8">
        <v>0.0</v>
      </c>
      <c r="J1029" s="8">
        <v>0.0</v>
      </c>
      <c r="K1029" s="8">
        <v>1.0</v>
      </c>
    </row>
    <row r="1030" ht="15.75" customHeight="1">
      <c r="A1030" s="15">
        <v>31.0</v>
      </c>
      <c r="B1030" s="8" t="s">
        <v>2480</v>
      </c>
      <c r="C1030" s="16">
        <v>45322.25</v>
      </c>
      <c r="D1030" s="16">
        <v>45336.25</v>
      </c>
      <c r="E1030" s="17">
        <v>2945.0</v>
      </c>
      <c r="F1030" s="8" t="s">
        <v>2444</v>
      </c>
      <c r="G1030" s="8" t="s">
        <v>1140</v>
      </c>
      <c r="H1030" s="8" t="s">
        <v>1250</v>
      </c>
      <c r="I1030" s="8">
        <v>1.0</v>
      </c>
      <c r="J1030" s="8">
        <v>1.0</v>
      </c>
      <c r="K1030" s="8">
        <v>4.0</v>
      </c>
    </row>
    <row r="1031" ht="15.75" customHeight="1">
      <c r="A1031" s="15">
        <v>31.0</v>
      </c>
      <c r="B1031" s="8" t="s">
        <v>2480</v>
      </c>
      <c r="C1031" s="16">
        <v>45322.25</v>
      </c>
      <c r="D1031" s="16">
        <v>45336.25</v>
      </c>
      <c r="E1031" s="17">
        <v>2945.0</v>
      </c>
      <c r="F1031" s="8" t="s">
        <v>2444</v>
      </c>
      <c r="G1031" s="8" t="s">
        <v>1140</v>
      </c>
      <c r="H1031" s="8" t="s">
        <v>1335</v>
      </c>
      <c r="I1031" s="8">
        <v>0.0</v>
      </c>
      <c r="J1031" s="8">
        <v>1.0</v>
      </c>
      <c r="K1031" s="8">
        <v>1.0</v>
      </c>
    </row>
    <row r="1032" ht="15.75" customHeight="1">
      <c r="A1032" s="15">
        <v>31.0</v>
      </c>
      <c r="B1032" s="8" t="s">
        <v>2480</v>
      </c>
      <c r="C1032" s="16">
        <v>45322.25</v>
      </c>
      <c r="D1032" s="16">
        <v>45336.25</v>
      </c>
      <c r="E1032" s="17">
        <v>2945.0</v>
      </c>
      <c r="F1032" s="8" t="s">
        <v>2444</v>
      </c>
      <c r="G1032" s="8" t="s">
        <v>1140</v>
      </c>
      <c r="H1032" s="8" t="s">
        <v>2143</v>
      </c>
      <c r="I1032" s="8">
        <v>0.0</v>
      </c>
      <c r="J1032" s="8">
        <v>1.0</v>
      </c>
      <c r="K1032" s="8">
        <v>2.0</v>
      </c>
    </row>
    <row r="1033" ht="15.75" customHeight="1">
      <c r="A1033" s="15">
        <v>31.0</v>
      </c>
      <c r="B1033" s="8" t="s">
        <v>2480</v>
      </c>
      <c r="C1033" s="16">
        <v>45322.25</v>
      </c>
      <c r="D1033" s="16">
        <v>45336.25</v>
      </c>
      <c r="E1033" s="17">
        <v>2945.0</v>
      </c>
      <c r="F1033" s="8" t="s">
        <v>2444</v>
      </c>
      <c r="G1033" s="8" t="s">
        <v>1140</v>
      </c>
      <c r="H1033" s="8" t="s">
        <v>2025</v>
      </c>
      <c r="I1033" s="8">
        <v>1.0</v>
      </c>
      <c r="J1033" s="8">
        <v>1.0</v>
      </c>
      <c r="K1033" s="8">
        <v>4.0</v>
      </c>
    </row>
    <row r="1034" ht="15.75" customHeight="1">
      <c r="A1034" s="15">
        <v>31.0</v>
      </c>
      <c r="B1034" s="8" t="s">
        <v>2480</v>
      </c>
      <c r="C1034" s="16">
        <v>45322.25</v>
      </c>
      <c r="D1034" s="16">
        <v>45336.25</v>
      </c>
      <c r="E1034" s="17">
        <v>2945.0</v>
      </c>
      <c r="F1034" s="8" t="s">
        <v>2444</v>
      </c>
      <c r="G1034" s="8" t="s">
        <v>1140</v>
      </c>
      <c r="H1034" s="8" t="s">
        <v>1825</v>
      </c>
      <c r="I1034" s="8">
        <v>1.0</v>
      </c>
      <c r="J1034" s="8">
        <v>0.0</v>
      </c>
      <c r="K1034" s="8">
        <v>5.0</v>
      </c>
    </row>
    <row r="1035" ht="15.75" customHeight="1">
      <c r="A1035" s="15">
        <v>31.0</v>
      </c>
      <c r="B1035" s="8" t="s">
        <v>2480</v>
      </c>
      <c r="C1035" s="16">
        <v>45322.25</v>
      </c>
      <c r="D1035" s="16">
        <v>45336.25</v>
      </c>
      <c r="E1035" s="17">
        <v>2945.0</v>
      </c>
      <c r="F1035" s="8" t="s">
        <v>2444</v>
      </c>
      <c r="G1035" s="8" t="s">
        <v>1140</v>
      </c>
      <c r="H1035" s="8" t="s">
        <v>2035</v>
      </c>
      <c r="I1035" s="8">
        <v>1.0</v>
      </c>
      <c r="J1035" s="8">
        <v>0.0</v>
      </c>
      <c r="K1035" s="8">
        <v>3.0</v>
      </c>
    </row>
    <row r="1036" ht="15.75" customHeight="1">
      <c r="A1036" s="15">
        <v>31.0</v>
      </c>
      <c r="B1036" s="8" t="s">
        <v>2480</v>
      </c>
      <c r="C1036" s="16">
        <v>45322.25</v>
      </c>
      <c r="D1036" s="16">
        <v>45336.25</v>
      </c>
      <c r="E1036" s="17">
        <v>2945.0</v>
      </c>
      <c r="F1036" s="8" t="s">
        <v>2444</v>
      </c>
      <c r="G1036" s="8" t="s">
        <v>1140</v>
      </c>
      <c r="H1036" s="8" t="s">
        <v>1748</v>
      </c>
      <c r="I1036" s="8">
        <v>1.0</v>
      </c>
      <c r="J1036" s="8">
        <v>0.0</v>
      </c>
      <c r="K1036" s="8">
        <v>3.0</v>
      </c>
    </row>
    <row r="1037" ht="15.75" customHeight="1">
      <c r="A1037" s="15">
        <v>31.0</v>
      </c>
      <c r="B1037" s="8" t="s">
        <v>2480</v>
      </c>
      <c r="C1037" s="16">
        <v>45322.25</v>
      </c>
      <c r="D1037" s="16">
        <v>45336.25</v>
      </c>
      <c r="E1037" s="17">
        <v>2945.0</v>
      </c>
      <c r="F1037" s="8" t="s">
        <v>2444</v>
      </c>
      <c r="G1037" s="8" t="s">
        <v>1140</v>
      </c>
      <c r="H1037" s="8" t="s">
        <v>1379</v>
      </c>
      <c r="I1037" s="8">
        <v>1.0</v>
      </c>
      <c r="J1037" s="8">
        <v>1.0</v>
      </c>
      <c r="K1037" s="8">
        <v>2.0</v>
      </c>
    </row>
    <row r="1038" ht="15.75" customHeight="1">
      <c r="A1038" s="15">
        <v>31.0</v>
      </c>
      <c r="B1038" s="8" t="s">
        <v>2480</v>
      </c>
      <c r="C1038" s="16">
        <v>45322.25</v>
      </c>
      <c r="D1038" s="16">
        <v>45336.25</v>
      </c>
      <c r="E1038" s="17">
        <v>2945.0</v>
      </c>
      <c r="F1038" s="8" t="s">
        <v>2444</v>
      </c>
      <c r="G1038" s="8" t="s">
        <v>1140</v>
      </c>
      <c r="H1038" s="8" t="s">
        <v>1192</v>
      </c>
      <c r="I1038" s="8">
        <v>0.0</v>
      </c>
      <c r="J1038" s="8">
        <v>1.0</v>
      </c>
      <c r="K1038" s="8">
        <v>2.0</v>
      </c>
    </row>
    <row r="1039" ht="15.75" customHeight="1">
      <c r="A1039" s="15">
        <v>31.0</v>
      </c>
      <c r="B1039" s="8" t="s">
        <v>2480</v>
      </c>
      <c r="C1039" s="16">
        <v>45322.25</v>
      </c>
      <c r="D1039" s="16">
        <v>45336.25</v>
      </c>
      <c r="E1039" s="17">
        <v>2945.0</v>
      </c>
      <c r="F1039" s="8" t="s">
        <v>2444</v>
      </c>
      <c r="G1039" s="8" t="s">
        <v>1140</v>
      </c>
      <c r="H1039" s="8" t="s">
        <v>1246</v>
      </c>
      <c r="I1039" s="8">
        <v>1.0</v>
      </c>
      <c r="J1039" s="8">
        <v>0.0</v>
      </c>
      <c r="K1039" s="8">
        <v>3.0</v>
      </c>
    </row>
    <row r="1040" ht="15.75" customHeight="1">
      <c r="A1040" s="15">
        <v>31.0</v>
      </c>
      <c r="B1040" s="8" t="s">
        <v>2480</v>
      </c>
      <c r="C1040" s="16">
        <v>45322.25</v>
      </c>
      <c r="D1040" s="16">
        <v>45336.25</v>
      </c>
      <c r="E1040" s="17">
        <v>2945.0</v>
      </c>
      <c r="F1040" s="8" t="s">
        <v>2444</v>
      </c>
      <c r="G1040" s="8" t="s">
        <v>1140</v>
      </c>
      <c r="H1040" s="8" t="s">
        <v>1500</v>
      </c>
      <c r="I1040" s="8">
        <v>1.0</v>
      </c>
      <c r="J1040" s="8">
        <v>0.0</v>
      </c>
      <c r="K1040" s="8">
        <v>1.0</v>
      </c>
    </row>
    <row r="1041" ht="15.75" customHeight="1">
      <c r="A1041" s="15">
        <v>31.0</v>
      </c>
      <c r="B1041" s="8" t="s">
        <v>2480</v>
      </c>
      <c r="C1041" s="16">
        <v>45322.25</v>
      </c>
      <c r="D1041" s="16">
        <v>45336.25</v>
      </c>
      <c r="E1041" s="17">
        <v>2945.0</v>
      </c>
      <c r="F1041" s="8" t="s">
        <v>2444</v>
      </c>
      <c r="G1041" s="8" t="s">
        <v>1140</v>
      </c>
      <c r="H1041" s="8" t="s">
        <v>1229</v>
      </c>
      <c r="I1041" s="8">
        <v>0.0</v>
      </c>
      <c r="J1041" s="8">
        <v>0.0</v>
      </c>
      <c r="K1041" s="8">
        <v>3.0</v>
      </c>
    </row>
    <row r="1042" ht="15.75" customHeight="1">
      <c r="A1042" s="15">
        <v>31.0</v>
      </c>
      <c r="B1042" s="8" t="s">
        <v>2480</v>
      </c>
      <c r="C1042" s="16">
        <v>45322.25</v>
      </c>
      <c r="D1042" s="16">
        <v>45336.25</v>
      </c>
      <c r="E1042" s="17">
        <v>2945.0</v>
      </c>
      <c r="F1042" s="8" t="s">
        <v>2444</v>
      </c>
      <c r="G1042" s="8" t="s">
        <v>1140</v>
      </c>
      <c r="H1042" s="8" t="s">
        <v>2344</v>
      </c>
      <c r="I1042" s="8">
        <v>1.0</v>
      </c>
      <c r="J1042" s="8">
        <v>1.0</v>
      </c>
      <c r="K1042" s="8">
        <v>4.0</v>
      </c>
    </row>
    <row r="1043" ht="15.75" customHeight="1">
      <c r="A1043" s="15">
        <v>31.0</v>
      </c>
      <c r="B1043" s="8" t="s">
        <v>2480</v>
      </c>
      <c r="C1043" s="16">
        <v>45322.25</v>
      </c>
      <c r="D1043" s="16">
        <v>45336.25</v>
      </c>
      <c r="E1043" s="17">
        <v>2945.0</v>
      </c>
      <c r="F1043" s="8" t="s">
        <v>2444</v>
      </c>
      <c r="G1043" s="8" t="s">
        <v>1140</v>
      </c>
      <c r="H1043" s="8" t="s">
        <v>1168</v>
      </c>
      <c r="I1043" s="8">
        <v>0.0</v>
      </c>
      <c r="J1043" s="8">
        <v>0.0</v>
      </c>
      <c r="K1043" s="8">
        <v>1.0</v>
      </c>
    </row>
    <row r="1044" ht="15.75" customHeight="1">
      <c r="A1044" s="15">
        <v>31.0</v>
      </c>
      <c r="B1044" s="8" t="s">
        <v>2480</v>
      </c>
      <c r="C1044" s="16">
        <v>45322.25</v>
      </c>
      <c r="D1044" s="16">
        <v>45336.25</v>
      </c>
      <c r="E1044" s="17">
        <v>2945.0</v>
      </c>
      <c r="F1044" s="8" t="s">
        <v>2444</v>
      </c>
      <c r="G1044" s="8" t="s">
        <v>1140</v>
      </c>
      <c r="H1044" s="8" t="s">
        <v>1457</v>
      </c>
      <c r="I1044" s="8">
        <v>1.0</v>
      </c>
      <c r="J1044" s="8">
        <v>0.0</v>
      </c>
      <c r="K1044" s="8">
        <v>2.0</v>
      </c>
    </row>
    <row r="1045" ht="15.75" customHeight="1">
      <c r="A1045" s="15">
        <v>31.0</v>
      </c>
      <c r="B1045" s="8" t="s">
        <v>2480</v>
      </c>
      <c r="C1045" s="16">
        <v>45322.25</v>
      </c>
      <c r="D1045" s="16">
        <v>45336.25</v>
      </c>
      <c r="E1045" s="17">
        <v>2945.0</v>
      </c>
      <c r="F1045" s="8" t="s">
        <v>2444</v>
      </c>
      <c r="G1045" s="8" t="s">
        <v>1140</v>
      </c>
      <c r="H1045" s="8" t="s">
        <v>1545</v>
      </c>
      <c r="I1045" s="8">
        <v>0.0</v>
      </c>
      <c r="J1045" s="8">
        <v>1.0</v>
      </c>
      <c r="K1045" s="8">
        <v>3.0</v>
      </c>
    </row>
    <row r="1046" ht="15.75" customHeight="1">
      <c r="A1046" s="15">
        <v>31.0</v>
      </c>
      <c r="B1046" s="8" t="s">
        <v>2480</v>
      </c>
      <c r="C1046" s="16">
        <v>45322.25</v>
      </c>
      <c r="D1046" s="16">
        <v>45336.25</v>
      </c>
      <c r="E1046" s="17">
        <v>2945.0</v>
      </c>
      <c r="F1046" s="8" t="s">
        <v>2444</v>
      </c>
      <c r="G1046" s="8" t="s">
        <v>1140</v>
      </c>
      <c r="H1046" s="8" t="s">
        <v>2328</v>
      </c>
      <c r="I1046" s="8">
        <v>0.0</v>
      </c>
      <c r="J1046" s="8">
        <v>1.0</v>
      </c>
      <c r="K1046" s="8">
        <v>2.0</v>
      </c>
    </row>
    <row r="1047" ht="15.75" customHeight="1">
      <c r="A1047" s="15">
        <v>31.0</v>
      </c>
      <c r="B1047" s="8" t="s">
        <v>2480</v>
      </c>
      <c r="C1047" s="16">
        <v>45322.25</v>
      </c>
      <c r="D1047" s="16">
        <v>45336.25</v>
      </c>
      <c r="E1047" s="17">
        <v>2945.0</v>
      </c>
      <c r="F1047" s="8" t="s">
        <v>2444</v>
      </c>
      <c r="G1047" s="8" t="s">
        <v>1140</v>
      </c>
      <c r="H1047" s="8" t="s">
        <v>2100</v>
      </c>
      <c r="I1047" s="8">
        <v>0.0</v>
      </c>
      <c r="J1047" s="8">
        <v>1.0</v>
      </c>
      <c r="K1047" s="8">
        <v>2.0</v>
      </c>
    </row>
    <row r="1048" ht="15.75" customHeight="1">
      <c r="A1048" s="15">
        <v>32.0</v>
      </c>
      <c r="B1048" s="8" t="s">
        <v>2481</v>
      </c>
      <c r="C1048" s="16">
        <v>45326.5</v>
      </c>
      <c r="D1048" s="16">
        <v>45340.5</v>
      </c>
      <c r="E1048" s="17">
        <v>3040.0</v>
      </c>
      <c r="F1048" s="8" t="s">
        <v>2446</v>
      </c>
      <c r="G1048" s="8" t="s">
        <v>1128</v>
      </c>
      <c r="H1048" s="8" t="s">
        <v>2063</v>
      </c>
      <c r="I1048" s="8">
        <v>0.0</v>
      </c>
      <c r="J1048" s="8">
        <v>1.0</v>
      </c>
      <c r="K1048" s="8">
        <v>4.0</v>
      </c>
    </row>
    <row r="1049" ht="15.75" customHeight="1">
      <c r="A1049" s="15">
        <v>32.0</v>
      </c>
      <c r="B1049" s="8" t="s">
        <v>2481</v>
      </c>
      <c r="C1049" s="16">
        <v>45326.5</v>
      </c>
      <c r="D1049" s="16">
        <v>45340.5</v>
      </c>
      <c r="E1049" s="17">
        <v>3040.0</v>
      </c>
      <c r="F1049" s="8" t="s">
        <v>2446</v>
      </c>
      <c r="G1049" s="8" t="s">
        <v>1128</v>
      </c>
      <c r="H1049" s="8" t="s">
        <v>1821</v>
      </c>
      <c r="I1049" s="8">
        <v>1.0</v>
      </c>
      <c r="J1049" s="8">
        <v>0.0</v>
      </c>
      <c r="K1049" s="8">
        <v>2.0</v>
      </c>
    </row>
    <row r="1050" ht="15.75" customHeight="1">
      <c r="A1050" s="15">
        <v>32.0</v>
      </c>
      <c r="B1050" s="8" t="s">
        <v>2481</v>
      </c>
      <c r="C1050" s="16">
        <v>45326.5</v>
      </c>
      <c r="D1050" s="16">
        <v>45340.5</v>
      </c>
      <c r="E1050" s="17">
        <v>3040.0</v>
      </c>
      <c r="F1050" s="8" t="s">
        <v>2446</v>
      </c>
      <c r="G1050" s="8" t="s">
        <v>1128</v>
      </c>
      <c r="H1050" s="8" t="s">
        <v>2028</v>
      </c>
      <c r="I1050" s="8">
        <v>0.0</v>
      </c>
      <c r="J1050" s="8">
        <v>1.0</v>
      </c>
      <c r="K1050" s="8">
        <v>2.0</v>
      </c>
    </row>
    <row r="1051" ht="15.75" customHeight="1">
      <c r="A1051" s="15">
        <v>32.0</v>
      </c>
      <c r="B1051" s="8" t="s">
        <v>2481</v>
      </c>
      <c r="C1051" s="16">
        <v>45326.5</v>
      </c>
      <c r="D1051" s="16">
        <v>45340.5</v>
      </c>
      <c r="E1051" s="17">
        <v>3040.0</v>
      </c>
      <c r="F1051" s="8" t="s">
        <v>2446</v>
      </c>
      <c r="G1051" s="8" t="s">
        <v>1128</v>
      </c>
      <c r="H1051" s="8" t="s">
        <v>2067</v>
      </c>
      <c r="I1051" s="8">
        <v>1.0</v>
      </c>
      <c r="J1051" s="8">
        <v>1.0</v>
      </c>
      <c r="K1051" s="8">
        <v>2.0</v>
      </c>
    </row>
    <row r="1052" ht="15.75" customHeight="1">
      <c r="A1052" s="15">
        <v>32.0</v>
      </c>
      <c r="B1052" s="8" t="s">
        <v>2481</v>
      </c>
      <c r="C1052" s="16">
        <v>45326.5</v>
      </c>
      <c r="D1052" s="16">
        <v>45340.5</v>
      </c>
      <c r="E1052" s="17">
        <v>3040.0</v>
      </c>
      <c r="F1052" s="8" t="s">
        <v>2446</v>
      </c>
      <c r="G1052" s="8" t="s">
        <v>1128</v>
      </c>
      <c r="H1052" s="8" t="s">
        <v>2145</v>
      </c>
      <c r="I1052" s="8">
        <v>1.0</v>
      </c>
      <c r="J1052" s="8">
        <v>0.0</v>
      </c>
      <c r="K1052" s="8">
        <v>3.0</v>
      </c>
    </row>
    <row r="1053" ht="15.75" customHeight="1">
      <c r="A1053" s="15">
        <v>32.0</v>
      </c>
      <c r="B1053" s="8" t="s">
        <v>2481</v>
      </c>
      <c r="C1053" s="16">
        <v>45326.5</v>
      </c>
      <c r="D1053" s="16">
        <v>45340.5</v>
      </c>
      <c r="E1053" s="17">
        <v>3040.0</v>
      </c>
      <c r="F1053" s="8" t="s">
        <v>2446</v>
      </c>
      <c r="G1053" s="8" t="s">
        <v>1128</v>
      </c>
      <c r="H1053" s="8" t="s">
        <v>1815</v>
      </c>
      <c r="I1053" s="8">
        <v>1.0</v>
      </c>
      <c r="J1053" s="8">
        <v>1.0</v>
      </c>
      <c r="K1053" s="8">
        <v>1.0</v>
      </c>
    </row>
    <row r="1054" ht="15.75" customHeight="1">
      <c r="A1054" s="15">
        <v>32.0</v>
      </c>
      <c r="B1054" s="8" t="s">
        <v>2481</v>
      </c>
      <c r="C1054" s="16">
        <v>45326.5</v>
      </c>
      <c r="D1054" s="16">
        <v>45340.5</v>
      </c>
      <c r="E1054" s="17">
        <v>3040.0</v>
      </c>
      <c r="F1054" s="8" t="s">
        <v>2446</v>
      </c>
      <c r="G1054" s="8" t="s">
        <v>1128</v>
      </c>
      <c r="H1054" s="8" t="s">
        <v>1899</v>
      </c>
      <c r="I1054" s="8">
        <v>0.0</v>
      </c>
      <c r="J1054" s="8">
        <v>1.0</v>
      </c>
      <c r="K1054" s="8">
        <v>5.0</v>
      </c>
    </row>
    <row r="1055" ht="15.75" customHeight="1">
      <c r="A1055" s="15">
        <v>32.0</v>
      </c>
      <c r="B1055" s="8" t="s">
        <v>2481</v>
      </c>
      <c r="C1055" s="16">
        <v>45326.5</v>
      </c>
      <c r="D1055" s="16">
        <v>45340.5</v>
      </c>
      <c r="E1055" s="17">
        <v>3040.0</v>
      </c>
      <c r="F1055" s="8" t="s">
        <v>2446</v>
      </c>
      <c r="G1055" s="8" t="s">
        <v>1128</v>
      </c>
      <c r="H1055" s="8" t="s">
        <v>1207</v>
      </c>
      <c r="I1055" s="8">
        <v>0.0</v>
      </c>
      <c r="J1055" s="8">
        <v>0.0</v>
      </c>
      <c r="K1055" s="8">
        <v>4.0</v>
      </c>
    </row>
    <row r="1056" ht="15.75" customHeight="1">
      <c r="A1056" s="15">
        <v>32.0</v>
      </c>
      <c r="B1056" s="8" t="s">
        <v>2481</v>
      </c>
      <c r="C1056" s="16">
        <v>45326.5</v>
      </c>
      <c r="D1056" s="16">
        <v>45340.5</v>
      </c>
      <c r="E1056" s="17">
        <v>3040.0</v>
      </c>
      <c r="F1056" s="8" t="s">
        <v>2446</v>
      </c>
      <c r="G1056" s="8" t="s">
        <v>1128</v>
      </c>
      <c r="H1056" s="8" t="s">
        <v>1282</v>
      </c>
      <c r="I1056" s="8">
        <v>1.0</v>
      </c>
      <c r="J1056" s="8">
        <v>1.0</v>
      </c>
      <c r="K1056" s="8">
        <v>2.0</v>
      </c>
    </row>
    <row r="1057" ht="15.75" customHeight="1">
      <c r="A1057" s="15">
        <v>32.0</v>
      </c>
      <c r="B1057" s="8" t="s">
        <v>2481</v>
      </c>
      <c r="C1057" s="16">
        <v>45326.5</v>
      </c>
      <c r="D1057" s="16">
        <v>45340.5</v>
      </c>
      <c r="E1057" s="17">
        <v>3040.0</v>
      </c>
      <c r="F1057" s="8" t="s">
        <v>2446</v>
      </c>
      <c r="G1057" s="8" t="s">
        <v>1128</v>
      </c>
      <c r="H1057" s="8" t="s">
        <v>2300</v>
      </c>
      <c r="I1057" s="8">
        <v>1.0</v>
      </c>
      <c r="J1057" s="8">
        <v>0.0</v>
      </c>
      <c r="K1057" s="8">
        <v>3.0</v>
      </c>
    </row>
    <row r="1058" ht="15.75" customHeight="1">
      <c r="A1058" s="15">
        <v>32.0</v>
      </c>
      <c r="B1058" s="8" t="s">
        <v>2481</v>
      </c>
      <c r="C1058" s="16">
        <v>45326.5</v>
      </c>
      <c r="D1058" s="16">
        <v>45340.5</v>
      </c>
      <c r="E1058" s="17">
        <v>3040.0</v>
      </c>
      <c r="F1058" s="8" t="s">
        <v>2446</v>
      </c>
      <c r="G1058" s="8" t="s">
        <v>1128</v>
      </c>
      <c r="H1058" s="8" t="s">
        <v>2367</v>
      </c>
      <c r="I1058" s="8">
        <v>1.0</v>
      </c>
      <c r="J1058" s="8">
        <v>0.0</v>
      </c>
      <c r="K1058" s="8">
        <v>5.0</v>
      </c>
    </row>
    <row r="1059" ht="15.75" customHeight="1">
      <c r="A1059" s="15">
        <v>32.0</v>
      </c>
      <c r="B1059" s="8" t="s">
        <v>2481</v>
      </c>
      <c r="C1059" s="16">
        <v>45326.5</v>
      </c>
      <c r="D1059" s="16">
        <v>45340.5</v>
      </c>
      <c r="E1059" s="17">
        <v>3040.0</v>
      </c>
      <c r="F1059" s="8" t="s">
        <v>2446</v>
      </c>
      <c r="G1059" s="8" t="s">
        <v>1128</v>
      </c>
      <c r="H1059" s="8" t="s">
        <v>1228</v>
      </c>
      <c r="I1059" s="8">
        <v>0.0</v>
      </c>
      <c r="J1059" s="8">
        <v>0.0</v>
      </c>
      <c r="K1059" s="8">
        <v>1.0</v>
      </c>
    </row>
    <row r="1060" ht="15.75" customHeight="1">
      <c r="A1060" s="15">
        <v>32.0</v>
      </c>
      <c r="B1060" s="8" t="s">
        <v>2481</v>
      </c>
      <c r="C1060" s="16">
        <v>45326.5</v>
      </c>
      <c r="D1060" s="16">
        <v>45340.5</v>
      </c>
      <c r="E1060" s="17">
        <v>3040.0</v>
      </c>
      <c r="F1060" s="8" t="s">
        <v>2446</v>
      </c>
      <c r="G1060" s="8" t="s">
        <v>1128</v>
      </c>
      <c r="H1060" s="8" t="s">
        <v>1255</v>
      </c>
      <c r="I1060" s="8">
        <v>0.0</v>
      </c>
      <c r="J1060" s="8">
        <v>1.0</v>
      </c>
      <c r="K1060" s="8">
        <v>2.0</v>
      </c>
    </row>
    <row r="1061" ht="15.75" customHeight="1">
      <c r="A1061" s="15">
        <v>32.0</v>
      </c>
      <c r="B1061" s="8" t="s">
        <v>2481</v>
      </c>
      <c r="C1061" s="16">
        <v>45326.5</v>
      </c>
      <c r="D1061" s="16">
        <v>45340.5</v>
      </c>
      <c r="E1061" s="17">
        <v>3040.0</v>
      </c>
      <c r="F1061" s="8" t="s">
        <v>2446</v>
      </c>
      <c r="G1061" s="8" t="s">
        <v>1128</v>
      </c>
      <c r="H1061" s="8" t="s">
        <v>2082</v>
      </c>
      <c r="I1061" s="8">
        <v>0.0</v>
      </c>
      <c r="J1061" s="8">
        <v>0.0</v>
      </c>
      <c r="K1061" s="8">
        <v>3.0</v>
      </c>
    </row>
    <row r="1062" ht="15.75" customHeight="1">
      <c r="A1062" s="15">
        <v>32.0</v>
      </c>
      <c r="B1062" s="8" t="s">
        <v>2481</v>
      </c>
      <c r="C1062" s="16">
        <v>45326.5</v>
      </c>
      <c r="D1062" s="16">
        <v>45340.5</v>
      </c>
      <c r="E1062" s="17">
        <v>3040.0</v>
      </c>
      <c r="F1062" s="8" t="s">
        <v>2446</v>
      </c>
      <c r="G1062" s="8" t="s">
        <v>1128</v>
      </c>
      <c r="H1062" s="8" t="s">
        <v>2095</v>
      </c>
      <c r="I1062" s="8">
        <v>0.0</v>
      </c>
      <c r="J1062" s="8">
        <v>1.0</v>
      </c>
      <c r="K1062" s="8">
        <v>1.0</v>
      </c>
    </row>
    <row r="1063" ht="15.75" customHeight="1">
      <c r="A1063" s="15">
        <v>32.0</v>
      </c>
      <c r="B1063" s="8" t="s">
        <v>2481</v>
      </c>
      <c r="C1063" s="16">
        <v>45326.5</v>
      </c>
      <c r="D1063" s="16">
        <v>45340.5</v>
      </c>
      <c r="E1063" s="17">
        <v>3040.0</v>
      </c>
      <c r="F1063" s="8" t="s">
        <v>2446</v>
      </c>
      <c r="G1063" s="8" t="s">
        <v>1128</v>
      </c>
      <c r="H1063" s="8" t="s">
        <v>2086</v>
      </c>
      <c r="I1063" s="8">
        <v>0.0</v>
      </c>
      <c r="J1063" s="8">
        <v>1.0</v>
      </c>
      <c r="K1063" s="8">
        <v>1.0</v>
      </c>
    </row>
    <row r="1064" ht="15.75" customHeight="1">
      <c r="A1064" s="15">
        <v>32.0</v>
      </c>
      <c r="B1064" s="8" t="s">
        <v>2481</v>
      </c>
      <c r="C1064" s="16">
        <v>45326.5</v>
      </c>
      <c r="D1064" s="16">
        <v>45340.5</v>
      </c>
      <c r="E1064" s="17">
        <v>3040.0</v>
      </c>
      <c r="F1064" s="8" t="s">
        <v>2446</v>
      </c>
      <c r="G1064" s="8" t="s">
        <v>1128</v>
      </c>
      <c r="H1064" s="8" t="s">
        <v>2265</v>
      </c>
      <c r="I1064" s="8">
        <v>1.0</v>
      </c>
      <c r="J1064" s="8">
        <v>0.0</v>
      </c>
      <c r="K1064" s="8">
        <v>3.0</v>
      </c>
    </row>
    <row r="1065" ht="15.75" customHeight="1">
      <c r="A1065" s="15">
        <v>32.0</v>
      </c>
      <c r="B1065" s="8" t="s">
        <v>2481</v>
      </c>
      <c r="C1065" s="16">
        <v>45326.5</v>
      </c>
      <c r="D1065" s="16">
        <v>45340.5</v>
      </c>
      <c r="E1065" s="17">
        <v>3040.0</v>
      </c>
      <c r="F1065" s="8" t="s">
        <v>2446</v>
      </c>
      <c r="G1065" s="8" t="s">
        <v>1128</v>
      </c>
      <c r="H1065" s="8" t="s">
        <v>1210</v>
      </c>
      <c r="I1065" s="8">
        <v>1.0</v>
      </c>
      <c r="J1065" s="8">
        <v>1.0</v>
      </c>
      <c r="K1065" s="8">
        <v>1.0</v>
      </c>
    </row>
    <row r="1066" ht="15.75" customHeight="1">
      <c r="A1066" s="15">
        <v>32.0</v>
      </c>
      <c r="B1066" s="8" t="s">
        <v>2481</v>
      </c>
      <c r="C1066" s="16">
        <v>45326.5</v>
      </c>
      <c r="D1066" s="16">
        <v>45340.5</v>
      </c>
      <c r="E1066" s="17">
        <v>3040.0</v>
      </c>
      <c r="F1066" s="8" t="s">
        <v>2446</v>
      </c>
      <c r="G1066" s="8" t="s">
        <v>1128</v>
      </c>
      <c r="H1066" s="8" t="s">
        <v>1588</v>
      </c>
      <c r="I1066" s="8">
        <v>1.0</v>
      </c>
      <c r="J1066" s="8">
        <v>1.0</v>
      </c>
      <c r="K1066" s="8">
        <v>2.0</v>
      </c>
    </row>
    <row r="1067" ht="15.75" customHeight="1">
      <c r="A1067" s="15">
        <v>32.0</v>
      </c>
      <c r="B1067" s="8" t="s">
        <v>2481</v>
      </c>
      <c r="C1067" s="16">
        <v>45326.5</v>
      </c>
      <c r="D1067" s="16">
        <v>45340.5</v>
      </c>
      <c r="E1067" s="17">
        <v>3040.0</v>
      </c>
      <c r="F1067" s="8" t="s">
        <v>2446</v>
      </c>
      <c r="G1067" s="8" t="s">
        <v>1128</v>
      </c>
      <c r="H1067" s="8" t="s">
        <v>1516</v>
      </c>
      <c r="I1067" s="8">
        <v>0.0</v>
      </c>
      <c r="J1067" s="8">
        <v>0.0</v>
      </c>
      <c r="K1067" s="8">
        <v>5.0</v>
      </c>
    </row>
    <row r="1068" ht="15.75" customHeight="1">
      <c r="A1068" s="15">
        <v>32.0</v>
      </c>
      <c r="B1068" s="8" t="s">
        <v>2481</v>
      </c>
      <c r="C1068" s="16">
        <v>45326.5</v>
      </c>
      <c r="D1068" s="16">
        <v>45340.5</v>
      </c>
      <c r="E1068" s="17">
        <v>3040.0</v>
      </c>
      <c r="F1068" s="8" t="s">
        <v>2446</v>
      </c>
      <c r="G1068" s="8" t="s">
        <v>1128</v>
      </c>
      <c r="H1068" s="8" t="s">
        <v>1302</v>
      </c>
      <c r="I1068" s="8">
        <v>0.0</v>
      </c>
      <c r="J1068" s="8">
        <v>1.0</v>
      </c>
      <c r="K1068" s="8">
        <v>5.0</v>
      </c>
    </row>
    <row r="1069" ht="15.75" customHeight="1">
      <c r="A1069" s="15">
        <v>32.0</v>
      </c>
      <c r="B1069" s="8" t="s">
        <v>2481</v>
      </c>
      <c r="C1069" s="16">
        <v>45326.5</v>
      </c>
      <c r="D1069" s="16">
        <v>45340.5</v>
      </c>
      <c r="E1069" s="17">
        <v>3040.0</v>
      </c>
      <c r="F1069" s="8" t="s">
        <v>2446</v>
      </c>
      <c r="G1069" s="8" t="s">
        <v>1128</v>
      </c>
      <c r="H1069" s="8" t="s">
        <v>2098</v>
      </c>
      <c r="I1069" s="8">
        <v>0.0</v>
      </c>
      <c r="J1069" s="8">
        <v>0.0</v>
      </c>
      <c r="K1069" s="8">
        <v>2.0</v>
      </c>
    </row>
    <row r="1070" ht="15.75" customHeight="1">
      <c r="A1070" s="15">
        <v>33.0</v>
      </c>
      <c r="B1070" s="8" t="s">
        <v>2482</v>
      </c>
      <c r="C1070" s="16">
        <v>45330.75</v>
      </c>
      <c r="D1070" s="16">
        <v>45344.75</v>
      </c>
      <c r="E1070" s="17">
        <v>3135.0</v>
      </c>
      <c r="F1070" s="8" t="s">
        <v>2448</v>
      </c>
      <c r="G1070" s="8" t="s">
        <v>1132</v>
      </c>
      <c r="H1070" s="8" t="s">
        <v>2312</v>
      </c>
      <c r="I1070" s="8">
        <v>1.0</v>
      </c>
      <c r="J1070" s="8">
        <v>0.0</v>
      </c>
      <c r="K1070" s="8">
        <v>1.0</v>
      </c>
    </row>
    <row r="1071" ht="15.75" customHeight="1">
      <c r="A1071" s="15">
        <v>33.0</v>
      </c>
      <c r="B1071" s="8" t="s">
        <v>2482</v>
      </c>
      <c r="C1071" s="16">
        <v>45330.75</v>
      </c>
      <c r="D1071" s="16">
        <v>45344.75</v>
      </c>
      <c r="E1071" s="17">
        <v>3135.0</v>
      </c>
      <c r="F1071" s="8" t="s">
        <v>2448</v>
      </c>
      <c r="G1071" s="8" t="s">
        <v>1132</v>
      </c>
      <c r="H1071" s="8" t="s">
        <v>1866</v>
      </c>
      <c r="I1071" s="8">
        <v>1.0</v>
      </c>
      <c r="J1071" s="8">
        <v>0.0</v>
      </c>
      <c r="K1071" s="8">
        <v>4.0</v>
      </c>
    </row>
    <row r="1072" ht="15.75" customHeight="1">
      <c r="A1072" s="15">
        <v>33.0</v>
      </c>
      <c r="B1072" s="8" t="s">
        <v>2482</v>
      </c>
      <c r="C1072" s="16">
        <v>45330.75</v>
      </c>
      <c r="D1072" s="16">
        <v>45344.75</v>
      </c>
      <c r="E1072" s="17">
        <v>3135.0</v>
      </c>
      <c r="F1072" s="8" t="s">
        <v>2448</v>
      </c>
      <c r="G1072" s="8" t="s">
        <v>1132</v>
      </c>
      <c r="H1072" s="8" t="s">
        <v>1386</v>
      </c>
      <c r="I1072" s="8">
        <v>1.0</v>
      </c>
      <c r="J1072" s="8">
        <v>1.0</v>
      </c>
      <c r="K1072" s="8">
        <v>5.0</v>
      </c>
    </row>
    <row r="1073" ht="15.75" customHeight="1">
      <c r="A1073" s="15">
        <v>33.0</v>
      </c>
      <c r="B1073" s="8" t="s">
        <v>2482</v>
      </c>
      <c r="C1073" s="16">
        <v>45330.75</v>
      </c>
      <c r="D1073" s="16">
        <v>45344.75</v>
      </c>
      <c r="E1073" s="17">
        <v>3135.0</v>
      </c>
      <c r="F1073" s="8" t="s">
        <v>2448</v>
      </c>
      <c r="G1073" s="8" t="s">
        <v>1132</v>
      </c>
      <c r="H1073" s="8" t="s">
        <v>1144</v>
      </c>
      <c r="I1073" s="8">
        <v>0.0</v>
      </c>
      <c r="J1073" s="8">
        <v>0.0</v>
      </c>
      <c r="K1073" s="8">
        <v>1.0</v>
      </c>
    </row>
    <row r="1074" ht="15.75" customHeight="1">
      <c r="A1074" s="15">
        <v>33.0</v>
      </c>
      <c r="B1074" s="8" t="s">
        <v>2482</v>
      </c>
      <c r="C1074" s="16">
        <v>45330.75</v>
      </c>
      <c r="D1074" s="16">
        <v>45344.75</v>
      </c>
      <c r="E1074" s="17">
        <v>3135.0</v>
      </c>
      <c r="F1074" s="8" t="s">
        <v>2448</v>
      </c>
      <c r="G1074" s="8" t="s">
        <v>1132</v>
      </c>
      <c r="H1074" s="8" t="s">
        <v>1195</v>
      </c>
      <c r="I1074" s="8">
        <v>1.0</v>
      </c>
      <c r="J1074" s="8">
        <v>0.0</v>
      </c>
      <c r="K1074" s="8">
        <v>5.0</v>
      </c>
    </row>
    <row r="1075" ht="15.75" customHeight="1">
      <c r="A1075" s="15">
        <v>33.0</v>
      </c>
      <c r="B1075" s="8" t="s">
        <v>2482</v>
      </c>
      <c r="C1075" s="16">
        <v>45330.75</v>
      </c>
      <c r="D1075" s="16">
        <v>45344.75</v>
      </c>
      <c r="E1075" s="17">
        <v>3135.0</v>
      </c>
      <c r="F1075" s="8" t="s">
        <v>2448</v>
      </c>
      <c r="G1075" s="8" t="s">
        <v>1132</v>
      </c>
      <c r="H1075" s="8" t="s">
        <v>2051</v>
      </c>
      <c r="I1075" s="8">
        <v>0.0</v>
      </c>
      <c r="J1075" s="8">
        <v>1.0</v>
      </c>
      <c r="K1075" s="8">
        <v>3.0</v>
      </c>
    </row>
    <row r="1076" ht="15.75" customHeight="1">
      <c r="A1076" s="15">
        <v>33.0</v>
      </c>
      <c r="B1076" s="8" t="s">
        <v>2482</v>
      </c>
      <c r="C1076" s="16">
        <v>45330.75</v>
      </c>
      <c r="D1076" s="16">
        <v>45344.75</v>
      </c>
      <c r="E1076" s="17">
        <v>3135.0</v>
      </c>
      <c r="F1076" s="8" t="s">
        <v>2448</v>
      </c>
      <c r="G1076" s="8" t="s">
        <v>1132</v>
      </c>
      <c r="H1076" s="8" t="s">
        <v>1609</v>
      </c>
      <c r="I1076" s="8">
        <v>1.0</v>
      </c>
      <c r="J1076" s="8">
        <v>1.0</v>
      </c>
      <c r="K1076" s="8">
        <v>5.0</v>
      </c>
    </row>
    <row r="1077" ht="15.75" customHeight="1">
      <c r="A1077" s="15">
        <v>33.0</v>
      </c>
      <c r="B1077" s="8" t="s">
        <v>2482</v>
      </c>
      <c r="C1077" s="16">
        <v>45330.75</v>
      </c>
      <c r="D1077" s="16">
        <v>45344.75</v>
      </c>
      <c r="E1077" s="17">
        <v>3135.0</v>
      </c>
      <c r="F1077" s="8" t="s">
        <v>2448</v>
      </c>
      <c r="G1077" s="8" t="s">
        <v>1132</v>
      </c>
      <c r="H1077" s="8" t="s">
        <v>1299</v>
      </c>
      <c r="I1077" s="8">
        <v>0.0</v>
      </c>
      <c r="J1077" s="8">
        <v>0.0</v>
      </c>
      <c r="K1077" s="8">
        <v>2.0</v>
      </c>
    </row>
    <row r="1078" ht="15.75" customHeight="1">
      <c r="A1078" s="15">
        <v>33.0</v>
      </c>
      <c r="B1078" s="8" t="s">
        <v>2482</v>
      </c>
      <c r="C1078" s="16">
        <v>45330.75</v>
      </c>
      <c r="D1078" s="16">
        <v>45344.75</v>
      </c>
      <c r="E1078" s="17">
        <v>3135.0</v>
      </c>
      <c r="F1078" s="8" t="s">
        <v>2448</v>
      </c>
      <c r="G1078" s="8" t="s">
        <v>1132</v>
      </c>
      <c r="H1078" s="8" t="s">
        <v>2226</v>
      </c>
      <c r="I1078" s="8">
        <v>1.0</v>
      </c>
      <c r="J1078" s="8">
        <v>0.0</v>
      </c>
      <c r="K1078" s="8">
        <v>5.0</v>
      </c>
    </row>
    <row r="1079" ht="15.75" customHeight="1">
      <c r="A1079" s="15">
        <v>33.0</v>
      </c>
      <c r="B1079" s="8" t="s">
        <v>2482</v>
      </c>
      <c r="C1079" s="16">
        <v>45330.75</v>
      </c>
      <c r="D1079" s="16">
        <v>45344.75</v>
      </c>
      <c r="E1079" s="17">
        <v>3135.0</v>
      </c>
      <c r="F1079" s="8" t="s">
        <v>2448</v>
      </c>
      <c r="G1079" s="8" t="s">
        <v>1132</v>
      </c>
      <c r="H1079" s="8" t="s">
        <v>1954</v>
      </c>
      <c r="I1079" s="8">
        <v>1.0</v>
      </c>
      <c r="J1079" s="8">
        <v>0.0</v>
      </c>
      <c r="K1079" s="8">
        <v>3.0</v>
      </c>
    </row>
    <row r="1080" ht="15.75" customHeight="1">
      <c r="A1080" s="15">
        <v>33.0</v>
      </c>
      <c r="B1080" s="8" t="s">
        <v>2482</v>
      </c>
      <c r="C1080" s="16">
        <v>45330.75</v>
      </c>
      <c r="D1080" s="16">
        <v>45344.75</v>
      </c>
      <c r="E1080" s="17">
        <v>3135.0</v>
      </c>
      <c r="F1080" s="8" t="s">
        <v>2448</v>
      </c>
      <c r="G1080" s="8" t="s">
        <v>1132</v>
      </c>
      <c r="H1080" s="8" t="s">
        <v>1980</v>
      </c>
      <c r="I1080" s="8">
        <v>1.0</v>
      </c>
      <c r="J1080" s="8">
        <v>1.0</v>
      </c>
      <c r="K1080" s="8">
        <v>3.0</v>
      </c>
    </row>
    <row r="1081" ht="15.75" customHeight="1">
      <c r="A1081" s="15">
        <v>33.0</v>
      </c>
      <c r="B1081" s="8" t="s">
        <v>2482</v>
      </c>
      <c r="C1081" s="16">
        <v>45330.75</v>
      </c>
      <c r="D1081" s="16">
        <v>45344.75</v>
      </c>
      <c r="E1081" s="17">
        <v>3135.0</v>
      </c>
      <c r="F1081" s="8" t="s">
        <v>2448</v>
      </c>
      <c r="G1081" s="8" t="s">
        <v>1132</v>
      </c>
      <c r="H1081" s="8" t="s">
        <v>1344</v>
      </c>
      <c r="I1081" s="8">
        <v>1.0</v>
      </c>
      <c r="J1081" s="8">
        <v>1.0</v>
      </c>
      <c r="K1081" s="8">
        <v>2.0</v>
      </c>
    </row>
    <row r="1082" ht="15.75" customHeight="1">
      <c r="A1082" s="15">
        <v>33.0</v>
      </c>
      <c r="B1082" s="8" t="s">
        <v>2482</v>
      </c>
      <c r="C1082" s="16">
        <v>45330.75</v>
      </c>
      <c r="D1082" s="16">
        <v>45344.75</v>
      </c>
      <c r="E1082" s="17">
        <v>3135.0</v>
      </c>
      <c r="F1082" s="8" t="s">
        <v>2448</v>
      </c>
      <c r="G1082" s="8" t="s">
        <v>1132</v>
      </c>
      <c r="H1082" s="8" t="s">
        <v>1340</v>
      </c>
      <c r="I1082" s="8">
        <v>0.0</v>
      </c>
      <c r="J1082" s="8">
        <v>1.0</v>
      </c>
      <c r="K1082" s="8">
        <v>5.0</v>
      </c>
    </row>
    <row r="1083" ht="15.75" customHeight="1">
      <c r="A1083" s="15">
        <v>33.0</v>
      </c>
      <c r="B1083" s="8" t="s">
        <v>2482</v>
      </c>
      <c r="C1083" s="16">
        <v>45330.75</v>
      </c>
      <c r="D1083" s="16">
        <v>45344.75</v>
      </c>
      <c r="E1083" s="17">
        <v>3135.0</v>
      </c>
      <c r="F1083" s="8" t="s">
        <v>2448</v>
      </c>
      <c r="G1083" s="8" t="s">
        <v>1132</v>
      </c>
      <c r="H1083" s="8" t="s">
        <v>1646</v>
      </c>
      <c r="I1083" s="8">
        <v>0.0</v>
      </c>
      <c r="J1083" s="8">
        <v>1.0</v>
      </c>
      <c r="K1083" s="8">
        <v>4.0</v>
      </c>
    </row>
    <row r="1084" ht="15.75" customHeight="1">
      <c r="A1084" s="15">
        <v>33.0</v>
      </c>
      <c r="B1084" s="8" t="s">
        <v>2482</v>
      </c>
      <c r="C1084" s="16">
        <v>45330.75</v>
      </c>
      <c r="D1084" s="16">
        <v>45344.75</v>
      </c>
      <c r="E1084" s="17">
        <v>3135.0</v>
      </c>
      <c r="F1084" s="8" t="s">
        <v>2448</v>
      </c>
      <c r="G1084" s="8" t="s">
        <v>1132</v>
      </c>
      <c r="H1084" s="8" t="s">
        <v>1786</v>
      </c>
      <c r="I1084" s="8">
        <v>1.0</v>
      </c>
      <c r="J1084" s="8">
        <v>0.0</v>
      </c>
      <c r="K1084" s="8">
        <v>3.0</v>
      </c>
    </row>
    <row r="1085" ht="15.75" customHeight="1">
      <c r="A1085" s="15">
        <v>33.0</v>
      </c>
      <c r="B1085" s="8" t="s">
        <v>2482</v>
      </c>
      <c r="C1085" s="16">
        <v>45330.75</v>
      </c>
      <c r="D1085" s="16">
        <v>45344.75</v>
      </c>
      <c r="E1085" s="17">
        <v>3135.0</v>
      </c>
      <c r="F1085" s="8" t="s">
        <v>2448</v>
      </c>
      <c r="G1085" s="8" t="s">
        <v>1132</v>
      </c>
      <c r="H1085" s="8" t="s">
        <v>2227</v>
      </c>
      <c r="I1085" s="8">
        <v>1.0</v>
      </c>
      <c r="J1085" s="8">
        <v>0.0</v>
      </c>
      <c r="K1085" s="8">
        <v>2.0</v>
      </c>
    </row>
    <row r="1086" ht="15.75" customHeight="1">
      <c r="A1086" s="15">
        <v>33.0</v>
      </c>
      <c r="B1086" s="8" t="s">
        <v>2482</v>
      </c>
      <c r="C1086" s="16">
        <v>45330.75</v>
      </c>
      <c r="D1086" s="16">
        <v>45344.75</v>
      </c>
      <c r="E1086" s="17">
        <v>3135.0</v>
      </c>
      <c r="F1086" s="8" t="s">
        <v>2448</v>
      </c>
      <c r="G1086" s="8" t="s">
        <v>1132</v>
      </c>
      <c r="H1086" s="8" t="s">
        <v>2337</v>
      </c>
      <c r="I1086" s="8">
        <v>0.0</v>
      </c>
      <c r="J1086" s="8">
        <v>0.0</v>
      </c>
      <c r="K1086" s="8">
        <v>2.0</v>
      </c>
    </row>
    <row r="1087" ht="15.75" customHeight="1">
      <c r="A1087" s="15">
        <v>33.0</v>
      </c>
      <c r="B1087" s="8" t="s">
        <v>2482</v>
      </c>
      <c r="C1087" s="16">
        <v>45330.75</v>
      </c>
      <c r="D1087" s="16">
        <v>45344.75</v>
      </c>
      <c r="E1087" s="17">
        <v>3135.0</v>
      </c>
      <c r="F1087" s="8" t="s">
        <v>2448</v>
      </c>
      <c r="G1087" s="8" t="s">
        <v>1132</v>
      </c>
      <c r="H1087" s="8" t="s">
        <v>1988</v>
      </c>
      <c r="I1087" s="8">
        <v>1.0</v>
      </c>
      <c r="J1087" s="8">
        <v>0.0</v>
      </c>
      <c r="K1087" s="8">
        <v>1.0</v>
      </c>
    </row>
    <row r="1088" ht="15.75" customHeight="1">
      <c r="A1088" s="15">
        <v>33.0</v>
      </c>
      <c r="B1088" s="8" t="s">
        <v>2482</v>
      </c>
      <c r="C1088" s="16">
        <v>45330.75</v>
      </c>
      <c r="D1088" s="16">
        <v>45344.75</v>
      </c>
      <c r="E1088" s="17">
        <v>3135.0</v>
      </c>
      <c r="F1088" s="8" t="s">
        <v>2448</v>
      </c>
      <c r="G1088" s="8" t="s">
        <v>1132</v>
      </c>
      <c r="H1088" s="8" t="s">
        <v>1840</v>
      </c>
      <c r="I1088" s="8">
        <v>1.0</v>
      </c>
      <c r="J1088" s="8">
        <v>0.0</v>
      </c>
      <c r="K1088" s="8">
        <v>5.0</v>
      </c>
    </row>
    <row r="1089" ht="15.75" customHeight="1">
      <c r="A1089" s="15">
        <v>33.0</v>
      </c>
      <c r="B1089" s="8" t="s">
        <v>2482</v>
      </c>
      <c r="C1089" s="16">
        <v>45330.75</v>
      </c>
      <c r="D1089" s="16">
        <v>45344.75</v>
      </c>
      <c r="E1089" s="17">
        <v>3135.0</v>
      </c>
      <c r="F1089" s="8" t="s">
        <v>2448</v>
      </c>
      <c r="G1089" s="8" t="s">
        <v>1132</v>
      </c>
      <c r="H1089" s="8" t="s">
        <v>1965</v>
      </c>
      <c r="I1089" s="8">
        <v>1.0</v>
      </c>
      <c r="J1089" s="8">
        <v>1.0</v>
      </c>
      <c r="K1089" s="8">
        <v>1.0</v>
      </c>
    </row>
    <row r="1090" ht="15.75" customHeight="1">
      <c r="A1090" s="15">
        <v>33.0</v>
      </c>
      <c r="B1090" s="8" t="s">
        <v>2482</v>
      </c>
      <c r="C1090" s="16">
        <v>45330.75</v>
      </c>
      <c r="D1090" s="16">
        <v>45344.75</v>
      </c>
      <c r="E1090" s="17">
        <v>3135.0</v>
      </c>
      <c r="F1090" s="8" t="s">
        <v>2448</v>
      </c>
      <c r="G1090" s="8" t="s">
        <v>1132</v>
      </c>
      <c r="H1090" s="8" t="s">
        <v>1349</v>
      </c>
      <c r="I1090" s="8">
        <v>0.0</v>
      </c>
      <c r="J1090" s="8">
        <v>1.0</v>
      </c>
      <c r="K1090" s="8">
        <v>1.0</v>
      </c>
    </row>
    <row r="1091" ht="15.75" customHeight="1">
      <c r="A1091" s="15">
        <v>33.0</v>
      </c>
      <c r="B1091" s="8" t="s">
        <v>2482</v>
      </c>
      <c r="C1091" s="16">
        <v>45330.75</v>
      </c>
      <c r="D1091" s="16">
        <v>45344.75</v>
      </c>
      <c r="E1091" s="17">
        <v>3135.0</v>
      </c>
      <c r="F1091" s="8" t="s">
        <v>2448</v>
      </c>
      <c r="G1091" s="8" t="s">
        <v>1132</v>
      </c>
      <c r="H1091" s="8" t="s">
        <v>1780</v>
      </c>
      <c r="I1091" s="8">
        <v>0.0</v>
      </c>
      <c r="J1091" s="8">
        <v>1.0</v>
      </c>
      <c r="K1091" s="8">
        <v>4.0</v>
      </c>
    </row>
    <row r="1092" ht="15.75" customHeight="1">
      <c r="A1092" s="15">
        <v>33.0</v>
      </c>
      <c r="B1092" s="8" t="s">
        <v>2482</v>
      </c>
      <c r="C1092" s="16">
        <v>45330.75</v>
      </c>
      <c r="D1092" s="16">
        <v>45344.75</v>
      </c>
      <c r="E1092" s="17">
        <v>3135.0</v>
      </c>
      <c r="F1092" s="8" t="s">
        <v>2448</v>
      </c>
      <c r="G1092" s="8" t="s">
        <v>1132</v>
      </c>
      <c r="H1092" s="8" t="s">
        <v>1669</v>
      </c>
      <c r="I1092" s="8">
        <v>0.0</v>
      </c>
      <c r="J1092" s="8">
        <v>1.0</v>
      </c>
      <c r="K1092" s="8">
        <v>1.0</v>
      </c>
    </row>
    <row r="1093" ht="15.75" customHeight="1">
      <c r="A1093" s="15">
        <v>33.0</v>
      </c>
      <c r="B1093" s="8" t="s">
        <v>2482</v>
      </c>
      <c r="C1093" s="16">
        <v>45330.75</v>
      </c>
      <c r="D1093" s="16">
        <v>45344.75</v>
      </c>
      <c r="E1093" s="17">
        <v>3135.0</v>
      </c>
      <c r="F1093" s="8" t="s">
        <v>2448</v>
      </c>
      <c r="G1093" s="8" t="s">
        <v>1132</v>
      </c>
      <c r="H1093" s="8" t="s">
        <v>1377</v>
      </c>
      <c r="I1093" s="8">
        <v>0.0</v>
      </c>
      <c r="J1093" s="8">
        <v>1.0</v>
      </c>
      <c r="K1093" s="8">
        <v>2.0</v>
      </c>
    </row>
    <row r="1094" ht="15.75" customHeight="1">
      <c r="A1094" s="15">
        <v>33.0</v>
      </c>
      <c r="B1094" s="8" t="s">
        <v>2482</v>
      </c>
      <c r="C1094" s="16">
        <v>45330.75</v>
      </c>
      <c r="D1094" s="16">
        <v>45344.75</v>
      </c>
      <c r="E1094" s="17">
        <v>3135.0</v>
      </c>
      <c r="F1094" s="8" t="s">
        <v>2448</v>
      </c>
      <c r="G1094" s="8" t="s">
        <v>1132</v>
      </c>
      <c r="H1094" s="8" t="s">
        <v>2329</v>
      </c>
      <c r="I1094" s="8">
        <v>0.0</v>
      </c>
      <c r="J1094" s="8">
        <v>0.0</v>
      </c>
      <c r="K1094" s="8">
        <v>4.0</v>
      </c>
    </row>
    <row r="1095" ht="15.75" customHeight="1">
      <c r="A1095" s="15">
        <v>33.0</v>
      </c>
      <c r="B1095" s="8" t="s">
        <v>2482</v>
      </c>
      <c r="C1095" s="16">
        <v>45330.75</v>
      </c>
      <c r="D1095" s="16">
        <v>45344.75</v>
      </c>
      <c r="E1095" s="17">
        <v>3135.0</v>
      </c>
      <c r="F1095" s="8" t="s">
        <v>2448</v>
      </c>
      <c r="G1095" s="8" t="s">
        <v>1132</v>
      </c>
      <c r="H1095" s="8" t="s">
        <v>1894</v>
      </c>
      <c r="I1095" s="8">
        <v>0.0</v>
      </c>
      <c r="J1095" s="8">
        <v>1.0</v>
      </c>
      <c r="K1095" s="8">
        <v>3.0</v>
      </c>
    </row>
    <row r="1096" ht="15.75" customHeight="1">
      <c r="A1096" s="15">
        <v>33.0</v>
      </c>
      <c r="B1096" s="8" t="s">
        <v>2482</v>
      </c>
      <c r="C1096" s="16">
        <v>45330.75</v>
      </c>
      <c r="D1096" s="16">
        <v>45344.75</v>
      </c>
      <c r="E1096" s="17">
        <v>3135.0</v>
      </c>
      <c r="F1096" s="8" t="s">
        <v>2448</v>
      </c>
      <c r="G1096" s="8" t="s">
        <v>1132</v>
      </c>
      <c r="H1096" s="8" t="s">
        <v>1838</v>
      </c>
      <c r="I1096" s="8">
        <v>1.0</v>
      </c>
      <c r="J1096" s="8">
        <v>0.0</v>
      </c>
      <c r="K1096" s="8">
        <v>2.0</v>
      </c>
    </row>
    <row r="1097" ht="15.75" customHeight="1">
      <c r="A1097" s="15">
        <v>33.0</v>
      </c>
      <c r="B1097" s="8" t="s">
        <v>2482</v>
      </c>
      <c r="C1097" s="16">
        <v>45330.75</v>
      </c>
      <c r="D1097" s="16">
        <v>45344.75</v>
      </c>
      <c r="E1097" s="17">
        <v>3135.0</v>
      </c>
      <c r="F1097" s="8" t="s">
        <v>2448</v>
      </c>
      <c r="G1097" s="8" t="s">
        <v>1132</v>
      </c>
      <c r="H1097" s="8" t="s">
        <v>2265</v>
      </c>
      <c r="I1097" s="8">
        <v>1.0</v>
      </c>
      <c r="J1097" s="8">
        <v>1.0</v>
      </c>
      <c r="K1097" s="8">
        <v>2.0</v>
      </c>
    </row>
    <row r="1098" ht="15.75" customHeight="1">
      <c r="A1098" s="15">
        <v>33.0</v>
      </c>
      <c r="B1098" s="8" t="s">
        <v>2482</v>
      </c>
      <c r="C1098" s="16">
        <v>45330.75</v>
      </c>
      <c r="D1098" s="16">
        <v>45344.75</v>
      </c>
      <c r="E1098" s="17">
        <v>3135.0</v>
      </c>
      <c r="F1098" s="8" t="s">
        <v>2448</v>
      </c>
      <c r="G1098" s="8" t="s">
        <v>1132</v>
      </c>
      <c r="H1098" s="8" t="s">
        <v>1692</v>
      </c>
      <c r="I1098" s="8">
        <v>1.0</v>
      </c>
      <c r="J1098" s="8">
        <v>0.0</v>
      </c>
      <c r="K1098" s="8">
        <v>3.0</v>
      </c>
    </row>
    <row r="1099" ht="15.75" customHeight="1">
      <c r="A1099" s="15">
        <v>33.0</v>
      </c>
      <c r="B1099" s="8" t="s">
        <v>2482</v>
      </c>
      <c r="C1099" s="16">
        <v>45330.75</v>
      </c>
      <c r="D1099" s="16">
        <v>45344.75</v>
      </c>
      <c r="E1099" s="17">
        <v>3135.0</v>
      </c>
      <c r="F1099" s="8" t="s">
        <v>2448</v>
      </c>
      <c r="G1099" s="8" t="s">
        <v>1132</v>
      </c>
      <c r="H1099" s="8" t="s">
        <v>1625</v>
      </c>
      <c r="I1099" s="8">
        <v>1.0</v>
      </c>
      <c r="J1099" s="8">
        <v>0.0</v>
      </c>
      <c r="K1099" s="8">
        <v>2.0</v>
      </c>
    </row>
    <row r="1100" ht="15.75" customHeight="1">
      <c r="A1100" s="15">
        <v>33.0</v>
      </c>
      <c r="B1100" s="8" t="s">
        <v>2482</v>
      </c>
      <c r="C1100" s="16">
        <v>45330.75</v>
      </c>
      <c r="D1100" s="16">
        <v>45344.75</v>
      </c>
      <c r="E1100" s="17">
        <v>3135.0</v>
      </c>
      <c r="F1100" s="8" t="s">
        <v>2448</v>
      </c>
      <c r="G1100" s="8" t="s">
        <v>1132</v>
      </c>
      <c r="H1100" s="8" t="s">
        <v>1523</v>
      </c>
      <c r="I1100" s="8">
        <v>0.0</v>
      </c>
      <c r="J1100" s="8">
        <v>0.0</v>
      </c>
      <c r="K1100" s="8">
        <v>1.0</v>
      </c>
    </row>
    <row r="1101" ht="15.75" customHeight="1">
      <c r="A1101" s="15">
        <v>33.0</v>
      </c>
      <c r="B1101" s="8" t="s">
        <v>2482</v>
      </c>
      <c r="C1101" s="16">
        <v>45330.75</v>
      </c>
      <c r="D1101" s="16">
        <v>45344.75</v>
      </c>
      <c r="E1101" s="17">
        <v>3135.0</v>
      </c>
      <c r="F1101" s="8" t="s">
        <v>2448</v>
      </c>
      <c r="G1101" s="8" t="s">
        <v>1132</v>
      </c>
      <c r="H1101" s="8" t="s">
        <v>2101</v>
      </c>
      <c r="I1101" s="8">
        <v>0.0</v>
      </c>
      <c r="J1101" s="8">
        <v>0.0</v>
      </c>
      <c r="K1101" s="8">
        <v>5.0</v>
      </c>
    </row>
    <row r="1102" ht="15.75" customHeight="1">
      <c r="A1102" s="15">
        <v>33.0</v>
      </c>
      <c r="B1102" s="8" t="s">
        <v>2482</v>
      </c>
      <c r="C1102" s="16">
        <v>45330.75</v>
      </c>
      <c r="D1102" s="16">
        <v>45344.75</v>
      </c>
      <c r="E1102" s="17">
        <v>3135.0</v>
      </c>
      <c r="F1102" s="8" t="s">
        <v>2448</v>
      </c>
      <c r="G1102" s="8" t="s">
        <v>1132</v>
      </c>
      <c r="H1102" s="8" t="s">
        <v>2119</v>
      </c>
      <c r="I1102" s="8">
        <v>0.0</v>
      </c>
      <c r="J1102" s="8">
        <v>0.0</v>
      </c>
      <c r="K1102" s="8">
        <v>4.0</v>
      </c>
    </row>
    <row r="1103" ht="15.75" customHeight="1">
      <c r="A1103" s="15">
        <v>33.0</v>
      </c>
      <c r="B1103" s="8" t="s">
        <v>2482</v>
      </c>
      <c r="C1103" s="16">
        <v>45330.75</v>
      </c>
      <c r="D1103" s="16">
        <v>45344.75</v>
      </c>
      <c r="E1103" s="17">
        <v>3135.0</v>
      </c>
      <c r="F1103" s="8" t="s">
        <v>2448</v>
      </c>
      <c r="G1103" s="8" t="s">
        <v>1132</v>
      </c>
      <c r="H1103" s="8" t="s">
        <v>1539</v>
      </c>
      <c r="I1103" s="8">
        <v>1.0</v>
      </c>
      <c r="J1103" s="8">
        <v>0.0</v>
      </c>
      <c r="K1103" s="8">
        <v>1.0</v>
      </c>
    </row>
    <row r="1104" ht="15.75" customHeight="1">
      <c r="A1104" s="15">
        <v>33.0</v>
      </c>
      <c r="B1104" s="8" t="s">
        <v>2482</v>
      </c>
      <c r="C1104" s="16">
        <v>45330.75</v>
      </c>
      <c r="D1104" s="16">
        <v>45344.75</v>
      </c>
      <c r="E1104" s="17">
        <v>3135.0</v>
      </c>
      <c r="F1104" s="8" t="s">
        <v>2448</v>
      </c>
      <c r="G1104" s="8" t="s">
        <v>1132</v>
      </c>
      <c r="H1104" s="8" t="s">
        <v>1700</v>
      </c>
      <c r="I1104" s="8">
        <v>1.0</v>
      </c>
      <c r="J1104" s="8">
        <v>0.0</v>
      </c>
      <c r="K1104" s="8">
        <v>1.0</v>
      </c>
    </row>
    <row r="1105" ht="15.75" customHeight="1">
      <c r="A1105" s="15">
        <v>33.0</v>
      </c>
      <c r="B1105" s="8" t="s">
        <v>2482</v>
      </c>
      <c r="C1105" s="16">
        <v>45330.75</v>
      </c>
      <c r="D1105" s="16">
        <v>45344.75</v>
      </c>
      <c r="E1105" s="17">
        <v>3135.0</v>
      </c>
      <c r="F1105" s="8" t="s">
        <v>2448</v>
      </c>
      <c r="G1105" s="8" t="s">
        <v>1132</v>
      </c>
      <c r="H1105" s="8" t="s">
        <v>1582</v>
      </c>
      <c r="I1105" s="8">
        <v>0.0</v>
      </c>
      <c r="J1105" s="8">
        <v>0.0</v>
      </c>
      <c r="K1105" s="8">
        <v>2.0</v>
      </c>
    </row>
    <row r="1106" ht="15.75" customHeight="1">
      <c r="A1106" s="15">
        <v>33.0</v>
      </c>
      <c r="B1106" s="8" t="s">
        <v>2482</v>
      </c>
      <c r="C1106" s="16">
        <v>45330.75</v>
      </c>
      <c r="D1106" s="16">
        <v>45344.75</v>
      </c>
      <c r="E1106" s="17">
        <v>3135.0</v>
      </c>
      <c r="F1106" s="8" t="s">
        <v>2448</v>
      </c>
      <c r="G1106" s="8" t="s">
        <v>1132</v>
      </c>
      <c r="H1106" s="8" t="s">
        <v>1548</v>
      </c>
      <c r="I1106" s="8">
        <v>0.0</v>
      </c>
      <c r="J1106" s="8">
        <v>1.0</v>
      </c>
      <c r="K1106" s="8">
        <v>2.0</v>
      </c>
    </row>
    <row r="1107" ht="15.75" customHeight="1">
      <c r="A1107" s="15">
        <v>33.0</v>
      </c>
      <c r="B1107" s="8" t="s">
        <v>2482</v>
      </c>
      <c r="C1107" s="16">
        <v>45330.75</v>
      </c>
      <c r="D1107" s="16">
        <v>45344.75</v>
      </c>
      <c r="E1107" s="17">
        <v>3135.0</v>
      </c>
      <c r="F1107" s="8" t="s">
        <v>2448</v>
      </c>
      <c r="G1107" s="8" t="s">
        <v>1132</v>
      </c>
      <c r="H1107" s="8" t="s">
        <v>2174</v>
      </c>
      <c r="I1107" s="8">
        <v>0.0</v>
      </c>
      <c r="J1107" s="8">
        <v>1.0</v>
      </c>
      <c r="K1107" s="8">
        <v>3.0</v>
      </c>
    </row>
    <row r="1108" ht="15.75" customHeight="1">
      <c r="A1108" s="15">
        <v>33.0</v>
      </c>
      <c r="B1108" s="8" t="s">
        <v>2482</v>
      </c>
      <c r="C1108" s="16">
        <v>45330.75</v>
      </c>
      <c r="D1108" s="16">
        <v>45344.75</v>
      </c>
      <c r="E1108" s="17">
        <v>3135.0</v>
      </c>
      <c r="F1108" s="8" t="s">
        <v>2448</v>
      </c>
      <c r="G1108" s="8" t="s">
        <v>1132</v>
      </c>
      <c r="H1108" s="8" t="s">
        <v>1324</v>
      </c>
      <c r="I1108" s="8">
        <v>1.0</v>
      </c>
      <c r="J1108" s="8">
        <v>0.0</v>
      </c>
      <c r="K1108" s="8">
        <v>4.0</v>
      </c>
    </row>
    <row r="1109" ht="15.75" customHeight="1">
      <c r="A1109" s="15">
        <v>33.0</v>
      </c>
      <c r="B1109" s="8" t="s">
        <v>2482</v>
      </c>
      <c r="C1109" s="16">
        <v>45330.75</v>
      </c>
      <c r="D1109" s="16">
        <v>45344.75</v>
      </c>
      <c r="E1109" s="17">
        <v>3135.0</v>
      </c>
      <c r="F1109" s="8" t="s">
        <v>2448</v>
      </c>
      <c r="G1109" s="8" t="s">
        <v>1132</v>
      </c>
      <c r="H1109" s="8" t="s">
        <v>1738</v>
      </c>
      <c r="I1109" s="8">
        <v>0.0</v>
      </c>
      <c r="J1109" s="8">
        <v>1.0</v>
      </c>
      <c r="K1109" s="8">
        <v>3.0</v>
      </c>
    </row>
    <row r="1110" ht="15.75" customHeight="1">
      <c r="A1110" s="15">
        <v>33.0</v>
      </c>
      <c r="B1110" s="8" t="s">
        <v>2482</v>
      </c>
      <c r="C1110" s="16">
        <v>45330.75</v>
      </c>
      <c r="D1110" s="16">
        <v>45344.75</v>
      </c>
      <c r="E1110" s="17">
        <v>3135.0</v>
      </c>
      <c r="F1110" s="8" t="s">
        <v>2448</v>
      </c>
      <c r="G1110" s="8" t="s">
        <v>1132</v>
      </c>
      <c r="H1110" s="8" t="s">
        <v>1150</v>
      </c>
      <c r="I1110" s="8">
        <v>1.0</v>
      </c>
      <c r="J1110" s="8">
        <v>0.0</v>
      </c>
      <c r="K1110" s="8">
        <v>4.0</v>
      </c>
    </row>
    <row r="1111" ht="15.75" customHeight="1">
      <c r="A1111" s="15">
        <v>33.0</v>
      </c>
      <c r="B1111" s="8" t="s">
        <v>2482</v>
      </c>
      <c r="C1111" s="16">
        <v>45330.75</v>
      </c>
      <c r="D1111" s="16">
        <v>45344.75</v>
      </c>
      <c r="E1111" s="17">
        <v>3135.0</v>
      </c>
      <c r="F1111" s="8" t="s">
        <v>2448</v>
      </c>
      <c r="G1111" s="8" t="s">
        <v>1132</v>
      </c>
      <c r="H1111" s="8" t="s">
        <v>2041</v>
      </c>
      <c r="I1111" s="8">
        <v>1.0</v>
      </c>
      <c r="J1111" s="8">
        <v>0.0</v>
      </c>
      <c r="K1111" s="8">
        <v>3.0</v>
      </c>
    </row>
    <row r="1112" ht="15.75" customHeight="1">
      <c r="A1112" s="15">
        <v>33.0</v>
      </c>
      <c r="B1112" s="8" t="s">
        <v>2482</v>
      </c>
      <c r="C1112" s="16">
        <v>45330.75</v>
      </c>
      <c r="D1112" s="16">
        <v>45344.75</v>
      </c>
      <c r="E1112" s="17">
        <v>3135.0</v>
      </c>
      <c r="F1112" s="8" t="s">
        <v>2448</v>
      </c>
      <c r="G1112" s="8" t="s">
        <v>1132</v>
      </c>
      <c r="H1112" s="8" t="s">
        <v>1877</v>
      </c>
      <c r="I1112" s="8">
        <v>1.0</v>
      </c>
      <c r="J1112" s="8">
        <v>1.0</v>
      </c>
      <c r="K1112" s="8">
        <v>2.0</v>
      </c>
    </row>
    <row r="1113" ht="15.75" customHeight="1">
      <c r="A1113" s="15">
        <v>33.0</v>
      </c>
      <c r="B1113" s="8" t="s">
        <v>2482</v>
      </c>
      <c r="C1113" s="16">
        <v>45330.75</v>
      </c>
      <c r="D1113" s="16">
        <v>45344.75</v>
      </c>
      <c r="E1113" s="17">
        <v>3135.0</v>
      </c>
      <c r="F1113" s="8" t="s">
        <v>2448</v>
      </c>
      <c r="G1113" s="8" t="s">
        <v>1132</v>
      </c>
      <c r="H1113" s="8" t="s">
        <v>1713</v>
      </c>
      <c r="I1113" s="8">
        <v>1.0</v>
      </c>
      <c r="J1113" s="8">
        <v>1.0</v>
      </c>
      <c r="K1113" s="8">
        <v>1.0</v>
      </c>
    </row>
    <row r="1114" ht="15.75" customHeight="1">
      <c r="A1114" s="15">
        <v>33.0</v>
      </c>
      <c r="B1114" s="8" t="s">
        <v>2482</v>
      </c>
      <c r="C1114" s="16">
        <v>45330.75</v>
      </c>
      <c r="D1114" s="16">
        <v>45344.75</v>
      </c>
      <c r="E1114" s="17">
        <v>3135.0</v>
      </c>
      <c r="F1114" s="8" t="s">
        <v>2448</v>
      </c>
      <c r="G1114" s="8" t="s">
        <v>1132</v>
      </c>
      <c r="H1114" s="8" t="s">
        <v>2071</v>
      </c>
      <c r="I1114" s="8">
        <v>0.0</v>
      </c>
      <c r="J1114" s="8">
        <v>1.0</v>
      </c>
      <c r="K1114" s="8">
        <v>5.0</v>
      </c>
    </row>
    <row r="1115" ht="15.75" customHeight="1">
      <c r="A1115" s="15">
        <v>33.0</v>
      </c>
      <c r="B1115" s="8" t="s">
        <v>2482</v>
      </c>
      <c r="C1115" s="16">
        <v>45330.75</v>
      </c>
      <c r="D1115" s="16">
        <v>45344.75</v>
      </c>
      <c r="E1115" s="17">
        <v>3135.0</v>
      </c>
      <c r="F1115" s="8" t="s">
        <v>2448</v>
      </c>
      <c r="G1115" s="8" t="s">
        <v>1132</v>
      </c>
      <c r="H1115" s="8" t="s">
        <v>1593</v>
      </c>
      <c r="I1115" s="8">
        <v>0.0</v>
      </c>
      <c r="J1115" s="8">
        <v>0.0</v>
      </c>
      <c r="K1115" s="8">
        <v>3.0</v>
      </c>
    </row>
    <row r="1116" ht="15.75" customHeight="1">
      <c r="A1116" s="15">
        <v>33.0</v>
      </c>
      <c r="B1116" s="8" t="s">
        <v>2482</v>
      </c>
      <c r="C1116" s="16">
        <v>45330.75</v>
      </c>
      <c r="D1116" s="16">
        <v>45344.75</v>
      </c>
      <c r="E1116" s="17">
        <v>3135.0</v>
      </c>
      <c r="F1116" s="8" t="s">
        <v>2448</v>
      </c>
      <c r="G1116" s="8" t="s">
        <v>1132</v>
      </c>
      <c r="H1116" s="8" t="s">
        <v>1543</v>
      </c>
      <c r="I1116" s="8">
        <v>1.0</v>
      </c>
      <c r="J1116" s="8">
        <v>0.0</v>
      </c>
      <c r="K1116" s="8">
        <v>5.0</v>
      </c>
    </row>
    <row r="1117" ht="15.75" customHeight="1">
      <c r="A1117" s="15">
        <v>34.0</v>
      </c>
      <c r="B1117" s="8" t="s">
        <v>2483</v>
      </c>
      <c r="C1117" s="16">
        <v>45335.0</v>
      </c>
      <c r="D1117" s="16">
        <v>45349.0</v>
      </c>
      <c r="E1117" s="17">
        <v>2788.0</v>
      </c>
      <c r="F1117" s="8" t="s">
        <v>2450</v>
      </c>
      <c r="G1117" s="8" t="s">
        <v>1133</v>
      </c>
      <c r="H1117" s="8" t="s">
        <v>2110</v>
      </c>
      <c r="I1117" s="8">
        <v>1.0</v>
      </c>
      <c r="J1117" s="8">
        <v>1.0</v>
      </c>
      <c r="K1117" s="8">
        <v>5.0</v>
      </c>
    </row>
    <row r="1118" ht="15.75" customHeight="1">
      <c r="A1118" s="15">
        <v>34.0</v>
      </c>
      <c r="B1118" s="8" t="s">
        <v>2483</v>
      </c>
      <c r="C1118" s="16">
        <v>45335.0</v>
      </c>
      <c r="D1118" s="16">
        <v>45349.0</v>
      </c>
      <c r="E1118" s="17">
        <v>2788.0</v>
      </c>
      <c r="F1118" s="8" t="s">
        <v>2450</v>
      </c>
      <c r="G1118" s="8" t="s">
        <v>1133</v>
      </c>
      <c r="H1118" s="8" t="s">
        <v>2230</v>
      </c>
      <c r="I1118" s="8">
        <v>0.0</v>
      </c>
      <c r="J1118" s="8">
        <v>1.0</v>
      </c>
      <c r="K1118" s="8">
        <v>3.0</v>
      </c>
    </row>
    <row r="1119" ht="15.75" customHeight="1">
      <c r="A1119" s="15">
        <v>34.0</v>
      </c>
      <c r="B1119" s="8" t="s">
        <v>2483</v>
      </c>
      <c r="C1119" s="16">
        <v>45335.0</v>
      </c>
      <c r="D1119" s="16">
        <v>45349.0</v>
      </c>
      <c r="E1119" s="17">
        <v>2788.0</v>
      </c>
      <c r="F1119" s="8" t="s">
        <v>2450</v>
      </c>
      <c r="G1119" s="8" t="s">
        <v>1133</v>
      </c>
      <c r="H1119" s="8" t="s">
        <v>1917</v>
      </c>
      <c r="I1119" s="8">
        <v>0.0</v>
      </c>
      <c r="J1119" s="8">
        <v>1.0</v>
      </c>
      <c r="K1119" s="8">
        <v>5.0</v>
      </c>
    </row>
    <row r="1120" ht="15.75" customHeight="1">
      <c r="A1120" s="15">
        <v>34.0</v>
      </c>
      <c r="B1120" s="8" t="s">
        <v>2483</v>
      </c>
      <c r="C1120" s="16">
        <v>45335.0</v>
      </c>
      <c r="D1120" s="16">
        <v>45349.0</v>
      </c>
      <c r="E1120" s="17">
        <v>2788.0</v>
      </c>
      <c r="F1120" s="8" t="s">
        <v>2450</v>
      </c>
      <c r="G1120" s="8" t="s">
        <v>1133</v>
      </c>
      <c r="H1120" s="8" t="s">
        <v>1824</v>
      </c>
      <c r="I1120" s="8">
        <v>1.0</v>
      </c>
      <c r="J1120" s="8">
        <v>0.0</v>
      </c>
      <c r="K1120" s="8">
        <v>2.0</v>
      </c>
    </row>
    <row r="1121" ht="15.75" customHeight="1">
      <c r="A1121" s="15">
        <v>34.0</v>
      </c>
      <c r="B1121" s="8" t="s">
        <v>2483</v>
      </c>
      <c r="C1121" s="16">
        <v>45335.0</v>
      </c>
      <c r="D1121" s="16">
        <v>45349.0</v>
      </c>
      <c r="E1121" s="17">
        <v>2788.0</v>
      </c>
      <c r="F1121" s="8" t="s">
        <v>2450</v>
      </c>
      <c r="G1121" s="8" t="s">
        <v>1133</v>
      </c>
      <c r="H1121" s="8" t="s">
        <v>2154</v>
      </c>
      <c r="I1121" s="8">
        <v>0.0</v>
      </c>
      <c r="J1121" s="8">
        <v>1.0</v>
      </c>
      <c r="K1121" s="8">
        <v>3.0</v>
      </c>
    </row>
    <row r="1122" ht="15.75" customHeight="1">
      <c r="A1122" s="15">
        <v>34.0</v>
      </c>
      <c r="B1122" s="8" t="s">
        <v>2483</v>
      </c>
      <c r="C1122" s="16">
        <v>45335.0</v>
      </c>
      <c r="D1122" s="16">
        <v>45349.0</v>
      </c>
      <c r="E1122" s="17">
        <v>2788.0</v>
      </c>
      <c r="F1122" s="8" t="s">
        <v>2450</v>
      </c>
      <c r="G1122" s="8" t="s">
        <v>1133</v>
      </c>
      <c r="H1122" s="8" t="s">
        <v>1617</v>
      </c>
      <c r="I1122" s="8">
        <v>1.0</v>
      </c>
      <c r="J1122" s="8">
        <v>0.0</v>
      </c>
      <c r="K1122" s="8">
        <v>2.0</v>
      </c>
    </row>
    <row r="1123" ht="15.75" customHeight="1">
      <c r="A1123" s="15">
        <v>34.0</v>
      </c>
      <c r="B1123" s="8" t="s">
        <v>2483</v>
      </c>
      <c r="C1123" s="16">
        <v>45335.0</v>
      </c>
      <c r="D1123" s="16">
        <v>45349.0</v>
      </c>
      <c r="E1123" s="17">
        <v>2788.0</v>
      </c>
      <c r="F1123" s="8" t="s">
        <v>2450</v>
      </c>
      <c r="G1123" s="8" t="s">
        <v>1133</v>
      </c>
      <c r="H1123" s="8" t="s">
        <v>1805</v>
      </c>
      <c r="I1123" s="8">
        <v>1.0</v>
      </c>
      <c r="J1123" s="8">
        <v>0.0</v>
      </c>
      <c r="K1123" s="8">
        <v>1.0</v>
      </c>
    </row>
    <row r="1124" ht="15.75" customHeight="1">
      <c r="A1124" s="15">
        <v>34.0</v>
      </c>
      <c r="B1124" s="8" t="s">
        <v>2483</v>
      </c>
      <c r="C1124" s="16">
        <v>45335.0</v>
      </c>
      <c r="D1124" s="16">
        <v>45349.0</v>
      </c>
      <c r="E1124" s="17">
        <v>2788.0</v>
      </c>
      <c r="F1124" s="8" t="s">
        <v>2450</v>
      </c>
      <c r="G1124" s="8" t="s">
        <v>1133</v>
      </c>
      <c r="H1124" s="8" t="s">
        <v>2004</v>
      </c>
      <c r="I1124" s="8">
        <v>1.0</v>
      </c>
      <c r="J1124" s="8">
        <v>1.0</v>
      </c>
      <c r="K1124" s="8">
        <v>3.0</v>
      </c>
    </row>
    <row r="1125" ht="15.75" customHeight="1">
      <c r="A1125" s="15">
        <v>34.0</v>
      </c>
      <c r="B1125" s="8" t="s">
        <v>2483</v>
      </c>
      <c r="C1125" s="16">
        <v>45335.0</v>
      </c>
      <c r="D1125" s="16">
        <v>45349.0</v>
      </c>
      <c r="E1125" s="17">
        <v>2788.0</v>
      </c>
      <c r="F1125" s="8" t="s">
        <v>2450</v>
      </c>
      <c r="G1125" s="8" t="s">
        <v>1133</v>
      </c>
      <c r="H1125" s="8" t="s">
        <v>1599</v>
      </c>
      <c r="I1125" s="8">
        <v>0.0</v>
      </c>
      <c r="J1125" s="8">
        <v>0.0</v>
      </c>
      <c r="K1125" s="8">
        <v>5.0</v>
      </c>
    </row>
    <row r="1126" ht="15.75" customHeight="1">
      <c r="A1126" s="15">
        <v>34.0</v>
      </c>
      <c r="B1126" s="8" t="s">
        <v>2483</v>
      </c>
      <c r="C1126" s="16">
        <v>45335.0</v>
      </c>
      <c r="D1126" s="16">
        <v>45349.0</v>
      </c>
      <c r="E1126" s="17">
        <v>2788.0</v>
      </c>
      <c r="F1126" s="8" t="s">
        <v>2450</v>
      </c>
      <c r="G1126" s="8" t="s">
        <v>1133</v>
      </c>
      <c r="H1126" s="8" t="s">
        <v>2328</v>
      </c>
      <c r="I1126" s="8">
        <v>0.0</v>
      </c>
      <c r="J1126" s="8">
        <v>0.0</v>
      </c>
      <c r="K1126" s="8">
        <v>2.0</v>
      </c>
    </row>
    <row r="1127" ht="15.75" customHeight="1">
      <c r="A1127" s="15">
        <v>34.0</v>
      </c>
      <c r="B1127" s="8" t="s">
        <v>2483</v>
      </c>
      <c r="C1127" s="16">
        <v>45335.0</v>
      </c>
      <c r="D1127" s="16">
        <v>45349.0</v>
      </c>
      <c r="E1127" s="17">
        <v>2788.0</v>
      </c>
      <c r="F1127" s="8" t="s">
        <v>2450</v>
      </c>
      <c r="G1127" s="8" t="s">
        <v>1133</v>
      </c>
      <c r="H1127" s="8" t="s">
        <v>1566</v>
      </c>
      <c r="I1127" s="8">
        <v>1.0</v>
      </c>
      <c r="J1127" s="8">
        <v>0.0</v>
      </c>
      <c r="K1127" s="8">
        <v>2.0</v>
      </c>
    </row>
    <row r="1128" ht="15.75" customHeight="1">
      <c r="A1128" s="15">
        <v>34.0</v>
      </c>
      <c r="B1128" s="8" t="s">
        <v>2483</v>
      </c>
      <c r="C1128" s="16">
        <v>45335.0</v>
      </c>
      <c r="D1128" s="16">
        <v>45349.0</v>
      </c>
      <c r="E1128" s="17">
        <v>2788.0</v>
      </c>
      <c r="F1128" s="8" t="s">
        <v>2450</v>
      </c>
      <c r="G1128" s="8" t="s">
        <v>1133</v>
      </c>
      <c r="H1128" s="8" t="s">
        <v>1280</v>
      </c>
      <c r="I1128" s="8">
        <v>0.0</v>
      </c>
      <c r="J1128" s="8">
        <v>0.0</v>
      </c>
      <c r="K1128" s="8">
        <v>3.0</v>
      </c>
    </row>
    <row r="1129" ht="15.75" customHeight="1">
      <c r="A1129" s="15">
        <v>34.0</v>
      </c>
      <c r="B1129" s="8" t="s">
        <v>2483</v>
      </c>
      <c r="C1129" s="16">
        <v>45335.0</v>
      </c>
      <c r="D1129" s="16">
        <v>45349.0</v>
      </c>
      <c r="E1129" s="17">
        <v>2788.0</v>
      </c>
      <c r="F1129" s="8" t="s">
        <v>2450</v>
      </c>
      <c r="G1129" s="8" t="s">
        <v>1133</v>
      </c>
      <c r="H1129" s="8" t="s">
        <v>1837</v>
      </c>
      <c r="I1129" s="8">
        <v>1.0</v>
      </c>
      <c r="J1129" s="8">
        <v>1.0</v>
      </c>
      <c r="K1129" s="8">
        <v>3.0</v>
      </c>
    </row>
    <row r="1130" ht="15.75" customHeight="1">
      <c r="A1130" s="15">
        <v>34.0</v>
      </c>
      <c r="B1130" s="8" t="s">
        <v>2483</v>
      </c>
      <c r="C1130" s="16">
        <v>45335.0</v>
      </c>
      <c r="D1130" s="16">
        <v>45349.0</v>
      </c>
      <c r="E1130" s="17">
        <v>2788.0</v>
      </c>
      <c r="F1130" s="8" t="s">
        <v>2450</v>
      </c>
      <c r="G1130" s="8" t="s">
        <v>1133</v>
      </c>
      <c r="H1130" s="8" t="s">
        <v>2196</v>
      </c>
      <c r="I1130" s="8">
        <v>1.0</v>
      </c>
      <c r="J1130" s="8">
        <v>1.0</v>
      </c>
      <c r="K1130" s="8">
        <v>4.0</v>
      </c>
    </row>
    <row r="1131" ht="15.75" customHeight="1">
      <c r="A1131" s="15">
        <v>34.0</v>
      </c>
      <c r="B1131" s="8" t="s">
        <v>2483</v>
      </c>
      <c r="C1131" s="16">
        <v>45335.0</v>
      </c>
      <c r="D1131" s="16">
        <v>45349.0</v>
      </c>
      <c r="E1131" s="17">
        <v>2788.0</v>
      </c>
      <c r="F1131" s="8" t="s">
        <v>2450</v>
      </c>
      <c r="G1131" s="8" t="s">
        <v>1133</v>
      </c>
      <c r="H1131" s="8" t="s">
        <v>1677</v>
      </c>
      <c r="I1131" s="8">
        <v>0.0</v>
      </c>
      <c r="J1131" s="8">
        <v>0.0</v>
      </c>
      <c r="K1131" s="8">
        <v>4.0</v>
      </c>
    </row>
    <row r="1132" ht="15.75" customHeight="1">
      <c r="A1132" s="15">
        <v>34.0</v>
      </c>
      <c r="B1132" s="8" t="s">
        <v>2483</v>
      </c>
      <c r="C1132" s="16">
        <v>45335.0</v>
      </c>
      <c r="D1132" s="16">
        <v>45349.0</v>
      </c>
      <c r="E1132" s="17">
        <v>2788.0</v>
      </c>
      <c r="F1132" s="8" t="s">
        <v>2450</v>
      </c>
      <c r="G1132" s="8" t="s">
        <v>1133</v>
      </c>
      <c r="H1132" s="8" t="s">
        <v>1542</v>
      </c>
      <c r="I1132" s="8">
        <v>1.0</v>
      </c>
      <c r="J1132" s="8">
        <v>0.0</v>
      </c>
      <c r="K1132" s="8">
        <v>5.0</v>
      </c>
    </row>
    <row r="1133" ht="15.75" customHeight="1">
      <c r="A1133" s="15">
        <v>34.0</v>
      </c>
      <c r="B1133" s="8" t="s">
        <v>2483</v>
      </c>
      <c r="C1133" s="16">
        <v>45335.0</v>
      </c>
      <c r="D1133" s="16">
        <v>45349.0</v>
      </c>
      <c r="E1133" s="17">
        <v>2788.0</v>
      </c>
      <c r="F1133" s="8" t="s">
        <v>2450</v>
      </c>
      <c r="G1133" s="8" t="s">
        <v>1133</v>
      </c>
      <c r="H1133" s="8" t="s">
        <v>1516</v>
      </c>
      <c r="I1133" s="8">
        <v>0.0</v>
      </c>
      <c r="J1133" s="8">
        <v>0.0</v>
      </c>
      <c r="K1133" s="8">
        <v>5.0</v>
      </c>
    </row>
    <row r="1134" ht="15.75" customHeight="1">
      <c r="A1134" s="15">
        <v>34.0</v>
      </c>
      <c r="B1134" s="8" t="s">
        <v>2483</v>
      </c>
      <c r="C1134" s="16">
        <v>45335.0</v>
      </c>
      <c r="D1134" s="16">
        <v>45349.0</v>
      </c>
      <c r="E1134" s="17">
        <v>2788.0</v>
      </c>
      <c r="F1134" s="8" t="s">
        <v>2450</v>
      </c>
      <c r="G1134" s="8" t="s">
        <v>1133</v>
      </c>
      <c r="H1134" s="8" t="s">
        <v>1911</v>
      </c>
      <c r="I1134" s="8">
        <v>0.0</v>
      </c>
      <c r="J1134" s="8">
        <v>0.0</v>
      </c>
      <c r="K1134" s="8">
        <v>4.0</v>
      </c>
    </row>
    <row r="1135" ht="15.75" customHeight="1">
      <c r="A1135" s="15">
        <v>34.0</v>
      </c>
      <c r="B1135" s="8" t="s">
        <v>2483</v>
      </c>
      <c r="C1135" s="16">
        <v>45335.0</v>
      </c>
      <c r="D1135" s="16">
        <v>45349.0</v>
      </c>
      <c r="E1135" s="17">
        <v>2788.0</v>
      </c>
      <c r="F1135" s="8" t="s">
        <v>2450</v>
      </c>
      <c r="G1135" s="8" t="s">
        <v>1133</v>
      </c>
      <c r="H1135" s="8" t="s">
        <v>1401</v>
      </c>
      <c r="I1135" s="8">
        <v>0.0</v>
      </c>
      <c r="J1135" s="8">
        <v>0.0</v>
      </c>
      <c r="K1135" s="8">
        <v>2.0</v>
      </c>
    </row>
    <row r="1136" ht="15.75" customHeight="1">
      <c r="A1136" s="15">
        <v>34.0</v>
      </c>
      <c r="B1136" s="8" t="s">
        <v>2483</v>
      </c>
      <c r="C1136" s="16">
        <v>45335.0</v>
      </c>
      <c r="D1136" s="16">
        <v>45349.0</v>
      </c>
      <c r="E1136" s="17">
        <v>2788.0</v>
      </c>
      <c r="F1136" s="8" t="s">
        <v>2450</v>
      </c>
      <c r="G1136" s="8" t="s">
        <v>1133</v>
      </c>
      <c r="H1136" s="8" t="s">
        <v>1227</v>
      </c>
      <c r="I1136" s="8">
        <v>0.0</v>
      </c>
      <c r="J1136" s="8">
        <v>0.0</v>
      </c>
      <c r="K1136" s="8">
        <v>2.0</v>
      </c>
    </row>
    <row r="1137" ht="15.75" customHeight="1">
      <c r="A1137" s="15">
        <v>34.0</v>
      </c>
      <c r="B1137" s="8" t="s">
        <v>2483</v>
      </c>
      <c r="C1137" s="16">
        <v>45335.0</v>
      </c>
      <c r="D1137" s="16">
        <v>45349.0</v>
      </c>
      <c r="E1137" s="17">
        <v>2788.0</v>
      </c>
      <c r="F1137" s="8" t="s">
        <v>2450</v>
      </c>
      <c r="G1137" s="8" t="s">
        <v>1133</v>
      </c>
      <c r="H1137" s="8" t="s">
        <v>1790</v>
      </c>
      <c r="I1137" s="8">
        <v>1.0</v>
      </c>
      <c r="J1137" s="8">
        <v>1.0</v>
      </c>
      <c r="K1137" s="8">
        <v>1.0</v>
      </c>
    </row>
    <row r="1138" ht="15.75" customHeight="1">
      <c r="A1138" s="15">
        <v>34.0</v>
      </c>
      <c r="B1138" s="8" t="s">
        <v>2483</v>
      </c>
      <c r="C1138" s="16">
        <v>45335.0</v>
      </c>
      <c r="D1138" s="16">
        <v>45349.0</v>
      </c>
      <c r="E1138" s="17">
        <v>2788.0</v>
      </c>
      <c r="F1138" s="8" t="s">
        <v>2450</v>
      </c>
      <c r="G1138" s="8" t="s">
        <v>1133</v>
      </c>
      <c r="H1138" s="8" t="s">
        <v>1230</v>
      </c>
      <c r="I1138" s="8">
        <v>1.0</v>
      </c>
      <c r="J1138" s="8">
        <v>1.0</v>
      </c>
      <c r="K1138" s="8">
        <v>5.0</v>
      </c>
    </row>
    <row r="1139" ht="15.75" customHeight="1">
      <c r="A1139" s="15">
        <v>34.0</v>
      </c>
      <c r="B1139" s="8" t="s">
        <v>2483</v>
      </c>
      <c r="C1139" s="16">
        <v>45335.0</v>
      </c>
      <c r="D1139" s="16">
        <v>45349.0</v>
      </c>
      <c r="E1139" s="17">
        <v>2788.0</v>
      </c>
      <c r="F1139" s="8" t="s">
        <v>2450</v>
      </c>
      <c r="G1139" s="8" t="s">
        <v>1133</v>
      </c>
      <c r="H1139" s="8" t="s">
        <v>1476</v>
      </c>
      <c r="I1139" s="8">
        <v>1.0</v>
      </c>
      <c r="J1139" s="8">
        <v>1.0</v>
      </c>
      <c r="K1139" s="8">
        <v>1.0</v>
      </c>
    </row>
    <row r="1140" ht="15.75" customHeight="1">
      <c r="A1140" s="15">
        <v>34.0</v>
      </c>
      <c r="B1140" s="8" t="s">
        <v>2483</v>
      </c>
      <c r="C1140" s="16">
        <v>45335.0</v>
      </c>
      <c r="D1140" s="16">
        <v>45349.0</v>
      </c>
      <c r="E1140" s="17">
        <v>2788.0</v>
      </c>
      <c r="F1140" s="8" t="s">
        <v>2450</v>
      </c>
      <c r="G1140" s="8" t="s">
        <v>1133</v>
      </c>
      <c r="H1140" s="8" t="s">
        <v>1664</v>
      </c>
      <c r="I1140" s="8">
        <v>1.0</v>
      </c>
      <c r="J1140" s="8">
        <v>0.0</v>
      </c>
      <c r="K1140" s="8">
        <v>5.0</v>
      </c>
    </row>
    <row r="1141" ht="15.75" customHeight="1">
      <c r="A1141" s="15">
        <v>34.0</v>
      </c>
      <c r="B1141" s="8" t="s">
        <v>2483</v>
      </c>
      <c r="C1141" s="16">
        <v>45335.0</v>
      </c>
      <c r="D1141" s="16">
        <v>45349.0</v>
      </c>
      <c r="E1141" s="17">
        <v>2788.0</v>
      </c>
      <c r="F1141" s="8" t="s">
        <v>2450</v>
      </c>
      <c r="G1141" s="8" t="s">
        <v>1133</v>
      </c>
      <c r="H1141" s="8" t="s">
        <v>1783</v>
      </c>
      <c r="I1141" s="8">
        <v>1.0</v>
      </c>
      <c r="J1141" s="8">
        <v>1.0</v>
      </c>
      <c r="K1141" s="8">
        <v>5.0</v>
      </c>
    </row>
    <row r="1142" ht="15.75" customHeight="1">
      <c r="A1142" s="15">
        <v>34.0</v>
      </c>
      <c r="B1142" s="8" t="s">
        <v>2483</v>
      </c>
      <c r="C1142" s="16">
        <v>45335.0</v>
      </c>
      <c r="D1142" s="16">
        <v>45349.0</v>
      </c>
      <c r="E1142" s="17">
        <v>2788.0</v>
      </c>
      <c r="F1142" s="8" t="s">
        <v>2450</v>
      </c>
      <c r="G1142" s="8" t="s">
        <v>1133</v>
      </c>
      <c r="H1142" s="8" t="s">
        <v>1554</v>
      </c>
      <c r="I1142" s="8">
        <v>0.0</v>
      </c>
      <c r="J1142" s="8">
        <v>0.0</v>
      </c>
      <c r="K1142" s="8">
        <v>4.0</v>
      </c>
    </row>
    <row r="1143" ht="15.75" customHeight="1">
      <c r="A1143" s="15">
        <v>34.0</v>
      </c>
      <c r="B1143" s="8" t="s">
        <v>2483</v>
      </c>
      <c r="C1143" s="16">
        <v>45335.0</v>
      </c>
      <c r="D1143" s="16">
        <v>45349.0</v>
      </c>
      <c r="E1143" s="17">
        <v>2788.0</v>
      </c>
      <c r="F1143" s="8" t="s">
        <v>2450</v>
      </c>
      <c r="G1143" s="8" t="s">
        <v>1133</v>
      </c>
      <c r="H1143" s="8" t="s">
        <v>1538</v>
      </c>
      <c r="I1143" s="8">
        <v>1.0</v>
      </c>
      <c r="J1143" s="8">
        <v>0.0</v>
      </c>
      <c r="K1143" s="8">
        <v>3.0</v>
      </c>
    </row>
    <row r="1144" ht="15.75" customHeight="1">
      <c r="A1144" s="15">
        <v>34.0</v>
      </c>
      <c r="B1144" s="8" t="s">
        <v>2483</v>
      </c>
      <c r="C1144" s="16">
        <v>45335.0</v>
      </c>
      <c r="D1144" s="16">
        <v>45349.0</v>
      </c>
      <c r="E1144" s="17">
        <v>2788.0</v>
      </c>
      <c r="F1144" s="8" t="s">
        <v>2450</v>
      </c>
      <c r="G1144" s="8" t="s">
        <v>1133</v>
      </c>
      <c r="H1144" s="8" t="s">
        <v>1913</v>
      </c>
      <c r="I1144" s="8">
        <v>1.0</v>
      </c>
      <c r="J1144" s="8">
        <v>0.0</v>
      </c>
      <c r="K1144" s="8">
        <v>3.0</v>
      </c>
    </row>
    <row r="1145" ht="15.75" customHeight="1">
      <c r="A1145" s="15">
        <v>34.0</v>
      </c>
      <c r="B1145" s="8" t="s">
        <v>2483</v>
      </c>
      <c r="C1145" s="16">
        <v>45335.0</v>
      </c>
      <c r="D1145" s="16">
        <v>45349.0</v>
      </c>
      <c r="E1145" s="17">
        <v>2788.0</v>
      </c>
      <c r="F1145" s="8" t="s">
        <v>2450</v>
      </c>
      <c r="G1145" s="8" t="s">
        <v>1133</v>
      </c>
      <c r="H1145" s="8" t="s">
        <v>1190</v>
      </c>
      <c r="I1145" s="8">
        <v>1.0</v>
      </c>
      <c r="J1145" s="8">
        <v>0.0</v>
      </c>
      <c r="K1145" s="8">
        <v>4.0</v>
      </c>
    </row>
    <row r="1146" ht="15.75" customHeight="1">
      <c r="A1146" s="15">
        <v>34.0</v>
      </c>
      <c r="B1146" s="8" t="s">
        <v>2483</v>
      </c>
      <c r="C1146" s="16">
        <v>45335.0</v>
      </c>
      <c r="D1146" s="16">
        <v>45349.0</v>
      </c>
      <c r="E1146" s="17">
        <v>2788.0</v>
      </c>
      <c r="F1146" s="8" t="s">
        <v>2450</v>
      </c>
      <c r="G1146" s="8" t="s">
        <v>1133</v>
      </c>
      <c r="H1146" s="8" t="s">
        <v>1930</v>
      </c>
      <c r="I1146" s="8">
        <v>0.0</v>
      </c>
      <c r="J1146" s="8">
        <v>1.0</v>
      </c>
      <c r="K1146" s="8">
        <v>3.0</v>
      </c>
    </row>
    <row r="1147" ht="15.75" customHeight="1">
      <c r="A1147" s="15">
        <v>34.0</v>
      </c>
      <c r="B1147" s="8" t="s">
        <v>2483</v>
      </c>
      <c r="C1147" s="16">
        <v>45335.0</v>
      </c>
      <c r="D1147" s="16">
        <v>45349.0</v>
      </c>
      <c r="E1147" s="17">
        <v>2788.0</v>
      </c>
      <c r="F1147" s="8" t="s">
        <v>2450</v>
      </c>
      <c r="G1147" s="8" t="s">
        <v>1133</v>
      </c>
      <c r="H1147" s="8" t="s">
        <v>1419</v>
      </c>
      <c r="I1147" s="8">
        <v>0.0</v>
      </c>
      <c r="J1147" s="8">
        <v>1.0</v>
      </c>
      <c r="K1147" s="8">
        <v>1.0</v>
      </c>
    </row>
    <row r="1148" ht="15.75" customHeight="1">
      <c r="A1148" s="15">
        <v>34.0</v>
      </c>
      <c r="B1148" s="8" t="s">
        <v>2483</v>
      </c>
      <c r="C1148" s="16">
        <v>45335.0</v>
      </c>
      <c r="D1148" s="16">
        <v>45349.0</v>
      </c>
      <c r="E1148" s="17">
        <v>2788.0</v>
      </c>
      <c r="F1148" s="8" t="s">
        <v>2450</v>
      </c>
      <c r="G1148" s="8" t="s">
        <v>1133</v>
      </c>
      <c r="H1148" s="8" t="s">
        <v>2029</v>
      </c>
      <c r="I1148" s="8">
        <v>1.0</v>
      </c>
      <c r="J1148" s="8">
        <v>1.0</v>
      </c>
      <c r="K1148" s="8">
        <v>5.0</v>
      </c>
    </row>
    <row r="1149" ht="15.75" customHeight="1">
      <c r="A1149" s="15">
        <v>34.0</v>
      </c>
      <c r="B1149" s="8" t="s">
        <v>2483</v>
      </c>
      <c r="C1149" s="16">
        <v>45335.0</v>
      </c>
      <c r="D1149" s="16">
        <v>45349.0</v>
      </c>
      <c r="E1149" s="17">
        <v>2788.0</v>
      </c>
      <c r="F1149" s="8" t="s">
        <v>2450</v>
      </c>
      <c r="G1149" s="8" t="s">
        <v>1133</v>
      </c>
      <c r="H1149" s="8" t="s">
        <v>1780</v>
      </c>
      <c r="I1149" s="8">
        <v>0.0</v>
      </c>
      <c r="J1149" s="8">
        <v>0.0</v>
      </c>
      <c r="K1149" s="8">
        <v>4.0</v>
      </c>
    </row>
    <row r="1150" ht="15.75" customHeight="1">
      <c r="A1150" s="15">
        <v>34.0</v>
      </c>
      <c r="B1150" s="8" t="s">
        <v>2483</v>
      </c>
      <c r="C1150" s="16">
        <v>45335.0</v>
      </c>
      <c r="D1150" s="16">
        <v>45349.0</v>
      </c>
      <c r="E1150" s="17">
        <v>2788.0</v>
      </c>
      <c r="F1150" s="8" t="s">
        <v>2450</v>
      </c>
      <c r="G1150" s="8" t="s">
        <v>1133</v>
      </c>
      <c r="H1150" s="8" t="s">
        <v>1377</v>
      </c>
      <c r="I1150" s="8">
        <v>0.0</v>
      </c>
      <c r="J1150" s="8">
        <v>0.0</v>
      </c>
      <c r="K1150" s="8">
        <v>3.0</v>
      </c>
    </row>
    <row r="1151" ht="15.75" customHeight="1">
      <c r="A1151" s="15">
        <v>34.0</v>
      </c>
      <c r="B1151" s="8" t="s">
        <v>2483</v>
      </c>
      <c r="C1151" s="16">
        <v>45335.0</v>
      </c>
      <c r="D1151" s="16">
        <v>45349.0</v>
      </c>
      <c r="E1151" s="17">
        <v>2788.0</v>
      </c>
      <c r="F1151" s="8" t="s">
        <v>2450</v>
      </c>
      <c r="G1151" s="8" t="s">
        <v>1133</v>
      </c>
      <c r="H1151" s="8" t="s">
        <v>2039</v>
      </c>
      <c r="I1151" s="8">
        <v>0.0</v>
      </c>
      <c r="J1151" s="8">
        <v>1.0</v>
      </c>
      <c r="K1151" s="8">
        <v>5.0</v>
      </c>
    </row>
    <row r="1152" ht="15.75" customHeight="1">
      <c r="A1152" s="15">
        <v>34.0</v>
      </c>
      <c r="B1152" s="8" t="s">
        <v>2483</v>
      </c>
      <c r="C1152" s="16">
        <v>45335.0</v>
      </c>
      <c r="D1152" s="16">
        <v>45349.0</v>
      </c>
      <c r="E1152" s="17">
        <v>2788.0</v>
      </c>
      <c r="F1152" s="8" t="s">
        <v>2450</v>
      </c>
      <c r="G1152" s="8" t="s">
        <v>1133</v>
      </c>
      <c r="H1152" s="8" t="s">
        <v>1712</v>
      </c>
      <c r="I1152" s="8">
        <v>0.0</v>
      </c>
      <c r="J1152" s="8">
        <v>1.0</v>
      </c>
      <c r="K1152" s="8">
        <v>4.0</v>
      </c>
    </row>
    <row r="1153" ht="15.75" customHeight="1">
      <c r="A1153" s="15">
        <v>34.0</v>
      </c>
      <c r="B1153" s="8" t="s">
        <v>2483</v>
      </c>
      <c r="C1153" s="16">
        <v>45335.0</v>
      </c>
      <c r="D1153" s="16">
        <v>45349.0</v>
      </c>
      <c r="E1153" s="17">
        <v>2788.0</v>
      </c>
      <c r="F1153" s="8" t="s">
        <v>2450</v>
      </c>
      <c r="G1153" s="8" t="s">
        <v>1133</v>
      </c>
      <c r="H1153" s="8" t="s">
        <v>2204</v>
      </c>
      <c r="I1153" s="8">
        <v>0.0</v>
      </c>
      <c r="J1153" s="8">
        <v>0.0</v>
      </c>
      <c r="K1153" s="8">
        <v>4.0</v>
      </c>
    </row>
    <row r="1154" ht="15.75" customHeight="1">
      <c r="A1154" s="15">
        <v>35.0</v>
      </c>
      <c r="B1154" s="8" t="s">
        <v>2484</v>
      </c>
      <c r="C1154" s="16">
        <v>45339.25</v>
      </c>
      <c r="D1154" s="16">
        <v>45353.25</v>
      </c>
      <c r="E1154" s="17">
        <v>2870.0</v>
      </c>
      <c r="F1154" s="8" t="s">
        <v>2452</v>
      </c>
      <c r="G1154" s="8" t="s">
        <v>2453</v>
      </c>
      <c r="H1154" s="8" t="s">
        <v>1335</v>
      </c>
      <c r="I1154" s="8">
        <v>0.0</v>
      </c>
      <c r="J1154" s="8">
        <v>0.0</v>
      </c>
      <c r="K1154" s="8">
        <v>2.0</v>
      </c>
    </row>
    <row r="1155" ht="15.75" customHeight="1">
      <c r="A1155" s="15">
        <v>35.0</v>
      </c>
      <c r="B1155" s="8" t="s">
        <v>2484</v>
      </c>
      <c r="C1155" s="16">
        <v>45339.25</v>
      </c>
      <c r="D1155" s="16">
        <v>45353.25</v>
      </c>
      <c r="E1155" s="17">
        <v>2870.0</v>
      </c>
      <c r="F1155" s="8" t="s">
        <v>2452</v>
      </c>
      <c r="G1155" s="8" t="s">
        <v>2453</v>
      </c>
      <c r="H1155" s="8" t="s">
        <v>1826</v>
      </c>
      <c r="I1155" s="8">
        <v>1.0</v>
      </c>
      <c r="J1155" s="8">
        <v>0.0</v>
      </c>
      <c r="K1155" s="8">
        <v>2.0</v>
      </c>
    </row>
    <row r="1156" ht="15.75" customHeight="1">
      <c r="A1156" s="15">
        <v>35.0</v>
      </c>
      <c r="B1156" s="8" t="s">
        <v>2484</v>
      </c>
      <c r="C1156" s="16">
        <v>45339.25</v>
      </c>
      <c r="D1156" s="16">
        <v>45353.25</v>
      </c>
      <c r="E1156" s="17">
        <v>2870.0</v>
      </c>
      <c r="F1156" s="8" t="s">
        <v>2452</v>
      </c>
      <c r="G1156" s="8" t="s">
        <v>2453</v>
      </c>
      <c r="H1156" s="8" t="s">
        <v>2291</v>
      </c>
      <c r="I1156" s="8">
        <v>0.0</v>
      </c>
      <c r="J1156" s="8">
        <v>1.0</v>
      </c>
      <c r="K1156" s="8">
        <v>4.0</v>
      </c>
    </row>
    <row r="1157" ht="15.75" customHeight="1">
      <c r="A1157" s="15">
        <v>35.0</v>
      </c>
      <c r="B1157" s="8" t="s">
        <v>2484</v>
      </c>
      <c r="C1157" s="16">
        <v>45339.25</v>
      </c>
      <c r="D1157" s="16">
        <v>45353.25</v>
      </c>
      <c r="E1157" s="17">
        <v>2870.0</v>
      </c>
      <c r="F1157" s="8" t="s">
        <v>2452</v>
      </c>
      <c r="G1157" s="8" t="s">
        <v>2453</v>
      </c>
      <c r="H1157" s="8" t="s">
        <v>1862</v>
      </c>
      <c r="I1157" s="8">
        <v>1.0</v>
      </c>
      <c r="J1157" s="8">
        <v>1.0</v>
      </c>
      <c r="K1157" s="8">
        <v>1.0</v>
      </c>
    </row>
    <row r="1158" ht="15.75" customHeight="1">
      <c r="A1158" s="15">
        <v>35.0</v>
      </c>
      <c r="B1158" s="8" t="s">
        <v>2484</v>
      </c>
      <c r="C1158" s="16">
        <v>45339.25</v>
      </c>
      <c r="D1158" s="16">
        <v>45353.25</v>
      </c>
      <c r="E1158" s="17">
        <v>2870.0</v>
      </c>
      <c r="F1158" s="8" t="s">
        <v>2452</v>
      </c>
      <c r="G1158" s="8" t="s">
        <v>2453</v>
      </c>
      <c r="H1158" s="8" t="s">
        <v>2206</v>
      </c>
      <c r="I1158" s="8">
        <v>0.0</v>
      </c>
      <c r="J1158" s="8">
        <v>0.0</v>
      </c>
      <c r="K1158" s="8">
        <v>4.0</v>
      </c>
    </row>
    <row r="1159" ht="15.75" customHeight="1">
      <c r="A1159" s="15">
        <v>35.0</v>
      </c>
      <c r="B1159" s="8" t="s">
        <v>2484</v>
      </c>
      <c r="C1159" s="16">
        <v>45339.25</v>
      </c>
      <c r="D1159" s="16">
        <v>45353.25</v>
      </c>
      <c r="E1159" s="17">
        <v>2870.0</v>
      </c>
      <c r="F1159" s="8" t="s">
        <v>2452</v>
      </c>
      <c r="G1159" s="8" t="s">
        <v>2453</v>
      </c>
      <c r="H1159" s="8" t="s">
        <v>1698</v>
      </c>
      <c r="I1159" s="8">
        <v>0.0</v>
      </c>
      <c r="J1159" s="8">
        <v>0.0</v>
      </c>
      <c r="K1159" s="8">
        <v>3.0</v>
      </c>
    </row>
    <row r="1160" ht="15.75" customHeight="1">
      <c r="A1160" s="15">
        <v>35.0</v>
      </c>
      <c r="B1160" s="8" t="s">
        <v>2484</v>
      </c>
      <c r="C1160" s="16">
        <v>45339.25</v>
      </c>
      <c r="D1160" s="16">
        <v>45353.25</v>
      </c>
      <c r="E1160" s="17">
        <v>2870.0</v>
      </c>
      <c r="F1160" s="8" t="s">
        <v>2452</v>
      </c>
      <c r="G1160" s="8" t="s">
        <v>2453</v>
      </c>
      <c r="H1160" s="8" t="s">
        <v>1215</v>
      </c>
      <c r="I1160" s="8">
        <v>1.0</v>
      </c>
      <c r="J1160" s="8">
        <v>1.0</v>
      </c>
      <c r="K1160" s="8">
        <v>2.0</v>
      </c>
    </row>
    <row r="1161" ht="15.75" customHeight="1">
      <c r="A1161" s="15">
        <v>35.0</v>
      </c>
      <c r="B1161" s="8" t="s">
        <v>2484</v>
      </c>
      <c r="C1161" s="16">
        <v>45339.25</v>
      </c>
      <c r="D1161" s="16">
        <v>45353.25</v>
      </c>
      <c r="E1161" s="17">
        <v>2870.0</v>
      </c>
      <c r="F1161" s="8" t="s">
        <v>2452</v>
      </c>
      <c r="G1161" s="8" t="s">
        <v>2453</v>
      </c>
      <c r="H1161" s="8" t="s">
        <v>1479</v>
      </c>
      <c r="I1161" s="8">
        <v>0.0</v>
      </c>
      <c r="J1161" s="8">
        <v>1.0</v>
      </c>
      <c r="K1161" s="8">
        <v>2.0</v>
      </c>
    </row>
    <row r="1162" ht="15.75" customHeight="1">
      <c r="A1162" s="15">
        <v>35.0</v>
      </c>
      <c r="B1162" s="8" t="s">
        <v>2484</v>
      </c>
      <c r="C1162" s="16">
        <v>45339.25</v>
      </c>
      <c r="D1162" s="16">
        <v>45353.25</v>
      </c>
      <c r="E1162" s="17">
        <v>2870.0</v>
      </c>
      <c r="F1162" s="8" t="s">
        <v>2452</v>
      </c>
      <c r="G1162" s="8" t="s">
        <v>2453</v>
      </c>
      <c r="H1162" s="8" t="s">
        <v>1976</v>
      </c>
      <c r="I1162" s="8">
        <v>0.0</v>
      </c>
      <c r="J1162" s="8">
        <v>1.0</v>
      </c>
      <c r="K1162" s="8">
        <v>3.0</v>
      </c>
    </row>
    <row r="1163" ht="15.75" customHeight="1">
      <c r="A1163" s="15">
        <v>35.0</v>
      </c>
      <c r="B1163" s="8" t="s">
        <v>2484</v>
      </c>
      <c r="C1163" s="16">
        <v>45339.25</v>
      </c>
      <c r="D1163" s="16">
        <v>45353.25</v>
      </c>
      <c r="E1163" s="17">
        <v>2870.0</v>
      </c>
      <c r="F1163" s="8" t="s">
        <v>2452</v>
      </c>
      <c r="G1163" s="8" t="s">
        <v>2453</v>
      </c>
      <c r="H1163" s="8" t="s">
        <v>2316</v>
      </c>
      <c r="I1163" s="8">
        <v>1.0</v>
      </c>
      <c r="J1163" s="8">
        <v>1.0</v>
      </c>
      <c r="K1163" s="8">
        <v>3.0</v>
      </c>
    </row>
    <row r="1164" ht="15.75" customHeight="1">
      <c r="A1164" s="15">
        <v>35.0</v>
      </c>
      <c r="B1164" s="8" t="s">
        <v>2484</v>
      </c>
      <c r="C1164" s="16">
        <v>45339.25</v>
      </c>
      <c r="D1164" s="16">
        <v>45353.25</v>
      </c>
      <c r="E1164" s="17">
        <v>2870.0</v>
      </c>
      <c r="F1164" s="8" t="s">
        <v>2452</v>
      </c>
      <c r="G1164" s="8" t="s">
        <v>2453</v>
      </c>
      <c r="H1164" s="8" t="s">
        <v>1936</v>
      </c>
      <c r="I1164" s="8">
        <v>1.0</v>
      </c>
      <c r="J1164" s="8">
        <v>0.0</v>
      </c>
      <c r="K1164" s="8">
        <v>4.0</v>
      </c>
    </row>
    <row r="1165" ht="15.75" customHeight="1">
      <c r="A1165" s="15">
        <v>35.0</v>
      </c>
      <c r="B1165" s="8" t="s">
        <v>2484</v>
      </c>
      <c r="C1165" s="16">
        <v>45339.25</v>
      </c>
      <c r="D1165" s="16">
        <v>45353.25</v>
      </c>
      <c r="E1165" s="17">
        <v>2870.0</v>
      </c>
      <c r="F1165" s="8" t="s">
        <v>2452</v>
      </c>
      <c r="G1165" s="8" t="s">
        <v>2453</v>
      </c>
      <c r="H1165" s="8" t="s">
        <v>1788</v>
      </c>
      <c r="I1165" s="8">
        <v>0.0</v>
      </c>
      <c r="J1165" s="8">
        <v>0.0</v>
      </c>
      <c r="K1165" s="8">
        <v>2.0</v>
      </c>
    </row>
    <row r="1166" ht="15.75" customHeight="1">
      <c r="A1166" s="15">
        <v>35.0</v>
      </c>
      <c r="B1166" s="8" t="s">
        <v>2484</v>
      </c>
      <c r="C1166" s="16">
        <v>45339.25</v>
      </c>
      <c r="D1166" s="16">
        <v>45353.25</v>
      </c>
      <c r="E1166" s="17">
        <v>2870.0</v>
      </c>
      <c r="F1166" s="8" t="s">
        <v>2452</v>
      </c>
      <c r="G1166" s="8" t="s">
        <v>2453</v>
      </c>
      <c r="H1166" s="8" t="s">
        <v>1299</v>
      </c>
      <c r="I1166" s="8">
        <v>0.0</v>
      </c>
      <c r="J1166" s="8">
        <v>1.0</v>
      </c>
      <c r="K1166" s="8">
        <v>5.0</v>
      </c>
    </row>
    <row r="1167" ht="15.75" customHeight="1">
      <c r="A1167" s="15">
        <v>35.0</v>
      </c>
      <c r="B1167" s="8" t="s">
        <v>2484</v>
      </c>
      <c r="C1167" s="16">
        <v>45339.25</v>
      </c>
      <c r="D1167" s="16">
        <v>45353.25</v>
      </c>
      <c r="E1167" s="17">
        <v>2870.0</v>
      </c>
      <c r="F1167" s="8" t="s">
        <v>2452</v>
      </c>
      <c r="G1167" s="8" t="s">
        <v>2453</v>
      </c>
      <c r="H1167" s="8" t="s">
        <v>1723</v>
      </c>
      <c r="I1167" s="8">
        <v>1.0</v>
      </c>
      <c r="J1167" s="8">
        <v>0.0</v>
      </c>
      <c r="K1167" s="8">
        <v>2.0</v>
      </c>
    </row>
    <row r="1168" ht="15.75" customHeight="1">
      <c r="A1168" s="15">
        <v>35.0</v>
      </c>
      <c r="B1168" s="8" t="s">
        <v>2484</v>
      </c>
      <c r="C1168" s="16">
        <v>45339.25</v>
      </c>
      <c r="D1168" s="16">
        <v>45353.25</v>
      </c>
      <c r="E1168" s="17">
        <v>2870.0</v>
      </c>
      <c r="F1168" s="8" t="s">
        <v>2452</v>
      </c>
      <c r="G1168" s="8" t="s">
        <v>2453</v>
      </c>
      <c r="H1168" s="8" t="s">
        <v>1699</v>
      </c>
      <c r="I1168" s="8">
        <v>0.0</v>
      </c>
      <c r="J1168" s="8">
        <v>1.0</v>
      </c>
      <c r="K1168" s="8">
        <v>5.0</v>
      </c>
    </row>
    <row r="1169" ht="15.75" customHeight="1">
      <c r="A1169" s="15">
        <v>35.0</v>
      </c>
      <c r="B1169" s="8" t="s">
        <v>2484</v>
      </c>
      <c r="C1169" s="16">
        <v>45339.25</v>
      </c>
      <c r="D1169" s="16">
        <v>45353.25</v>
      </c>
      <c r="E1169" s="17">
        <v>2870.0</v>
      </c>
      <c r="F1169" s="8" t="s">
        <v>2452</v>
      </c>
      <c r="G1169" s="8" t="s">
        <v>2453</v>
      </c>
      <c r="H1169" s="8" t="s">
        <v>1384</v>
      </c>
      <c r="I1169" s="8">
        <v>0.0</v>
      </c>
      <c r="J1169" s="8">
        <v>1.0</v>
      </c>
      <c r="K1169" s="8">
        <v>2.0</v>
      </c>
    </row>
    <row r="1170" ht="15.75" customHeight="1">
      <c r="A1170" s="15">
        <v>35.0</v>
      </c>
      <c r="B1170" s="8" t="s">
        <v>2484</v>
      </c>
      <c r="C1170" s="16">
        <v>45339.25</v>
      </c>
      <c r="D1170" s="16">
        <v>45353.25</v>
      </c>
      <c r="E1170" s="17">
        <v>2870.0</v>
      </c>
      <c r="F1170" s="8" t="s">
        <v>2452</v>
      </c>
      <c r="G1170" s="8" t="s">
        <v>2453</v>
      </c>
      <c r="H1170" s="8" t="s">
        <v>1673</v>
      </c>
      <c r="I1170" s="8">
        <v>1.0</v>
      </c>
      <c r="J1170" s="8">
        <v>0.0</v>
      </c>
      <c r="K1170" s="8">
        <v>1.0</v>
      </c>
    </row>
    <row r="1171" ht="15.75" customHeight="1">
      <c r="A1171" s="15">
        <v>35.0</v>
      </c>
      <c r="B1171" s="8" t="s">
        <v>2484</v>
      </c>
      <c r="C1171" s="16">
        <v>45339.25</v>
      </c>
      <c r="D1171" s="16">
        <v>45353.25</v>
      </c>
      <c r="E1171" s="17">
        <v>2870.0</v>
      </c>
      <c r="F1171" s="8" t="s">
        <v>2452</v>
      </c>
      <c r="G1171" s="8" t="s">
        <v>2453</v>
      </c>
      <c r="H1171" s="8" t="s">
        <v>1569</v>
      </c>
      <c r="I1171" s="8">
        <v>0.0</v>
      </c>
      <c r="J1171" s="8">
        <v>1.0</v>
      </c>
      <c r="K1171" s="8">
        <v>2.0</v>
      </c>
    </row>
    <row r="1172" ht="15.75" customHeight="1">
      <c r="A1172" s="15">
        <v>35.0</v>
      </c>
      <c r="B1172" s="8" t="s">
        <v>2484</v>
      </c>
      <c r="C1172" s="16">
        <v>45339.25</v>
      </c>
      <c r="D1172" s="16">
        <v>45353.25</v>
      </c>
      <c r="E1172" s="17">
        <v>2870.0</v>
      </c>
      <c r="F1172" s="8" t="s">
        <v>2452</v>
      </c>
      <c r="G1172" s="8" t="s">
        <v>2453</v>
      </c>
      <c r="H1172" s="8" t="s">
        <v>1882</v>
      </c>
      <c r="I1172" s="8">
        <v>1.0</v>
      </c>
      <c r="J1172" s="8">
        <v>0.0</v>
      </c>
      <c r="K1172" s="8">
        <v>2.0</v>
      </c>
    </row>
    <row r="1173" ht="15.75" customHeight="1">
      <c r="A1173" s="15">
        <v>35.0</v>
      </c>
      <c r="B1173" s="8" t="s">
        <v>2484</v>
      </c>
      <c r="C1173" s="16">
        <v>45339.25</v>
      </c>
      <c r="D1173" s="16">
        <v>45353.25</v>
      </c>
      <c r="E1173" s="17">
        <v>2870.0</v>
      </c>
      <c r="F1173" s="8" t="s">
        <v>2452</v>
      </c>
      <c r="G1173" s="8" t="s">
        <v>2453</v>
      </c>
      <c r="H1173" s="8" t="s">
        <v>1672</v>
      </c>
      <c r="I1173" s="8">
        <v>1.0</v>
      </c>
      <c r="J1173" s="8">
        <v>1.0</v>
      </c>
      <c r="K1173" s="8">
        <v>3.0</v>
      </c>
    </row>
    <row r="1174" ht="15.75" customHeight="1">
      <c r="A1174" s="15">
        <v>35.0</v>
      </c>
      <c r="B1174" s="8" t="s">
        <v>2484</v>
      </c>
      <c r="C1174" s="16">
        <v>45339.25</v>
      </c>
      <c r="D1174" s="16">
        <v>45353.25</v>
      </c>
      <c r="E1174" s="17">
        <v>2870.0</v>
      </c>
      <c r="F1174" s="8" t="s">
        <v>2452</v>
      </c>
      <c r="G1174" s="8" t="s">
        <v>2453</v>
      </c>
      <c r="H1174" s="8" t="s">
        <v>2368</v>
      </c>
      <c r="I1174" s="8">
        <v>0.0</v>
      </c>
      <c r="J1174" s="8">
        <v>1.0</v>
      </c>
      <c r="K1174" s="8">
        <v>2.0</v>
      </c>
    </row>
    <row r="1175" ht="15.75" customHeight="1">
      <c r="A1175" s="15">
        <v>35.0</v>
      </c>
      <c r="B1175" s="8" t="s">
        <v>2484</v>
      </c>
      <c r="C1175" s="16">
        <v>45339.25</v>
      </c>
      <c r="D1175" s="16">
        <v>45353.25</v>
      </c>
      <c r="E1175" s="17">
        <v>2870.0</v>
      </c>
      <c r="F1175" s="8" t="s">
        <v>2452</v>
      </c>
      <c r="G1175" s="8" t="s">
        <v>2453</v>
      </c>
      <c r="H1175" s="8" t="s">
        <v>2200</v>
      </c>
      <c r="I1175" s="8">
        <v>1.0</v>
      </c>
      <c r="J1175" s="8">
        <v>0.0</v>
      </c>
      <c r="K1175" s="8">
        <v>1.0</v>
      </c>
    </row>
    <row r="1176" ht="15.75" customHeight="1">
      <c r="A1176" s="15">
        <v>35.0</v>
      </c>
      <c r="B1176" s="8" t="s">
        <v>2484</v>
      </c>
      <c r="C1176" s="16">
        <v>45339.25</v>
      </c>
      <c r="D1176" s="16">
        <v>45353.25</v>
      </c>
      <c r="E1176" s="17">
        <v>2870.0</v>
      </c>
      <c r="F1176" s="8" t="s">
        <v>2452</v>
      </c>
      <c r="G1176" s="8" t="s">
        <v>2453</v>
      </c>
      <c r="H1176" s="8" t="s">
        <v>2132</v>
      </c>
      <c r="I1176" s="8">
        <v>1.0</v>
      </c>
      <c r="J1176" s="8">
        <v>1.0</v>
      </c>
      <c r="K1176" s="8">
        <v>1.0</v>
      </c>
    </row>
    <row r="1177" ht="15.75" customHeight="1">
      <c r="A1177" s="15">
        <v>35.0</v>
      </c>
      <c r="B1177" s="8" t="s">
        <v>2484</v>
      </c>
      <c r="C1177" s="16">
        <v>45339.25</v>
      </c>
      <c r="D1177" s="16">
        <v>45353.25</v>
      </c>
      <c r="E1177" s="17">
        <v>2870.0</v>
      </c>
      <c r="F1177" s="8" t="s">
        <v>2452</v>
      </c>
      <c r="G1177" s="8" t="s">
        <v>2453</v>
      </c>
      <c r="H1177" s="8" t="s">
        <v>1774</v>
      </c>
      <c r="I1177" s="8">
        <v>0.0</v>
      </c>
      <c r="J1177" s="8">
        <v>0.0</v>
      </c>
      <c r="K1177" s="8">
        <v>3.0</v>
      </c>
    </row>
    <row r="1178" ht="15.75" customHeight="1">
      <c r="A1178" s="15">
        <v>35.0</v>
      </c>
      <c r="B1178" s="8" t="s">
        <v>2484</v>
      </c>
      <c r="C1178" s="16">
        <v>45339.25</v>
      </c>
      <c r="D1178" s="16">
        <v>45353.25</v>
      </c>
      <c r="E1178" s="17">
        <v>2870.0</v>
      </c>
      <c r="F1178" s="8" t="s">
        <v>2452</v>
      </c>
      <c r="G1178" s="8" t="s">
        <v>2453</v>
      </c>
      <c r="H1178" s="8" t="s">
        <v>2141</v>
      </c>
      <c r="I1178" s="8">
        <v>0.0</v>
      </c>
      <c r="J1178" s="8">
        <v>1.0</v>
      </c>
      <c r="K1178" s="8">
        <v>5.0</v>
      </c>
    </row>
    <row r="1179" ht="15.75" customHeight="1">
      <c r="A1179" s="15">
        <v>35.0</v>
      </c>
      <c r="B1179" s="8" t="s">
        <v>2484</v>
      </c>
      <c r="C1179" s="16">
        <v>45339.25</v>
      </c>
      <c r="D1179" s="16">
        <v>45353.25</v>
      </c>
      <c r="E1179" s="17">
        <v>2870.0</v>
      </c>
      <c r="F1179" s="8" t="s">
        <v>2452</v>
      </c>
      <c r="G1179" s="8" t="s">
        <v>2453</v>
      </c>
      <c r="H1179" s="8" t="s">
        <v>2204</v>
      </c>
      <c r="I1179" s="8">
        <v>0.0</v>
      </c>
      <c r="J1179" s="8">
        <v>1.0</v>
      </c>
      <c r="K1179" s="8">
        <v>2.0</v>
      </c>
    </row>
    <row r="1180" ht="15.75" customHeight="1">
      <c r="A1180" s="15">
        <v>35.0</v>
      </c>
      <c r="B1180" s="8" t="s">
        <v>2484</v>
      </c>
      <c r="C1180" s="16">
        <v>45339.25</v>
      </c>
      <c r="D1180" s="16">
        <v>45353.25</v>
      </c>
      <c r="E1180" s="17">
        <v>2870.0</v>
      </c>
      <c r="F1180" s="8" t="s">
        <v>2452</v>
      </c>
      <c r="G1180" s="8" t="s">
        <v>2453</v>
      </c>
      <c r="H1180" s="8" t="s">
        <v>2178</v>
      </c>
      <c r="I1180" s="8">
        <v>1.0</v>
      </c>
      <c r="J1180" s="8">
        <v>0.0</v>
      </c>
      <c r="K1180" s="8">
        <v>5.0</v>
      </c>
    </row>
    <row r="1181" ht="15.75" customHeight="1">
      <c r="A1181" s="15">
        <v>35.0</v>
      </c>
      <c r="B1181" s="8" t="s">
        <v>2484</v>
      </c>
      <c r="C1181" s="16">
        <v>45339.25</v>
      </c>
      <c r="D1181" s="16">
        <v>45353.25</v>
      </c>
      <c r="E1181" s="17">
        <v>2870.0</v>
      </c>
      <c r="F1181" s="8" t="s">
        <v>2452</v>
      </c>
      <c r="G1181" s="8" t="s">
        <v>2453</v>
      </c>
      <c r="H1181" s="8" t="s">
        <v>2334</v>
      </c>
      <c r="I1181" s="8">
        <v>0.0</v>
      </c>
      <c r="J1181" s="8">
        <v>0.0</v>
      </c>
      <c r="K1181" s="8">
        <v>5.0</v>
      </c>
    </row>
    <row r="1182" ht="15.75" customHeight="1">
      <c r="A1182" s="15">
        <v>35.0</v>
      </c>
      <c r="B1182" s="8" t="s">
        <v>2484</v>
      </c>
      <c r="C1182" s="16">
        <v>45339.25</v>
      </c>
      <c r="D1182" s="16">
        <v>45353.25</v>
      </c>
      <c r="E1182" s="17">
        <v>2870.0</v>
      </c>
      <c r="F1182" s="8" t="s">
        <v>2452</v>
      </c>
      <c r="G1182" s="8" t="s">
        <v>2453</v>
      </c>
      <c r="H1182" s="8" t="s">
        <v>1589</v>
      </c>
      <c r="I1182" s="8">
        <v>0.0</v>
      </c>
      <c r="J1182" s="8">
        <v>0.0</v>
      </c>
      <c r="K1182" s="8">
        <v>4.0</v>
      </c>
    </row>
    <row r="1183" ht="15.75" customHeight="1">
      <c r="A1183" s="15">
        <v>36.0</v>
      </c>
      <c r="B1183" s="8" t="s">
        <v>2485</v>
      </c>
      <c r="C1183" s="16">
        <v>45343.5</v>
      </c>
      <c r="D1183" s="16">
        <v>45357.5</v>
      </c>
      <c r="E1183" s="17">
        <v>2952.0</v>
      </c>
      <c r="F1183" s="8" t="s">
        <v>2444</v>
      </c>
      <c r="G1183" s="8" t="s">
        <v>2453</v>
      </c>
      <c r="H1183" s="8" t="s">
        <v>1408</v>
      </c>
      <c r="I1183" s="8">
        <v>0.0</v>
      </c>
      <c r="J1183" s="8">
        <v>0.0</v>
      </c>
      <c r="K1183" s="8">
        <v>5.0</v>
      </c>
    </row>
    <row r="1184" ht="15.75" customHeight="1">
      <c r="A1184" s="15">
        <v>36.0</v>
      </c>
      <c r="B1184" s="8" t="s">
        <v>2485</v>
      </c>
      <c r="C1184" s="16">
        <v>45343.5</v>
      </c>
      <c r="D1184" s="16">
        <v>45357.5</v>
      </c>
      <c r="E1184" s="17">
        <v>2952.0</v>
      </c>
      <c r="F1184" s="8" t="s">
        <v>2444</v>
      </c>
      <c r="G1184" s="8" t="s">
        <v>2453</v>
      </c>
      <c r="H1184" s="8" t="s">
        <v>1360</v>
      </c>
      <c r="I1184" s="8">
        <v>1.0</v>
      </c>
      <c r="J1184" s="8">
        <v>1.0</v>
      </c>
      <c r="K1184" s="8">
        <v>4.0</v>
      </c>
    </row>
    <row r="1185" ht="15.75" customHeight="1">
      <c r="A1185" s="15">
        <v>36.0</v>
      </c>
      <c r="B1185" s="8" t="s">
        <v>2485</v>
      </c>
      <c r="C1185" s="16">
        <v>45343.5</v>
      </c>
      <c r="D1185" s="16">
        <v>45357.5</v>
      </c>
      <c r="E1185" s="17">
        <v>2952.0</v>
      </c>
      <c r="F1185" s="8" t="s">
        <v>2444</v>
      </c>
      <c r="G1185" s="8" t="s">
        <v>2453</v>
      </c>
      <c r="H1185" s="8" t="s">
        <v>1845</v>
      </c>
      <c r="I1185" s="8">
        <v>1.0</v>
      </c>
      <c r="J1185" s="8">
        <v>0.0</v>
      </c>
      <c r="K1185" s="8">
        <v>3.0</v>
      </c>
    </row>
    <row r="1186" ht="15.75" customHeight="1">
      <c r="A1186" s="15">
        <v>36.0</v>
      </c>
      <c r="B1186" s="8" t="s">
        <v>2485</v>
      </c>
      <c r="C1186" s="16">
        <v>45343.5</v>
      </c>
      <c r="D1186" s="16">
        <v>45357.5</v>
      </c>
      <c r="E1186" s="17">
        <v>2952.0</v>
      </c>
      <c r="F1186" s="8" t="s">
        <v>2444</v>
      </c>
      <c r="G1186" s="8" t="s">
        <v>2453</v>
      </c>
      <c r="H1186" s="8" t="s">
        <v>1151</v>
      </c>
      <c r="I1186" s="8">
        <v>1.0</v>
      </c>
      <c r="J1186" s="8">
        <v>1.0</v>
      </c>
      <c r="K1186" s="8">
        <v>2.0</v>
      </c>
    </row>
    <row r="1187" ht="15.75" customHeight="1">
      <c r="A1187" s="15">
        <v>36.0</v>
      </c>
      <c r="B1187" s="8" t="s">
        <v>2485</v>
      </c>
      <c r="C1187" s="16">
        <v>45343.5</v>
      </c>
      <c r="D1187" s="16">
        <v>45357.5</v>
      </c>
      <c r="E1187" s="17">
        <v>2952.0</v>
      </c>
      <c r="F1187" s="8" t="s">
        <v>2444</v>
      </c>
      <c r="G1187" s="8" t="s">
        <v>2453</v>
      </c>
      <c r="H1187" s="8" t="s">
        <v>2339</v>
      </c>
      <c r="I1187" s="8">
        <v>1.0</v>
      </c>
      <c r="J1187" s="8">
        <v>0.0</v>
      </c>
      <c r="K1187" s="8">
        <v>4.0</v>
      </c>
    </row>
    <row r="1188" ht="15.75" customHeight="1">
      <c r="A1188" s="15">
        <v>36.0</v>
      </c>
      <c r="B1188" s="8" t="s">
        <v>2485</v>
      </c>
      <c r="C1188" s="16">
        <v>45343.5</v>
      </c>
      <c r="D1188" s="16">
        <v>45357.5</v>
      </c>
      <c r="E1188" s="17">
        <v>2952.0</v>
      </c>
      <c r="F1188" s="8" t="s">
        <v>2444</v>
      </c>
      <c r="G1188" s="8" t="s">
        <v>2453</v>
      </c>
      <c r="H1188" s="8" t="s">
        <v>1526</v>
      </c>
      <c r="I1188" s="8">
        <v>1.0</v>
      </c>
      <c r="J1188" s="8">
        <v>0.0</v>
      </c>
      <c r="K1188" s="8">
        <v>1.0</v>
      </c>
    </row>
    <row r="1189" ht="15.75" customHeight="1">
      <c r="A1189" s="15">
        <v>36.0</v>
      </c>
      <c r="B1189" s="8" t="s">
        <v>2485</v>
      </c>
      <c r="C1189" s="16">
        <v>45343.5</v>
      </c>
      <c r="D1189" s="16">
        <v>45357.5</v>
      </c>
      <c r="E1189" s="17">
        <v>2952.0</v>
      </c>
      <c r="F1189" s="8" t="s">
        <v>2444</v>
      </c>
      <c r="G1189" s="8" t="s">
        <v>2453</v>
      </c>
      <c r="H1189" s="8" t="s">
        <v>1776</v>
      </c>
      <c r="I1189" s="8">
        <v>0.0</v>
      </c>
      <c r="J1189" s="8">
        <v>1.0</v>
      </c>
      <c r="K1189" s="8">
        <v>4.0</v>
      </c>
    </row>
    <row r="1190" ht="15.75" customHeight="1">
      <c r="A1190" s="15">
        <v>36.0</v>
      </c>
      <c r="B1190" s="8" t="s">
        <v>2485</v>
      </c>
      <c r="C1190" s="16">
        <v>45343.5</v>
      </c>
      <c r="D1190" s="16">
        <v>45357.5</v>
      </c>
      <c r="E1190" s="17">
        <v>2952.0</v>
      </c>
      <c r="F1190" s="8" t="s">
        <v>2444</v>
      </c>
      <c r="G1190" s="8" t="s">
        <v>2453</v>
      </c>
      <c r="H1190" s="8" t="s">
        <v>1977</v>
      </c>
      <c r="I1190" s="8">
        <v>1.0</v>
      </c>
      <c r="J1190" s="8">
        <v>0.0</v>
      </c>
      <c r="K1190" s="8">
        <v>1.0</v>
      </c>
    </row>
    <row r="1191" ht="15.75" customHeight="1">
      <c r="A1191" s="15">
        <v>36.0</v>
      </c>
      <c r="B1191" s="8" t="s">
        <v>2485</v>
      </c>
      <c r="C1191" s="16">
        <v>45343.5</v>
      </c>
      <c r="D1191" s="16">
        <v>45357.5</v>
      </c>
      <c r="E1191" s="17">
        <v>2952.0</v>
      </c>
      <c r="F1191" s="8" t="s">
        <v>2444</v>
      </c>
      <c r="G1191" s="8" t="s">
        <v>2453</v>
      </c>
      <c r="H1191" s="8" t="s">
        <v>1648</v>
      </c>
      <c r="I1191" s="8">
        <v>1.0</v>
      </c>
      <c r="J1191" s="8">
        <v>0.0</v>
      </c>
      <c r="K1191" s="8">
        <v>5.0</v>
      </c>
    </row>
    <row r="1192" ht="15.75" customHeight="1">
      <c r="A1192" s="15">
        <v>36.0</v>
      </c>
      <c r="B1192" s="8" t="s">
        <v>2485</v>
      </c>
      <c r="C1192" s="16">
        <v>45343.5</v>
      </c>
      <c r="D1192" s="16">
        <v>45357.5</v>
      </c>
      <c r="E1192" s="17">
        <v>2952.0</v>
      </c>
      <c r="F1192" s="8" t="s">
        <v>2444</v>
      </c>
      <c r="G1192" s="8" t="s">
        <v>2453</v>
      </c>
      <c r="H1192" s="8" t="s">
        <v>1476</v>
      </c>
      <c r="I1192" s="8">
        <v>0.0</v>
      </c>
      <c r="J1192" s="8">
        <v>0.0</v>
      </c>
      <c r="K1192" s="8">
        <v>2.0</v>
      </c>
    </row>
    <row r="1193" ht="15.75" customHeight="1">
      <c r="A1193" s="15">
        <v>36.0</v>
      </c>
      <c r="B1193" s="8" t="s">
        <v>2485</v>
      </c>
      <c r="C1193" s="16">
        <v>45343.5</v>
      </c>
      <c r="D1193" s="16">
        <v>45357.5</v>
      </c>
      <c r="E1193" s="17">
        <v>2952.0</v>
      </c>
      <c r="F1193" s="8" t="s">
        <v>2444</v>
      </c>
      <c r="G1193" s="8" t="s">
        <v>2453</v>
      </c>
      <c r="H1193" s="8" t="s">
        <v>1513</v>
      </c>
      <c r="I1193" s="8">
        <v>1.0</v>
      </c>
      <c r="J1193" s="8">
        <v>1.0</v>
      </c>
      <c r="K1193" s="8">
        <v>3.0</v>
      </c>
    </row>
    <row r="1194" ht="15.75" customHeight="1">
      <c r="A1194" s="15">
        <v>36.0</v>
      </c>
      <c r="B1194" s="8" t="s">
        <v>2485</v>
      </c>
      <c r="C1194" s="16">
        <v>45343.5</v>
      </c>
      <c r="D1194" s="16">
        <v>45357.5</v>
      </c>
      <c r="E1194" s="17">
        <v>2952.0</v>
      </c>
      <c r="F1194" s="8" t="s">
        <v>2444</v>
      </c>
      <c r="G1194" s="8" t="s">
        <v>2453</v>
      </c>
      <c r="H1194" s="8" t="s">
        <v>2248</v>
      </c>
      <c r="I1194" s="8">
        <v>1.0</v>
      </c>
      <c r="J1194" s="8">
        <v>1.0</v>
      </c>
      <c r="K1194" s="8">
        <v>5.0</v>
      </c>
    </row>
    <row r="1195" ht="15.75" customHeight="1">
      <c r="A1195" s="15">
        <v>36.0</v>
      </c>
      <c r="B1195" s="8" t="s">
        <v>2485</v>
      </c>
      <c r="C1195" s="16">
        <v>45343.5</v>
      </c>
      <c r="D1195" s="16">
        <v>45357.5</v>
      </c>
      <c r="E1195" s="17">
        <v>2952.0</v>
      </c>
      <c r="F1195" s="8" t="s">
        <v>2444</v>
      </c>
      <c r="G1195" s="8" t="s">
        <v>2453</v>
      </c>
      <c r="H1195" s="8" t="s">
        <v>1850</v>
      </c>
      <c r="I1195" s="8">
        <v>1.0</v>
      </c>
      <c r="J1195" s="8">
        <v>0.0</v>
      </c>
      <c r="K1195" s="8">
        <v>2.0</v>
      </c>
    </row>
    <row r="1196" ht="15.75" customHeight="1">
      <c r="A1196" s="15">
        <v>36.0</v>
      </c>
      <c r="B1196" s="8" t="s">
        <v>2485</v>
      </c>
      <c r="C1196" s="16">
        <v>45343.5</v>
      </c>
      <c r="D1196" s="16">
        <v>45357.5</v>
      </c>
      <c r="E1196" s="17">
        <v>2952.0</v>
      </c>
      <c r="F1196" s="8" t="s">
        <v>2444</v>
      </c>
      <c r="G1196" s="8" t="s">
        <v>2453</v>
      </c>
      <c r="H1196" s="8" t="s">
        <v>1345</v>
      </c>
      <c r="I1196" s="8">
        <v>0.0</v>
      </c>
      <c r="J1196" s="8">
        <v>0.0</v>
      </c>
      <c r="K1196" s="8">
        <v>5.0</v>
      </c>
    </row>
    <row r="1197" ht="15.75" customHeight="1">
      <c r="A1197" s="15">
        <v>36.0</v>
      </c>
      <c r="B1197" s="8" t="s">
        <v>2485</v>
      </c>
      <c r="C1197" s="16">
        <v>45343.5</v>
      </c>
      <c r="D1197" s="16">
        <v>45357.5</v>
      </c>
      <c r="E1197" s="17">
        <v>2952.0</v>
      </c>
      <c r="F1197" s="8" t="s">
        <v>2444</v>
      </c>
      <c r="G1197" s="8" t="s">
        <v>2453</v>
      </c>
      <c r="H1197" s="8" t="s">
        <v>1917</v>
      </c>
      <c r="I1197" s="8">
        <v>0.0</v>
      </c>
      <c r="J1197" s="8">
        <v>1.0</v>
      </c>
      <c r="K1197" s="8">
        <v>3.0</v>
      </c>
    </row>
    <row r="1198" ht="15.75" customHeight="1">
      <c r="A1198" s="15">
        <v>36.0</v>
      </c>
      <c r="B1198" s="8" t="s">
        <v>2485</v>
      </c>
      <c r="C1198" s="16">
        <v>45343.5</v>
      </c>
      <c r="D1198" s="16">
        <v>45357.5</v>
      </c>
      <c r="E1198" s="17">
        <v>2952.0</v>
      </c>
      <c r="F1198" s="8" t="s">
        <v>2444</v>
      </c>
      <c r="G1198" s="8" t="s">
        <v>2453</v>
      </c>
      <c r="H1198" s="8" t="s">
        <v>2092</v>
      </c>
      <c r="I1198" s="8">
        <v>1.0</v>
      </c>
      <c r="J1198" s="8">
        <v>0.0</v>
      </c>
      <c r="K1198" s="8">
        <v>2.0</v>
      </c>
    </row>
    <row r="1199" ht="15.75" customHeight="1">
      <c r="A1199" s="15">
        <v>36.0</v>
      </c>
      <c r="B1199" s="8" t="s">
        <v>2485</v>
      </c>
      <c r="C1199" s="16">
        <v>45343.5</v>
      </c>
      <c r="D1199" s="16">
        <v>45357.5</v>
      </c>
      <c r="E1199" s="17">
        <v>2952.0</v>
      </c>
      <c r="F1199" s="8" t="s">
        <v>2444</v>
      </c>
      <c r="G1199" s="8" t="s">
        <v>2453</v>
      </c>
      <c r="H1199" s="8" t="s">
        <v>1602</v>
      </c>
      <c r="I1199" s="8">
        <v>0.0</v>
      </c>
      <c r="J1199" s="8">
        <v>1.0</v>
      </c>
      <c r="K1199" s="8">
        <v>4.0</v>
      </c>
    </row>
    <row r="1200" ht="15.75" customHeight="1">
      <c r="A1200" s="15">
        <v>36.0</v>
      </c>
      <c r="B1200" s="8" t="s">
        <v>2485</v>
      </c>
      <c r="C1200" s="16">
        <v>45343.5</v>
      </c>
      <c r="D1200" s="16">
        <v>45357.5</v>
      </c>
      <c r="E1200" s="17">
        <v>2952.0</v>
      </c>
      <c r="F1200" s="8" t="s">
        <v>2444</v>
      </c>
      <c r="G1200" s="8" t="s">
        <v>2453</v>
      </c>
      <c r="H1200" s="8" t="s">
        <v>1152</v>
      </c>
      <c r="I1200" s="8">
        <v>0.0</v>
      </c>
      <c r="J1200" s="8">
        <v>1.0</v>
      </c>
      <c r="K1200" s="8">
        <v>3.0</v>
      </c>
    </row>
    <row r="1201" ht="15.75" customHeight="1">
      <c r="A1201" s="15">
        <v>36.0</v>
      </c>
      <c r="B1201" s="8" t="s">
        <v>2485</v>
      </c>
      <c r="C1201" s="16">
        <v>45343.5</v>
      </c>
      <c r="D1201" s="16">
        <v>45357.5</v>
      </c>
      <c r="E1201" s="17">
        <v>2952.0</v>
      </c>
      <c r="F1201" s="8" t="s">
        <v>2444</v>
      </c>
      <c r="G1201" s="8" t="s">
        <v>2453</v>
      </c>
      <c r="H1201" s="8" t="s">
        <v>1266</v>
      </c>
      <c r="I1201" s="8">
        <v>0.0</v>
      </c>
      <c r="J1201" s="8">
        <v>1.0</v>
      </c>
      <c r="K1201" s="8">
        <v>5.0</v>
      </c>
    </row>
    <row r="1202" ht="15.75" customHeight="1">
      <c r="A1202" s="15">
        <v>36.0</v>
      </c>
      <c r="B1202" s="8" t="s">
        <v>2485</v>
      </c>
      <c r="C1202" s="16">
        <v>45343.5</v>
      </c>
      <c r="D1202" s="16">
        <v>45357.5</v>
      </c>
      <c r="E1202" s="17">
        <v>2952.0</v>
      </c>
      <c r="F1202" s="8" t="s">
        <v>2444</v>
      </c>
      <c r="G1202" s="8" t="s">
        <v>2453</v>
      </c>
      <c r="H1202" s="8" t="s">
        <v>1278</v>
      </c>
      <c r="I1202" s="8">
        <v>0.0</v>
      </c>
      <c r="J1202" s="8">
        <v>0.0</v>
      </c>
      <c r="K1202" s="8">
        <v>1.0</v>
      </c>
    </row>
    <row r="1203" ht="15.75" customHeight="1">
      <c r="A1203" s="15">
        <v>36.0</v>
      </c>
      <c r="B1203" s="8" t="s">
        <v>2485</v>
      </c>
      <c r="C1203" s="16">
        <v>45343.5</v>
      </c>
      <c r="D1203" s="16">
        <v>45357.5</v>
      </c>
      <c r="E1203" s="17">
        <v>2952.0</v>
      </c>
      <c r="F1203" s="8" t="s">
        <v>2444</v>
      </c>
      <c r="G1203" s="8" t="s">
        <v>2453</v>
      </c>
      <c r="H1203" s="8" t="s">
        <v>1889</v>
      </c>
      <c r="I1203" s="8">
        <v>0.0</v>
      </c>
      <c r="J1203" s="8">
        <v>0.0</v>
      </c>
      <c r="K1203" s="8">
        <v>4.0</v>
      </c>
    </row>
    <row r="1204" ht="15.75" customHeight="1">
      <c r="A1204" s="15">
        <v>36.0</v>
      </c>
      <c r="B1204" s="8" t="s">
        <v>2485</v>
      </c>
      <c r="C1204" s="16">
        <v>45343.5</v>
      </c>
      <c r="D1204" s="16">
        <v>45357.5</v>
      </c>
      <c r="E1204" s="17">
        <v>2952.0</v>
      </c>
      <c r="F1204" s="8" t="s">
        <v>2444</v>
      </c>
      <c r="G1204" s="8" t="s">
        <v>2453</v>
      </c>
      <c r="H1204" s="8" t="s">
        <v>1741</v>
      </c>
      <c r="I1204" s="8">
        <v>0.0</v>
      </c>
      <c r="J1204" s="8">
        <v>0.0</v>
      </c>
      <c r="K1204" s="8">
        <v>3.0</v>
      </c>
    </row>
    <row r="1205" ht="15.75" customHeight="1">
      <c r="A1205" s="15">
        <v>36.0</v>
      </c>
      <c r="B1205" s="8" t="s">
        <v>2485</v>
      </c>
      <c r="C1205" s="16">
        <v>45343.5</v>
      </c>
      <c r="D1205" s="16">
        <v>45357.5</v>
      </c>
      <c r="E1205" s="17">
        <v>2952.0</v>
      </c>
      <c r="F1205" s="8" t="s">
        <v>2444</v>
      </c>
      <c r="G1205" s="8" t="s">
        <v>2453</v>
      </c>
      <c r="H1205" s="8" t="s">
        <v>1583</v>
      </c>
      <c r="I1205" s="8">
        <v>1.0</v>
      </c>
      <c r="J1205" s="8">
        <v>0.0</v>
      </c>
      <c r="K1205" s="8">
        <v>1.0</v>
      </c>
    </row>
    <row r="1206" ht="15.75" customHeight="1">
      <c r="A1206" s="15">
        <v>36.0</v>
      </c>
      <c r="B1206" s="8" t="s">
        <v>2485</v>
      </c>
      <c r="C1206" s="16">
        <v>45343.5</v>
      </c>
      <c r="D1206" s="16">
        <v>45357.5</v>
      </c>
      <c r="E1206" s="17">
        <v>2952.0</v>
      </c>
      <c r="F1206" s="8" t="s">
        <v>2444</v>
      </c>
      <c r="G1206" s="8" t="s">
        <v>2453</v>
      </c>
      <c r="H1206" s="8" t="s">
        <v>2312</v>
      </c>
      <c r="I1206" s="8">
        <v>0.0</v>
      </c>
      <c r="J1206" s="8">
        <v>0.0</v>
      </c>
      <c r="K1206" s="8">
        <v>5.0</v>
      </c>
    </row>
    <row r="1207" ht="15.75" customHeight="1">
      <c r="A1207" s="15">
        <v>36.0</v>
      </c>
      <c r="B1207" s="8" t="s">
        <v>2485</v>
      </c>
      <c r="C1207" s="16">
        <v>45343.5</v>
      </c>
      <c r="D1207" s="16">
        <v>45357.5</v>
      </c>
      <c r="E1207" s="17">
        <v>2952.0</v>
      </c>
      <c r="F1207" s="8" t="s">
        <v>2444</v>
      </c>
      <c r="G1207" s="8" t="s">
        <v>2453</v>
      </c>
      <c r="H1207" s="8" t="s">
        <v>1293</v>
      </c>
      <c r="I1207" s="8">
        <v>0.0</v>
      </c>
      <c r="J1207" s="8">
        <v>0.0</v>
      </c>
      <c r="K1207" s="8">
        <v>5.0</v>
      </c>
    </row>
    <row r="1208" ht="15.75" customHeight="1">
      <c r="A1208" s="15">
        <v>36.0</v>
      </c>
      <c r="B1208" s="8" t="s">
        <v>2485</v>
      </c>
      <c r="C1208" s="16">
        <v>45343.5</v>
      </c>
      <c r="D1208" s="16">
        <v>45357.5</v>
      </c>
      <c r="E1208" s="17">
        <v>2952.0</v>
      </c>
      <c r="F1208" s="8" t="s">
        <v>2444</v>
      </c>
      <c r="G1208" s="8" t="s">
        <v>2453</v>
      </c>
      <c r="H1208" s="8" t="s">
        <v>1172</v>
      </c>
      <c r="I1208" s="8">
        <v>0.0</v>
      </c>
      <c r="J1208" s="8">
        <v>1.0</v>
      </c>
      <c r="K1208" s="8">
        <v>2.0</v>
      </c>
    </row>
    <row r="1209" ht="15.75" customHeight="1">
      <c r="A1209" s="15">
        <v>36.0</v>
      </c>
      <c r="B1209" s="8" t="s">
        <v>2485</v>
      </c>
      <c r="C1209" s="16">
        <v>45343.5</v>
      </c>
      <c r="D1209" s="16">
        <v>45357.5</v>
      </c>
      <c r="E1209" s="17">
        <v>2952.0</v>
      </c>
      <c r="F1209" s="8" t="s">
        <v>2444</v>
      </c>
      <c r="G1209" s="8" t="s">
        <v>2453</v>
      </c>
      <c r="H1209" s="8" t="s">
        <v>1331</v>
      </c>
      <c r="I1209" s="8">
        <v>0.0</v>
      </c>
      <c r="J1209" s="8">
        <v>1.0</v>
      </c>
      <c r="K1209" s="8">
        <v>3.0</v>
      </c>
    </row>
    <row r="1210" ht="15.75" customHeight="1">
      <c r="A1210" s="15">
        <v>36.0</v>
      </c>
      <c r="B1210" s="8" t="s">
        <v>2485</v>
      </c>
      <c r="C1210" s="16">
        <v>45343.5</v>
      </c>
      <c r="D1210" s="16">
        <v>45357.5</v>
      </c>
      <c r="E1210" s="17">
        <v>2952.0</v>
      </c>
      <c r="F1210" s="8" t="s">
        <v>2444</v>
      </c>
      <c r="G1210" s="8" t="s">
        <v>2453</v>
      </c>
      <c r="H1210" s="8" t="s">
        <v>1665</v>
      </c>
      <c r="I1210" s="8">
        <v>1.0</v>
      </c>
      <c r="J1210" s="8">
        <v>0.0</v>
      </c>
      <c r="K1210" s="8">
        <v>4.0</v>
      </c>
    </row>
    <row r="1211" ht="15.75" customHeight="1">
      <c r="A1211" s="15">
        <v>36.0</v>
      </c>
      <c r="B1211" s="8" t="s">
        <v>2485</v>
      </c>
      <c r="C1211" s="16">
        <v>45343.5</v>
      </c>
      <c r="D1211" s="16">
        <v>45357.5</v>
      </c>
      <c r="E1211" s="17">
        <v>2952.0</v>
      </c>
      <c r="F1211" s="8" t="s">
        <v>2444</v>
      </c>
      <c r="G1211" s="8" t="s">
        <v>2453</v>
      </c>
      <c r="H1211" s="8" t="s">
        <v>2230</v>
      </c>
      <c r="I1211" s="8">
        <v>1.0</v>
      </c>
      <c r="J1211" s="8">
        <v>0.0</v>
      </c>
      <c r="K1211" s="8">
        <v>5.0</v>
      </c>
    </row>
    <row r="1212" ht="15.75" customHeight="1">
      <c r="A1212" s="15">
        <v>36.0</v>
      </c>
      <c r="B1212" s="8" t="s">
        <v>2485</v>
      </c>
      <c r="C1212" s="16">
        <v>45343.5</v>
      </c>
      <c r="D1212" s="16">
        <v>45357.5</v>
      </c>
      <c r="E1212" s="17">
        <v>2952.0</v>
      </c>
      <c r="F1212" s="8" t="s">
        <v>2444</v>
      </c>
      <c r="G1212" s="8" t="s">
        <v>2453</v>
      </c>
      <c r="H1212" s="8" t="s">
        <v>1833</v>
      </c>
      <c r="I1212" s="8">
        <v>1.0</v>
      </c>
      <c r="J1212" s="8">
        <v>1.0</v>
      </c>
      <c r="K1212" s="8">
        <v>5.0</v>
      </c>
    </row>
    <row r="1213" ht="15.75" customHeight="1">
      <c r="A1213" s="15">
        <v>36.0</v>
      </c>
      <c r="B1213" s="8" t="s">
        <v>2485</v>
      </c>
      <c r="C1213" s="16">
        <v>45343.5</v>
      </c>
      <c r="D1213" s="16">
        <v>45357.5</v>
      </c>
      <c r="E1213" s="17">
        <v>2952.0</v>
      </c>
      <c r="F1213" s="8" t="s">
        <v>2444</v>
      </c>
      <c r="G1213" s="8" t="s">
        <v>2453</v>
      </c>
      <c r="H1213" s="8" t="s">
        <v>1219</v>
      </c>
      <c r="I1213" s="8">
        <v>0.0</v>
      </c>
      <c r="J1213" s="8">
        <v>0.0</v>
      </c>
      <c r="K1213" s="8">
        <v>2.0</v>
      </c>
    </row>
    <row r="1214" ht="15.75" customHeight="1">
      <c r="A1214" s="15">
        <v>36.0</v>
      </c>
      <c r="B1214" s="8" t="s">
        <v>2485</v>
      </c>
      <c r="C1214" s="16">
        <v>45343.5</v>
      </c>
      <c r="D1214" s="16">
        <v>45357.5</v>
      </c>
      <c r="E1214" s="17">
        <v>2952.0</v>
      </c>
      <c r="F1214" s="8" t="s">
        <v>2444</v>
      </c>
      <c r="G1214" s="8" t="s">
        <v>2453</v>
      </c>
      <c r="H1214" s="8" t="s">
        <v>1239</v>
      </c>
      <c r="I1214" s="8">
        <v>0.0</v>
      </c>
      <c r="J1214" s="8">
        <v>1.0</v>
      </c>
      <c r="K1214" s="8">
        <v>4.0</v>
      </c>
    </row>
    <row r="1215" ht="15.75" customHeight="1">
      <c r="A1215" s="15">
        <v>36.0</v>
      </c>
      <c r="B1215" s="8" t="s">
        <v>2485</v>
      </c>
      <c r="C1215" s="16">
        <v>45343.5</v>
      </c>
      <c r="D1215" s="16">
        <v>45357.5</v>
      </c>
      <c r="E1215" s="17">
        <v>2952.0</v>
      </c>
      <c r="F1215" s="8" t="s">
        <v>2444</v>
      </c>
      <c r="G1215" s="8" t="s">
        <v>2453</v>
      </c>
      <c r="H1215" s="8" t="s">
        <v>2237</v>
      </c>
      <c r="I1215" s="8">
        <v>0.0</v>
      </c>
      <c r="J1215" s="8">
        <v>1.0</v>
      </c>
      <c r="K1215" s="8">
        <v>5.0</v>
      </c>
    </row>
    <row r="1216" ht="15.75" customHeight="1">
      <c r="A1216" s="15">
        <v>36.0</v>
      </c>
      <c r="B1216" s="8" t="s">
        <v>2485</v>
      </c>
      <c r="C1216" s="16">
        <v>45343.5</v>
      </c>
      <c r="D1216" s="16">
        <v>45357.5</v>
      </c>
      <c r="E1216" s="17">
        <v>2952.0</v>
      </c>
      <c r="F1216" s="8" t="s">
        <v>2444</v>
      </c>
      <c r="G1216" s="8" t="s">
        <v>2453</v>
      </c>
      <c r="H1216" s="8" t="s">
        <v>1376</v>
      </c>
      <c r="I1216" s="8">
        <v>0.0</v>
      </c>
      <c r="J1216" s="8">
        <v>1.0</v>
      </c>
      <c r="K1216" s="8">
        <v>2.0</v>
      </c>
    </row>
    <row r="1217" ht="15.75" customHeight="1">
      <c r="A1217" s="15">
        <v>37.0</v>
      </c>
      <c r="B1217" s="8" t="s">
        <v>2486</v>
      </c>
      <c r="C1217" s="16">
        <v>45347.75</v>
      </c>
      <c r="D1217" s="16">
        <v>45361.75</v>
      </c>
      <c r="E1217" s="17">
        <v>3034.0</v>
      </c>
      <c r="F1217" s="8" t="s">
        <v>2446</v>
      </c>
      <c r="G1217" s="8" t="s">
        <v>2453</v>
      </c>
      <c r="H1217" s="8" t="s">
        <v>1779</v>
      </c>
      <c r="I1217" s="8">
        <v>0.0</v>
      </c>
      <c r="J1217" s="8">
        <v>1.0</v>
      </c>
      <c r="K1217" s="8">
        <v>3.0</v>
      </c>
    </row>
    <row r="1218" ht="15.75" customHeight="1">
      <c r="A1218" s="15">
        <v>37.0</v>
      </c>
      <c r="B1218" s="8" t="s">
        <v>2486</v>
      </c>
      <c r="C1218" s="16">
        <v>45347.75</v>
      </c>
      <c r="D1218" s="16">
        <v>45361.75</v>
      </c>
      <c r="E1218" s="17">
        <v>3034.0</v>
      </c>
      <c r="F1218" s="8" t="s">
        <v>2446</v>
      </c>
      <c r="G1218" s="8" t="s">
        <v>2453</v>
      </c>
      <c r="H1218" s="8" t="s">
        <v>1851</v>
      </c>
      <c r="I1218" s="8">
        <v>1.0</v>
      </c>
      <c r="J1218" s="8">
        <v>0.0</v>
      </c>
      <c r="K1218" s="8">
        <v>5.0</v>
      </c>
    </row>
    <row r="1219" ht="15.75" customHeight="1">
      <c r="A1219" s="15">
        <v>37.0</v>
      </c>
      <c r="B1219" s="8" t="s">
        <v>2486</v>
      </c>
      <c r="C1219" s="16">
        <v>45347.75</v>
      </c>
      <c r="D1219" s="16">
        <v>45361.75</v>
      </c>
      <c r="E1219" s="17">
        <v>3034.0</v>
      </c>
      <c r="F1219" s="8" t="s">
        <v>2446</v>
      </c>
      <c r="G1219" s="8" t="s">
        <v>2453</v>
      </c>
      <c r="H1219" s="8" t="s">
        <v>1987</v>
      </c>
      <c r="I1219" s="8">
        <v>0.0</v>
      </c>
      <c r="J1219" s="8">
        <v>1.0</v>
      </c>
      <c r="K1219" s="8">
        <v>1.0</v>
      </c>
    </row>
    <row r="1220" ht="15.75" customHeight="1">
      <c r="A1220" s="15">
        <v>37.0</v>
      </c>
      <c r="B1220" s="8" t="s">
        <v>2486</v>
      </c>
      <c r="C1220" s="16">
        <v>45347.75</v>
      </c>
      <c r="D1220" s="16">
        <v>45361.75</v>
      </c>
      <c r="E1220" s="17">
        <v>3034.0</v>
      </c>
      <c r="F1220" s="8" t="s">
        <v>2446</v>
      </c>
      <c r="G1220" s="8" t="s">
        <v>2453</v>
      </c>
      <c r="H1220" s="8" t="s">
        <v>2108</v>
      </c>
      <c r="I1220" s="8">
        <v>0.0</v>
      </c>
      <c r="J1220" s="8">
        <v>0.0</v>
      </c>
      <c r="K1220" s="8">
        <v>5.0</v>
      </c>
    </row>
    <row r="1221" ht="15.75" customHeight="1">
      <c r="A1221" s="15">
        <v>37.0</v>
      </c>
      <c r="B1221" s="8" t="s">
        <v>2486</v>
      </c>
      <c r="C1221" s="16">
        <v>45347.75</v>
      </c>
      <c r="D1221" s="16">
        <v>45361.75</v>
      </c>
      <c r="E1221" s="17">
        <v>3034.0</v>
      </c>
      <c r="F1221" s="8" t="s">
        <v>2446</v>
      </c>
      <c r="G1221" s="8" t="s">
        <v>2453</v>
      </c>
      <c r="H1221" s="8" t="s">
        <v>1630</v>
      </c>
      <c r="I1221" s="8">
        <v>1.0</v>
      </c>
      <c r="J1221" s="8">
        <v>0.0</v>
      </c>
      <c r="K1221" s="8">
        <v>3.0</v>
      </c>
    </row>
    <row r="1222" ht="15.75" customHeight="1">
      <c r="A1222" s="15">
        <v>37.0</v>
      </c>
      <c r="B1222" s="8" t="s">
        <v>2486</v>
      </c>
      <c r="C1222" s="16">
        <v>45347.75</v>
      </c>
      <c r="D1222" s="16">
        <v>45361.75</v>
      </c>
      <c r="E1222" s="17">
        <v>3034.0</v>
      </c>
      <c r="F1222" s="8" t="s">
        <v>2446</v>
      </c>
      <c r="G1222" s="8" t="s">
        <v>2453</v>
      </c>
      <c r="H1222" s="8" t="s">
        <v>1626</v>
      </c>
      <c r="I1222" s="8">
        <v>0.0</v>
      </c>
      <c r="J1222" s="8">
        <v>0.0</v>
      </c>
      <c r="K1222" s="8">
        <v>4.0</v>
      </c>
    </row>
    <row r="1223" ht="15.75" customHeight="1">
      <c r="A1223" s="15">
        <v>37.0</v>
      </c>
      <c r="B1223" s="8" t="s">
        <v>2486</v>
      </c>
      <c r="C1223" s="16">
        <v>45347.75</v>
      </c>
      <c r="D1223" s="16">
        <v>45361.75</v>
      </c>
      <c r="E1223" s="17">
        <v>3034.0</v>
      </c>
      <c r="F1223" s="8" t="s">
        <v>2446</v>
      </c>
      <c r="G1223" s="8" t="s">
        <v>2453</v>
      </c>
      <c r="H1223" s="8" t="s">
        <v>2279</v>
      </c>
      <c r="I1223" s="8">
        <v>0.0</v>
      </c>
      <c r="J1223" s="8">
        <v>1.0</v>
      </c>
      <c r="K1223" s="8">
        <v>2.0</v>
      </c>
    </row>
    <row r="1224" ht="15.75" customHeight="1">
      <c r="A1224" s="15">
        <v>37.0</v>
      </c>
      <c r="B1224" s="8" t="s">
        <v>2486</v>
      </c>
      <c r="C1224" s="16">
        <v>45347.75</v>
      </c>
      <c r="D1224" s="16">
        <v>45361.75</v>
      </c>
      <c r="E1224" s="17">
        <v>3034.0</v>
      </c>
      <c r="F1224" s="8" t="s">
        <v>2446</v>
      </c>
      <c r="G1224" s="8" t="s">
        <v>2453</v>
      </c>
      <c r="H1224" s="8" t="s">
        <v>1388</v>
      </c>
      <c r="I1224" s="8">
        <v>0.0</v>
      </c>
      <c r="J1224" s="8">
        <v>1.0</v>
      </c>
      <c r="K1224" s="8">
        <v>1.0</v>
      </c>
    </row>
    <row r="1225" ht="15.75" customHeight="1">
      <c r="A1225" s="15">
        <v>37.0</v>
      </c>
      <c r="B1225" s="8" t="s">
        <v>2486</v>
      </c>
      <c r="C1225" s="16">
        <v>45347.75</v>
      </c>
      <c r="D1225" s="16">
        <v>45361.75</v>
      </c>
      <c r="E1225" s="17">
        <v>3034.0</v>
      </c>
      <c r="F1225" s="8" t="s">
        <v>2446</v>
      </c>
      <c r="G1225" s="8" t="s">
        <v>2453</v>
      </c>
      <c r="H1225" s="8" t="s">
        <v>2359</v>
      </c>
      <c r="I1225" s="8">
        <v>1.0</v>
      </c>
      <c r="J1225" s="8">
        <v>1.0</v>
      </c>
      <c r="K1225" s="8">
        <v>3.0</v>
      </c>
    </row>
    <row r="1226" ht="15.75" customHeight="1">
      <c r="A1226" s="15">
        <v>37.0</v>
      </c>
      <c r="B1226" s="8" t="s">
        <v>2486</v>
      </c>
      <c r="C1226" s="16">
        <v>45347.75</v>
      </c>
      <c r="D1226" s="16">
        <v>45361.75</v>
      </c>
      <c r="E1226" s="17">
        <v>3034.0</v>
      </c>
      <c r="F1226" s="8" t="s">
        <v>2446</v>
      </c>
      <c r="G1226" s="8" t="s">
        <v>2453</v>
      </c>
      <c r="H1226" s="8" t="s">
        <v>1315</v>
      </c>
      <c r="I1226" s="8">
        <v>1.0</v>
      </c>
      <c r="J1226" s="8">
        <v>1.0</v>
      </c>
      <c r="K1226" s="8">
        <v>4.0</v>
      </c>
    </row>
    <row r="1227" ht="15.75" customHeight="1">
      <c r="A1227" s="15">
        <v>37.0</v>
      </c>
      <c r="B1227" s="8" t="s">
        <v>2486</v>
      </c>
      <c r="C1227" s="16">
        <v>45347.75</v>
      </c>
      <c r="D1227" s="16">
        <v>45361.75</v>
      </c>
      <c r="E1227" s="17">
        <v>3034.0</v>
      </c>
      <c r="F1227" s="8" t="s">
        <v>2446</v>
      </c>
      <c r="G1227" s="8" t="s">
        <v>2453</v>
      </c>
      <c r="H1227" s="8" t="s">
        <v>1299</v>
      </c>
      <c r="I1227" s="8">
        <v>0.0</v>
      </c>
      <c r="J1227" s="8">
        <v>0.0</v>
      </c>
      <c r="K1227" s="8">
        <v>5.0</v>
      </c>
    </row>
    <row r="1228" ht="15.75" customHeight="1">
      <c r="A1228" s="15">
        <v>37.0</v>
      </c>
      <c r="B1228" s="8" t="s">
        <v>2486</v>
      </c>
      <c r="C1228" s="16">
        <v>45347.75</v>
      </c>
      <c r="D1228" s="16">
        <v>45361.75</v>
      </c>
      <c r="E1228" s="17">
        <v>3034.0</v>
      </c>
      <c r="F1228" s="8" t="s">
        <v>2446</v>
      </c>
      <c r="G1228" s="8" t="s">
        <v>2453</v>
      </c>
      <c r="H1228" s="8" t="s">
        <v>2232</v>
      </c>
      <c r="I1228" s="8">
        <v>1.0</v>
      </c>
      <c r="J1228" s="8">
        <v>0.0</v>
      </c>
      <c r="K1228" s="8">
        <v>4.0</v>
      </c>
    </row>
    <row r="1229" ht="15.75" customHeight="1">
      <c r="A1229" s="15">
        <v>37.0</v>
      </c>
      <c r="B1229" s="8" t="s">
        <v>2486</v>
      </c>
      <c r="C1229" s="16">
        <v>45347.75</v>
      </c>
      <c r="D1229" s="16">
        <v>45361.75</v>
      </c>
      <c r="E1229" s="17">
        <v>3034.0</v>
      </c>
      <c r="F1229" s="8" t="s">
        <v>2446</v>
      </c>
      <c r="G1229" s="8" t="s">
        <v>2453</v>
      </c>
      <c r="H1229" s="8" t="s">
        <v>1302</v>
      </c>
      <c r="I1229" s="8">
        <v>0.0</v>
      </c>
      <c r="J1229" s="8">
        <v>0.0</v>
      </c>
      <c r="K1229" s="8">
        <v>1.0</v>
      </c>
    </row>
    <row r="1230" ht="15.75" customHeight="1">
      <c r="A1230" s="15">
        <v>37.0</v>
      </c>
      <c r="B1230" s="8" t="s">
        <v>2486</v>
      </c>
      <c r="C1230" s="16">
        <v>45347.75</v>
      </c>
      <c r="D1230" s="16">
        <v>45361.75</v>
      </c>
      <c r="E1230" s="17">
        <v>3034.0</v>
      </c>
      <c r="F1230" s="8" t="s">
        <v>2446</v>
      </c>
      <c r="G1230" s="8" t="s">
        <v>2453</v>
      </c>
      <c r="H1230" s="8" t="s">
        <v>1862</v>
      </c>
      <c r="I1230" s="8">
        <v>0.0</v>
      </c>
      <c r="J1230" s="8">
        <v>0.0</v>
      </c>
      <c r="K1230" s="8">
        <v>5.0</v>
      </c>
    </row>
    <row r="1231" ht="15.75" customHeight="1">
      <c r="A1231" s="15">
        <v>37.0</v>
      </c>
      <c r="B1231" s="8" t="s">
        <v>2486</v>
      </c>
      <c r="C1231" s="16">
        <v>45347.75</v>
      </c>
      <c r="D1231" s="16">
        <v>45361.75</v>
      </c>
      <c r="E1231" s="17">
        <v>3034.0</v>
      </c>
      <c r="F1231" s="8" t="s">
        <v>2446</v>
      </c>
      <c r="G1231" s="8" t="s">
        <v>2453</v>
      </c>
      <c r="H1231" s="8" t="s">
        <v>1820</v>
      </c>
      <c r="I1231" s="8">
        <v>0.0</v>
      </c>
      <c r="J1231" s="8">
        <v>1.0</v>
      </c>
      <c r="K1231" s="8">
        <v>5.0</v>
      </c>
    </row>
    <row r="1232" ht="15.75" customHeight="1">
      <c r="A1232" s="15">
        <v>37.0</v>
      </c>
      <c r="B1232" s="8" t="s">
        <v>2486</v>
      </c>
      <c r="C1232" s="16">
        <v>45347.75</v>
      </c>
      <c r="D1232" s="16">
        <v>45361.75</v>
      </c>
      <c r="E1232" s="17">
        <v>3034.0</v>
      </c>
      <c r="F1232" s="8" t="s">
        <v>2446</v>
      </c>
      <c r="G1232" s="8" t="s">
        <v>2453</v>
      </c>
      <c r="H1232" s="8" t="s">
        <v>1480</v>
      </c>
      <c r="I1232" s="8">
        <v>0.0</v>
      </c>
      <c r="J1232" s="8">
        <v>1.0</v>
      </c>
      <c r="K1232" s="8">
        <v>3.0</v>
      </c>
    </row>
    <row r="1233" ht="15.75" customHeight="1">
      <c r="A1233" s="15">
        <v>37.0</v>
      </c>
      <c r="B1233" s="8" t="s">
        <v>2486</v>
      </c>
      <c r="C1233" s="16">
        <v>45347.75</v>
      </c>
      <c r="D1233" s="16">
        <v>45361.75</v>
      </c>
      <c r="E1233" s="17">
        <v>3034.0</v>
      </c>
      <c r="F1233" s="8" t="s">
        <v>2446</v>
      </c>
      <c r="G1233" s="8" t="s">
        <v>2453</v>
      </c>
      <c r="H1233" s="8" t="s">
        <v>1804</v>
      </c>
      <c r="I1233" s="8">
        <v>1.0</v>
      </c>
      <c r="J1233" s="8">
        <v>1.0</v>
      </c>
      <c r="K1233" s="8">
        <v>2.0</v>
      </c>
    </row>
    <row r="1234" ht="15.75" customHeight="1">
      <c r="A1234" s="15">
        <v>37.0</v>
      </c>
      <c r="B1234" s="8" t="s">
        <v>2486</v>
      </c>
      <c r="C1234" s="16">
        <v>45347.75</v>
      </c>
      <c r="D1234" s="16">
        <v>45361.75</v>
      </c>
      <c r="E1234" s="17">
        <v>3034.0</v>
      </c>
      <c r="F1234" s="8" t="s">
        <v>2446</v>
      </c>
      <c r="G1234" s="8" t="s">
        <v>2453</v>
      </c>
      <c r="H1234" s="8" t="s">
        <v>1519</v>
      </c>
      <c r="I1234" s="8">
        <v>1.0</v>
      </c>
      <c r="J1234" s="8">
        <v>0.0</v>
      </c>
      <c r="K1234" s="8">
        <v>4.0</v>
      </c>
    </row>
    <row r="1235" ht="15.75" customHeight="1">
      <c r="A1235" s="15">
        <v>37.0</v>
      </c>
      <c r="B1235" s="8" t="s">
        <v>2486</v>
      </c>
      <c r="C1235" s="16">
        <v>45347.75</v>
      </c>
      <c r="D1235" s="16">
        <v>45361.75</v>
      </c>
      <c r="E1235" s="17">
        <v>3034.0</v>
      </c>
      <c r="F1235" s="8" t="s">
        <v>2446</v>
      </c>
      <c r="G1235" s="8" t="s">
        <v>2453</v>
      </c>
      <c r="H1235" s="8" t="s">
        <v>2364</v>
      </c>
      <c r="I1235" s="8">
        <v>1.0</v>
      </c>
      <c r="J1235" s="8">
        <v>1.0</v>
      </c>
      <c r="K1235" s="8">
        <v>1.0</v>
      </c>
    </row>
    <row r="1236" ht="15.75" customHeight="1">
      <c r="A1236" s="15">
        <v>37.0</v>
      </c>
      <c r="B1236" s="8" t="s">
        <v>2486</v>
      </c>
      <c r="C1236" s="16">
        <v>45347.75</v>
      </c>
      <c r="D1236" s="16">
        <v>45361.75</v>
      </c>
      <c r="E1236" s="17">
        <v>3034.0</v>
      </c>
      <c r="F1236" s="8" t="s">
        <v>2446</v>
      </c>
      <c r="G1236" s="8" t="s">
        <v>2453</v>
      </c>
      <c r="H1236" s="8" t="s">
        <v>1945</v>
      </c>
      <c r="I1236" s="8">
        <v>1.0</v>
      </c>
      <c r="J1236" s="8">
        <v>1.0</v>
      </c>
      <c r="K1236" s="8">
        <v>3.0</v>
      </c>
    </row>
    <row r="1237" ht="15.75" customHeight="1">
      <c r="A1237" s="15">
        <v>37.0</v>
      </c>
      <c r="B1237" s="8" t="s">
        <v>2486</v>
      </c>
      <c r="C1237" s="16">
        <v>45347.75</v>
      </c>
      <c r="D1237" s="16">
        <v>45361.75</v>
      </c>
      <c r="E1237" s="17">
        <v>3034.0</v>
      </c>
      <c r="F1237" s="8" t="s">
        <v>2446</v>
      </c>
      <c r="G1237" s="8" t="s">
        <v>2453</v>
      </c>
      <c r="H1237" s="8" t="s">
        <v>2334</v>
      </c>
      <c r="I1237" s="8">
        <v>1.0</v>
      </c>
      <c r="J1237" s="8">
        <v>1.0</v>
      </c>
      <c r="K1237" s="8">
        <v>2.0</v>
      </c>
    </row>
    <row r="1238" ht="15.75" customHeight="1">
      <c r="A1238" s="15">
        <v>37.0</v>
      </c>
      <c r="B1238" s="8" t="s">
        <v>2486</v>
      </c>
      <c r="C1238" s="16">
        <v>45347.75</v>
      </c>
      <c r="D1238" s="16">
        <v>45361.75</v>
      </c>
      <c r="E1238" s="17">
        <v>3034.0</v>
      </c>
      <c r="F1238" s="8" t="s">
        <v>2446</v>
      </c>
      <c r="G1238" s="8" t="s">
        <v>2453</v>
      </c>
      <c r="H1238" s="8" t="s">
        <v>1625</v>
      </c>
      <c r="I1238" s="8">
        <v>1.0</v>
      </c>
      <c r="J1238" s="8">
        <v>1.0</v>
      </c>
      <c r="K1238" s="8">
        <v>3.0</v>
      </c>
    </row>
    <row r="1239" ht="15.75" customHeight="1">
      <c r="A1239" s="15">
        <v>38.0</v>
      </c>
      <c r="B1239" s="8" t="s">
        <v>2487</v>
      </c>
      <c r="C1239" s="16">
        <v>45352.0</v>
      </c>
      <c r="D1239" s="16">
        <v>45366.0</v>
      </c>
      <c r="E1239" s="17">
        <v>3116.0</v>
      </c>
      <c r="F1239" s="8" t="s">
        <v>2448</v>
      </c>
      <c r="G1239" s="8" t="s">
        <v>1140</v>
      </c>
      <c r="H1239" s="8" t="s">
        <v>2336</v>
      </c>
      <c r="I1239" s="8">
        <v>0.0</v>
      </c>
      <c r="J1239" s="8">
        <v>0.0</v>
      </c>
      <c r="K1239" s="8">
        <v>3.0</v>
      </c>
    </row>
    <row r="1240" ht="15.75" customHeight="1">
      <c r="A1240" s="15">
        <v>38.0</v>
      </c>
      <c r="B1240" s="8" t="s">
        <v>2487</v>
      </c>
      <c r="C1240" s="16">
        <v>45352.0</v>
      </c>
      <c r="D1240" s="16">
        <v>45366.0</v>
      </c>
      <c r="E1240" s="17">
        <v>3116.0</v>
      </c>
      <c r="F1240" s="8" t="s">
        <v>2448</v>
      </c>
      <c r="G1240" s="8" t="s">
        <v>1140</v>
      </c>
      <c r="H1240" s="8" t="s">
        <v>1665</v>
      </c>
      <c r="I1240" s="8">
        <v>0.0</v>
      </c>
      <c r="J1240" s="8">
        <v>1.0</v>
      </c>
      <c r="K1240" s="8">
        <v>3.0</v>
      </c>
    </row>
    <row r="1241" ht="15.75" customHeight="1">
      <c r="A1241" s="15">
        <v>38.0</v>
      </c>
      <c r="B1241" s="8" t="s">
        <v>2487</v>
      </c>
      <c r="C1241" s="16">
        <v>45352.0</v>
      </c>
      <c r="D1241" s="16">
        <v>45366.0</v>
      </c>
      <c r="E1241" s="17">
        <v>3116.0</v>
      </c>
      <c r="F1241" s="8" t="s">
        <v>2448</v>
      </c>
      <c r="G1241" s="8" t="s">
        <v>1140</v>
      </c>
      <c r="H1241" s="8" t="s">
        <v>1486</v>
      </c>
      <c r="I1241" s="8">
        <v>1.0</v>
      </c>
      <c r="J1241" s="8">
        <v>0.0</v>
      </c>
      <c r="K1241" s="8">
        <v>5.0</v>
      </c>
    </row>
    <row r="1242" ht="15.75" customHeight="1">
      <c r="A1242" s="15">
        <v>38.0</v>
      </c>
      <c r="B1242" s="8" t="s">
        <v>2487</v>
      </c>
      <c r="C1242" s="16">
        <v>45352.0</v>
      </c>
      <c r="D1242" s="16">
        <v>45366.0</v>
      </c>
      <c r="E1242" s="17">
        <v>3116.0</v>
      </c>
      <c r="F1242" s="8" t="s">
        <v>2448</v>
      </c>
      <c r="G1242" s="8" t="s">
        <v>1140</v>
      </c>
      <c r="H1242" s="8" t="s">
        <v>1653</v>
      </c>
      <c r="I1242" s="8">
        <v>1.0</v>
      </c>
      <c r="J1242" s="8">
        <v>1.0</v>
      </c>
      <c r="K1242" s="8">
        <v>5.0</v>
      </c>
    </row>
    <row r="1243" ht="15.75" customHeight="1">
      <c r="A1243" s="15">
        <v>38.0</v>
      </c>
      <c r="B1243" s="8" t="s">
        <v>2487</v>
      </c>
      <c r="C1243" s="16">
        <v>45352.0</v>
      </c>
      <c r="D1243" s="16">
        <v>45366.0</v>
      </c>
      <c r="E1243" s="17">
        <v>3116.0</v>
      </c>
      <c r="F1243" s="8" t="s">
        <v>2448</v>
      </c>
      <c r="G1243" s="8" t="s">
        <v>1140</v>
      </c>
      <c r="H1243" s="8" t="s">
        <v>1426</v>
      </c>
      <c r="I1243" s="8">
        <v>1.0</v>
      </c>
      <c r="J1243" s="8">
        <v>0.0</v>
      </c>
      <c r="K1243" s="8">
        <v>1.0</v>
      </c>
    </row>
    <row r="1244" ht="15.75" customHeight="1">
      <c r="A1244" s="15">
        <v>38.0</v>
      </c>
      <c r="B1244" s="8" t="s">
        <v>2487</v>
      </c>
      <c r="C1244" s="16">
        <v>45352.0</v>
      </c>
      <c r="D1244" s="16">
        <v>45366.0</v>
      </c>
      <c r="E1244" s="17">
        <v>3116.0</v>
      </c>
      <c r="F1244" s="8" t="s">
        <v>2448</v>
      </c>
      <c r="G1244" s="8" t="s">
        <v>1140</v>
      </c>
      <c r="H1244" s="8" t="s">
        <v>1900</v>
      </c>
      <c r="I1244" s="8">
        <v>0.0</v>
      </c>
      <c r="J1244" s="8">
        <v>1.0</v>
      </c>
      <c r="K1244" s="8">
        <v>3.0</v>
      </c>
    </row>
    <row r="1245" ht="15.75" customHeight="1">
      <c r="A1245" s="15">
        <v>38.0</v>
      </c>
      <c r="B1245" s="8" t="s">
        <v>2487</v>
      </c>
      <c r="C1245" s="16">
        <v>45352.0</v>
      </c>
      <c r="D1245" s="16">
        <v>45366.0</v>
      </c>
      <c r="E1245" s="17">
        <v>3116.0</v>
      </c>
      <c r="F1245" s="8" t="s">
        <v>2448</v>
      </c>
      <c r="G1245" s="8" t="s">
        <v>1140</v>
      </c>
      <c r="H1245" s="8" t="s">
        <v>2175</v>
      </c>
      <c r="I1245" s="8">
        <v>1.0</v>
      </c>
      <c r="J1245" s="8">
        <v>1.0</v>
      </c>
      <c r="K1245" s="8">
        <v>3.0</v>
      </c>
    </row>
    <row r="1246" ht="15.75" customHeight="1">
      <c r="A1246" s="15">
        <v>38.0</v>
      </c>
      <c r="B1246" s="8" t="s">
        <v>2487</v>
      </c>
      <c r="C1246" s="16">
        <v>45352.0</v>
      </c>
      <c r="D1246" s="16">
        <v>45366.0</v>
      </c>
      <c r="E1246" s="17">
        <v>3116.0</v>
      </c>
      <c r="F1246" s="8" t="s">
        <v>2448</v>
      </c>
      <c r="G1246" s="8" t="s">
        <v>1140</v>
      </c>
      <c r="H1246" s="8" t="s">
        <v>1808</v>
      </c>
      <c r="I1246" s="8">
        <v>1.0</v>
      </c>
      <c r="J1246" s="8">
        <v>0.0</v>
      </c>
      <c r="K1246" s="8">
        <v>5.0</v>
      </c>
    </row>
    <row r="1247" ht="15.75" customHeight="1">
      <c r="A1247" s="15">
        <v>38.0</v>
      </c>
      <c r="B1247" s="8" t="s">
        <v>2487</v>
      </c>
      <c r="C1247" s="16">
        <v>45352.0</v>
      </c>
      <c r="D1247" s="16">
        <v>45366.0</v>
      </c>
      <c r="E1247" s="17">
        <v>3116.0</v>
      </c>
      <c r="F1247" s="8" t="s">
        <v>2448</v>
      </c>
      <c r="G1247" s="8" t="s">
        <v>1140</v>
      </c>
      <c r="H1247" s="8" t="s">
        <v>2277</v>
      </c>
      <c r="I1247" s="8">
        <v>0.0</v>
      </c>
      <c r="J1247" s="8">
        <v>1.0</v>
      </c>
      <c r="K1247" s="8">
        <v>2.0</v>
      </c>
    </row>
    <row r="1248" ht="15.75" customHeight="1">
      <c r="A1248" s="15">
        <v>38.0</v>
      </c>
      <c r="B1248" s="8" t="s">
        <v>2487</v>
      </c>
      <c r="C1248" s="16">
        <v>45352.0</v>
      </c>
      <c r="D1248" s="16">
        <v>45366.0</v>
      </c>
      <c r="E1248" s="17">
        <v>3116.0</v>
      </c>
      <c r="F1248" s="8" t="s">
        <v>2448</v>
      </c>
      <c r="G1248" s="8" t="s">
        <v>1140</v>
      </c>
      <c r="H1248" s="8" t="s">
        <v>1210</v>
      </c>
      <c r="I1248" s="8">
        <v>0.0</v>
      </c>
      <c r="J1248" s="8">
        <v>0.0</v>
      </c>
      <c r="K1248" s="8">
        <v>4.0</v>
      </c>
    </row>
    <row r="1249" ht="15.75" customHeight="1">
      <c r="A1249" s="15">
        <v>38.0</v>
      </c>
      <c r="B1249" s="8" t="s">
        <v>2487</v>
      </c>
      <c r="C1249" s="16">
        <v>45352.0</v>
      </c>
      <c r="D1249" s="16">
        <v>45366.0</v>
      </c>
      <c r="E1249" s="17">
        <v>3116.0</v>
      </c>
      <c r="F1249" s="8" t="s">
        <v>2448</v>
      </c>
      <c r="G1249" s="8" t="s">
        <v>1140</v>
      </c>
      <c r="H1249" s="8" t="s">
        <v>2293</v>
      </c>
      <c r="I1249" s="8">
        <v>0.0</v>
      </c>
      <c r="J1249" s="8">
        <v>1.0</v>
      </c>
      <c r="K1249" s="8">
        <v>3.0</v>
      </c>
    </row>
    <row r="1250" ht="15.75" customHeight="1">
      <c r="A1250" s="15">
        <v>38.0</v>
      </c>
      <c r="B1250" s="8" t="s">
        <v>2487</v>
      </c>
      <c r="C1250" s="16">
        <v>45352.0</v>
      </c>
      <c r="D1250" s="16">
        <v>45366.0</v>
      </c>
      <c r="E1250" s="17">
        <v>3116.0</v>
      </c>
      <c r="F1250" s="8" t="s">
        <v>2448</v>
      </c>
      <c r="G1250" s="8" t="s">
        <v>1140</v>
      </c>
      <c r="H1250" s="8" t="s">
        <v>1401</v>
      </c>
      <c r="I1250" s="8">
        <v>1.0</v>
      </c>
      <c r="J1250" s="8">
        <v>1.0</v>
      </c>
      <c r="K1250" s="8">
        <v>5.0</v>
      </c>
    </row>
    <row r="1251" ht="15.75" customHeight="1">
      <c r="A1251" s="15">
        <v>38.0</v>
      </c>
      <c r="B1251" s="8" t="s">
        <v>2487</v>
      </c>
      <c r="C1251" s="16">
        <v>45352.0</v>
      </c>
      <c r="D1251" s="16">
        <v>45366.0</v>
      </c>
      <c r="E1251" s="17">
        <v>3116.0</v>
      </c>
      <c r="F1251" s="8" t="s">
        <v>2448</v>
      </c>
      <c r="G1251" s="8" t="s">
        <v>1140</v>
      </c>
      <c r="H1251" s="8" t="s">
        <v>1371</v>
      </c>
      <c r="I1251" s="8">
        <v>0.0</v>
      </c>
      <c r="J1251" s="8">
        <v>1.0</v>
      </c>
      <c r="K1251" s="8">
        <v>4.0</v>
      </c>
    </row>
    <row r="1252" ht="15.75" customHeight="1">
      <c r="A1252" s="15">
        <v>38.0</v>
      </c>
      <c r="B1252" s="8" t="s">
        <v>2487</v>
      </c>
      <c r="C1252" s="16">
        <v>45352.0</v>
      </c>
      <c r="D1252" s="16">
        <v>45366.0</v>
      </c>
      <c r="E1252" s="17">
        <v>3116.0</v>
      </c>
      <c r="F1252" s="8" t="s">
        <v>2448</v>
      </c>
      <c r="G1252" s="8" t="s">
        <v>1140</v>
      </c>
      <c r="H1252" s="8" t="s">
        <v>1714</v>
      </c>
      <c r="I1252" s="8">
        <v>0.0</v>
      </c>
      <c r="J1252" s="8">
        <v>1.0</v>
      </c>
      <c r="K1252" s="8">
        <v>2.0</v>
      </c>
    </row>
    <row r="1253" ht="15.75" customHeight="1">
      <c r="A1253" s="15">
        <v>38.0</v>
      </c>
      <c r="B1253" s="8" t="s">
        <v>2487</v>
      </c>
      <c r="C1253" s="16">
        <v>45352.0</v>
      </c>
      <c r="D1253" s="16">
        <v>45366.0</v>
      </c>
      <c r="E1253" s="17">
        <v>3116.0</v>
      </c>
      <c r="F1253" s="8" t="s">
        <v>2448</v>
      </c>
      <c r="G1253" s="8" t="s">
        <v>1140</v>
      </c>
      <c r="H1253" s="8" t="s">
        <v>1902</v>
      </c>
      <c r="I1253" s="8">
        <v>1.0</v>
      </c>
      <c r="J1253" s="8">
        <v>1.0</v>
      </c>
      <c r="K1253" s="8">
        <v>5.0</v>
      </c>
    </row>
    <row r="1254" ht="15.75" customHeight="1">
      <c r="A1254" s="15">
        <v>38.0</v>
      </c>
      <c r="B1254" s="8" t="s">
        <v>2487</v>
      </c>
      <c r="C1254" s="16">
        <v>45352.0</v>
      </c>
      <c r="D1254" s="16">
        <v>45366.0</v>
      </c>
      <c r="E1254" s="17">
        <v>3116.0</v>
      </c>
      <c r="F1254" s="8" t="s">
        <v>2448</v>
      </c>
      <c r="G1254" s="8" t="s">
        <v>1140</v>
      </c>
      <c r="H1254" s="8" t="s">
        <v>1495</v>
      </c>
      <c r="I1254" s="8">
        <v>0.0</v>
      </c>
      <c r="J1254" s="8">
        <v>1.0</v>
      </c>
      <c r="K1254" s="8">
        <v>1.0</v>
      </c>
    </row>
    <row r="1255" ht="15.75" customHeight="1">
      <c r="A1255" s="15">
        <v>38.0</v>
      </c>
      <c r="B1255" s="8" t="s">
        <v>2487</v>
      </c>
      <c r="C1255" s="16">
        <v>45352.0</v>
      </c>
      <c r="D1255" s="16">
        <v>45366.0</v>
      </c>
      <c r="E1255" s="17">
        <v>3116.0</v>
      </c>
      <c r="F1255" s="8" t="s">
        <v>2448</v>
      </c>
      <c r="G1255" s="8" t="s">
        <v>1140</v>
      </c>
      <c r="H1255" s="8" t="s">
        <v>2288</v>
      </c>
      <c r="I1255" s="8">
        <v>1.0</v>
      </c>
      <c r="J1255" s="8">
        <v>1.0</v>
      </c>
      <c r="K1255" s="8">
        <v>2.0</v>
      </c>
    </row>
    <row r="1256" ht="15.75" customHeight="1">
      <c r="A1256" s="15">
        <v>38.0</v>
      </c>
      <c r="B1256" s="8" t="s">
        <v>2487</v>
      </c>
      <c r="C1256" s="16">
        <v>45352.0</v>
      </c>
      <c r="D1256" s="16">
        <v>45366.0</v>
      </c>
      <c r="E1256" s="17">
        <v>3116.0</v>
      </c>
      <c r="F1256" s="8" t="s">
        <v>2448</v>
      </c>
      <c r="G1256" s="8" t="s">
        <v>1140</v>
      </c>
      <c r="H1256" s="8" t="s">
        <v>2100</v>
      </c>
      <c r="I1256" s="8">
        <v>0.0</v>
      </c>
      <c r="J1256" s="8">
        <v>0.0</v>
      </c>
      <c r="K1256" s="8">
        <v>2.0</v>
      </c>
    </row>
    <row r="1257" ht="15.75" customHeight="1">
      <c r="A1257" s="15">
        <v>38.0</v>
      </c>
      <c r="B1257" s="8" t="s">
        <v>2487</v>
      </c>
      <c r="C1257" s="16">
        <v>45352.0</v>
      </c>
      <c r="D1257" s="16">
        <v>45366.0</v>
      </c>
      <c r="E1257" s="17">
        <v>3116.0</v>
      </c>
      <c r="F1257" s="8" t="s">
        <v>2448</v>
      </c>
      <c r="G1257" s="8" t="s">
        <v>1140</v>
      </c>
      <c r="H1257" s="8" t="s">
        <v>1555</v>
      </c>
      <c r="I1257" s="8">
        <v>0.0</v>
      </c>
      <c r="J1257" s="8">
        <v>0.0</v>
      </c>
      <c r="K1257" s="8">
        <v>4.0</v>
      </c>
    </row>
    <row r="1258" ht="15.75" customHeight="1">
      <c r="A1258" s="15">
        <v>38.0</v>
      </c>
      <c r="B1258" s="8" t="s">
        <v>2487</v>
      </c>
      <c r="C1258" s="16">
        <v>45352.0</v>
      </c>
      <c r="D1258" s="16">
        <v>45366.0</v>
      </c>
      <c r="E1258" s="17">
        <v>3116.0</v>
      </c>
      <c r="F1258" s="8" t="s">
        <v>2448</v>
      </c>
      <c r="G1258" s="8" t="s">
        <v>1140</v>
      </c>
      <c r="H1258" s="8" t="s">
        <v>1374</v>
      </c>
      <c r="I1258" s="8">
        <v>1.0</v>
      </c>
      <c r="J1258" s="8">
        <v>0.0</v>
      </c>
      <c r="K1258" s="8">
        <v>1.0</v>
      </c>
    </row>
    <row r="1259" ht="15.75" customHeight="1">
      <c r="A1259" s="15">
        <v>38.0</v>
      </c>
      <c r="B1259" s="8" t="s">
        <v>2487</v>
      </c>
      <c r="C1259" s="16">
        <v>45352.0</v>
      </c>
      <c r="D1259" s="16">
        <v>45366.0</v>
      </c>
      <c r="E1259" s="17">
        <v>3116.0</v>
      </c>
      <c r="F1259" s="8" t="s">
        <v>2448</v>
      </c>
      <c r="G1259" s="8" t="s">
        <v>1140</v>
      </c>
      <c r="H1259" s="8" t="s">
        <v>1819</v>
      </c>
      <c r="I1259" s="8">
        <v>0.0</v>
      </c>
      <c r="J1259" s="8">
        <v>1.0</v>
      </c>
      <c r="K1259" s="8">
        <v>1.0</v>
      </c>
    </row>
    <row r="1260" ht="15.75" customHeight="1">
      <c r="A1260" s="15">
        <v>38.0</v>
      </c>
      <c r="B1260" s="8" t="s">
        <v>2487</v>
      </c>
      <c r="C1260" s="16">
        <v>45352.0</v>
      </c>
      <c r="D1260" s="16">
        <v>45366.0</v>
      </c>
      <c r="E1260" s="17">
        <v>3116.0</v>
      </c>
      <c r="F1260" s="8" t="s">
        <v>2448</v>
      </c>
      <c r="G1260" s="8" t="s">
        <v>1140</v>
      </c>
      <c r="H1260" s="8" t="s">
        <v>2019</v>
      </c>
      <c r="I1260" s="8">
        <v>0.0</v>
      </c>
      <c r="J1260" s="8">
        <v>1.0</v>
      </c>
      <c r="K1260" s="8">
        <v>2.0</v>
      </c>
    </row>
    <row r="1261" ht="15.75" customHeight="1">
      <c r="A1261" s="15">
        <v>38.0</v>
      </c>
      <c r="B1261" s="8" t="s">
        <v>2487</v>
      </c>
      <c r="C1261" s="16">
        <v>45352.0</v>
      </c>
      <c r="D1261" s="16">
        <v>45366.0</v>
      </c>
      <c r="E1261" s="17">
        <v>3116.0</v>
      </c>
      <c r="F1261" s="8" t="s">
        <v>2448</v>
      </c>
      <c r="G1261" s="8" t="s">
        <v>1140</v>
      </c>
      <c r="H1261" s="8" t="s">
        <v>2224</v>
      </c>
      <c r="I1261" s="8">
        <v>0.0</v>
      </c>
      <c r="J1261" s="8">
        <v>1.0</v>
      </c>
      <c r="K1261" s="8">
        <v>2.0</v>
      </c>
    </row>
    <row r="1262" ht="15.75" customHeight="1">
      <c r="A1262" s="15">
        <v>38.0</v>
      </c>
      <c r="B1262" s="8" t="s">
        <v>2487</v>
      </c>
      <c r="C1262" s="16">
        <v>45352.0</v>
      </c>
      <c r="D1262" s="16">
        <v>45366.0</v>
      </c>
      <c r="E1262" s="17">
        <v>3116.0</v>
      </c>
      <c r="F1262" s="8" t="s">
        <v>2448</v>
      </c>
      <c r="G1262" s="8" t="s">
        <v>1140</v>
      </c>
      <c r="H1262" s="8" t="s">
        <v>2198</v>
      </c>
      <c r="I1262" s="8">
        <v>1.0</v>
      </c>
      <c r="J1262" s="8">
        <v>1.0</v>
      </c>
      <c r="K1262" s="8">
        <v>5.0</v>
      </c>
    </row>
    <row r="1263" ht="15.75" customHeight="1">
      <c r="A1263" s="15">
        <v>38.0</v>
      </c>
      <c r="B1263" s="8" t="s">
        <v>2487</v>
      </c>
      <c r="C1263" s="16">
        <v>45352.0</v>
      </c>
      <c r="D1263" s="16">
        <v>45366.0</v>
      </c>
      <c r="E1263" s="17">
        <v>3116.0</v>
      </c>
      <c r="F1263" s="8" t="s">
        <v>2448</v>
      </c>
      <c r="G1263" s="8" t="s">
        <v>1140</v>
      </c>
      <c r="H1263" s="8" t="s">
        <v>2001</v>
      </c>
      <c r="I1263" s="8">
        <v>1.0</v>
      </c>
      <c r="J1263" s="8">
        <v>1.0</v>
      </c>
      <c r="K1263" s="8">
        <v>5.0</v>
      </c>
    </row>
    <row r="1264" ht="15.75" customHeight="1">
      <c r="A1264" s="15">
        <v>38.0</v>
      </c>
      <c r="B1264" s="8" t="s">
        <v>2487</v>
      </c>
      <c r="C1264" s="16">
        <v>45352.0</v>
      </c>
      <c r="D1264" s="16">
        <v>45366.0</v>
      </c>
      <c r="E1264" s="17">
        <v>3116.0</v>
      </c>
      <c r="F1264" s="8" t="s">
        <v>2448</v>
      </c>
      <c r="G1264" s="8" t="s">
        <v>1140</v>
      </c>
      <c r="H1264" s="8" t="s">
        <v>1442</v>
      </c>
      <c r="I1264" s="8">
        <v>0.0</v>
      </c>
      <c r="J1264" s="8">
        <v>1.0</v>
      </c>
      <c r="K1264" s="8">
        <v>3.0</v>
      </c>
    </row>
    <row r="1265" ht="15.75" customHeight="1">
      <c r="A1265" s="15">
        <v>38.0</v>
      </c>
      <c r="B1265" s="8" t="s">
        <v>2487</v>
      </c>
      <c r="C1265" s="16">
        <v>45352.0</v>
      </c>
      <c r="D1265" s="16">
        <v>45366.0</v>
      </c>
      <c r="E1265" s="17">
        <v>3116.0</v>
      </c>
      <c r="F1265" s="8" t="s">
        <v>2448</v>
      </c>
      <c r="G1265" s="8" t="s">
        <v>1140</v>
      </c>
      <c r="H1265" s="8" t="s">
        <v>1827</v>
      </c>
      <c r="I1265" s="8">
        <v>1.0</v>
      </c>
      <c r="J1265" s="8">
        <v>0.0</v>
      </c>
      <c r="K1265" s="8">
        <v>2.0</v>
      </c>
    </row>
    <row r="1266" ht="15.75" customHeight="1">
      <c r="A1266" s="15">
        <v>38.0</v>
      </c>
      <c r="B1266" s="8" t="s">
        <v>2487</v>
      </c>
      <c r="C1266" s="16">
        <v>45352.0</v>
      </c>
      <c r="D1266" s="16">
        <v>45366.0</v>
      </c>
      <c r="E1266" s="17">
        <v>3116.0</v>
      </c>
      <c r="F1266" s="8" t="s">
        <v>2448</v>
      </c>
      <c r="G1266" s="8" t="s">
        <v>1140</v>
      </c>
      <c r="H1266" s="8" t="s">
        <v>1183</v>
      </c>
      <c r="I1266" s="8">
        <v>1.0</v>
      </c>
      <c r="J1266" s="8">
        <v>1.0</v>
      </c>
      <c r="K1266" s="8">
        <v>3.0</v>
      </c>
    </row>
    <row r="1267" ht="15.75" customHeight="1">
      <c r="A1267" s="15">
        <v>38.0</v>
      </c>
      <c r="B1267" s="8" t="s">
        <v>2487</v>
      </c>
      <c r="C1267" s="16">
        <v>45352.0</v>
      </c>
      <c r="D1267" s="16">
        <v>45366.0</v>
      </c>
      <c r="E1267" s="17">
        <v>3116.0</v>
      </c>
      <c r="F1267" s="8" t="s">
        <v>2448</v>
      </c>
      <c r="G1267" s="8" t="s">
        <v>1140</v>
      </c>
      <c r="H1267" s="8" t="s">
        <v>1912</v>
      </c>
      <c r="I1267" s="8">
        <v>1.0</v>
      </c>
      <c r="J1267" s="8">
        <v>0.0</v>
      </c>
      <c r="K1267" s="8">
        <v>3.0</v>
      </c>
    </row>
    <row r="1268" ht="15.75" customHeight="1">
      <c r="A1268" s="15">
        <v>38.0</v>
      </c>
      <c r="B1268" s="8" t="s">
        <v>2487</v>
      </c>
      <c r="C1268" s="16">
        <v>45352.0</v>
      </c>
      <c r="D1268" s="16">
        <v>45366.0</v>
      </c>
      <c r="E1268" s="17">
        <v>3116.0</v>
      </c>
      <c r="F1268" s="8" t="s">
        <v>2448</v>
      </c>
      <c r="G1268" s="8" t="s">
        <v>1140</v>
      </c>
      <c r="H1268" s="8" t="s">
        <v>2134</v>
      </c>
      <c r="I1268" s="8">
        <v>1.0</v>
      </c>
      <c r="J1268" s="8">
        <v>0.0</v>
      </c>
      <c r="K1268" s="8">
        <v>3.0</v>
      </c>
    </row>
    <row r="1269" ht="15.75" customHeight="1">
      <c r="A1269" s="15">
        <v>38.0</v>
      </c>
      <c r="B1269" s="8" t="s">
        <v>2487</v>
      </c>
      <c r="C1269" s="16">
        <v>45352.0</v>
      </c>
      <c r="D1269" s="16">
        <v>45366.0</v>
      </c>
      <c r="E1269" s="17">
        <v>3116.0</v>
      </c>
      <c r="F1269" s="8" t="s">
        <v>2448</v>
      </c>
      <c r="G1269" s="8" t="s">
        <v>1140</v>
      </c>
      <c r="H1269" s="8" t="s">
        <v>2235</v>
      </c>
      <c r="I1269" s="8">
        <v>1.0</v>
      </c>
      <c r="J1269" s="8">
        <v>1.0</v>
      </c>
      <c r="K1269" s="8">
        <v>4.0</v>
      </c>
    </row>
    <row r="1270" ht="15.75" customHeight="1">
      <c r="A1270" s="15">
        <v>38.0</v>
      </c>
      <c r="B1270" s="8" t="s">
        <v>2487</v>
      </c>
      <c r="C1270" s="16">
        <v>45352.0</v>
      </c>
      <c r="D1270" s="16">
        <v>45366.0</v>
      </c>
      <c r="E1270" s="17">
        <v>3116.0</v>
      </c>
      <c r="F1270" s="8" t="s">
        <v>2448</v>
      </c>
      <c r="G1270" s="8" t="s">
        <v>1140</v>
      </c>
      <c r="H1270" s="8" t="s">
        <v>2273</v>
      </c>
      <c r="I1270" s="8">
        <v>0.0</v>
      </c>
      <c r="J1270" s="8">
        <v>1.0</v>
      </c>
      <c r="K1270" s="8">
        <v>2.0</v>
      </c>
    </row>
    <row r="1271" ht="15.75" customHeight="1">
      <c r="A1271" s="15">
        <v>39.0</v>
      </c>
      <c r="B1271" s="8" t="s">
        <v>2488</v>
      </c>
      <c r="C1271" s="16">
        <v>45356.25</v>
      </c>
      <c r="D1271" s="16">
        <v>45370.25</v>
      </c>
      <c r="E1271" s="17">
        <v>3198.0</v>
      </c>
      <c r="F1271" s="8" t="s">
        <v>2450</v>
      </c>
      <c r="G1271" s="8" t="s">
        <v>2458</v>
      </c>
      <c r="H1271" s="8" t="s">
        <v>2111</v>
      </c>
      <c r="I1271" s="8">
        <v>1.0</v>
      </c>
      <c r="J1271" s="8">
        <v>1.0</v>
      </c>
      <c r="K1271" s="8">
        <v>4.0</v>
      </c>
    </row>
    <row r="1272" ht="15.75" customHeight="1">
      <c r="A1272" s="15">
        <v>39.0</v>
      </c>
      <c r="B1272" s="8" t="s">
        <v>2488</v>
      </c>
      <c r="C1272" s="16">
        <v>45356.25</v>
      </c>
      <c r="D1272" s="16">
        <v>45370.25</v>
      </c>
      <c r="E1272" s="17">
        <v>3198.0</v>
      </c>
      <c r="F1272" s="8" t="s">
        <v>2450</v>
      </c>
      <c r="G1272" s="8" t="s">
        <v>2458</v>
      </c>
      <c r="H1272" s="8" t="s">
        <v>1752</v>
      </c>
      <c r="I1272" s="8">
        <v>0.0</v>
      </c>
      <c r="J1272" s="8">
        <v>1.0</v>
      </c>
      <c r="K1272" s="8">
        <v>4.0</v>
      </c>
    </row>
    <row r="1273" ht="15.75" customHeight="1">
      <c r="A1273" s="15">
        <v>39.0</v>
      </c>
      <c r="B1273" s="8" t="s">
        <v>2488</v>
      </c>
      <c r="C1273" s="16">
        <v>45356.25</v>
      </c>
      <c r="D1273" s="16">
        <v>45370.25</v>
      </c>
      <c r="E1273" s="17">
        <v>3198.0</v>
      </c>
      <c r="F1273" s="8" t="s">
        <v>2450</v>
      </c>
      <c r="G1273" s="8" t="s">
        <v>2458</v>
      </c>
      <c r="H1273" s="8" t="s">
        <v>1380</v>
      </c>
      <c r="I1273" s="8">
        <v>1.0</v>
      </c>
      <c r="J1273" s="8">
        <v>1.0</v>
      </c>
      <c r="K1273" s="8">
        <v>4.0</v>
      </c>
    </row>
    <row r="1274" ht="15.75" customHeight="1">
      <c r="A1274" s="15">
        <v>39.0</v>
      </c>
      <c r="B1274" s="8" t="s">
        <v>2488</v>
      </c>
      <c r="C1274" s="16">
        <v>45356.25</v>
      </c>
      <c r="D1274" s="16">
        <v>45370.25</v>
      </c>
      <c r="E1274" s="17">
        <v>3198.0</v>
      </c>
      <c r="F1274" s="8" t="s">
        <v>2450</v>
      </c>
      <c r="G1274" s="8" t="s">
        <v>2458</v>
      </c>
      <c r="H1274" s="8" t="s">
        <v>1499</v>
      </c>
      <c r="I1274" s="8">
        <v>0.0</v>
      </c>
      <c r="J1274" s="8">
        <v>1.0</v>
      </c>
      <c r="K1274" s="8">
        <v>2.0</v>
      </c>
    </row>
    <row r="1275" ht="15.75" customHeight="1">
      <c r="A1275" s="15">
        <v>39.0</v>
      </c>
      <c r="B1275" s="8" t="s">
        <v>2488</v>
      </c>
      <c r="C1275" s="16">
        <v>45356.25</v>
      </c>
      <c r="D1275" s="16">
        <v>45370.25</v>
      </c>
      <c r="E1275" s="17">
        <v>3198.0</v>
      </c>
      <c r="F1275" s="8" t="s">
        <v>2450</v>
      </c>
      <c r="G1275" s="8" t="s">
        <v>2458</v>
      </c>
      <c r="H1275" s="8" t="s">
        <v>2382</v>
      </c>
      <c r="I1275" s="8">
        <v>0.0</v>
      </c>
      <c r="J1275" s="8">
        <v>0.0</v>
      </c>
      <c r="K1275" s="8">
        <v>2.0</v>
      </c>
    </row>
    <row r="1276" ht="15.75" customHeight="1">
      <c r="A1276" s="15">
        <v>39.0</v>
      </c>
      <c r="B1276" s="8" t="s">
        <v>2488</v>
      </c>
      <c r="C1276" s="16">
        <v>45356.25</v>
      </c>
      <c r="D1276" s="16">
        <v>45370.25</v>
      </c>
      <c r="E1276" s="17">
        <v>3198.0</v>
      </c>
      <c r="F1276" s="8" t="s">
        <v>2450</v>
      </c>
      <c r="G1276" s="8" t="s">
        <v>2458</v>
      </c>
      <c r="H1276" s="8" t="s">
        <v>2201</v>
      </c>
      <c r="I1276" s="8">
        <v>0.0</v>
      </c>
      <c r="J1276" s="8">
        <v>1.0</v>
      </c>
      <c r="K1276" s="8">
        <v>1.0</v>
      </c>
    </row>
    <row r="1277" ht="15.75" customHeight="1">
      <c r="A1277" s="15">
        <v>39.0</v>
      </c>
      <c r="B1277" s="8" t="s">
        <v>2488</v>
      </c>
      <c r="C1277" s="16">
        <v>45356.25</v>
      </c>
      <c r="D1277" s="16">
        <v>45370.25</v>
      </c>
      <c r="E1277" s="17">
        <v>3198.0</v>
      </c>
      <c r="F1277" s="8" t="s">
        <v>2450</v>
      </c>
      <c r="G1277" s="8" t="s">
        <v>2458</v>
      </c>
      <c r="H1277" s="8" t="s">
        <v>1255</v>
      </c>
      <c r="I1277" s="8">
        <v>1.0</v>
      </c>
      <c r="J1277" s="8">
        <v>0.0</v>
      </c>
      <c r="K1277" s="8">
        <v>1.0</v>
      </c>
    </row>
    <row r="1278" ht="15.75" customHeight="1">
      <c r="A1278" s="15">
        <v>39.0</v>
      </c>
      <c r="B1278" s="8" t="s">
        <v>2488</v>
      </c>
      <c r="C1278" s="16">
        <v>45356.25</v>
      </c>
      <c r="D1278" s="16">
        <v>45370.25</v>
      </c>
      <c r="E1278" s="17">
        <v>3198.0</v>
      </c>
      <c r="F1278" s="8" t="s">
        <v>2450</v>
      </c>
      <c r="G1278" s="8" t="s">
        <v>2458</v>
      </c>
      <c r="H1278" s="8" t="s">
        <v>2144</v>
      </c>
      <c r="I1278" s="8">
        <v>1.0</v>
      </c>
      <c r="J1278" s="8">
        <v>1.0</v>
      </c>
      <c r="K1278" s="8">
        <v>1.0</v>
      </c>
    </row>
    <row r="1279" ht="15.75" customHeight="1">
      <c r="A1279" s="15">
        <v>39.0</v>
      </c>
      <c r="B1279" s="8" t="s">
        <v>2488</v>
      </c>
      <c r="C1279" s="16">
        <v>45356.25</v>
      </c>
      <c r="D1279" s="16">
        <v>45370.25</v>
      </c>
      <c r="E1279" s="17">
        <v>3198.0</v>
      </c>
      <c r="F1279" s="8" t="s">
        <v>2450</v>
      </c>
      <c r="G1279" s="8" t="s">
        <v>2458</v>
      </c>
      <c r="H1279" s="8" t="s">
        <v>2363</v>
      </c>
      <c r="I1279" s="8">
        <v>1.0</v>
      </c>
      <c r="J1279" s="8">
        <v>0.0</v>
      </c>
      <c r="K1279" s="8">
        <v>1.0</v>
      </c>
    </row>
    <row r="1280" ht="15.75" customHeight="1">
      <c r="A1280" s="15">
        <v>39.0</v>
      </c>
      <c r="B1280" s="8" t="s">
        <v>2488</v>
      </c>
      <c r="C1280" s="16">
        <v>45356.25</v>
      </c>
      <c r="D1280" s="16">
        <v>45370.25</v>
      </c>
      <c r="E1280" s="17">
        <v>3198.0</v>
      </c>
      <c r="F1280" s="8" t="s">
        <v>2450</v>
      </c>
      <c r="G1280" s="8" t="s">
        <v>2458</v>
      </c>
      <c r="H1280" s="8" t="s">
        <v>1389</v>
      </c>
      <c r="I1280" s="8">
        <v>1.0</v>
      </c>
      <c r="J1280" s="8">
        <v>1.0</v>
      </c>
      <c r="K1280" s="8">
        <v>1.0</v>
      </c>
    </row>
    <row r="1281" ht="15.75" customHeight="1">
      <c r="A1281" s="15">
        <v>39.0</v>
      </c>
      <c r="B1281" s="8" t="s">
        <v>2488</v>
      </c>
      <c r="C1281" s="16">
        <v>45356.25</v>
      </c>
      <c r="D1281" s="16">
        <v>45370.25</v>
      </c>
      <c r="E1281" s="17">
        <v>3198.0</v>
      </c>
      <c r="F1281" s="8" t="s">
        <v>2450</v>
      </c>
      <c r="G1281" s="8" t="s">
        <v>2458</v>
      </c>
      <c r="H1281" s="8" t="s">
        <v>2134</v>
      </c>
      <c r="I1281" s="8">
        <v>0.0</v>
      </c>
      <c r="J1281" s="8">
        <v>1.0</v>
      </c>
      <c r="K1281" s="8">
        <v>2.0</v>
      </c>
    </row>
    <row r="1282" ht="15.75" customHeight="1">
      <c r="A1282" s="15">
        <v>39.0</v>
      </c>
      <c r="B1282" s="8" t="s">
        <v>2488</v>
      </c>
      <c r="C1282" s="16">
        <v>45356.25</v>
      </c>
      <c r="D1282" s="16">
        <v>45370.25</v>
      </c>
      <c r="E1282" s="17">
        <v>3198.0</v>
      </c>
      <c r="F1282" s="8" t="s">
        <v>2450</v>
      </c>
      <c r="G1282" s="8" t="s">
        <v>2458</v>
      </c>
      <c r="H1282" s="8" t="s">
        <v>2293</v>
      </c>
      <c r="I1282" s="8">
        <v>1.0</v>
      </c>
      <c r="J1282" s="8">
        <v>0.0</v>
      </c>
      <c r="K1282" s="8">
        <v>4.0</v>
      </c>
    </row>
    <row r="1283" ht="15.75" customHeight="1">
      <c r="A1283" s="15">
        <v>39.0</v>
      </c>
      <c r="B1283" s="8" t="s">
        <v>2488</v>
      </c>
      <c r="C1283" s="16">
        <v>45356.25</v>
      </c>
      <c r="D1283" s="16">
        <v>45370.25</v>
      </c>
      <c r="E1283" s="17">
        <v>3198.0</v>
      </c>
      <c r="F1283" s="8" t="s">
        <v>2450</v>
      </c>
      <c r="G1283" s="8" t="s">
        <v>2458</v>
      </c>
      <c r="H1283" s="8" t="s">
        <v>1985</v>
      </c>
      <c r="I1283" s="8">
        <v>1.0</v>
      </c>
      <c r="J1283" s="8">
        <v>0.0</v>
      </c>
      <c r="K1283" s="8">
        <v>4.0</v>
      </c>
    </row>
    <row r="1284" ht="15.75" customHeight="1">
      <c r="A1284" s="15">
        <v>39.0</v>
      </c>
      <c r="B1284" s="8" t="s">
        <v>2488</v>
      </c>
      <c r="C1284" s="16">
        <v>45356.25</v>
      </c>
      <c r="D1284" s="16">
        <v>45370.25</v>
      </c>
      <c r="E1284" s="17">
        <v>3198.0</v>
      </c>
      <c r="F1284" s="8" t="s">
        <v>2450</v>
      </c>
      <c r="G1284" s="8" t="s">
        <v>2458</v>
      </c>
      <c r="H1284" s="8" t="s">
        <v>1452</v>
      </c>
      <c r="I1284" s="8">
        <v>0.0</v>
      </c>
      <c r="J1284" s="8">
        <v>0.0</v>
      </c>
      <c r="K1284" s="8">
        <v>1.0</v>
      </c>
    </row>
    <row r="1285" ht="15.75" customHeight="1">
      <c r="A1285" s="15">
        <v>39.0</v>
      </c>
      <c r="B1285" s="8" t="s">
        <v>2488</v>
      </c>
      <c r="C1285" s="16">
        <v>45356.25</v>
      </c>
      <c r="D1285" s="16">
        <v>45370.25</v>
      </c>
      <c r="E1285" s="17">
        <v>3198.0</v>
      </c>
      <c r="F1285" s="8" t="s">
        <v>2450</v>
      </c>
      <c r="G1285" s="8" t="s">
        <v>2458</v>
      </c>
      <c r="H1285" s="8" t="s">
        <v>1941</v>
      </c>
      <c r="I1285" s="8">
        <v>1.0</v>
      </c>
      <c r="J1285" s="8">
        <v>1.0</v>
      </c>
      <c r="K1285" s="8">
        <v>4.0</v>
      </c>
    </row>
    <row r="1286" ht="15.75" customHeight="1">
      <c r="A1286" s="15">
        <v>39.0</v>
      </c>
      <c r="B1286" s="8" t="s">
        <v>2488</v>
      </c>
      <c r="C1286" s="16">
        <v>45356.25</v>
      </c>
      <c r="D1286" s="16">
        <v>45370.25</v>
      </c>
      <c r="E1286" s="17">
        <v>3198.0</v>
      </c>
      <c r="F1286" s="8" t="s">
        <v>2450</v>
      </c>
      <c r="G1286" s="8" t="s">
        <v>2458</v>
      </c>
      <c r="H1286" s="8" t="s">
        <v>1999</v>
      </c>
      <c r="I1286" s="8">
        <v>1.0</v>
      </c>
      <c r="J1286" s="8">
        <v>0.0</v>
      </c>
      <c r="K1286" s="8">
        <v>2.0</v>
      </c>
    </row>
    <row r="1287" ht="15.75" customHeight="1">
      <c r="A1287" s="15">
        <v>39.0</v>
      </c>
      <c r="B1287" s="8" t="s">
        <v>2488</v>
      </c>
      <c r="C1287" s="16">
        <v>45356.25</v>
      </c>
      <c r="D1287" s="16">
        <v>45370.25</v>
      </c>
      <c r="E1287" s="17">
        <v>3198.0</v>
      </c>
      <c r="F1287" s="8" t="s">
        <v>2450</v>
      </c>
      <c r="G1287" s="8" t="s">
        <v>2458</v>
      </c>
      <c r="H1287" s="8" t="s">
        <v>1421</v>
      </c>
      <c r="I1287" s="8">
        <v>1.0</v>
      </c>
      <c r="J1287" s="8">
        <v>1.0</v>
      </c>
      <c r="K1287" s="8">
        <v>4.0</v>
      </c>
    </row>
    <row r="1288" ht="15.75" customHeight="1">
      <c r="A1288" s="15">
        <v>39.0</v>
      </c>
      <c r="B1288" s="8" t="s">
        <v>2488</v>
      </c>
      <c r="C1288" s="16">
        <v>45356.25</v>
      </c>
      <c r="D1288" s="16">
        <v>45370.25</v>
      </c>
      <c r="E1288" s="17">
        <v>3198.0</v>
      </c>
      <c r="F1288" s="8" t="s">
        <v>2450</v>
      </c>
      <c r="G1288" s="8" t="s">
        <v>2458</v>
      </c>
      <c r="H1288" s="8" t="s">
        <v>1253</v>
      </c>
      <c r="I1288" s="8">
        <v>1.0</v>
      </c>
      <c r="J1288" s="8">
        <v>1.0</v>
      </c>
      <c r="K1288" s="8">
        <v>3.0</v>
      </c>
    </row>
    <row r="1289" ht="15.75" customHeight="1">
      <c r="A1289" s="15">
        <v>39.0</v>
      </c>
      <c r="B1289" s="8" t="s">
        <v>2488</v>
      </c>
      <c r="C1289" s="16">
        <v>45356.25</v>
      </c>
      <c r="D1289" s="16">
        <v>45370.25</v>
      </c>
      <c r="E1289" s="17">
        <v>3198.0</v>
      </c>
      <c r="F1289" s="8" t="s">
        <v>2450</v>
      </c>
      <c r="G1289" s="8" t="s">
        <v>2458</v>
      </c>
      <c r="H1289" s="8" t="s">
        <v>1276</v>
      </c>
      <c r="I1289" s="8">
        <v>0.0</v>
      </c>
      <c r="J1289" s="8">
        <v>0.0</v>
      </c>
      <c r="K1289" s="8">
        <v>2.0</v>
      </c>
    </row>
    <row r="1290" ht="15.75" customHeight="1">
      <c r="A1290" s="15">
        <v>39.0</v>
      </c>
      <c r="B1290" s="8" t="s">
        <v>2488</v>
      </c>
      <c r="C1290" s="16">
        <v>45356.25</v>
      </c>
      <c r="D1290" s="16">
        <v>45370.25</v>
      </c>
      <c r="E1290" s="17">
        <v>3198.0</v>
      </c>
      <c r="F1290" s="8" t="s">
        <v>2450</v>
      </c>
      <c r="G1290" s="8" t="s">
        <v>2458</v>
      </c>
      <c r="H1290" s="8" t="s">
        <v>1556</v>
      </c>
      <c r="I1290" s="8">
        <v>1.0</v>
      </c>
      <c r="J1290" s="8">
        <v>0.0</v>
      </c>
      <c r="K1290" s="8">
        <v>5.0</v>
      </c>
    </row>
    <row r="1291" ht="15.75" customHeight="1">
      <c r="A1291" s="15">
        <v>40.0</v>
      </c>
      <c r="B1291" s="8" t="s">
        <v>2489</v>
      </c>
      <c r="C1291" s="16">
        <v>45360.5</v>
      </c>
      <c r="D1291" s="16">
        <v>45374.5</v>
      </c>
      <c r="E1291" s="17">
        <v>3280.0</v>
      </c>
      <c r="F1291" s="8" t="s">
        <v>2452</v>
      </c>
      <c r="G1291" s="8" t="s">
        <v>1132</v>
      </c>
      <c r="H1291" s="8" t="s">
        <v>1563</v>
      </c>
      <c r="I1291" s="8">
        <v>0.0</v>
      </c>
      <c r="J1291" s="8">
        <v>1.0</v>
      </c>
      <c r="K1291" s="8">
        <v>4.0</v>
      </c>
    </row>
    <row r="1292" ht="15.75" customHeight="1">
      <c r="A1292" s="15">
        <v>40.0</v>
      </c>
      <c r="B1292" s="8" t="s">
        <v>2489</v>
      </c>
      <c r="C1292" s="16">
        <v>45360.5</v>
      </c>
      <c r="D1292" s="16">
        <v>45374.5</v>
      </c>
      <c r="E1292" s="17">
        <v>3280.0</v>
      </c>
      <c r="F1292" s="8" t="s">
        <v>2452</v>
      </c>
      <c r="G1292" s="8" t="s">
        <v>1132</v>
      </c>
      <c r="H1292" s="8" t="s">
        <v>2259</v>
      </c>
      <c r="I1292" s="8">
        <v>0.0</v>
      </c>
      <c r="J1292" s="8">
        <v>0.0</v>
      </c>
      <c r="K1292" s="8">
        <v>1.0</v>
      </c>
    </row>
    <row r="1293" ht="15.75" customHeight="1">
      <c r="A1293" s="15">
        <v>40.0</v>
      </c>
      <c r="B1293" s="8" t="s">
        <v>2489</v>
      </c>
      <c r="C1293" s="16">
        <v>45360.5</v>
      </c>
      <c r="D1293" s="16">
        <v>45374.5</v>
      </c>
      <c r="E1293" s="17">
        <v>3280.0</v>
      </c>
      <c r="F1293" s="8" t="s">
        <v>2452</v>
      </c>
      <c r="G1293" s="8" t="s">
        <v>1132</v>
      </c>
      <c r="H1293" s="8" t="s">
        <v>1220</v>
      </c>
      <c r="I1293" s="8">
        <v>0.0</v>
      </c>
      <c r="J1293" s="8">
        <v>0.0</v>
      </c>
      <c r="K1293" s="8">
        <v>3.0</v>
      </c>
    </row>
    <row r="1294" ht="15.75" customHeight="1">
      <c r="A1294" s="15">
        <v>40.0</v>
      </c>
      <c r="B1294" s="8" t="s">
        <v>2489</v>
      </c>
      <c r="C1294" s="16">
        <v>45360.5</v>
      </c>
      <c r="D1294" s="16">
        <v>45374.5</v>
      </c>
      <c r="E1294" s="17">
        <v>3280.0</v>
      </c>
      <c r="F1294" s="8" t="s">
        <v>2452</v>
      </c>
      <c r="G1294" s="8" t="s">
        <v>1132</v>
      </c>
      <c r="H1294" s="8" t="s">
        <v>1521</v>
      </c>
      <c r="I1294" s="8">
        <v>1.0</v>
      </c>
      <c r="J1294" s="8">
        <v>1.0</v>
      </c>
      <c r="K1294" s="8">
        <v>5.0</v>
      </c>
    </row>
    <row r="1295" ht="15.75" customHeight="1">
      <c r="A1295" s="15">
        <v>40.0</v>
      </c>
      <c r="B1295" s="8" t="s">
        <v>2489</v>
      </c>
      <c r="C1295" s="16">
        <v>45360.5</v>
      </c>
      <c r="D1295" s="16">
        <v>45374.5</v>
      </c>
      <c r="E1295" s="17">
        <v>3280.0</v>
      </c>
      <c r="F1295" s="8" t="s">
        <v>2452</v>
      </c>
      <c r="G1295" s="8" t="s">
        <v>1132</v>
      </c>
      <c r="H1295" s="8" t="s">
        <v>1493</v>
      </c>
      <c r="I1295" s="8">
        <v>0.0</v>
      </c>
      <c r="J1295" s="8">
        <v>1.0</v>
      </c>
      <c r="K1295" s="8">
        <v>2.0</v>
      </c>
    </row>
    <row r="1296" ht="15.75" customHeight="1">
      <c r="A1296" s="15">
        <v>40.0</v>
      </c>
      <c r="B1296" s="8" t="s">
        <v>2489</v>
      </c>
      <c r="C1296" s="16">
        <v>45360.5</v>
      </c>
      <c r="D1296" s="16">
        <v>45374.5</v>
      </c>
      <c r="E1296" s="17">
        <v>3280.0</v>
      </c>
      <c r="F1296" s="8" t="s">
        <v>2452</v>
      </c>
      <c r="G1296" s="8" t="s">
        <v>1132</v>
      </c>
      <c r="H1296" s="8" t="s">
        <v>1432</v>
      </c>
      <c r="I1296" s="8">
        <v>0.0</v>
      </c>
      <c r="J1296" s="8">
        <v>0.0</v>
      </c>
      <c r="K1296" s="8">
        <v>3.0</v>
      </c>
    </row>
    <row r="1297" ht="15.75" customHeight="1">
      <c r="A1297" s="15">
        <v>40.0</v>
      </c>
      <c r="B1297" s="8" t="s">
        <v>2489</v>
      </c>
      <c r="C1297" s="16">
        <v>45360.5</v>
      </c>
      <c r="D1297" s="16">
        <v>45374.5</v>
      </c>
      <c r="E1297" s="17">
        <v>3280.0</v>
      </c>
      <c r="F1297" s="8" t="s">
        <v>2452</v>
      </c>
      <c r="G1297" s="8" t="s">
        <v>1132</v>
      </c>
      <c r="H1297" s="8" t="s">
        <v>2207</v>
      </c>
      <c r="I1297" s="8">
        <v>0.0</v>
      </c>
      <c r="J1297" s="8">
        <v>1.0</v>
      </c>
      <c r="K1297" s="8">
        <v>1.0</v>
      </c>
    </row>
    <row r="1298" ht="15.75" customHeight="1">
      <c r="A1298" s="15">
        <v>40.0</v>
      </c>
      <c r="B1298" s="8" t="s">
        <v>2489</v>
      </c>
      <c r="C1298" s="16">
        <v>45360.5</v>
      </c>
      <c r="D1298" s="16">
        <v>45374.5</v>
      </c>
      <c r="E1298" s="17">
        <v>3280.0</v>
      </c>
      <c r="F1298" s="8" t="s">
        <v>2452</v>
      </c>
      <c r="G1298" s="8" t="s">
        <v>1132</v>
      </c>
      <c r="H1298" s="8" t="s">
        <v>2278</v>
      </c>
      <c r="I1298" s="8">
        <v>1.0</v>
      </c>
      <c r="J1298" s="8">
        <v>0.0</v>
      </c>
      <c r="K1298" s="8">
        <v>5.0</v>
      </c>
    </row>
    <row r="1299" ht="15.75" customHeight="1">
      <c r="A1299" s="15">
        <v>40.0</v>
      </c>
      <c r="B1299" s="8" t="s">
        <v>2489</v>
      </c>
      <c r="C1299" s="16">
        <v>45360.5</v>
      </c>
      <c r="D1299" s="16">
        <v>45374.5</v>
      </c>
      <c r="E1299" s="17">
        <v>3280.0</v>
      </c>
      <c r="F1299" s="8" t="s">
        <v>2452</v>
      </c>
      <c r="G1299" s="8" t="s">
        <v>1132</v>
      </c>
      <c r="H1299" s="8" t="s">
        <v>1166</v>
      </c>
      <c r="I1299" s="8">
        <v>0.0</v>
      </c>
      <c r="J1299" s="8">
        <v>1.0</v>
      </c>
      <c r="K1299" s="8">
        <v>2.0</v>
      </c>
    </row>
    <row r="1300" ht="15.75" customHeight="1">
      <c r="A1300" s="15">
        <v>40.0</v>
      </c>
      <c r="B1300" s="8" t="s">
        <v>2489</v>
      </c>
      <c r="C1300" s="16">
        <v>45360.5</v>
      </c>
      <c r="D1300" s="16">
        <v>45374.5</v>
      </c>
      <c r="E1300" s="17">
        <v>3280.0</v>
      </c>
      <c r="F1300" s="8" t="s">
        <v>2452</v>
      </c>
      <c r="G1300" s="8" t="s">
        <v>1132</v>
      </c>
      <c r="H1300" s="8" t="s">
        <v>2310</v>
      </c>
      <c r="I1300" s="8">
        <v>0.0</v>
      </c>
      <c r="J1300" s="8">
        <v>1.0</v>
      </c>
      <c r="K1300" s="8">
        <v>1.0</v>
      </c>
    </row>
    <row r="1301" ht="15.75" customHeight="1">
      <c r="A1301" s="15">
        <v>40.0</v>
      </c>
      <c r="B1301" s="8" t="s">
        <v>2489</v>
      </c>
      <c r="C1301" s="16">
        <v>45360.5</v>
      </c>
      <c r="D1301" s="16">
        <v>45374.5</v>
      </c>
      <c r="E1301" s="17">
        <v>3280.0</v>
      </c>
      <c r="F1301" s="8" t="s">
        <v>2452</v>
      </c>
      <c r="G1301" s="8" t="s">
        <v>1132</v>
      </c>
      <c r="H1301" s="8" t="s">
        <v>1300</v>
      </c>
      <c r="I1301" s="8">
        <v>1.0</v>
      </c>
      <c r="J1301" s="8">
        <v>1.0</v>
      </c>
      <c r="K1301" s="8">
        <v>2.0</v>
      </c>
    </row>
    <row r="1302" ht="15.75" customHeight="1">
      <c r="A1302" s="15">
        <v>40.0</v>
      </c>
      <c r="B1302" s="8" t="s">
        <v>2489</v>
      </c>
      <c r="C1302" s="16">
        <v>45360.5</v>
      </c>
      <c r="D1302" s="16">
        <v>45374.5</v>
      </c>
      <c r="E1302" s="17">
        <v>3280.0</v>
      </c>
      <c r="F1302" s="8" t="s">
        <v>2452</v>
      </c>
      <c r="G1302" s="8" t="s">
        <v>1132</v>
      </c>
      <c r="H1302" s="8" t="s">
        <v>2035</v>
      </c>
      <c r="I1302" s="8">
        <v>0.0</v>
      </c>
      <c r="J1302" s="8">
        <v>0.0</v>
      </c>
      <c r="K1302" s="8">
        <v>3.0</v>
      </c>
    </row>
    <row r="1303" ht="15.75" customHeight="1">
      <c r="A1303" s="15">
        <v>40.0</v>
      </c>
      <c r="B1303" s="8" t="s">
        <v>2489</v>
      </c>
      <c r="C1303" s="16">
        <v>45360.5</v>
      </c>
      <c r="D1303" s="16">
        <v>45374.5</v>
      </c>
      <c r="E1303" s="17">
        <v>3280.0</v>
      </c>
      <c r="F1303" s="8" t="s">
        <v>2452</v>
      </c>
      <c r="G1303" s="8" t="s">
        <v>1132</v>
      </c>
      <c r="H1303" s="8" t="s">
        <v>1207</v>
      </c>
      <c r="I1303" s="8">
        <v>0.0</v>
      </c>
      <c r="J1303" s="8">
        <v>0.0</v>
      </c>
      <c r="K1303" s="8">
        <v>5.0</v>
      </c>
    </row>
    <row r="1304" ht="15.75" customHeight="1">
      <c r="A1304" s="15">
        <v>40.0</v>
      </c>
      <c r="B1304" s="8" t="s">
        <v>2489</v>
      </c>
      <c r="C1304" s="16">
        <v>45360.5</v>
      </c>
      <c r="D1304" s="16">
        <v>45374.5</v>
      </c>
      <c r="E1304" s="17">
        <v>3280.0</v>
      </c>
      <c r="F1304" s="8" t="s">
        <v>2452</v>
      </c>
      <c r="G1304" s="8" t="s">
        <v>1132</v>
      </c>
      <c r="H1304" s="8" t="s">
        <v>1611</v>
      </c>
      <c r="I1304" s="8">
        <v>0.0</v>
      </c>
      <c r="J1304" s="8">
        <v>1.0</v>
      </c>
      <c r="K1304" s="8">
        <v>5.0</v>
      </c>
    </row>
    <row r="1305" ht="15.75" customHeight="1">
      <c r="A1305" s="15">
        <v>40.0</v>
      </c>
      <c r="B1305" s="8" t="s">
        <v>2489</v>
      </c>
      <c r="C1305" s="16">
        <v>45360.5</v>
      </c>
      <c r="D1305" s="16">
        <v>45374.5</v>
      </c>
      <c r="E1305" s="17">
        <v>3280.0</v>
      </c>
      <c r="F1305" s="8" t="s">
        <v>2452</v>
      </c>
      <c r="G1305" s="8" t="s">
        <v>1132</v>
      </c>
      <c r="H1305" s="8" t="s">
        <v>1957</v>
      </c>
      <c r="I1305" s="8">
        <v>0.0</v>
      </c>
      <c r="J1305" s="8">
        <v>1.0</v>
      </c>
      <c r="K1305" s="8">
        <v>2.0</v>
      </c>
    </row>
    <row r="1306" ht="15.75" customHeight="1">
      <c r="A1306" s="15">
        <v>40.0</v>
      </c>
      <c r="B1306" s="8" t="s">
        <v>2489</v>
      </c>
      <c r="C1306" s="16">
        <v>45360.5</v>
      </c>
      <c r="D1306" s="16">
        <v>45374.5</v>
      </c>
      <c r="E1306" s="17">
        <v>3280.0</v>
      </c>
      <c r="F1306" s="8" t="s">
        <v>2452</v>
      </c>
      <c r="G1306" s="8" t="s">
        <v>1132</v>
      </c>
      <c r="H1306" s="8" t="s">
        <v>1635</v>
      </c>
      <c r="I1306" s="8">
        <v>0.0</v>
      </c>
      <c r="J1306" s="8">
        <v>0.0</v>
      </c>
      <c r="K1306" s="8">
        <v>4.0</v>
      </c>
    </row>
    <row r="1307" ht="15.75" customHeight="1">
      <c r="A1307" s="15">
        <v>40.0</v>
      </c>
      <c r="B1307" s="8" t="s">
        <v>2489</v>
      </c>
      <c r="C1307" s="16">
        <v>45360.5</v>
      </c>
      <c r="D1307" s="16">
        <v>45374.5</v>
      </c>
      <c r="E1307" s="17">
        <v>3280.0</v>
      </c>
      <c r="F1307" s="8" t="s">
        <v>2452</v>
      </c>
      <c r="G1307" s="8" t="s">
        <v>1132</v>
      </c>
      <c r="H1307" s="8" t="s">
        <v>2236</v>
      </c>
      <c r="I1307" s="8">
        <v>0.0</v>
      </c>
      <c r="J1307" s="8">
        <v>0.0</v>
      </c>
      <c r="K1307" s="8">
        <v>1.0</v>
      </c>
    </row>
    <row r="1308" ht="15.75" customHeight="1">
      <c r="A1308" s="15">
        <v>40.0</v>
      </c>
      <c r="B1308" s="8" t="s">
        <v>2489</v>
      </c>
      <c r="C1308" s="16">
        <v>45360.5</v>
      </c>
      <c r="D1308" s="16">
        <v>45374.5</v>
      </c>
      <c r="E1308" s="17">
        <v>3280.0</v>
      </c>
      <c r="F1308" s="8" t="s">
        <v>2452</v>
      </c>
      <c r="G1308" s="8" t="s">
        <v>1132</v>
      </c>
      <c r="H1308" s="8" t="s">
        <v>1547</v>
      </c>
      <c r="I1308" s="8">
        <v>1.0</v>
      </c>
      <c r="J1308" s="8">
        <v>0.0</v>
      </c>
      <c r="K1308" s="8">
        <v>4.0</v>
      </c>
    </row>
    <row r="1309" ht="15.75" customHeight="1">
      <c r="A1309" s="15">
        <v>40.0</v>
      </c>
      <c r="B1309" s="8" t="s">
        <v>2489</v>
      </c>
      <c r="C1309" s="16">
        <v>45360.5</v>
      </c>
      <c r="D1309" s="16">
        <v>45374.5</v>
      </c>
      <c r="E1309" s="17">
        <v>3280.0</v>
      </c>
      <c r="F1309" s="8" t="s">
        <v>2452</v>
      </c>
      <c r="G1309" s="8" t="s">
        <v>1132</v>
      </c>
      <c r="H1309" s="8" t="s">
        <v>1714</v>
      </c>
      <c r="I1309" s="8">
        <v>0.0</v>
      </c>
      <c r="J1309" s="8">
        <v>1.0</v>
      </c>
      <c r="K1309" s="8">
        <v>2.0</v>
      </c>
    </row>
    <row r="1310" ht="15.75" customHeight="1">
      <c r="A1310" s="15">
        <v>40.0</v>
      </c>
      <c r="B1310" s="8" t="s">
        <v>2489</v>
      </c>
      <c r="C1310" s="16">
        <v>45360.5</v>
      </c>
      <c r="D1310" s="16">
        <v>45374.5</v>
      </c>
      <c r="E1310" s="17">
        <v>3280.0</v>
      </c>
      <c r="F1310" s="8" t="s">
        <v>2452</v>
      </c>
      <c r="G1310" s="8" t="s">
        <v>1132</v>
      </c>
      <c r="H1310" s="8" t="s">
        <v>1204</v>
      </c>
      <c r="I1310" s="8">
        <v>1.0</v>
      </c>
      <c r="J1310" s="8">
        <v>0.0</v>
      </c>
      <c r="K1310" s="8">
        <v>2.0</v>
      </c>
    </row>
    <row r="1311" ht="15.75" customHeight="1">
      <c r="A1311" s="15">
        <v>40.0</v>
      </c>
      <c r="B1311" s="8" t="s">
        <v>2489</v>
      </c>
      <c r="C1311" s="16">
        <v>45360.5</v>
      </c>
      <c r="D1311" s="16">
        <v>45374.5</v>
      </c>
      <c r="E1311" s="17">
        <v>3280.0</v>
      </c>
      <c r="F1311" s="8" t="s">
        <v>2452</v>
      </c>
      <c r="G1311" s="8" t="s">
        <v>1132</v>
      </c>
      <c r="H1311" s="8" t="s">
        <v>1142</v>
      </c>
      <c r="I1311" s="8">
        <v>0.0</v>
      </c>
      <c r="J1311" s="8">
        <v>1.0</v>
      </c>
      <c r="K1311" s="8">
        <v>2.0</v>
      </c>
    </row>
    <row r="1312" ht="15.75" customHeight="1">
      <c r="A1312" s="15">
        <v>40.0</v>
      </c>
      <c r="B1312" s="8" t="s">
        <v>2489</v>
      </c>
      <c r="C1312" s="16">
        <v>45360.5</v>
      </c>
      <c r="D1312" s="16">
        <v>45374.5</v>
      </c>
      <c r="E1312" s="17">
        <v>3280.0</v>
      </c>
      <c r="F1312" s="8" t="s">
        <v>2452</v>
      </c>
      <c r="G1312" s="8" t="s">
        <v>1132</v>
      </c>
      <c r="H1312" s="8" t="s">
        <v>2329</v>
      </c>
      <c r="I1312" s="8">
        <v>0.0</v>
      </c>
      <c r="J1312" s="8">
        <v>1.0</v>
      </c>
      <c r="K1312" s="8">
        <v>2.0</v>
      </c>
    </row>
    <row r="1313" ht="15.75" customHeight="1">
      <c r="A1313" s="15">
        <v>40.0</v>
      </c>
      <c r="B1313" s="8" t="s">
        <v>2489</v>
      </c>
      <c r="C1313" s="16">
        <v>45360.5</v>
      </c>
      <c r="D1313" s="16">
        <v>45374.5</v>
      </c>
      <c r="E1313" s="17">
        <v>3280.0</v>
      </c>
      <c r="F1313" s="8" t="s">
        <v>2452</v>
      </c>
      <c r="G1313" s="8" t="s">
        <v>1132</v>
      </c>
      <c r="H1313" s="8" t="s">
        <v>2062</v>
      </c>
      <c r="I1313" s="8">
        <v>0.0</v>
      </c>
      <c r="J1313" s="8">
        <v>1.0</v>
      </c>
      <c r="K1313" s="8">
        <v>3.0</v>
      </c>
    </row>
    <row r="1314" ht="15.75" customHeight="1">
      <c r="A1314" s="15">
        <v>40.0</v>
      </c>
      <c r="B1314" s="8" t="s">
        <v>2489</v>
      </c>
      <c r="C1314" s="16">
        <v>45360.5</v>
      </c>
      <c r="D1314" s="16">
        <v>45374.5</v>
      </c>
      <c r="E1314" s="17">
        <v>3280.0</v>
      </c>
      <c r="F1314" s="8" t="s">
        <v>2452</v>
      </c>
      <c r="G1314" s="8" t="s">
        <v>1132</v>
      </c>
      <c r="H1314" s="8" t="s">
        <v>2093</v>
      </c>
      <c r="I1314" s="8">
        <v>1.0</v>
      </c>
      <c r="J1314" s="8">
        <v>0.0</v>
      </c>
      <c r="K1314" s="8">
        <v>4.0</v>
      </c>
    </row>
    <row r="1315" ht="15.75" customHeight="1">
      <c r="A1315" s="15">
        <v>40.0</v>
      </c>
      <c r="B1315" s="8" t="s">
        <v>2489</v>
      </c>
      <c r="C1315" s="16">
        <v>45360.5</v>
      </c>
      <c r="D1315" s="16">
        <v>45374.5</v>
      </c>
      <c r="E1315" s="17">
        <v>3280.0</v>
      </c>
      <c r="F1315" s="8" t="s">
        <v>2452</v>
      </c>
      <c r="G1315" s="8" t="s">
        <v>1132</v>
      </c>
      <c r="H1315" s="8" t="s">
        <v>1364</v>
      </c>
      <c r="I1315" s="8">
        <v>0.0</v>
      </c>
      <c r="J1315" s="8">
        <v>1.0</v>
      </c>
      <c r="K1315" s="8">
        <v>1.0</v>
      </c>
    </row>
    <row r="1316" ht="15.75" customHeight="1">
      <c r="A1316" s="15">
        <v>40.0</v>
      </c>
      <c r="B1316" s="8" t="s">
        <v>2489</v>
      </c>
      <c r="C1316" s="16">
        <v>45360.5</v>
      </c>
      <c r="D1316" s="16">
        <v>45374.5</v>
      </c>
      <c r="E1316" s="17">
        <v>3280.0</v>
      </c>
      <c r="F1316" s="8" t="s">
        <v>2452</v>
      </c>
      <c r="G1316" s="8" t="s">
        <v>1132</v>
      </c>
      <c r="H1316" s="8" t="s">
        <v>1807</v>
      </c>
      <c r="I1316" s="8">
        <v>1.0</v>
      </c>
      <c r="J1316" s="8">
        <v>1.0</v>
      </c>
      <c r="K1316" s="8">
        <v>3.0</v>
      </c>
    </row>
    <row r="1317" ht="15.75" customHeight="1">
      <c r="A1317" s="15">
        <v>40.0</v>
      </c>
      <c r="B1317" s="8" t="s">
        <v>2489</v>
      </c>
      <c r="C1317" s="16">
        <v>45360.5</v>
      </c>
      <c r="D1317" s="16">
        <v>45374.5</v>
      </c>
      <c r="E1317" s="17">
        <v>3280.0</v>
      </c>
      <c r="F1317" s="8" t="s">
        <v>2452</v>
      </c>
      <c r="G1317" s="8" t="s">
        <v>1132</v>
      </c>
      <c r="H1317" s="8" t="s">
        <v>1752</v>
      </c>
      <c r="I1317" s="8">
        <v>1.0</v>
      </c>
      <c r="J1317" s="8">
        <v>1.0</v>
      </c>
      <c r="K1317" s="8">
        <v>4.0</v>
      </c>
    </row>
    <row r="1318" ht="15.75" customHeight="1">
      <c r="A1318" s="15">
        <v>40.0</v>
      </c>
      <c r="B1318" s="8" t="s">
        <v>2489</v>
      </c>
      <c r="C1318" s="16">
        <v>45360.5</v>
      </c>
      <c r="D1318" s="16">
        <v>45374.5</v>
      </c>
      <c r="E1318" s="17">
        <v>3280.0</v>
      </c>
      <c r="F1318" s="8" t="s">
        <v>2452</v>
      </c>
      <c r="G1318" s="8" t="s">
        <v>1132</v>
      </c>
      <c r="H1318" s="8" t="s">
        <v>1228</v>
      </c>
      <c r="I1318" s="8">
        <v>1.0</v>
      </c>
      <c r="J1318" s="8">
        <v>1.0</v>
      </c>
      <c r="K1318" s="8">
        <v>1.0</v>
      </c>
    </row>
    <row r="1319" ht="15.75" customHeight="1">
      <c r="A1319" s="15">
        <v>40.0</v>
      </c>
      <c r="B1319" s="8" t="s">
        <v>2489</v>
      </c>
      <c r="C1319" s="16">
        <v>45360.5</v>
      </c>
      <c r="D1319" s="16">
        <v>45374.5</v>
      </c>
      <c r="E1319" s="17">
        <v>3280.0</v>
      </c>
      <c r="F1319" s="8" t="s">
        <v>2452</v>
      </c>
      <c r="G1319" s="8" t="s">
        <v>1132</v>
      </c>
      <c r="H1319" s="8" t="s">
        <v>1726</v>
      </c>
      <c r="I1319" s="8">
        <v>1.0</v>
      </c>
      <c r="J1319" s="8">
        <v>0.0</v>
      </c>
      <c r="K1319" s="8">
        <v>1.0</v>
      </c>
    </row>
    <row r="1320" ht="15.75" customHeight="1">
      <c r="A1320" s="15">
        <v>40.0</v>
      </c>
      <c r="B1320" s="8" t="s">
        <v>2489</v>
      </c>
      <c r="C1320" s="16">
        <v>45360.5</v>
      </c>
      <c r="D1320" s="16">
        <v>45374.5</v>
      </c>
      <c r="E1320" s="17">
        <v>3280.0</v>
      </c>
      <c r="F1320" s="8" t="s">
        <v>2452</v>
      </c>
      <c r="G1320" s="8" t="s">
        <v>1132</v>
      </c>
      <c r="H1320" s="8" t="s">
        <v>1900</v>
      </c>
      <c r="I1320" s="8">
        <v>1.0</v>
      </c>
      <c r="J1320" s="8">
        <v>0.0</v>
      </c>
      <c r="K1320" s="8">
        <v>2.0</v>
      </c>
    </row>
    <row r="1321" ht="15.75" customHeight="1">
      <c r="A1321" s="15">
        <v>40.0</v>
      </c>
      <c r="B1321" s="8" t="s">
        <v>2489</v>
      </c>
      <c r="C1321" s="16">
        <v>45360.5</v>
      </c>
      <c r="D1321" s="16">
        <v>45374.5</v>
      </c>
      <c r="E1321" s="17">
        <v>3280.0</v>
      </c>
      <c r="F1321" s="8" t="s">
        <v>2452</v>
      </c>
      <c r="G1321" s="8" t="s">
        <v>1132</v>
      </c>
      <c r="H1321" s="8" t="s">
        <v>1570</v>
      </c>
      <c r="I1321" s="8">
        <v>1.0</v>
      </c>
      <c r="J1321" s="8">
        <v>0.0</v>
      </c>
      <c r="K1321" s="8">
        <v>3.0</v>
      </c>
    </row>
    <row r="1322" ht="15.75" customHeight="1">
      <c r="A1322" s="15">
        <v>40.0</v>
      </c>
      <c r="B1322" s="8" t="s">
        <v>2489</v>
      </c>
      <c r="C1322" s="16">
        <v>45360.5</v>
      </c>
      <c r="D1322" s="16">
        <v>45374.5</v>
      </c>
      <c r="E1322" s="17">
        <v>3280.0</v>
      </c>
      <c r="F1322" s="8" t="s">
        <v>2452</v>
      </c>
      <c r="G1322" s="8" t="s">
        <v>1132</v>
      </c>
      <c r="H1322" s="8" t="s">
        <v>1354</v>
      </c>
      <c r="I1322" s="8">
        <v>0.0</v>
      </c>
      <c r="J1322" s="8">
        <v>0.0</v>
      </c>
      <c r="K1322" s="8">
        <v>1.0</v>
      </c>
    </row>
    <row r="1323" ht="15.75" customHeight="1">
      <c r="A1323" s="15">
        <v>41.0</v>
      </c>
      <c r="B1323" s="8" t="s">
        <v>2490</v>
      </c>
      <c r="C1323" s="16">
        <v>45364.75</v>
      </c>
      <c r="D1323" s="16">
        <v>45378.75</v>
      </c>
      <c r="E1323" s="17">
        <v>3362.0</v>
      </c>
      <c r="F1323" s="8" t="s">
        <v>2444</v>
      </c>
      <c r="G1323" s="8" t="s">
        <v>1140</v>
      </c>
      <c r="H1323" s="8" t="s">
        <v>1593</v>
      </c>
      <c r="I1323" s="8">
        <v>1.0</v>
      </c>
      <c r="J1323" s="8">
        <v>1.0</v>
      </c>
      <c r="K1323" s="8">
        <v>4.0</v>
      </c>
    </row>
    <row r="1324" ht="15.75" customHeight="1">
      <c r="A1324" s="15">
        <v>41.0</v>
      </c>
      <c r="B1324" s="8" t="s">
        <v>2490</v>
      </c>
      <c r="C1324" s="16">
        <v>45364.75</v>
      </c>
      <c r="D1324" s="16">
        <v>45378.75</v>
      </c>
      <c r="E1324" s="17">
        <v>3362.0</v>
      </c>
      <c r="F1324" s="8" t="s">
        <v>2444</v>
      </c>
      <c r="G1324" s="8" t="s">
        <v>1140</v>
      </c>
      <c r="H1324" s="8" t="s">
        <v>1870</v>
      </c>
      <c r="I1324" s="8">
        <v>0.0</v>
      </c>
      <c r="J1324" s="8">
        <v>1.0</v>
      </c>
      <c r="K1324" s="8">
        <v>1.0</v>
      </c>
    </row>
    <row r="1325" ht="15.75" customHeight="1">
      <c r="A1325" s="15">
        <v>41.0</v>
      </c>
      <c r="B1325" s="8" t="s">
        <v>2490</v>
      </c>
      <c r="C1325" s="16">
        <v>45364.75</v>
      </c>
      <c r="D1325" s="16">
        <v>45378.75</v>
      </c>
      <c r="E1325" s="17">
        <v>3362.0</v>
      </c>
      <c r="F1325" s="8" t="s">
        <v>2444</v>
      </c>
      <c r="G1325" s="8" t="s">
        <v>1140</v>
      </c>
      <c r="H1325" s="8" t="s">
        <v>1384</v>
      </c>
      <c r="I1325" s="8">
        <v>1.0</v>
      </c>
      <c r="J1325" s="8">
        <v>0.0</v>
      </c>
      <c r="K1325" s="8">
        <v>1.0</v>
      </c>
    </row>
    <row r="1326" ht="15.75" customHeight="1">
      <c r="A1326" s="15">
        <v>41.0</v>
      </c>
      <c r="B1326" s="8" t="s">
        <v>2490</v>
      </c>
      <c r="C1326" s="16">
        <v>45364.75</v>
      </c>
      <c r="D1326" s="16">
        <v>45378.75</v>
      </c>
      <c r="E1326" s="17">
        <v>3362.0</v>
      </c>
      <c r="F1326" s="8" t="s">
        <v>2444</v>
      </c>
      <c r="G1326" s="8" t="s">
        <v>1140</v>
      </c>
      <c r="H1326" s="8" t="s">
        <v>1630</v>
      </c>
      <c r="I1326" s="8">
        <v>0.0</v>
      </c>
      <c r="J1326" s="8">
        <v>0.0</v>
      </c>
      <c r="K1326" s="8">
        <v>2.0</v>
      </c>
    </row>
    <row r="1327" ht="15.75" customHeight="1">
      <c r="A1327" s="15">
        <v>41.0</v>
      </c>
      <c r="B1327" s="8" t="s">
        <v>2490</v>
      </c>
      <c r="C1327" s="16">
        <v>45364.75</v>
      </c>
      <c r="D1327" s="16">
        <v>45378.75</v>
      </c>
      <c r="E1327" s="17">
        <v>3362.0</v>
      </c>
      <c r="F1327" s="8" t="s">
        <v>2444</v>
      </c>
      <c r="G1327" s="8" t="s">
        <v>1140</v>
      </c>
      <c r="H1327" s="8" t="s">
        <v>2314</v>
      </c>
      <c r="I1327" s="8">
        <v>1.0</v>
      </c>
      <c r="J1327" s="8">
        <v>1.0</v>
      </c>
      <c r="K1327" s="8">
        <v>3.0</v>
      </c>
    </row>
    <row r="1328" ht="15.75" customHeight="1">
      <c r="A1328" s="15">
        <v>41.0</v>
      </c>
      <c r="B1328" s="8" t="s">
        <v>2490</v>
      </c>
      <c r="C1328" s="16">
        <v>45364.75</v>
      </c>
      <c r="D1328" s="16">
        <v>45378.75</v>
      </c>
      <c r="E1328" s="17">
        <v>3362.0</v>
      </c>
      <c r="F1328" s="8" t="s">
        <v>2444</v>
      </c>
      <c r="G1328" s="8" t="s">
        <v>1140</v>
      </c>
      <c r="H1328" s="8" t="s">
        <v>2137</v>
      </c>
      <c r="I1328" s="8">
        <v>1.0</v>
      </c>
      <c r="J1328" s="8">
        <v>1.0</v>
      </c>
      <c r="K1328" s="8">
        <v>4.0</v>
      </c>
    </row>
    <row r="1329" ht="15.75" customHeight="1">
      <c r="A1329" s="15">
        <v>41.0</v>
      </c>
      <c r="B1329" s="8" t="s">
        <v>2490</v>
      </c>
      <c r="C1329" s="16">
        <v>45364.75</v>
      </c>
      <c r="D1329" s="16">
        <v>45378.75</v>
      </c>
      <c r="E1329" s="17">
        <v>3362.0</v>
      </c>
      <c r="F1329" s="8" t="s">
        <v>2444</v>
      </c>
      <c r="G1329" s="8" t="s">
        <v>1140</v>
      </c>
      <c r="H1329" s="8" t="s">
        <v>2143</v>
      </c>
      <c r="I1329" s="8">
        <v>0.0</v>
      </c>
      <c r="J1329" s="8">
        <v>1.0</v>
      </c>
      <c r="K1329" s="8">
        <v>5.0</v>
      </c>
    </row>
    <row r="1330" ht="15.75" customHeight="1">
      <c r="A1330" s="15">
        <v>41.0</v>
      </c>
      <c r="B1330" s="8" t="s">
        <v>2490</v>
      </c>
      <c r="C1330" s="16">
        <v>45364.75</v>
      </c>
      <c r="D1330" s="16">
        <v>45378.75</v>
      </c>
      <c r="E1330" s="17">
        <v>3362.0</v>
      </c>
      <c r="F1330" s="8" t="s">
        <v>2444</v>
      </c>
      <c r="G1330" s="8" t="s">
        <v>1140</v>
      </c>
      <c r="H1330" s="8" t="s">
        <v>2139</v>
      </c>
      <c r="I1330" s="8">
        <v>0.0</v>
      </c>
      <c r="J1330" s="8">
        <v>1.0</v>
      </c>
      <c r="K1330" s="8">
        <v>2.0</v>
      </c>
    </row>
    <row r="1331" ht="15.75" customHeight="1">
      <c r="A1331" s="15">
        <v>41.0</v>
      </c>
      <c r="B1331" s="8" t="s">
        <v>2490</v>
      </c>
      <c r="C1331" s="16">
        <v>45364.75</v>
      </c>
      <c r="D1331" s="16">
        <v>45378.75</v>
      </c>
      <c r="E1331" s="17">
        <v>3362.0</v>
      </c>
      <c r="F1331" s="8" t="s">
        <v>2444</v>
      </c>
      <c r="G1331" s="8" t="s">
        <v>1140</v>
      </c>
      <c r="H1331" s="8" t="s">
        <v>2066</v>
      </c>
      <c r="I1331" s="8">
        <v>0.0</v>
      </c>
      <c r="J1331" s="8">
        <v>0.0</v>
      </c>
      <c r="K1331" s="8">
        <v>3.0</v>
      </c>
    </row>
    <row r="1332" ht="15.75" customHeight="1">
      <c r="A1332" s="15">
        <v>41.0</v>
      </c>
      <c r="B1332" s="8" t="s">
        <v>2490</v>
      </c>
      <c r="C1332" s="16">
        <v>45364.75</v>
      </c>
      <c r="D1332" s="16">
        <v>45378.75</v>
      </c>
      <c r="E1332" s="17">
        <v>3362.0</v>
      </c>
      <c r="F1332" s="8" t="s">
        <v>2444</v>
      </c>
      <c r="G1332" s="8" t="s">
        <v>1140</v>
      </c>
      <c r="H1332" s="8" t="s">
        <v>1942</v>
      </c>
      <c r="I1332" s="8">
        <v>1.0</v>
      </c>
      <c r="J1332" s="8">
        <v>1.0</v>
      </c>
      <c r="K1332" s="8">
        <v>3.0</v>
      </c>
    </row>
    <row r="1333" ht="15.75" customHeight="1">
      <c r="A1333" s="15">
        <v>41.0</v>
      </c>
      <c r="B1333" s="8" t="s">
        <v>2490</v>
      </c>
      <c r="C1333" s="16">
        <v>45364.75</v>
      </c>
      <c r="D1333" s="16">
        <v>45378.75</v>
      </c>
      <c r="E1333" s="17">
        <v>3362.0</v>
      </c>
      <c r="F1333" s="8" t="s">
        <v>2444</v>
      </c>
      <c r="G1333" s="8" t="s">
        <v>1140</v>
      </c>
      <c r="H1333" s="8" t="s">
        <v>1220</v>
      </c>
      <c r="I1333" s="8">
        <v>0.0</v>
      </c>
      <c r="J1333" s="8">
        <v>1.0</v>
      </c>
      <c r="K1333" s="8">
        <v>5.0</v>
      </c>
    </row>
    <row r="1334" ht="15.75" customHeight="1">
      <c r="A1334" s="15">
        <v>41.0</v>
      </c>
      <c r="B1334" s="8" t="s">
        <v>2490</v>
      </c>
      <c r="C1334" s="16">
        <v>45364.75</v>
      </c>
      <c r="D1334" s="16">
        <v>45378.75</v>
      </c>
      <c r="E1334" s="17">
        <v>3362.0</v>
      </c>
      <c r="F1334" s="8" t="s">
        <v>2444</v>
      </c>
      <c r="G1334" s="8" t="s">
        <v>1140</v>
      </c>
      <c r="H1334" s="8" t="s">
        <v>1141</v>
      </c>
      <c r="I1334" s="8">
        <v>0.0</v>
      </c>
      <c r="J1334" s="8">
        <v>1.0</v>
      </c>
      <c r="K1334" s="8">
        <v>3.0</v>
      </c>
    </row>
    <row r="1335" ht="15.75" customHeight="1">
      <c r="A1335" s="15">
        <v>41.0</v>
      </c>
      <c r="B1335" s="8" t="s">
        <v>2490</v>
      </c>
      <c r="C1335" s="16">
        <v>45364.75</v>
      </c>
      <c r="D1335" s="16">
        <v>45378.75</v>
      </c>
      <c r="E1335" s="17">
        <v>3362.0</v>
      </c>
      <c r="F1335" s="8" t="s">
        <v>2444</v>
      </c>
      <c r="G1335" s="8" t="s">
        <v>1140</v>
      </c>
      <c r="H1335" s="8" t="s">
        <v>2275</v>
      </c>
      <c r="I1335" s="8">
        <v>0.0</v>
      </c>
      <c r="J1335" s="8">
        <v>0.0</v>
      </c>
      <c r="K1335" s="8">
        <v>5.0</v>
      </c>
    </row>
    <row r="1336" ht="15.75" customHeight="1">
      <c r="A1336" s="15">
        <v>41.0</v>
      </c>
      <c r="B1336" s="8" t="s">
        <v>2490</v>
      </c>
      <c r="C1336" s="16">
        <v>45364.75</v>
      </c>
      <c r="D1336" s="16">
        <v>45378.75</v>
      </c>
      <c r="E1336" s="17">
        <v>3362.0</v>
      </c>
      <c r="F1336" s="8" t="s">
        <v>2444</v>
      </c>
      <c r="G1336" s="8" t="s">
        <v>1140</v>
      </c>
      <c r="H1336" s="8" t="s">
        <v>2044</v>
      </c>
      <c r="I1336" s="8">
        <v>1.0</v>
      </c>
      <c r="J1336" s="8">
        <v>1.0</v>
      </c>
      <c r="K1336" s="8">
        <v>1.0</v>
      </c>
    </row>
    <row r="1337" ht="15.75" customHeight="1">
      <c r="A1337" s="15">
        <v>41.0</v>
      </c>
      <c r="B1337" s="8" t="s">
        <v>2490</v>
      </c>
      <c r="C1337" s="16">
        <v>45364.75</v>
      </c>
      <c r="D1337" s="16">
        <v>45378.75</v>
      </c>
      <c r="E1337" s="17">
        <v>3362.0</v>
      </c>
      <c r="F1337" s="8" t="s">
        <v>2444</v>
      </c>
      <c r="G1337" s="8" t="s">
        <v>1140</v>
      </c>
      <c r="H1337" s="8" t="s">
        <v>1913</v>
      </c>
      <c r="I1337" s="8">
        <v>1.0</v>
      </c>
      <c r="J1337" s="8">
        <v>1.0</v>
      </c>
      <c r="K1337" s="8">
        <v>5.0</v>
      </c>
    </row>
    <row r="1338" ht="15.75" customHeight="1">
      <c r="A1338" s="15">
        <v>41.0</v>
      </c>
      <c r="B1338" s="8" t="s">
        <v>2490</v>
      </c>
      <c r="C1338" s="16">
        <v>45364.75</v>
      </c>
      <c r="D1338" s="16">
        <v>45378.75</v>
      </c>
      <c r="E1338" s="17">
        <v>3362.0</v>
      </c>
      <c r="F1338" s="8" t="s">
        <v>2444</v>
      </c>
      <c r="G1338" s="8" t="s">
        <v>1140</v>
      </c>
      <c r="H1338" s="8" t="s">
        <v>1652</v>
      </c>
      <c r="I1338" s="8">
        <v>0.0</v>
      </c>
      <c r="J1338" s="8">
        <v>1.0</v>
      </c>
      <c r="K1338" s="8">
        <v>3.0</v>
      </c>
    </row>
    <row r="1339" ht="15.75" customHeight="1">
      <c r="A1339" s="15">
        <v>41.0</v>
      </c>
      <c r="B1339" s="8" t="s">
        <v>2490</v>
      </c>
      <c r="C1339" s="16">
        <v>45364.75</v>
      </c>
      <c r="D1339" s="16">
        <v>45378.75</v>
      </c>
      <c r="E1339" s="17">
        <v>3362.0</v>
      </c>
      <c r="F1339" s="8" t="s">
        <v>2444</v>
      </c>
      <c r="G1339" s="8" t="s">
        <v>1140</v>
      </c>
      <c r="H1339" s="8" t="s">
        <v>1389</v>
      </c>
      <c r="I1339" s="8">
        <v>0.0</v>
      </c>
      <c r="J1339" s="8">
        <v>0.0</v>
      </c>
      <c r="K1339" s="8">
        <v>4.0</v>
      </c>
    </row>
    <row r="1340" ht="15.75" customHeight="1">
      <c r="A1340" s="15">
        <v>41.0</v>
      </c>
      <c r="B1340" s="8" t="s">
        <v>2490</v>
      </c>
      <c r="C1340" s="16">
        <v>45364.75</v>
      </c>
      <c r="D1340" s="16">
        <v>45378.75</v>
      </c>
      <c r="E1340" s="17">
        <v>3362.0</v>
      </c>
      <c r="F1340" s="8" t="s">
        <v>2444</v>
      </c>
      <c r="G1340" s="8" t="s">
        <v>1140</v>
      </c>
      <c r="H1340" s="8" t="s">
        <v>2100</v>
      </c>
      <c r="I1340" s="8">
        <v>0.0</v>
      </c>
      <c r="J1340" s="8">
        <v>0.0</v>
      </c>
      <c r="K1340" s="8">
        <v>1.0</v>
      </c>
    </row>
    <row r="1341" ht="15.75" customHeight="1">
      <c r="A1341" s="15">
        <v>41.0</v>
      </c>
      <c r="B1341" s="8" t="s">
        <v>2490</v>
      </c>
      <c r="C1341" s="16">
        <v>45364.75</v>
      </c>
      <c r="D1341" s="16">
        <v>45378.75</v>
      </c>
      <c r="E1341" s="17">
        <v>3362.0</v>
      </c>
      <c r="F1341" s="8" t="s">
        <v>2444</v>
      </c>
      <c r="G1341" s="8" t="s">
        <v>1140</v>
      </c>
      <c r="H1341" s="8" t="s">
        <v>1857</v>
      </c>
      <c r="I1341" s="8">
        <v>0.0</v>
      </c>
      <c r="J1341" s="8">
        <v>0.0</v>
      </c>
      <c r="K1341" s="8">
        <v>1.0</v>
      </c>
    </row>
    <row r="1342" ht="15.75" customHeight="1">
      <c r="A1342" s="15">
        <v>41.0</v>
      </c>
      <c r="B1342" s="8" t="s">
        <v>2490</v>
      </c>
      <c r="C1342" s="16">
        <v>45364.75</v>
      </c>
      <c r="D1342" s="16">
        <v>45378.75</v>
      </c>
      <c r="E1342" s="17">
        <v>3362.0</v>
      </c>
      <c r="F1342" s="8" t="s">
        <v>2444</v>
      </c>
      <c r="G1342" s="8" t="s">
        <v>1140</v>
      </c>
      <c r="H1342" s="8" t="s">
        <v>2173</v>
      </c>
      <c r="I1342" s="8">
        <v>1.0</v>
      </c>
      <c r="J1342" s="8">
        <v>1.0</v>
      </c>
      <c r="K1342" s="8">
        <v>3.0</v>
      </c>
    </row>
    <row r="1343" ht="15.75" customHeight="1">
      <c r="A1343" s="15">
        <v>41.0</v>
      </c>
      <c r="B1343" s="8" t="s">
        <v>2490</v>
      </c>
      <c r="C1343" s="16">
        <v>45364.75</v>
      </c>
      <c r="D1343" s="16">
        <v>45378.75</v>
      </c>
      <c r="E1343" s="17">
        <v>3362.0</v>
      </c>
      <c r="F1343" s="8" t="s">
        <v>2444</v>
      </c>
      <c r="G1343" s="8" t="s">
        <v>1140</v>
      </c>
      <c r="H1343" s="8" t="s">
        <v>1816</v>
      </c>
      <c r="I1343" s="8">
        <v>0.0</v>
      </c>
      <c r="J1343" s="8">
        <v>0.0</v>
      </c>
      <c r="K1343" s="8">
        <v>3.0</v>
      </c>
    </row>
    <row r="1344" ht="15.75" customHeight="1">
      <c r="A1344" s="15">
        <v>41.0</v>
      </c>
      <c r="B1344" s="8" t="s">
        <v>2490</v>
      </c>
      <c r="C1344" s="16">
        <v>45364.75</v>
      </c>
      <c r="D1344" s="16">
        <v>45378.75</v>
      </c>
      <c r="E1344" s="17">
        <v>3362.0</v>
      </c>
      <c r="F1344" s="8" t="s">
        <v>2444</v>
      </c>
      <c r="G1344" s="8" t="s">
        <v>1140</v>
      </c>
      <c r="H1344" s="8" t="s">
        <v>1674</v>
      </c>
      <c r="I1344" s="8">
        <v>0.0</v>
      </c>
      <c r="J1344" s="8">
        <v>1.0</v>
      </c>
      <c r="K1344" s="8">
        <v>4.0</v>
      </c>
    </row>
    <row r="1345" ht="15.75" customHeight="1">
      <c r="A1345" s="15">
        <v>41.0</v>
      </c>
      <c r="B1345" s="8" t="s">
        <v>2490</v>
      </c>
      <c r="C1345" s="16">
        <v>45364.75</v>
      </c>
      <c r="D1345" s="16">
        <v>45378.75</v>
      </c>
      <c r="E1345" s="17">
        <v>3362.0</v>
      </c>
      <c r="F1345" s="8" t="s">
        <v>2444</v>
      </c>
      <c r="G1345" s="8" t="s">
        <v>1140</v>
      </c>
      <c r="H1345" s="8" t="s">
        <v>1280</v>
      </c>
      <c r="I1345" s="8">
        <v>1.0</v>
      </c>
      <c r="J1345" s="8">
        <v>1.0</v>
      </c>
      <c r="K1345" s="8">
        <v>3.0</v>
      </c>
    </row>
    <row r="1346" ht="15.75" customHeight="1">
      <c r="A1346" s="15">
        <v>41.0</v>
      </c>
      <c r="B1346" s="8" t="s">
        <v>2490</v>
      </c>
      <c r="C1346" s="16">
        <v>45364.75</v>
      </c>
      <c r="D1346" s="16">
        <v>45378.75</v>
      </c>
      <c r="E1346" s="17">
        <v>3362.0</v>
      </c>
      <c r="F1346" s="8" t="s">
        <v>2444</v>
      </c>
      <c r="G1346" s="8" t="s">
        <v>1140</v>
      </c>
      <c r="H1346" s="8" t="s">
        <v>1567</v>
      </c>
      <c r="I1346" s="8">
        <v>0.0</v>
      </c>
      <c r="J1346" s="8">
        <v>0.0</v>
      </c>
      <c r="K1346" s="8">
        <v>5.0</v>
      </c>
    </row>
    <row r="1347" ht="15.75" customHeight="1">
      <c r="A1347" s="15">
        <v>41.0</v>
      </c>
      <c r="B1347" s="8" t="s">
        <v>2490</v>
      </c>
      <c r="C1347" s="16">
        <v>45364.75</v>
      </c>
      <c r="D1347" s="16">
        <v>45378.75</v>
      </c>
      <c r="E1347" s="17">
        <v>3362.0</v>
      </c>
      <c r="F1347" s="8" t="s">
        <v>2444</v>
      </c>
      <c r="G1347" s="8" t="s">
        <v>1140</v>
      </c>
      <c r="H1347" s="8" t="s">
        <v>1471</v>
      </c>
      <c r="I1347" s="8">
        <v>0.0</v>
      </c>
      <c r="J1347" s="8">
        <v>1.0</v>
      </c>
      <c r="K1347" s="8">
        <v>5.0</v>
      </c>
    </row>
    <row r="1348" ht="15.75" customHeight="1">
      <c r="A1348" s="15">
        <v>41.0</v>
      </c>
      <c r="B1348" s="8" t="s">
        <v>2490</v>
      </c>
      <c r="C1348" s="16">
        <v>45364.75</v>
      </c>
      <c r="D1348" s="16">
        <v>45378.75</v>
      </c>
      <c r="E1348" s="17">
        <v>3362.0</v>
      </c>
      <c r="F1348" s="8" t="s">
        <v>2444</v>
      </c>
      <c r="G1348" s="8" t="s">
        <v>1140</v>
      </c>
      <c r="H1348" s="8" t="s">
        <v>1243</v>
      </c>
      <c r="I1348" s="8">
        <v>0.0</v>
      </c>
      <c r="J1348" s="8">
        <v>0.0</v>
      </c>
      <c r="K1348" s="8">
        <v>1.0</v>
      </c>
    </row>
    <row r="1349" ht="15.75" customHeight="1">
      <c r="A1349" s="15">
        <v>41.0</v>
      </c>
      <c r="B1349" s="8" t="s">
        <v>2490</v>
      </c>
      <c r="C1349" s="16">
        <v>45364.75</v>
      </c>
      <c r="D1349" s="16">
        <v>45378.75</v>
      </c>
      <c r="E1349" s="17">
        <v>3362.0</v>
      </c>
      <c r="F1349" s="8" t="s">
        <v>2444</v>
      </c>
      <c r="G1349" s="8" t="s">
        <v>1140</v>
      </c>
      <c r="H1349" s="8" t="s">
        <v>2346</v>
      </c>
      <c r="I1349" s="8">
        <v>0.0</v>
      </c>
      <c r="J1349" s="8">
        <v>1.0</v>
      </c>
      <c r="K1349" s="8">
        <v>4.0</v>
      </c>
    </row>
    <row r="1350" ht="15.75" customHeight="1">
      <c r="A1350" s="15">
        <v>41.0</v>
      </c>
      <c r="B1350" s="8" t="s">
        <v>2490</v>
      </c>
      <c r="C1350" s="16">
        <v>45364.75</v>
      </c>
      <c r="D1350" s="16">
        <v>45378.75</v>
      </c>
      <c r="E1350" s="17">
        <v>3362.0</v>
      </c>
      <c r="F1350" s="8" t="s">
        <v>2444</v>
      </c>
      <c r="G1350" s="8" t="s">
        <v>1140</v>
      </c>
      <c r="H1350" s="8" t="s">
        <v>1580</v>
      </c>
      <c r="I1350" s="8">
        <v>0.0</v>
      </c>
      <c r="J1350" s="8">
        <v>1.0</v>
      </c>
      <c r="K1350" s="8">
        <v>5.0</v>
      </c>
    </row>
    <row r="1351" ht="15.75" customHeight="1">
      <c r="A1351" s="15">
        <v>41.0</v>
      </c>
      <c r="B1351" s="8" t="s">
        <v>2490</v>
      </c>
      <c r="C1351" s="16">
        <v>45364.75</v>
      </c>
      <c r="D1351" s="16">
        <v>45378.75</v>
      </c>
      <c r="E1351" s="17">
        <v>3362.0</v>
      </c>
      <c r="F1351" s="8" t="s">
        <v>2444</v>
      </c>
      <c r="G1351" s="8" t="s">
        <v>1140</v>
      </c>
      <c r="H1351" s="8" t="s">
        <v>2075</v>
      </c>
      <c r="I1351" s="8">
        <v>0.0</v>
      </c>
      <c r="J1351" s="8">
        <v>1.0</v>
      </c>
      <c r="K1351" s="8">
        <v>2.0</v>
      </c>
    </row>
    <row r="1352" ht="15.75" customHeight="1">
      <c r="A1352" s="15">
        <v>41.0</v>
      </c>
      <c r="B1352" s="8" t="s">
        <v>2490</v>
      </c>
      <c r="C1352" s="16">
        <v>45364.75</v>
      </c>
      <c r="D1352" s="16">
        <v>45378.75</v>
      </c>
      <c r="E1352" s="17">
        <v>3362.0</v>
      </c>
      <c r="F1352" s="8" t="s">
        <v>2444</v>
      </c>
      <c r="G1352" s="8" t="s">
        <v>1140</v>
      </c>
      <c r="H1352" s="8" t="s">
        <v>2210</v>
      </c>
      <c r="I1352" s="8">
        <v>1.0</v>
      </c>
      <c r="J1352" s="8">
        <v>0.0</v>
      </c>
      <c r="K1352" s="8">
        <v>1.0</v>
      </c>
    </row>
    <row r="1353" ht="15.75" customHeight="1">
      <c r="A1353" s="15">
        <v>42.0</v>
      </c>
      <c r="B1353" s="8" t="s">
        <v>2491</v>
      </c>
      <c r="C1353" s="16">
        <v>45369.0</v>
      </c>
      <c r="D1353" s="16">
        <v>45383.0</v>
      </c>
      <c r="E1353" s="17">
        <v>3444.0</v>
      </c>
      <c r="F1353" s="8" t="s">
        <v>2446</v>
      </c>
      <c r="G1353" s="8" t="s">
        <v>1128</v>
      </c>
      <c r="H1353" s="8" t="s">
        <v>1737</v>
      </c>
      <c r="I1353" s="8">
        <v>1.0</v>
      </c>
      <c r="J1353" s="8">
        <v>1.0</v>
      </c>
      <c r="K1353" s="8">
        <v>4.0</v>
      </c>
    </row>
    <row r="1354" ht="15.75" customHeight="1">
      <c r="A1354" s="15">
        <v>42.0</v>
      </c>
      <c r="B1354" s="8" t="s">
        <v>2491</v>
      </c>
      <c r="C1354" s="16">
        <v>45369.0</v>
      </c>
      <c r="D1354" s="16">
        <v>45383.0</v>
      </c>
      <c r="E1354" s="17">
        <v>3444.0</v>
      </c>
      <c r="F1354" s="8" t="s">
        <v>2446</v>
      </c>
      <c r="G1354" s="8" t="s">
        <v>1128</v>
      </c>
      <c r="H1354" s="8" t="s">
        <v>2255</v>
      </c>
      <c r="I1354" s="8">
        <v>1.0</v>
      </c>
      <c r="J1354" s="8">
        <v>1.0</v>
      </c>
      <c r="K1354" s="8">
        <v>3.0</v>
      </c>
    </row>
    <row r="1355" ht="15.75" customHeight="1">
      <c r="A1355" s="15">
        <v>42.0</v>
      </c>
      <c r="B1355" s="8" t="s">
        <v>2491</v>
      </c>
      <c r="C1355" s="16">
        <v>45369.0</v>
      </c>
      <c r="D1355" s="16">
        <v>45383.0</v>
      </c>
      <c r="E1355" s="17">
        <v>3444.0</v>
      </c>
      <c r="F1355" s="8" t="s">
        <v>2446</v>
      </c>
      <c r="G1355" s="8" t="s">
        <v>1128</v>
      </c>
      <c r="H1355" s="8" t="s">
        <v>1922</v>
      </c>
      <c r="I1355" s="8">
        <v>0.0</v>
      </c>
      <c r="J1355" s="8">
        <v>0.0</v>
      </c>
      <c r="K1355" s="8">
        <v>5.0</v>
      </c>
    </row>
    <row r="1356" ht="15.75" customHeight="1">
      <c r="A1356" s="15">
        <v>42.0</v>
      </c>
      <c r="B1356" s="8" t="s">
        <v>2491</v>
      </c>
      <c r="C1356" s="16">
        <v>45369.0</v>
      </c>
      <c r="D1356" s="16">
        <v>45383.0</v>
      </c>
      <c r="E1356" s="17">
        <v>3444.0</v>
      </c>
      <c r="F1356" s="8" t="s">
        <v>2446</v>
      </c>
      <c r="G1356" s="8" t="s">
        <v>1128</v>
      </c>
      <c r="H1356" s="8" t="s">
        <v>1538</v>
      </c>
      <c r="I1356" s="8">
        <v>1.0</v>
      </c>
      <c r="J1356" s="8">
        <v>1.0</v>
      </c>
      <c r="K1356" s="8">
        <v>1.0</v>
      </c>
    </row>
    <row r="1357" ht="15.75" customHeight="1">
      <c r="A1357" s="15">
        <v>42.0</v>
      </c>
      <c r="B1357" s="8" t="s">
        <v>2491</v>
      </c>
      <c r="C1357" s="16">
        <v>45369.0</v>
      </c>
      <c r="D1357" s="16">
        <v>45383.0</v>
      </c>
      <c r="E1357" s="17">
        <v>3444.0</v>
      </c>
      <c r="F1357" s="8" t="s">
        <v>2446</v>
      </c>
      <c r="G1357" s="8" t="s">
        <v>1128</v>
      </c>
      <c r="H1357" s="8" t="s">
        <v>2228</v>
      </c>
      <c r="I1357" s="8">
        <v>1.0</v>
      </c>
      <c r="J1357" s="8">
        <v>1.0</v>
      </c>
      <c r="K1357" s="8">
        <v>5.0</v>
      </c>
    </row>
    <row r="1358" ht="15.75" customHeight="1">
      <c r="A1358" s="15">
        <v>42.0</v>
      </c>
      <c r="B1358" s="8" t="s">
        <v>2491</v>
      </c>
      <c r="C1358" s="16">
        <v>45369.0</v>
      </c>
      <c r="D1358" s="16">
        <v>45383.0</v>
      </c>
      <c r="E1358" s="17">
        <v>3444.0</v>
      </c>
      <c r="F1358" s="8" t="s">
        <v>2446</v>
      </c>
      <c r="G1358" s="8" t="s">
        <v>1128</v>
      </c>
      <c r="H1358" s="8" t="s">
        <v>2099</v>
      </c>
      <c r="I1358" s="8">
        <v>1.0</v>
      </c>
      <c r="J1358" s="8">
        <v>0.0</v>
      </c>
      <c r="K1358" s="8">
        <v>3.0</v>
      </c>
    </row>
    <row r="1359" ht="15.75" customHeight="1">
      <c r="A1359" s="15">
        <v>42.0</v>
      </c>
      <c r="B1359" s="8" t="s">
        <v>2491</v>
      </c>
      <c r="C1359" s="16">
        <v>45369.0</v>
      </c>
      <c r="D1359" s="16">
        <v>45383.0</v>
      </c>
      <c r="E1359" s="17">
        <v>3444.0</v>
      </c>
      <c r="F1359" s="8" t="s">
        <v>2446</v>
      </c>
      <c r="G1359" s="8" t="s">
        <v>1128</v>
      </c>
      <c r="H1359" s="8" t="s">
        <v>2144</v>
      </c>
      <c r="I1359" s="8">
        <v>0.0</v>
      </c>
      <c r="J1359" s="8">
        <v>1.0</v>
      </c>
      <c r="K1359" s="8">
        <v>2.0</v>
      </c>
    </row>
    <row r="1360" ht="15.75" customHeight="1">
      <c r="A1360" s="15">
        <v>42.0</v>
      </c>
      <c r="B1360" s="8" t="s">
        <v>2491</v>
      </c>
      <c r="C1360" s="16">
        <v>45369.0</v>
      </c>
      <c r="D1360" s="16">
        <v>45383.0</v>
      </c>
      <c r="E1360" s="17">
        <v>3444.0</v>
      </c>
      <c r="F1360" s="8" t="s">
        <v>2446</v>
      </c>
      <c r="G1360" s="8" t="s">
        <v>1128</v>
      </c>
      <c r="H1360" s="8" t="s">
        <v>2310</v>
      </c>
      <c r="I1360" s="8">
        <v>1.0</v>
      </c>
      <c r="J1360" s="8">
        <v>0.0</v>
      </c>
      <c r="K1360" s="8">
        <v>3.0</v>
      </c>
    </row>
    <row r="1361" ht="15.75" customHeight="1">
      <c r="A1361" s="15">
        <v>42.0</v>
      </c>
      <c r="B1361" s="8" t="s">
        <v>2491</v>
      </c>
      <c r="C1361" s="16">
        <v>45369.0</v>
      </c>
      <c r="D1361" s="16">
        <v>45383.0</v>
      </c>
      <c r="E1361" s="17">
        <v>3444.0</v>
      </c>
      <c r="F1361" s="8" t="s">
        <v>2446</v>
      </c>
      <c r="G1361" s="8" t="s">
        <v>1128</v>
      </c>
      <c r="H1361" s="8" t="s">
        <v>2170</v>
      </c>
      <c r="I1361" s="8">
        <v>0.0</v>
      </c>
      <c r="J1361" s="8">
        <v>0.0</v>
      </c>
      <c r="K1361" s="8">
        <v>1.0</v>
      </c>
    </row>
    <row r="1362" ht="15.75" customHeight="1">
      <c r="A1362" s="15">
        <v>42.0</v>
      </c>
      <c r="B1362" s="8" t="s">
        <v>2491</v>
      </c>
      <c r="C1362" s="16">
        <v>45369.0</v>
      </c>
      <c r="D1362" s="16">
        <v>45383.0</v>
      </c>
      <c r="E1362" s="17">
        <v>3444.0</v>
      </c>
      <c r="F1362" s="8" t="s">
        <v>2446</v>
      </c>
      <c r="G1362" s="8" t="s">
        <v>1128</v>
      </c>
      <c r="H1362" s="8" t="s">
        <v>1807</v>
      </c>
      <c r="I1362" s="8">
        <v>0.0</v>
      </c>
      <c r="J1362" s="8">
        <v>0.0</v>
      </c>
      <c r="K1362" s="8">
        <v>5.0</v>
      </c>
    </row>
    <row r="1363" ht="15.75" customHeight="1">
      <c r="A1363" s="15">
        <v>42.0</v>
      </c>
      <c r="B1363" s="8" t="s">
        <v>2491</v>
      </c>
      <c r="C1363" s="16">
        <v>45369.0</v>
      </c>
      <c r="D1363" s="16">
        <v>45383.0</v>
      </c>
      <c r="E1363" s="17">
        <v>3444.0</v>
      </c>
      <c r="F1363" s="8" t="s">
        <v>2446</v>
      </c>
      <c r="G1363" s="8" t="s">
        <v>1128</v>
      </c>
      <c r="H1363" s="8" t="s">
        <v>1393</v>
      </c>
      <c r="I1363" s="8">
        <v>1.0</v>
      </c>
      <c r="J1363" s="8">
        <v>1.0</v>
      </c>
      <c r="K1363" s="8">
        <v>2.0</v>
      </c>
    </row>
    <row r="1364" ht="15.75" customHeight="1">
      <c r="A1364" s="15">
        <v>42.0</v>
      </c>
      <c r="B1364" s="8" t="s">
        <v>2491</v>
      </c>
      <c r="C1364" s="16">
        <v>45369.0</v>
      </c>
      <c r="D1364" s="16">
        <v>45383.0</v>
      </c>
      <c r="E1364" s="17">
        <v>3444.0</v>
      </c>
      <c r="F1364" s="8" t="s">
        <v>2446</v>
      </c>
      <c r="G1364" s="8" t="s">
        <v>1128</v>
      </c>
      <c r="H1364" s="8" t="s">
        <v>1731</v>
      </c>
      <c r="I1364" s="8">
        <v>0.0</v>
      </c>
      <c r="J1364" s="8">
        <v>0.0</v>
      </c>
      <c r="K1364" s="8">
        <v>4.0</v>
      </c>
    </row>
    <row r="1365" ht="15.75" customHeight="1">
      <c r="A1365" s="15">
        <v>42.0</v>
      </c>
      <c r="B1365" s="8" t="s">
        <v>2491</v>
      </c>
      <c r="C1365" s="16">
        <v>45369.0</v>
      </c>
      <c r="D1365" s="16">
        <v>45383.0</v>
      </c>
      <c r="E1365" s="17">
        <v>3444.0</v>
      </c>
      <c r="F1365" s="8" t="s">
        <v>2446</v>
      </c>
      <c r="G1365" s="8" t="s">
        <v>1128</v>
      </c>
      <c r="H1365" s="8" t="s">
        <v>1988</v>
      </c>
      <c r="I1365" s="8">
        <v>1.0</v>
      </c>
      <c r="J1365" s="8">
        <v>1.0</v>
      </c>
      <c r="K1365" s="8">
        <v>5.0</v>
      </c>
    </row>
    <row r="1366" ht="15.75" customHeight="1">
      <c r="A1366" s="15">
        <v>42.0</v>
      </c>
      <c r="B1366" s="8" t="s">
        <v>2491</v>
      </c>
      <c r="C1366" s="16">
        <v>45369.0</v>
      </c>
      <c r="D1366" s="16">
        <v>45383.0</v>
      </c>
      <c r="E1366" s="17">
        <v>3444.0</v>
      </c>
      <c r="F1366" s="8" t="s">
        <v>2446</v>
      </c>
      <c r="G1366" s="8" t="s">
        <v>1128</v>
      </c>
      <c r="H1366" s="8" t="s">
        <v>2335</v>
      </c>
      <c r="I1366" s="8">
        <v>0.0</v>
      </c>
      <c r="J1366" s="8">
        <v>1.0</v>
      </c>
      <c r="K1366" s="8">
        <v>4.0</v>
      </c>
    </row>
    <row r="1367" ht="15.75" customHeight="1">
      <c r="A1367" s="15">
        <v>42.0</v>
      </c>
      <c r="B1367" s="8" t="s">
        <v>2491</v>
      </c>
      <c r="C1367" s="16">
        <v>45369.0</v>
      </c>
      <c r="D1367" s="16">
        <v>45383.0</v>
      </c>
      <c r="E1367" s="17">
        <v>3444.0</v>
      </c>
      <c r="F1367" s="8" t="s">
        <v>2446</v>
      </c>
      <c r="G1367" s="8" t="s">
        <v>1128</v>
      </c>
      <c r="H1367" s="8" t="s">
        <v>1822</v>
      </c>
      <c r="I1367" s="8">
        <v>0.0</v>
      </c>
      <c r="J1367" s="8">
        <v>0.0</v>
      </c>
      <c r="K1367" s="8">
        <v>1.0</v>
      </c>
    </row>
    <row r="1368" ht="15.75" customHeight="1">
      <c r="A1368" s="15">
        <v>42.0</v>
      </c>
      <c r="B1368" s="8" t="s">
        <v>2491</v>
      </c>
      <c r="C1368" s="16">
        <v>45369.0</v>
      </c>
      <c r="D1368" s="16">
        <v>45383.0</v>
      </c>
      <c r="E1368" s="17">
        <v>3444.0</v>
      </c>
      <c r="F1368" s="8" t="s">
        <v>2446</v>
      </c>
      <c r="G1368" s="8" t="s">
        <v>1128</v>
      </c>
      <c r="H1368" s="8" t="s">
        <v>2155</v>
      </c>
      <c r="I1368" s="8">
        <v>0.0</v>
      </c>
      <c r="J1368" s="8">
        <v>1.0</v>
      </c>
      <c r="K1368" s="8">
        <v>2.0</v>
      </c>
    </row>
    <row r="1369" ht="15.75" customHeight="1">
      <c r="A1369" s="15">
        <v>42.0</v>
      </c>
      <c r="B1369" s="8" t="s">
        <v>2491</v>
      </c>
      <c r="C1369" s="16">
        <v>45369.0</v>
      </c>
      <c r="D1369" s="16">
        <v>45383.0</v>
      </c>
      <c r="E1369" s="17">
        <v>3444.0</v>
      </c>
      <c r="F1369" s="8" t="s">
        <v>2446</v>
      </c>
      <c r="G1369" s="8" t="s">
        <v>1128</v>
      </c>
      <c r="H1369" s="8" t="s">
        <v>1972</v>
      </c>
      <c r="I1369" s="8">
        <v>0.0</v>
      </c>
      <c r="J1369" s="8">
        <v>1.0</v>
      </c>
      <c r="K1369" s="8">
        <v>5.0</v>
      </c>
    </row>
    <row r="1370" ht="15.75" customHeight="1">
      <c r="A1370" s="15">
        <v>42.0</v>
      </c>
      <c r="B1370" s="8" t="s">
        <v>2491</v>
      </c>
      <c r="C1370" s="16">
        <v>45369.0</v>
      </c>
      <c r="D1370" s="16">
        <v>45383.0</v>
      </c>
      <c r="E1370" s="17">
        <v>3444.0</v>
      </c>
      <c r="F1370" s="8" t="s">
        <v>2446</v>
      </c>
      <c r="G1370" s="8" t="s">
        <v>1128</v>
      </c>
      <c r="H1370" s="8" t="s">
        <v>1169</v>
      </c>
      <c r="I1370" s="8">
        <v>1.0</v>
      </c>
      <c r="J1370" s="8">
        <v>1.0</v>
      </c>
      <c r="K1370" s="8">
        <v>1.0</v>
      </c>
    </row>
    <row r="1371" ht="15.75" customHeight="1">
      <c r="A1371" s="15">
        <v>42.0</v>
      </c>
      <c r="B1371" s="8" t="s">
        <v>2491</v>
      </c>
      <c r="C1371" s="16">
        <v>45369.0</v>
      </c>
      <c r="D1371" s="16">
        <v>45383.0</v>
      </c>
      <c r="E1371" s="17">
        <v>3444.0</v>
      </c>
      <c r="F1371" s="8" t="s">
        <v>2446</v>
      </c>
      <c r="G1371" s="8" t="s">
        <v>1128</v>
      </c>
      <c r="H1371" s="8" t="s">
        <v>1391</v>
      </c>
      <c r="I1371" s="8">
        <v>1.0</v>
      </c>
      <c r="J1371" s="8">
        <v>0.0</v>
      </c>
      <c r="K1371" s="8">
        <v>3.0</v>
      </c>
    </row>
    <row r="1372" ht="15.75" customHeight="1">
      <c r="A1372" s="15">
        <v>42.0</v>
      </c>
      <c r="B1372" s="8" t="s">
        <v>2491</v>
      </c>
      <c r="C1372" s="16">
        <v>45369.0</v>
      </c>
      <c r="D1372" s="16">
        <v>45383.0</v>
      </c>
      <c r="E1372" s="17">
        <v>3444.0</v>
      </c>
      <c r="F1372" s="8" t="s">
        <v>2446</v>
      </c>
      <c r="G1372" s="8" t="s">
        <v>1128</v>
      </c>
      <c r="H1372" s="8" t="s">
        <v>1694</v>
      </c>
      <c r="I1372" s="8">
        <v>1.0</v>
      </c>
      <c r="J1372" s="8">
        <v>0.0</v>
      </c>
      <c r="K1372" s="8">
        <v>5.0</v>
      </c>
    </row>
    <row r="1373" ht="15.75" customHeight="1">
      <c r="A1373" s="15">
        <v>42.0</v>
      </c>
      <c r="B1373" s="8" t="s">
        <v>2491</v>
      </c>
      <c r="C1373" s="16">
        <v>45369.0</v>
      </c>
      <c r="D1373" s="16">
        <v>45383.0</v>
      </c>
      <c r="E1373" s="17">
        <v>3444.0</v>
      </c>
      <c r="F1373" s="8" t="s">
        <v>2446</v>
      </c>
      <c r="G1373" s="8" t="s">
        <v>1128</v>
      </c>
      <c r="H1373" s="8" t="s">
        <v>1812</v>
      </c>
      <c r="I1373" s="8">
        <v>0.0</v>
      </c>
      <c r="J1373" s="8">
        <v>0.0</v>
      </c>
      <c r="K1373" s="8">
        <v>1.0</v>
      </c>
    </row>
    <row r="1374" ht="15.75" customHeight="1">
      <c r="A1374" s="15">
        <v>42.0</v>
      </c>
      <c r="B1374" s="8" t="s">
        <v>2491</v>
      </c>
      <c r="C1374" s="16">
        <v>45369.0</v>
      </c>
      <c r="D1374" s="16">
        <v>45383.0</v>
      </c>
      <c r="E1374" s="17">
        <v>3444.0</v>
      </c>
      <c r="F1374" s="8" t="s">
        <v>2446</v>
      </c>
      <c r="G1374" s="8" t="s">
        <v>1128</v>
      </c>
      <c r="H1374" s="8" t="s">
        <v>1465</v>
      </c>
      <c r="I1374" s="8">
        <v>0.0</v>
      </c>
      <c r="J1374" s="8">
        <v>0.0</v>
      </c>
      <c r="K1374" s="8">
        <v>2.0</v>
      </c>
    </row>
    <row r="1375" ht="15.75" customHeight="1">
      <c r="A1375" s="15">
        <v>42.0</v>
      </c>
      <c r="B1375" s="8" t="s">
        <v>2491</v>
      </c>
      <c r="C1375" s="16">
        <v>45369.0</v>
      </c>
      <c r="D1375" s="16">
        <v>45383.0</v>
      </c>
      <c r="E1375" s="17">
        <v>3444.0</v>
      </c>
      <c r="F1375" s="8" t="s">
        <v>2446</v>
      </c>
      <c r="G1375" s="8" t="s">
        <v>1128</v>
      </c>
      <c r="H1375" s="8" t="s">
        <v>1492</v>
      </c>
      <c r="I1375" s="8">
        <v>0.0</v>
      </c>
      <c r="J1375" s="8">
        <v>1.0</v>
      </c>
      <c r="K1375" s="8">
        <v>1.0</v>
      </c>
    </row>
    <row r="1376" ht="15.75" customHeight="1">
      <c r="A1376" s="15">
        <v>42.0</v>
      </c>
      <c r="B1376" s="8" t="s">
        <v>2491</v>
      </c>
      <c r="C1376" s="16">
        <v>45369.0</v>
      </c>
      <c r="D1376" s="16">
        <v>45383.0</v>
      </c>
      <c r="E1376" s="17">
        <v>3444.0</v>
      </c>
      <c r="F1376" s="8" t="s">
        <v>2446</v>
      </c>
      <c r="G1376" s="8" t="s">
        <v>1128</v>
      </c>
      <c r="H1376" s="8" t="s">
        <v>1838</v>
      </c>
      <c r="I1376" s="8">
        <v>0.0</v>
      </c>
      <c r="J1376" s="8">
        <v>0.0</v>
      </c>
      <c r="K1376" s="8">
        <v>2.0</v>
      </c>
    </row>
    <row r="1377" ht="15.75" customHeight="1">
      <c r="A1377" s="15">
        <v>42.0</v>
      </c>
      <c r="B1377" s="8" t="s">
        <v>2491</v>
      </c>
      <c r="C1377" s="16">
        <v>45369.0</v>
      </c>
      <c r="D1377" s="16">
        <v>45383.0</v>
      </c>
      <c r="E1377" s="17">
        <v>3444.0</v>
      </c>
      <c r="F1377" s="8" t="s">
        <v>2446</v>
      </c>
      <c r="G1377" s="8" t="s">
        <v>1128</v>
      </c>
      <c r="H1377" s="8" t="s">
        <v>2054</v>
      </c>
      <c r="I1377" s="8">
        <v>1.0</v>
      </c>
      <c r="J1377" s="8">
        <v>0.0</v>
      </c>
      <c r="K1377" s="8">
        <v>1.0</v>
      </c>
    </row>
    <row r="1378" ht="15.75" customHeight="1">
      <c r="A1378" s="15">
        <v>42.0</v>
      </c>
      <c r="B1378" s="8" t="s">
        <v>2491</v>
      </c>
      <c r="C1378" s="16">
        <v>45369.0</v>
      </c>
      <c r="D1378" s="16">
        <v>45383.0</v>
      </c>
      <c r="E1378" s="17">
        <v>3444.0</v>
      </c>
      <c r="F1378" s="8" t="s">
        <v>2446</v>
      </c>
      <c r="G1378" s="8" t="s">
        <v>1128</v>
      </c>
      <c r="H1378" s="8" t="s">
        <v>2084</v>
      </c>
      <c r="I1378" s="8">
        <v>0.0</v>
      </c>
      <c r="J1378" s="8">
        <v>0.0</v>
      </c>
      <c r="K1378" s="8">
        <v>5.0</v>
      </c>
    </row>
    <row r="1379" ht="15.75" customHeight="1">
      <c r="A1379" s="15">
        <v>42.0</v>
      </c>
      <c r="B1379" s="8" t="s">
        <v>2491</v>
      </c>
      <c r="C1379" s="16">
        <v>45369.0</v>
      </c>
      <c r="D1379" s="16">
        <v>45383.0</v>
      </c>
      <c r="E1379" s="17">
        <v>3444.0</v>
      </c>
      <c r="F1379" s="8" t="s">
        <v>2446</v>
      </c>
      <c r="G1379" s="8" t="s">
        <v>1128</v>
      </c>
      <c r="H1379" s="8" t="s">
        <v>1317</v>
      </c>
      <c r="I1379" s="8">
        <v>1.0</v>
      </c>
      <c r="J1379" s="8">
        <v>0.0</v>
      </c>
      <c r="K1379" s="8">
        <v>4.0</v>
      </c>
    </row>
    <row r="1380" ht="15.75" customHeight="1">
      <c r="A1380" s="15">
        <v>42.0</v>
      </c>
      <c r="B1380" s="8" t="s">
        <v>2491</v>
      </c>
      <c r="C1380" s="16">
        <v>45369.0</v>
      </c>
      <c r="D1380" s="16">
        <v>45383.0</v>
      </c>
      <c r="E1380" s="17">
        <v>3444.0</v>
      </c>
      <c r="F1380" s="8" t="s">
        <v>2446</v>
      </c>
      <c r="G1380" s="8" t="s">
        <v>1128</v>
      </c>
      <c r="H1380" s="8" t="s">
        <v>2287</v>
      </c>
      <c r="I1380" s="8">
        <v>0.0</v>
      </c>
      <c r="J1380" s="8">
        <v>0.0</v>
      </c>
      <c r="K1380" s="8">
        <v>1.0</v>
      </c>
    </row>
    <row r="1381" ht="15.75" customHeight="1">
      <c r="A1381" s="15">
        <v>42.0</v>
      </c>
      <c r="B1381" s="8" t="s">
        <v>2491</v>
      </c>
      <c r="C1381" s="16">
        <v>45369.0</v>
      </c>
      <c r="D1381" s="16">
        <v>45383.0</v>
      </c>
      <c r="E1381" s="17">
        <v>3444.0</v>
      </c>
      <c r="F1381" s="8" t="s">
        <v>2446</v>
      </c>
      <c r="G1381" s="8" t="s">
        <v>1128</v>
      </c>
      <c r="H1381" s="8" t="s">
        <v>1462</v>
      </c>
      <c r="I1381" s="8">
        <v>0.0</v>
      </c>
      <c r="J1381" s="8">
        <v>1.0</v>
      </c>
      <c r="K1381" s="8">
        <v>3.0</v>
      </c>
    </row>
    <row r="1382" ht="15.75" customHeight="1">
      <c r="A1382" s="15">
        <v>42.0</v>
      </c>
      <c r="B1382" s="8" t="s">
        <v>2491</v>
      </c>
      <c r="C1382" s="16">
        <v>45369.0</v>
      </c>
      <c r="D1382" s="16">
        <v>45383.0</v>
      </c>
      <c r="E1382" s="17">
        <v>3444.0</v>
      </c>
      <c r="F1382" s="8" t="s">
        <v>2446</v>
      </c>
      <c r="G1382" s="8" t="s">
        <v>1128</v>
      </c>
      <c r="H1382" s="8" t="s">
        <v>1693</v>
      </c>
      <c r="I1382" s="8">
        <v>1.0</v>
      </c>
      <c r="J1382" s="8">
        <v>0.0</v>
      </c>
      <c r="K1382" s="8">
        <v>5.0</v>
      </c>
    </row>
    <row r="1383" ht="15.75" customHeight="1">
      <c r="A1383" s="15">
        <v>42.0</v>
      </c>
      <c r="B1383" s="8" t="s">
        <v>2491</v>
      </c>
      <c r="C1383" s="16">
        <v>45369.0</v>
      </c>
      <c r="D1383" s="16">
        <v>45383.0</v>
      </c>
      <c r="E1383" s="17">
        <v>3444.0</v>
      </c>
      <c r="F1383" s="8" t="s">
        <v>2446</v>
      </c>
      <c r="G1383" s="8" t="s">
        <v>1128</v>
      </c>
      <c r="H1383" s="8" t="s">
        <v>1433</v>
      </c>
      <c r="I1383" s="8">
        <v>1.0</v>
      </c>
      <c r="J1383" s="8">
        <v>0.0</v>
      </c>
      <c r="K1383" s="8">
        <v>3.0</v>
      </c>
    </row>
    <row r="1384" ht="15.75" customHeight="1">
      <c r="A1384" s="15">
        <v>42.0</v>
      </c>
      <c r="B1384" s="8" t="s">
        <v>2491</v>
      </c>
      <c r="C1384" s="16">
        <v>45369.0</v>
      </c>
      <c r="D1384" s="16">
        <v>45383.0</v>
      </c>
      <c r="E1384" s="17">
        <v>3444.0</v>
      </c>
      <c r="F1384" s="8" t="s">
        <v>2446</v>
      </c>
      <c r="G1384" s="8" t="s">
        <v>1128</v>
      </c>
      <c r="H1384" s="8" t="s">
        <v>2269</v>
      </c>
      <c r="I1384" s="8">
        <v>0.0</v>
      </c>
      <c r="J1384" s="8">
        <v>0.0</v>
      </c>
      <c r="K1384" s="8">
        <v>4.0</v>
      </c>
    </row>
    <row r="1385" ht="15.75" customHeight="1">
      <c r="A1385" s="15">
        <v>42.0</v>
      </c>
      <c r="B1385" s="8" t="s">
        <v>2491</v>
      </c>
      <c r="C1385" s="16">
        <v>45369.0</v>
      </c>
      <c r="D1385" s="16">
        <v>45383.0</v>
      </c>
      <c r="E1385" s="17">
        <v>3444.0</v>
      </c>
      <c r="F1385" s="8" t="s">
        <v>2446</v>
      </c>
      <c r="G1385" s="8" t="s">
        <v>1128</v>
      </c>
      <c r="H1385" s="8" t="s">
        <v>1168</v>
      </c>
      <c r="I1385" s="8">
        <v>0.0</v>
      </c>
      <c r="J1385" s="8">
        <v>1.0</v>
      </c>
      <c r="K1385" s="8">
        <v>4.0</v>
      </c>
    </row>
    <row r="1386" ht="15.75" customHeight="1">
      <c r="A1386" s="15">
        <v>42.0</v>
      </c>
      <c r="B1386" s="8" t="s">
        <v>2491</v>
      </c>
      <c r="C1386" s="16">
        <v>45369.0</v>
      </c>
      <c r="D1386" s="16">
        <v>45383.0</v>
      </c>
      <c r="E1386" s="17">
        <v>3444.0</v>
      </c>
      <c r="F1386" s="8" t="s">
        <v>2446</v>
      </c>
      <c r="G1386" s="8" t="s">
        <v>1128</v>
      </c>
      <c r="H1386" s="8" t="s">
        <v>2208</v>
      </c>
      <c r="I1386" s="8">
        <v>0.0</v>
      </c>
      <c r="J1386" s="8">
        <v>0.0</v>
      </c>
      <c r="K1386" s="8">
        <v>2.0</v>
      </c>
    </row>
    <row r="1387" ht="15.75" customHeight="1">
      <c r="A1387" s="15">
        <v>42.0</v>
      </c>
      <c r="B1387" s="8" t="s">
        <v>2491</v>
      </c>
      <c r="C1387" s="16">
        <v>45369.0</v>
      </c>
      <c r="D1387" s="16">
        <v>45383.0</v>
      </c>
      <c r="E1387" s="17">
        <v>3444.0</v>
      </c>
      <c r="F1387" s="8" t="s">
        <v>2446</v>
      </c>
      <c r="G1387" s="8" t="s">
        <v>1128</v>
      </c>
      <c r="H1387" s="8" t="s">
        <v>2161</v>
      </c>
      <c r="I1387" s="8">
        <v>1.0</v>
      </c>
      <c r="J1387" s="8">
        <v>0.0</v>
      </c>
      <c r="K1387" s="8">
        <v>4.0</v>
      </c>
    </row>
    <row r="1388" ht="15.75" customHeight="1">
      <c r="A1388" s="15">
        <v>43.0</v>
      </c>
      <c r="B1388" s="8" t="s">
        <v>2492</v>
      </c>
      <c r="C1388" s="16">
        <v>45373.25</v>
      </c>
      <c r="D1388" s="16">
        <v>45387.25</v>
      </c>
      <c r="E1388" s="17">
        <v>3526.0</v>
      </c>
      <c r="F1388" s="8" t="s">
        <v>2448</v>
      </c>
      <c r="G1388" s="8" t="s">
        <v>1132</v>
      </c>
      <c r="H1388" s="8" t="s">
        <v>1887</v>
      </c>
      <c r="I1388" s="8">
        <v>1.0</v>
      </c>
      <c r="J1388" s="8">
        <v>0.0</v>
      </c>
      <c r="K1388" s="8">
        <v>3.0</v>
      </c>
    </row>
    <row r="1389" ht="15.75" customHeight="1">
      <c r="A1389" s="15">
        <v>43.0</v>
      </c>
      <c r="B1389" s="8" t="s">
        <v>2492</v>
      </c>
      <c r="C1389" s="16">
        <v>45373.25</v>
      </c>
      <c r="D1389" s="16">
        <v>45387.25</v>
      </c>
      <c r="E1389" s="17">
        <v>3526.0</v>
      </c>
      <c r="F1389" s="8" t="s">
        <v>2448</v>
      </c>
      <c r="G1389" s="8" t="s">
        <v>1132</v>
      </c>
      <c r="H1389" s="8" t="s">
        <v>1822</v>
      </c>
      <c r="I1389" s="8">
        <v>1.0</v>
      </c>
      <c r="J1389" s="8">
        <v>1.0</v>
      </c>
      <c r="K1389" s="8">
        <v>5.0</v>
      </c>
    </row>
    <row r="1390" ht="15.75" customHeight="1">
      <c r="A1390" s="15">
        <v>43.0</v>
      </c>
      <c r="B1390" s="8" t="s">
        <v>2492</v>
      </c>
      <c r="C1390" s="16">
        <v>45373.25</v>
      </c>
      <c r="D1390" s="16">
        <v>45387.25</v>
      </c>
      <c r="E1390" s="17">
        <v>3526.0</v>
      </c>
      <c r="F1390" s="8" t="s">
        <v>2448</v>
      </c>
      <c r="G1390" s="8" t="s">
        <v>1132</v>
      </c>
      <c r="H1390" s="8" t="s">
        <v>2271</v>
      </c>
      <c r="I1390" s="8">
        <v>0.0</v>
      </c>
      <c r="J1390" s="8">
        <v>0.0</v>
      </c>
      <c r="K1390" s="8">
        <v>4.0</v>
      </c>
    </row>
    <row r="1391" ht="15.75" customHeight="1">
      <c r="A1391" s="15">
        <v>43.0</v>
      </c>
      <c r="B1391" s="8" t="s">
        <v>2492</v>
      </c>
      <c r="C1391" s="16">
        <v>45373.25</v>
      </c>
      <c r="D1391" s="16">
        <v>45387.25</v>
      </c>
      <c r="E1391" s="17">
        <v>3526.0</v>
      </c>
      <c r="F1391" s="8" t="s">
        <v>2448</v>
      </c>
      <c r="G1391" s="8" t="s">
        <v>1132</v>
      </c>
      <c r="H1391" s="8" t="s">
        <v>1226</v>
      </c>
      <c r="I1391" s="8">
        <v>1.0</v>
      </c>
      <c r="J1391" s="8">
        <v>1.0</v>
      </c>
      <c r="K1391" s="8">
        <v>3.0</v>
      </c>
    </row>
    <row r="1392" ht="15.75" customHeight="1">
      <c r="A1392" s="15">
        <v>43.0</v>
      </c>
      <c r="B1392" s="8" t="s">
        <v>2492</v>
      </c>
      <c r="C1392" s="16">
        <v>45373.25</v>
      </c>
      <c r="D1392" s="16">
        <v>45387.25</v>
      </c>
      <c r="E1392" s="17">
        <v>3526.0</v>
      </c>
      <c r="F1392" s="8" t="s">
        <v>2448</v>
      </c>
      <c r="G1392" s="8" t="s">
        <v>1132</v>
      </c>
      <c r="H1392" s="8" t="s">
        <v>1349</v>
      </c>
      <c r="I1392" s="8">
        <v>1.0</v>
      </c>
      <c r="J1392" s="8">
        <v>0.0</v>
      </c>
      <c r="K1392" s="8">
        <v>3.0</v>
      </c>
    </row>
    <row r="1393" ht="15.75" customHeight="1">
      <c r="A1393" s="15">
        <v>43.0</v>
      </c>
      <c r="B1393" s="8" t="s">
        <v>2492</v>
      </c>
      <c r="C1393" s="16">
        <v>45373.25</v>
      </c>
      <c r="D1393" s="16">
        <v>45387.25</v>
      </c>
      <c r="E1393" s="17">
        <v>3526.0</v>
      </c>
      <c r="F1393" s="8" t="s">
        <v>2448</v>
      </c>
      <c r="G1393" s="8" t="s">
        <v>1132</v>
      </c>
      <c r="H1393" s="8" t="s">
        <v>1790</v>
      </c>
      <c r="I1393" s="8">
        <v>0.0</v>
      </c>
      <c r="J1393" s="8">
        <v>0.0</v>
      </c>
      <c r="K1393" s="8">
        <v>3.0</v>
      </c>
    </row>
    <row r="1394" ht="15.75" customHeight="1">
      <c r="A1394" s="15">
        <v>43.0</v>
      </c>
      <c r="B1394" s="8" t="s">
        <v>2492</v>
      </c>
      <c r="C1394" s="16">
        <v>45373.25</v>
      </c>
      <c r="D1394" s="16">
        <v>45387.25</v>
      </c>
      <c r="E1394" s="17">
        <v>3526.0</v>
      </c>
      <c r="F1394" s="8" t="s">
        <v>2448</v>
      </c>
      <c r="G1394" s="8" t="s">
        <v>1132</v>
      </c>
      <c r="H1394" s="8" t="s">
        <v>1944</v>
      </c>
      <c r="I1394" s="8">
        <v>0.0</v>
      </c>
      <c r="J1394" s="8">
        <v>1.0</v>
      </c>
      <c r="K1394" s="8">
        <v>3.0</v>
      </c>
    </row>
    <row r="1395" ht="15.75" customHeight="1">
      <c r="A1395" s="15">
        <v>43.0</v>
      </c>
      <c r="B1395" s="8" t="s">
        <v>2492</v>
      </c>
      <c r="C1395" s="16">
        <v>45373.25</v>
      </c>
      <c r="D1395" s="16">
        <v>45387.25</v>
      </c>
      <c r="E1395" s="17">
        <v>3526.0</v>
      </c>
      <c r="F1395" s="8" t="s">
        <v>2448</v>
      </c>
      <c r="G1395" s="8" t="s">
        <v>1132</v>
      </c>
      <c r="H1395" s="8" t="s">
        <v>2020</v>
      </c>
      <c r="I1395" s="8">
        <v>0.0</v>
      </c>
      <c r="J1395" s="8">
        <v>0.0</v>
      </c>
      <c r="K1395" s="8">
        <v>2.0</v>
      </c>
    </row>
    <row r="1396" ht="15.75" customHeight="1">
      <c r="A1396" s="15">
        <v>43.0</v>
      </c>
      <c r="B1396" s="8" t="s">
        <v>2492</v>
      </c>
      <c r="C1396" s="16">
        <v>45373.25</v>
      </c>
      <c r="D1396" s="16">
        <v>45387.25</v>
      </c>
      <c r="E1396" s="17">
        <v>3526.0</v>
      </c>
      <c r="F1396" s="8" t="s">
        <v>2448</v>
      </c>
      <c r="G1396" s="8" t="s">
        <v>1132</v>
      </c>
      <c r="H1396" s="8" t="s">
        <v>2174</v>
      </c>
      <c r="I1396" s="8">
        <v>1.0</v>
      </c>
      <c r="J1396" s="8">
        <v>0.0</v>
      </c>
      <c r="K1396" s="8">
        <v>3.0</v>
      </c>
    </row>
    <row r="1397" ht="15.75" customHeight="1">
      <c r="A1397" s="15">
        <v>43.0</v>
      </c>
      <c r="B1397" s="8" t="s">
        <v>2492</v>
      </c>
      <c r="C1397" s="16">
        <v>45373.25</v>
      </c>
      <c r="D1397" s="16">
        <v>45387.25</v>
      </c>
      <c r="E1397" s="17">
        <v>3526.0</v>
      </c>
      <c r="F1397" s="8" t="s">
        <v>2448</v>
      </c>
      <c r="G1397" s="8" t="s">
        <v>1132</v>
      </c>
      <c r="H1397" s="8" t="s">
        <v>1353</v>
      </c>
      <c r="I1397" s="8">
        <v>0.0</v>
      </c>
      <c r="J1397" s="8">
        <v>0.0</v>
      </c>
      <c r="K1397" s="8">
        <v>4.0</v>
      </c>
    </row>
    <row r="1398" ht="15.75" customHeight="1">
      <c r="A1398" s="15">
        <v>43.0</v>
      </c>
      <c r="B1398" s="8" t="s">
        <v>2492</v>
      </c>
      <c r="C1398" s="16">
        <v>45373.25</v>
      </c>
      <c r="D1398" s="16">
        <v>45387.25</v>
      </c>
      <c r="E1398" s="17">
        <v>3526.0</v>
      </c>
      <c r="F1398" s="8" t="s">
        <v>2448</v>
      </c>
      <c r="G1398" s="8" t="s">
        <v>1132</v>
      </c>
      <c r="H1398" s="8" t="s">
        <v>1512</v>
      </c>
      <c r="I1398" s="8">
        <v>0.0</v>
      </c>
      <c r="J1398" s="8">
        <v>0.0</v>
      </c>
      <c r="K1398" s="8">
        <v>4.0</v>
      </c>
    </row>
    <row r="1399" ht="15.75" customHeight="1">
      <c r="A1399" s="15">
        <v>43.0</v>
      </c>
      <c r="B1399" s="8" t="s">
        <v>2492</v>
      </c>
      <c r="C1399" s="16">
        <v>45373.25</v>
      </c>
      <c r="D1399" s="16">
        <v>45387.25</v>
      </c>
      <c r="E1399" s="17">
        <v>3526.0</v>
      </c>
      <c r="F1399" s="8" t="s">
        <v>2448</v>
      </c>
      <c r="G1399" s="8" t="s">
        <v>1132</v>
      </c>
      <c r="H1399" s="8" t="s">
        <v>2200</v>
      </c>
      <c r="I1399" s="8">
        <v>0.0</v>
      </c>
      <c r="J1399" s="8">
        <v>1.0</v>
      </c>
      <c r="K1399" s="8">
        <v>5.0</v>
      </c>
    </row>
    <row r="1400" ht="15.75" customHeight="1">
      <c r="A1400" s="15">
        <v>43.0</v>
      </c>
      <c r="B1400" s="8" t="s">
        <v>2492</v>
      </c>
      <c r="C1400" s="16">
        <v>45373.25</v>
      </c>
      <c r="D1400" s="16">
        <v>45387.25</v>
      </c>
      <c r="E1400" s="17">
        <v>3526.0</v>
      </c>
      <c r="F1400" s="8" t="s">
        <v>2448</v>
      </c>
      <c r="G1400" s="8" t="s">
        <v>1132</v>
      </c>
      <c r="H1400" s="8" t="s">
        <v>2080</v>
      </c>
      <c r="I1400" s="8">
        <v>0.0</v>
      </c>
      <c r="J1400" s="8">
        <v>1.0</v>
      </c>
      <c r="K1400" s="8">
        <v>2.0</v>
      </c>
    </row>
    <row r="1401" ht="15.75" customHeight="1">
      <c r="A1401" s="15">
        <v>43.0</v>
      </c>
      <c r="B1401" s="8" t="s">
        <v>2492</v>
      </c>
      <c r="C1401" s="16">
        <v>45373.25</v>
      </c>
      <c r="D1401" s="16">
        <v>45387.25</v>
      </c>
      <c r="E1401" s="17">
        <v>3526.0</v>
      </c>
      <c r="F1401" s="8" t="s">
        <v>2448</v>
      </c>
      <c r="G1401" s="8" t="s">
        <v>1132</v>
      </c>
      <c r="H1401" s="8" t="s">
        <v>2015</v>
      </c>
      <c r="I1401" s="8">
        <v>0.0</v>
      </c>
      <c r="J1401" s="8">
        <v>0.0</v>
      </c>
      <c r="K1401" s="8">
        <v>5.0</v>
      </c>
    </row>
    <row r="1402" ht="15.75" customHeight="1">
      <c r="A1402" s="15">
        <v>43.0</v>
      </c>
      <c r="B1402" s="8" t="s">
        <v>2492</v>
      </c>
      <c r="C1402" s="16">
        <v>45373.25</v>
      </c>
      <c r="D1402" s="16">
        <v>45387.25</v>
      </c>
      <c r="E1402" s="17">
        <v>3526.0</v>
      </c>
      <c r="F1402" s="8" t="s">
        <v>2448</v>
      </c>
      <c r="G1402" s="8" t="s">
        <v>1132</v>
      </c>
      <c r="H1402" s="8" t="s">
        <v>1918</v>
      </c>
      <c r="I1402" s="8">
        <v>1.0</v>
      </c>
      <c r="J1402" s="8">
        <v>1.0</v>
      </c>
      <c r="K1402" s="8">
        <v>5.0</v>
      </c>
    </row>
    <row r="1403" ht="15.75" customHeight="1">
      <c r="A1403" s="15">
        <v>43.0</v>
      </c>
      <c r="B1403" s="8" t="s">
        <v>2492</v>
      </c>
      <c r="C1403" s="16">
        <v>45373.25</v>
      </c>
      <c r="D1403" s="16">
        <v>45387.25</v>
      </c>
      <c r="E1403" s="17">
        <v>3526.0</v>
      </c>
      <c r="F1403" s="8" t="s">
        <v>2448</v>
      </c>
      <c r="G1403" s="8" t="s">
        <v>1132</v>
      </c>
      <c r="H1403" s="8" t="s">
        <v>2296</v>
      </c>
      <c r="I1403" s="8">
        <v>0.0</v>
      </c>
      <c r="J1403" s="8">
        <v>0.0</v>
      </c>
      <c r="K1403" s="8">
        <v>4.0</v>
      </c>
    </row>
    <row r="1404" ht="15.75" customHeight="1">
      <c r="A1404" s="15">
        <v>43.0</v>
      </c>
      <c r="B1404" s="8" t="s">
        <v>2492</v>
      </c>
      <c r="C1404" s="16">
        <v>45373.25</v>
      </c>
      <c r="D1404" s="16">
        <v>45387.25</v>
      </c>
      <c r="E1404" s="17">
        <v>3526.0</v>
      </c>
      <c r="F1404" s="8" t="s">
        <v>2448</v>
      </c>
      <c r="G1404" s="8" t="s">
        <v>1132</v>
      </c>
      <c r="H1404" s="8" t="s">
        <v>1177</v>
      </c>
      <c r="I1404" s="8">
        <v>1.0</v>
      </c>
      <c r="J1404" s="8">
        <v>1.0</v>
      </c>
      <c r="K1404" s="8">
        <v>3.0</v>
      </c>
    </row>
    <row r="1405" ht="15.75" customHeight="1">
      <c r="A1405" s="15">
        <v>43.0</v>
      </c>
      <c r="B1405" s="8" t="s">
        <v>2492</v>
      </c>
      <c r="C1405" s="16">
        <v>45373.25</v>
      </c>
      <c r="D1405" s="16">
        <v>45387.25</v>
      </c>
      <c r="E1405" s="17">
        <v>3526.0</v>
      </c>
      <c r="F1405" s="8" t="s">
        <v>2448</v>
      </c>
      <c r="G1405" s="8" t="s">
        <v>1132</v>
      </c>
      <c r="H1405" s="8" t="s">
        <v>1578</v>
      </c>
      <c r="I1405" s="8">
        <v>1.0</v>
      </c>
      <c r="J1405" s="8">
        <v>0.0</v>
      </c>
      <c r="K1405" s="8">
        <v>3.0</v>
      </c>
    </row>
    <row r="1406" ht="15.75" customHeight="1">
      <c r="A1406" s="15">
        <v>43.0</v>
      </c>
      <c r="B1406" s="8" t="s">
        <v>2492</v>
      </c>
      <c r="C1406" s="16">
        <v>45373.25</v>
      </c>
      <c r="D1406" s="16">
        <v>45387.25</v>
      </c>
      <c r="E1406" s="17">
        <v>3526.0</v>
      </c>
      <c r="F1406" s="8" t="s">
        <v>2448</v>
      </c>
      <c r="G1406" s="8" t="s">
        <v>1132</v>
      </c>
      <c r="H1406" s="8" t="s">
        <v>1737</v>
      </c>
      <c r="I1406" s="8">
        <v>0.0</v>
      </c>
      <c r="J1406" s="8">
        <v>1.0</v>
      </c>
      <c r="K1406" s="8">
        <v>3.0</v>
      </c>
    </row>
    <row r="1407" ht="15.75" customHeight="1">
      <c r="A1407" s="15">
        <v>43.0</v>
      </c>
      <c r="B1407" s="8" t="s">
        <v>2492</v>
      </c>
      <c r="C1407" s="16">
        <v>45373.25</v>
      </c>
      <c r="D1407" s="16">
        <v>45387.25</v>
      </c>
      <c r="E1407" s="17">
        <v>3526.0</v>
      </c>
      <c r="F1407" s="8" t="s">
        <v>2448</v>
      </c>
      <c r="G1407" s="8" t="s">
        <v>1132</v>
      </c>
      <c r="H1407" s="8" t="s">
        <v>1516</v>
      </c>
      <c r="I1407" s="8">
        <v>1.0</v>
      </c>
      <c r="J1407" s="8">
        <v>0.0</v>
      </c>
      <c r="K1407" s="8">
        <v>2.0</v>
      </c>
    </row>
    <row r="1408" ht="15.75" customHeight="1">
      <c r="A1408" s="15">
        <v>43.0</v>
      </c>
      <c r="B1408" s="8" t="s">
        <v>2492</v>
      </c>
      <c r="C1408" s="16">
        <v>45373.25</v>
      </c>
      <c r="D1408" s="16">
        <v>45387.25</v>
      </c>
      <c r="E1408" s="17">
        <v>3526.0</v>
      </c>
      <c r="F1408" s="8" t="s">
        <v>2448</v>
      </c>
      <c r="G1408" s="8" t="s">
        <v>1132</v>
      </c>
      <c r="H1408" s="8" t="s">
        <v>1146</v>
      </c>
      <c r="I1408" s="8">
        <v>1.0</v>
      </c>
      <c r="J1408" s="8">
        <v>0.0</v>
      </c>
      <c r="K1408" s="8">
        <v>3.0</v>
      </c>
    </row>
    <row r="1409" ht="15.75" customHeight="1">
      <c r="A1409" s="15">
        <v>43.0</v>
      </c>
      <c r="B1409" s="8" t="s">
        <v>2492</v>
      </c>
      <c r="C1409" s="16">
        <v>45373.25</v>
      </c>
      <c r="D1409" s="16">
        <v>45387.25</v>
      </c>
      <c r="E1409" s="17">
        <v>3526.0</v>
      </c>
      <c r="F1409" s="8" t="s">
        <v>2448</v>
      </c>
      <c r="G1409" s="8" t="s">
        <v>1132</v>
      </c>
      <c r="H1409" s="8" t="s">
        <v>1690</v>
      </c>
      <c r="I1409" s="8">
        <v>1.0</v>
      </c>
      <c r="J1409" s="8">
        <v>1.0</v>
      </c>
      <c r="K1409" s="8">
        <v>1.0</v>
      </c>
    </row>
    <row r="1410" ht="15.75" customHeight="1">
      <c r="A1410" s="15">
        <v>43.0</v>
      </c>
      <c r="B1410" s="8" t="s">
        <v>2492</v>
      </c>
      <c r="C1410" s="16">
        <v>45373.25</v>
      </c>
      <c r="D1410" s="16">
        <v>45387.25</v>
      </c>
      <c r="E1410" s="17">
        <v>3526.0</v>
      </c>
      <c r="F1410" s="8" t="s">
        <v>2448</v>
      </c>
      <c r="G1410" s="8" t="s">
        <v>1132</v>
      </c>
      <c r="H1410" s="8" t="s">
        <v>1738</v>
      </c>
      <c r="I1410" s="8">
        <v>1.0</v>
      </c>
      <c r="J1410" s="8">
        <v>0.0</v>
      </c>
      <c r="K1410" s="8">
        <v>4.0</v>
      </c>
    </row>
    <row r="1411" ht="15.75" customHeight="1">
      <c r="A1411" s="15">
        <v>43.0</v>
      </c>
      <c r="B1411" s="8" t="s">
        <v>2492</v>
      </c>
      <c r="C1411" s="16">
        <v>45373.25</v>
      </c>
      <c r="D1411" s="16">
        <v>45387.25</v>
      </c>
      <c r="E1411" s="17">
        <v>3526.0</v>
      </c>
      <c r="F1411" s="8" t="s">
        <v>2448</v>
      </c>
      <c r="G1411" s="8" t="s">
        <v>1132</v>
      </c>
      <c r="H1411" s="8" t="s">
        <v>1276</v>
      </c>
      <c r="I1411" s="8">
        <v>1.0</v>
      </c>
      <c r="J1411" s="8">
        <v>1.0</v>
      </c>
      <c r="K1411" s="8">
        <v>2.0</v>
      </c>
    </row>
    <row r="1412" ht="15.75" customHeight="1">
      <c r="A1412" s="15">
        <v>43.0</v>
      </c>
      <c r="B1412" s="8" t="s">
        <v>2492</v>
      </c>
      <c r="C1412" s="16">
        <v>45373.25</v>
      </c>
      <c r="D1412" s="16">
        <v>45387.25</v>
      </c>
      <c r="E1412" s="17">
        <v>3526.0</v>
      </c>
      <c r="F1412" s="8" t="s">
        <v>2448</v>
      </c>
      <c r="G1412" s="8" t="s">
        <v>1132</v>
      </c>
      <c r="H1412" s="8" t="s">
        <v>2306</v>
      </c>
      <c r="I1412" s="8">
        <v>0.0</v>
      </c>
      <c r="J1412" s="8">
        <v>1.0</v>
      </c>
      <c r="K1412" s="8">
        <v>5.0</v>
      </c>
    </row>
    <row r="1413" ht="15.75" customHeight="1">
      <c r="A1413" s="15">
        <v>43.0</v>
      </c>
      <c r="B1413" s="8" t="s">
        <v>2492</v>
      </c>
      <c r="C1413" s="16">
        <v>45373.25</v>
      </c>
      <c r="D1413" s="16">
        <v>45387.25</v>
      </c>
      <c r="E1413" s="17">
        <v>3526.0</v>
      </c>
      <c r="F1413" s="8" t="s">
        <v>2448</v>
      </c>
      <c r="G1413" s="8" t="s">
        <v>1132</v>
      </c>
      <c r="H1413" s="8" t="s">
        <v>1769</v>
      </c>
      <c r="I1413" s="8">
        <v>1.0</v>
      </c>
      <c r="J1413" s="8">
        <v>1.0</v>
      </c>
      <c r="K1413" s="8">
        <v>1.0</v>
      </c>
    </row>
    <row r="1414" ht="15.75" customHeight="1">
      <c r="A1414" s="15">
        <v>44.0</v>
      </c>
      <c r="B1414" s="8" t="s">
        <v>2493</v>
      </c>
      <c r="C1414" s="16">
        <v>45377.5</v>
      </c>
      <c r="D1414" s="16">
        <v>45391.5</v>
      </c>
      <c r="E1414" s="17">
        <v>3608.0</v>
      </c>
      <c r="F1414" s="8" t="s">
        <v>2450</v>
      </c>
      <c r="G1414" s="8" t="s">
        <v>1133</v>
      </c>
      <c r="H1414" s="8" t="s">
        <v>1872</v>
      </c>
      <c r="I1414" s="8">
        <v>0.0</v>
      </c>
      <c r="J1414" s="8">
        <v>0.0</v>
      </c>
      <c r="K1414" s="8">
        <v>3.0</v>
      </c>
    </row>
    <row r="1415" ht="15.75" customHeight="1">
      <c r="A1415" s="15">
        <v>44.0</v>
      </c>
      <c r="B1415" s="8" t="s">
        <v>2493</v>
      </c>
      <c r="C1415" s="16">
        <v>45377.5</v>
      </c>
      <c r="D1415" s="16">
        <v>45391.5</v>
      </c>
      <c r="E1415" s="17">
        <v>3608.0</v>
      </c>
      <c r="F1415" s="8" t="s">
        <v>2450</v>
      </c>
      <c r="G1415" s="8" t="s">
        <v>1133</v>
      </c>
      <c r="H1415" s="8" t="s">
        <v>1695</v>
      </c>
      <c r="I1415" s="8">
        <v>0.0</v>
      </c>
      <c r="J1415" s="8">
        <v>1.0</v>
      </c>
      <c r="K1415" s="8">
        <v>1.0</v>
      </c>
    </row>
    <row r="1416" ht="15.75" customHeight="1">
      <c r="A1416" s="15">
        <v>44.0</v>
      </c>
      <c r="B1416" s="8" t="s">
        <v>2493</v>
      </c>
      <c r="C1416" s="16">
        <v>45377.5</v>
      </c>
      <c r="D1416" s="16">
        <v>45391.5</v>
      </c>
      <c r="E1416" s="17">
        <v>3608.0</v>
      </c>
      <c r="F1416" s="8" t="s">
        <v>2450</v>
      </c>
      <c r="G1416" s="8" t="s">
        <v>1133</v>
      </c>
      <c r="H1416" s="8" t="s">
        <v>1368</v>
      </c>
      <c r="I1416" s="8">
        <v>1.0</v>
      </c>
      <c r="J1416" s="8">
        <v>0.0</v>
      </c>
      <c r="K1416" s="8">
        <v>5.0</v>
      </c>
    </row>
    <row r="1417" ht="15.75" customHeight="1">
      <c r="A1417" s="15">
        <v>44.0</v>
      </c>
      <c r="B1417" s="8" t="s">
        <v>2493</v>
      </c>
      <c r="C1417" s="16">
        <v>45377.5</v>
      </c>
      <c r="D1417" s="16">
        <v>45391.5</v>
      </c>
      <c r="E1417" s="17">
        <v>3608.0</v>
      </c>
      <c r="F1417" s="8" t="s">
        <v>2450</v>
      </c>
      <c r="G1417" s="8" t="s">
        <v>1133</v>
      </c>
      <c r="H1417" s="8" t="s">
        <v>1595</v>
      </c>
      <c r="I1417" s="8">
        <v>1.0</v>
      </c>
      <c r="J1417" s="8">
        <v>1.0</v>
      </c>
      <c r="K1417" s="8">
        <v>2.0</v>
      </c>
    </row>
    <row r="1418" ht="15.75" customHeight="1">
      <c r="A1418" s="15">
        <v>44.0</v>
      </c>
      <c r="B1418" s="8" t="s">
        <v>2493</v>
      </c>
      <c r="C1418" s="16">
        <v>45377.5</v>
      </c>
      <c r="D1418" s="16">
        <v>45391.5</v>
      </c>
      <c r="E1418" s="17">
        <v>3608.0</v>
      </c>
      <c r="F1418" s="8" t="s">
        <v>2450</v>
      </c>
      <c r="G1418" s="8" t="s">
        <v>1133</v>
      </c>
      <c r="H1418" s="8" t="s">
        <v>2004</v>
      </c>
      <c r="I1418" s="8">
        <v>0.0</v>
      </c>
      <c r="J1418" s="8">
        <v>0.0</v>
      </c>
      <c r="K1418" s="8">
        <v>1.0</v>
      </c>
    </row>
    <row r="1419" ht="15.75" customHeight="1">
      <c r="A1419" s="15">
        <v>44.0</v>
      </c>
      <c r="B1419" s="8" t="s">
        <v>2493</v>
      </c>
      <c r="C1419" s="16">
        <v>45377.5</v>
      </c>
      <c r="D1419" s="16">
        <v>45391.5</v>
      </c>
      <c r="E1419" s="17">
        <v>3608.0</v>
      </c>
      <c r="F1419" s="8" t="s">
        <v>2450</v>
      </c>
      <c r="G1419" s="8" t="s">
        <v>1133</v>
      </c>
      <c r="H1419" s="8" t="s">
        <v>1629</v>
      </c>
      <c r="I1419" s="8">
        <v>1.0</v>
      </c>
      <c r="J1419" s="8">
        <v>1.0</v>
      </c>
      <c r="K1419" s="8">
        <v>4.0</v>
      </c>
    </row>
    <row r="1420" ht="15.75" customHeight="1">
      <c r="A1420" s="15">
        <v>44.0</v>
      </c>
      <c r="B1420" s="8" t="s">
        <v>2493</v>
      </c>
      <c r="C1420" s="16">
        <v>45377.5</v>
      </c>
      <c r="D1420" s="16">
        <v>45391.5</v>
      </c>
      <c r="E1420" s="17">
        <v>3608.0</v>
      </c>
      <c r="F1420" s="8" t="s">
        <v>2450</v>
      </c>
      <c r="G1420" s="8" t="s">
        <v>1133</v>
      </c>
      <c r="H1420" s="8" t="s">
        <v>1295</v>
      </c>
      <c r="I1420" s="8">
        <v>1.0</v>
      </c>
      <c r="J1420" s="8">
        <v>1.0</v>
      </c>
      <c r="K1420" s="8">
        <v>1.0</v>
      </c>
    </row>
    <row r="1421" ht="15.75" customHeight="1">
      <c r="A1421" s="15">
        <v>44.0</v>
      </c>
      <c r="B1421" s="8" t="s">
        <v>2493</v>
      </c>
      <c r="C1421" s="16">
        <v>45377.5</v>
      </c>
      <c r="D1421" s="16">
        <v>45391.5</v>
      </c>
      <c r="E1421" s="17">
        <v>3608.0</v>
      </c>
      <c r="F1421" s="8" t="s">
        <v>2450</v>
      </c>
      <c r="G1421" s="8" t="s">
        <v>1133</v>
      </c>
      <c r="H1421" s="8" t="s">
        <v>1819</v>
      </c>
      <c r="I1421" s="8">
        <v>0.0</v>
      </c>
      <c r="J1421" s="8">
        <v>0.0</v>
      </c>
      <c r="K1421" s="8">
        <v>2.0</v>
      </c>
    </row>
    <row r="1422" ht="15.75" customHeight="1">
      <c r="A1422" s="15">
        <v>44.0</v>
      </c>
      <c r="B1422" s="8" t="s">
        <v>2493</v>
      </c>
      <c r="C1422" s="16">
        <v>45377.5</v>
      </c>
      <c r="D1422" s="16">
        <v>45391.5</v>
      </c>
      <c r="E1422" s="17">
        <v>3608.0</v>
      </c>
      <c r="F1422" s="8" t="s">
        <v>2450</v>
      </c>
      <c r="G1422" s="8" t="s">
        <v>1133</v>
      </c>
      <c r="H1422" s="8" t="s">
        <v>2171</v>
      </c>
      <c r="I1422" s="8">
        <v>1.0</v>
      </c>
      <c r="J1422" s="8">
        <v>0.0</v>
      </c>
      <c r="K1422" s="8">
        <v>4.0</v>
      </c>
    </row>
    <row r="1423" ht="15.75" customHeight="1">
      <c r="A1423" s="15">
        <v>44.0</v>
      </c>
      <c r="B1423" s="8" t="s">
        <v>2493</v>
      </c>
      <c r="C1423" s="16">
        <v>45377.5</v>
      </c>
      <c r="D1423" s="16">
        <v>45391.5</v>
      </c>
      <c r="E1423" s="17">
        <v>3608.0</v>
      </c>
      <c r="F1423" s="8" t="s">
        <v>2450</v>
      </c>
      <c r="G1423" s="8" t="s">
        <v>1133</v>
      </c>
      <c r="H1423" s="8" t="s">
        <v>2350</v>
      </c>
      <c r="I1423" s="8">
        <v>0.0</v>
      </c>
      <c r="J1423" s="8">
        <v>0.0</v>
      </c>
      <c r="K1423" s="8">
        <v>4.0</v>
      </c>
    </row>
    <row r="1424" ht="15.75" customHeight="1">
      <c r="A1424" s="15">
        <v>44.0</v>
      </c>
      <c r="B1424" s="8" t="s">
        <v>2493</v>
      </c>
      <c r="C1424" s="16">
        <v>45377.5</v>
      </c>
      <c r="D1424" s="16">
        <v>45391.5</v>
      </c>
      <c r="E1424" s="17">
        <v>3608.0</v>
      </c>
      <c r="F1424" s="8" t="s">
        <v>2450</v>
      </c>
      <c r="G1424" s="8" t="s">
        <v>1133</v>
      </c>
      <c r="H1424" s="8" t="s">
        <v>1716</v>
      </c>
      <c r="I1424" s="8">
        <v>0.0</v>
      </c>
      <c r="J1424" s="8">
        <v>0.0</v>
      </c>
      <c r="K1424" s="8">
        <v>3.0</v>
      </c>
    </row>
    <row r="1425" ht="15.75" customHeight="1">
      <c r="A1425" s="15">
        <v>44.0</v>
      </c>
      <c r="B1425" s="8" t="s">
        <v>2493</v>
      </c>
      <c r="C1425" s="16">
        <v>45377.5</v>
      </c>
      <c r="D1425" s="16">
        <v>45391.5</v>
      </c>
      <c r="E1425" s="17">
        <v>3608.0</v>
      </c>
      <c r="F1425" s="8" t="s">
        <v>2450</v>
      </c>
      <c r="G1425" s="8" t="s">
        <v>1133</v>
      </c>
      <c r="H1425" s="8" t="s">
        <v>1334</v>
      </c>
      <c r="I1425" s="8">
        <v>0.0</v>
      </c>
      <c r="J1425" s="8">
        <v>0.0</v>
      </c>
      <c r="K1425" s="8">
        <v>3.0</v>
      </c>
    </row>
    <row r="1426" ht="15.75" customHeight="1">
      <c r="A1426" s="15">
        <v>44.0</v>
      </c>
      <c r="B1426" s="8" t="s">
        <v>2493</v>
      </c>
      <c r="C1426" s="16">
        <v>45377.5</v>
      </c>
      <c r="D1426" s="16">
        <v>45391.5</v>
      </c>
      <c r="E1426" s="17">
        <v>3608.0</v>
      </c>
      <c r="F1426" s="8" t="s">
        <v>2450</v>
      </c>
      <c r="G1426" s="8" t="s">
        <v>1133</v>
      </c>
      <c r="H1426" s="8" t="s">
        <v>1589</v>
      </c>
      <c r="I1426" s="8">
        <v>1.0</v>
      </c>
      <c r="J1426" s="8">
        <v>0.0</v>
      </c>
      <c r="K1426" s="8">
        <v>4.0</v>
      </c>
    </row>
    <row r="1427" ht="15.75" customHeight="1">
      <c r="A1427" s="15">
        <v>44.0</v>
      </c>
      <c r="B1427" s="8" t="s">
        <v>2493</v>
      </c>
      <c r="C1427" s="16">
        <v>45377.5</v>
      </c>
      <c r="D1427" s="16">
        <v>45391.5</v>
      </c>
      <c r="E1427" s="17">
        <v>3608.0</v>
      </c>
      <c r="F1427" s="8" t="s">
        <v>2450</v>
      </c>
      <c r="G1427" s="8" t="s">
        <v>1133</v>
      </c>
      <c r="H1427" s="8" t="s">
        <v>2044</v>
      </c>
      <c r="I1427" s="8">
        <v>0.0</v>
      </c>
      <c r="J1427" s="8">
        <v>0.0</v>
      </c>
      <c r="K1427" s="8">
        <v>3.0</v>
      </c>
    </row>
    <row r="1428" ht="15.75" customHeight="1">
      <c r="A1428" s="15">
        <v>44.0</v>
      </c>
      <c r="B1428" s="8" t="s">
        <v>2493</v>
      </c>
      <c r="C1428" s="16">
        <v>45377.5</v>
      </c>
      <c r="D1428" s="16">
        <v>45391.5</v>
      </c>
      <c r="E1428" s="17">
        <v>3608.0</v>
      </c>
      <c r="F1428" s="8" t="s">
        <v>2450</v>
      </c>
      <c r="G1428" s="8" t="s">
        <v>1133</v>
      </c>
      <c r="H1428" s="8" t="s">
        <v>1766</v>
      </c>
      <c r="I1428" s="8">
        <v>1.0</v>
      </c>
      <c r="J1428" s="8">
        <v>1.0</v>
      </c>
      <c r="K1428" s="8">
        <v>3.0</v>
      </c>
    </row>
    <row r="1429" ht="15.75" customHeight="1">
      <c r="A1429" s="15">
        <v>44.0</v>
      </c>
      <c r="B1429" s="8" t="s">
        <v>2493</v>
      </c>
      <c r="C1429" s="16">
        <v>45377.5</v>
      </c>
      <c r="D1429" s="16">
        <v>45391.5</v>
      </c>
      <c r="E1429" s="17">
        <v>3608.0</v>
      </c>
      <c r="F1429" s="8" t="s">
        <v>2450</v>
      </c>
      <c r="G1429" s="8" t="s">
        <v>1133</v>
      </c>
      <c r="H1429" s="8" t="s">
        <v>2199</v>
      </c>
      <c r="I1429" s="8">
        <v>0.0</v>
      </c>
      <c r="J1429" s="8">
        <v>0.0</v>
      </c>
      <c r="K1429" s="8">
        <v>1.0</v>
      </c>
    </row>
    <row r="1430" ht="15.75" customHeight="1">
      <c r="A1430" s="15">
        <v>44.0</v>
      </c>
      <c r="B1430" s="8" t="s">
        <v>2493</v>
      </c>
      <c r="C1430" s="16">
        <v>45377.5</v>
      </c>
      <c r="D1430" s="16">
        <v>45391.5</v>
      </c>
      <c r="E1430" s="17">
        <v>3608.0</v>
      </c>
      <c r="F1430" s="8" t="s">
        <v>2450</v>
      </c>
      <c r="G1430" s="8" t="s">
        <v>1133</v>
      </c>
      <c r="H1430" s="8" t="s">
        <v>1965</v>
      </c>
      <c r="I1430" s="8">
        <v>1.0</v>
      </c>
      <c r="J1430" s="8">
        <v>1.0</v>
      </c>
      <c r="K1430" s="8">
        <v>3.0</v>
      </c>
    </row>
    <row r="1431" ht="15.75" customHeight="1">
      <c r="A1431" s="15">
        <v>44.0</v>
      </c>
      <c r="B1431" s="8" t="s">
        <v>2493</v>
      </c>
      <c r="C1431" s="16">
        <v>45377.5</v>
      </c>
      <c r="D1431" s="16">
        <v>45391.5</v>
      </c>
      <c r="E1431" s="17">
        <v>3608.0</v>
      </c>
      <c r="F1431" s="8" t="s">
        <v>2450</v>
      </c>
      <c r="G1431" s="8" t="s">
        <v>1133</v>
      </c>
      <c r="H1431" s="8" t="s">
        <v>2034</v>
      </c>
      <c r="I1431" s="8">
        <v>0.0</v>
      </c>
      <c r="J1431" s="8">
        <v>1.0</v>
      </c>
      <c r="K1431" s="8">
        <v>3.0</v>
      </c>
    </row>
    <row r="1432" ht="15.75" customHeight="1">
      <c r="A1432" s="15">
        <v>44.0</v>
      </c>
      <c r="B1432" s="8" t="s">
        <v>2493</v>
      </c>
      <c r="C1432" s="16">
        <v>45377.5</v>
      </c>
      <c r="D1432" s="16">
        <v>45391.5</v>
      </c>
      <c r="E1432" s="17">
        <v>3608.0</v>
      </c>
      <c r="F1432" s="8" t="s">
        <v>2450</v>
      </c>
      <c r="G1432" s="8" t="s">
        <v>1133</v>
      </c>
      <c r="H1432" s="8" t="s">
        <v>1549</v>
      </c>
      <c r="I1432" s="8">
        <v>1.0</v>
      </c>
      <c r="J1432" s="8">
        <v>0.0</v>
      </c>
      <c r="K1432" s="8">
        <v>2.0</v>
      </c>
    </row>
    <row r="1433" ht="15.75" customHeight="1">
      <c r="A1433" s="15">
        <v>44.0</v>
      </c>
      <c r="B1433" s="8" t="s">
        <v>2493</v>
      </c>
      <c r="C1433" s="16">
        <v>45377.5</v>
      </c>
      <c r="D1433" s="16">
        <v>45391.5</v>
      </c>
      <c r="E1433" s="17">
        <v>3608.0</v>
      </c>
      <c r="F1433" s="8" t="s">
        <v>2450</v>
      </c>
      <c r="G1433" s="8" t="s">
        <v>1133</v>
      </c>
      <c r="H1433" s="8" t="s">
        <v>2239</v>
      </c>
      <c r="I1433" s="8">
        <v>0.0</v>
      </c>
      <c r="J1433" s="8">
        <v>1.0</v>
      </c>
      <c r="K1433" s="8">
        <v>3.0</v>
      </c>
    </row>
    <row r="1434" ht="15.75" customHeight="1">
      <c r="A1434" s="15">
        <v>44.0</v>
      </c>
      <c r="B1434" s="8" t="s">
        <v>2493</v>
      </c>
      <c r="C1434" s="16">
        <v>45377.5</v>
      </c>
      <c r="D1434" s="16">
        <v>45391.5</v>
      </c>
      <c r="E1434" s="17">
        <v>3608.0</v>
      </c>
      <c r="F1434" s="8" t="s">
        <v>2450</v>
      </c>
      <c r="G1434" s="8" t="s">
        <v>1133</v>
      </c>
      <c r="H1434" s="8" t="s">
        <v>2260</v>
      </c>
      <c r="I1434" s="8">
        <v>1.0</v>
      </c>
      <c r="J1434" s="8">
        <v>0.0</v>
      </c>
      <c r="K1434" s="8">
        <v>3.0</v>
      </c>
    </row>
    <row r="1435" ht="15.75" customHeight="1">
      <c r="A1435" s="15">
        <v>44.0</v>
      </c>
      <c r="B1435" s="8" t="s">
        <v>2493</v>
      </c>
      <c r="C1435" s="16">
        <v>45377.5</v>
      </c>
      <c r="D1435" s="16">
        <v>45391.5</v>
      </c>
      <c r="E1435" s="17">
        <v>3608.0</v>
      </c>
      <c r="F1435" s="8" t="s">
        <v>2450</v>
      </c>
      <c r="G1435" s="8" t="s">
        <v>1133</v>
      </c>
      <c r="H1435" s="8" t="s">
        <v>1243</v>
      </c>
      <c r="I1435" s="8">
        <v>1.0</v>
      </c>
      <c r="J1435" s="8">
        <v>0.0</v>
      </c>
      <c r="K1435" s="8">
        <v>5.0</v>
      </c>
    </row>
    <row r="1436" ht="15.75" customHeight="1">
      <c r="A1436" s="15">
        <v>44.0</v>
      </c>
      <c r="B1436" s="8" t="s">
        <v>2493</v>
      </c>
      <c r="C1436" s="16">
        <v>45377.5</v>
      </c>
      <c r="D1436" s="16">
        <v>45391.5</v>
      </c>
      <c r="E1436" s="17">
        <v>3608.0</v>
      </c>
      <c r="F1436" s="8" t="s">
        <v>2450</v>
      </c>
      <c r="G1436" s="8" t="s">
        <v>1133</v>
      </c>
      <c r="H1436" s="8" t="s">
        <v>1461</v>
      </c>
      <c r="I1436" s="8">
        <v>0.0</v>
      </c>
      <c r="J1436" s="8">
        <v>1.0</v>
      </c>
      <c r="K1436" s="8">
        <v>3.0</v>
      </c>
    </row>
    <row r="1437" ht="15.75" customHeight="1">
      <c r="A1437" s="15">
        <v>44.0</v>
      </c>
      <c r="B1437" s="8" t="s">
        <v>2493</v>
      </c>
      <c r="C1437" s="16">
        <v>45377.5</v>
      </c>
      <c r="D1437" s="16">
        <v>45391.5</v>
      </c>
      <c r="E1437" s="17">
        <v>3608.0</v>
      </c>
      <c r="F1437" s="8" t="s">
        <v>2450</v>
      </c>
      <c r="G1437" s="8" t="s">
        <v>1133</v>
      </c>
      <c r="H1437" s="8" t="s">
        <v>2367</v>
      </c>
      <c r="I1437" s="8">
        <v>1.0</v>
      </c>
      <c r="J1437" s="8">
        <v>1.0</v>
      </c>
      <c r="K1437" s="8">
        <v>5.0</v>
      </c>
    </row>
    <row r="1438" ht="15.75" customHeight="1">
      <c r="A1438" s="15">
        <v>44.0</v>
      </c>
      <c r="B1438" s="8" t="s">
        <v>2493</v>
      </c>
      <c r="C1438" s="16">
        <v>45377.5</v>
      </c>
      <c r="D1438" s="16">
        <v>45391.5</v>
      </c>
      <c r="E1438" s="17">
        <v>3608.0</v>
      </c>
      <c r="F1438" s="8" t="s">
        <v>2450</v>
      </c>
      <c r="G1438" s="8" t="s">
        <v>1133</v>
      </c>
      <c r="H1438" s="8" t="s">
        <v>2262</v>
      </c>
      <c r="I1438" s="8">
        <v>1.0</v>
      </c>
      <c r="J1438" s="8">
        <v>0.0</v>
      </c>
      <c r="K1438" s="8">
        <v>3.0</v>
      </c>
    </row>
    <row r="1439" ht="15.75" customHeight="1">
      <c r="A1439" s="15">
        <v>44.0</v>
      </c>
      <c r="B1439" s="8" t="s">
        <v>2493</v>
      </c>
      <c r="C1439" s="16">
        <v>45377.5</v>
      </c>
      <c r="D1439" s="16">
        <v>45391.5</v>
      </c>
      <c r="E1439" s="17">
        <v>3608.0</v>
      </c>
      <c r="F1439" s="8" t="s">
        <v>2450</v>
      </c>
      <c r="G1439" s="8" t="s">
        <v>1133</v>
      </c>
      <c r="H1439" s="8" t="s">
        <v>1948</v>
      </c>
      <c r="I1439" s="8">
        <v>0.0</v>
      </c>
      <c r="J1439" s="8">
        <v>0.0</v>
      </c>
      <c r="K1439" s="8">
        <v>4.0</v>
      </c>
    </row>
    <row r="1440" ht="15.75" customHeight="1">
      <c r="A1440" s="15">
        <v>44.0</v>
      </c>
      <c r="B1440" s="8" t="s">
        <v>2493</v>
      </c>
      <c r="C1440" s="16">
        <v>45377.5</v>
      </c>
      <c r="D1440" s="16">
        <v>45391.5</v>
      </c>
      <c r="E1440" s="17">
        <v>3608.0</v>
      </c>
      <c r="F1440" s="8" t="s">
        <v>2450</v>
      </c>
      <c r="G1440" s="8" t="s">
        <v>1133</v>
      </c>
      <c r="H1440" s="8" t="s">
        <v>2064</v>
      </c>
      <c r="I1440" s="8">
        <v>0.0</v>
      </c>
      <c r="J1440" s="8">
        <v>0.0</v>
      </c>
      <c r="K1440" s="8">
        <v>4.0</v>
      </c>
    </row>
    <row r="1441" ht="15.75" customHeight="1">
      <c r="A1441" s="15">
        <v>44.0</v>
      </c>
      <c r="B1441" s="8" t="s">
        <v>2493</v>
      </c>
      <c r="C1441" s="16">
        <v>45377.5</v>
      </c>
      <c r="D1441" s="16">
        <v>45391.5</v>
      </c>
      <c r="E1441" s="17">
        <v>3608.0</v>
      </c>
      <c r="F1441" s="8" t="s">
        <v>2450</v>
      </c>
      <c r="G1441" s="8" t="s">
        <v>1133</v>
      </c>
      <c r="H1441" s="8" t="s">
        <v>1473</v>
      </c>
      <c r="I1441" s="8">
        <v>1.0</v>
      </c>
      <c r="J1441" s="8">
        <v>0.0</v>
      </c>
      <c r="K1441" s="8">
        <v>1.0</v>
      </c>
    </row>
    <row r="1442" ht="15.75" customHeight="1">
      <c r="A1442" s="15">
        <v>44.0</v>
      </c>
      <c r="B1442" s="8" t="s">
        <v>2493</v>
      </c>
      <c r="C1442" s="16">
        <v>45377.5</v>
      </c>
      <c r="D1442" s="16">
        <v>45391.5</v>
      </c>
      <c r="E1442" s="17">
        <v>3608.0</v>
      </c>
      <c r="F1442" s="8" t="s">
        <v>2450</v>
      </c>
      <c r="G1442" s="8" t="s">
        <v>1133</v>
      </c>
      <c r="H1442" s="8" t="s">
        <v>2294</v>
      </c>
      <c r="I1442" s="8">
        <v>1.0</v>
      </c>
      <c r="J1442" s="8">
        <v>0.0</v>
      </c>
      <c r="K1442" s="8">
        <v>5.0</v>
      </c>
    </row>
    <row r="1443" ht="15.75" customHeight="1">
      <c r="A1443" s="15">
        <v>44.0</v>
      </c>
      <c r="B1443" s="8" t="s">
        <v>2493</v>
      </c>
      <c r="C1443" s="16">
        <v>45377.5</v>
      </c>
      <c r="D1443" s="16">
        <v>45391.5</v>
      </c>
      <c r="E1443" s="17">
        <v>3608.0</v>
      </c>
      <c r="F1443" s="8" t="s">
        <v>2450</v>
      </c>
      <c r="G1443" s="8" t="s">
        <v>1133</v>
      </c>
      <c r="H1443" s="8" t="s">
        <v>1250</v>
      </c>
      <c r="I1443" s="8">
        <v>1.0</v>
      </c>
      <c r="J1443" s="8">
        <v>0.0</v>
      </c>
      <c r="K1443" s="8">
        <v>2.0</v>
      </c>
    </row>
    <row r="1444" ht="15.75" customHeight="1">
      <c r="A1444" s="15">
        <v>44.0</v>
      </c>
      <c r="B1444" s="8" t="s">
        <v>2493</v>
      </c>
      <c r="C1444" s="16">
        <v>45377.5</v>
      </c>
      <c r="D1444" s="16">
        <v>45391.5</v>
      </c>
      <c r="E1444" s="17">
        <v>3608.0</v>
      </c>
      <c r="F1444" s="8" t="s">
        <v>2450</v>
      </c>
      <c r="G1444" s="8" t="s">
        <v>1133</v>
      </c>
      <c r="H1444" s="8" t="s">
        <v>2144</v>
      </c>
      <c r="I1444" s="8">
        <v>0.0</v>
      </c>
      <c r="J1444" s="8">
        <v>1.0</v>
      </c>
      <c r="K1444" s="8">
        <v>2.0</v>
      </c>
    </row>
    <row r="1445" ht="15.75" customHeight="1">
      <c r="A1445" s="15">
        <v>44.0</v>
      </c>
      <c r="B1445" s="8" t="s">
        <v>2493</v>
      </c>
      <c r="C1445" s="16">
        <v>45377.5</v>
      </c>
      <c r="D1445" s="16">
        <v>45391.5</v>
      </c>
      <c r="E1445" s="17">
        <v>3608.0</v>
      </c>
      <c r="F1445" s="8" t="s">
        <v>2450</v>
      </c>
      <c r="G1445" s="8" t="s">
        <v>1133</v>
      </c>
      <c r="H1445" s="8" t="s">
        <v>2373</v>
      </c>
      <c r="I1445" s="8">
        <v>0.0</v>
      </c>
      <c r="J1445" s="8">
        <v>0.0</v>
      </c>
      <c r="K1445" s="8">
        <v>2.0</v>
      </c>
    </row>
    <row r="1446" ht="15.75" customHeight="1">
      <c r="A1446" s="15">
        <v>44.0</v>
      </c>
      <c r="B1446" s="8" t="s">
        <v>2493</v>
      </c>
      <c r="C1446" s="16">
        <v>45377.5</v>
      </c>
      <c r="D1446" s="16">
        <v>45391.5</v>
      </c>
      <c r="E1446" s="17">
        <v>3608.0</v>
      </c>
      <c r="F1446" s="8" t="s">
        <v>2450</v>
      </c>
      <c r="G1446" s="8" t="s">
        <v>1133</v>
      </c>
      <c r="H1446" s="8" t="s">
        <v>1289</v>
      </c>
      <c r="I1446" s="8">
        <v>1.0</v>
      </c>
      <c r="J1446" s="8">
        <v>1.0</v>
      </c>
      <c r="K1446" s="8">
        <v>4.0</v>
      </c>
    </row>
    <row r="1447" ht="15.75" customHeight="1">
      <c r="A1447" s="15">
        <v>44.0</v>
      </c>
      <c r="B1447" s="8" t="s">
        <v>2493</v>
      </c>
      <c r="C1447" s="16">
        <v>45377.5</v>
      </c>
      <c r="D1447" s="16">
        <v>45391.5</v>
      </c>
      <c r="E1447" s="17">
        <v>3608.0</v>
      </c>
      <c r="F1447" s="8" t="s">
        <v>2450</v>
      </c>
      <c r="G1447" s="8" t="s">
        <v>1133</v>
      </c>
      <c r="H1447" s="8" t="s">
        <v>1563</v>
      </c>
      <c r="I1447" s="8">
        <v>1.0</v>
      </c>
      <c r="J1447" s="8">
        <v>1.0</v>
      </c>
      <c r="K1447" s="8">
        <v>5.0</v>
      </c>
    </row>
    <row r="1448" ht="15.75" customHeight="1">
      <c r="A1448" s="15">
        <v>45.0</v>
      </c>
      <c r="B1448" s="8" t="s">
        <v>2494</v>
      </c>
      <c r="C1448" s="16">
        <v>45381.75</v>
      </c>
      <c r="D1448" s="16">
        <v>45395.75</v>
      </c>
      <c r="E1448" s="17">
        <v>3690.0</v>
      </c>
      <c r="F1448" s="8" t="s">
        <v>2452</v>
      </c>
      <c r="G1448" s="8" t="s">
        <v>2453</v>
      </c>
      <c r="H1448" s="8" t="s">
        <v>1681</v>
      </c>
      <c r="I1448" s="8">
        <v>0.0</v>
      </c>
      <c r="J1448" s="8">
        <v>0.0</v>
      </c>
      <c r="K1448" s="8">
        <v>1.0</v>
      </c>
    </row>
    <row r="1449" ht="15.75" customHeight="1">
      <c r="A1449" s="15">
        <v>45.0</v>
      </c>
      <c r="B1449" s="8" t="s">
        <v>2494</v>
      </c>
      <c r="C1449" s="16">
        <v>45381.75</v>
      </c>
      <c r="D1449" s="16">
        <v>45395.75</v>
      </c>
      <c r="E1449" s="17">
        <v>3690.0</v>
      </c>
      <c r="F1449" s="8" t="s">
        <v>2452</v>
      </c>
      <c r="G1449" s="8" t="s">
        <v>2453</v>
      </c>
      <c r="H1449" s="8" t="s">
        <v>1981</v>
      </c>
      <c r="I1449" s="8">
        <v>1.0</v>
      </c>
      <c r="J1449" s="8">
        <v>1.0</v>
      </c>
      <c r="K1449" s="8">
        <v>5.0</v>
      </c>
    </row>
    <row r="1450" ht="15.75" customHeight="1">
      <c r="A1450" s="15">
        <v>45.0</v>
      </c>
      <c r="B1450" s="8" t="s">
        <v>2494</v>
      </c>
      <c r="C1450" s="16">
        <v>45381.75</v>
      </c>
      <c r="D1450" s="16">
        <v>45395.75</v>
      </c>
      <c r="E1450" s="17">
        <v>3690.0</v>
      </c>
      <c r="F1450" s="8" t="s">
        <v>2452</v>
      </c>
      <c r="G1450" s="8" t="s">
        <v>2453</v>
      </c>
      <c r="H1450" s="8" t="s">
        <v>2309</v>
      </c>
      <c r="I1450" s="8">
        <v>0.0</v>
      </c>
      <c r="J1450" s="8">
        <v>1.0</v>
      </c>
      <c r="K1450" s="8">
        <v>2.0</v>
      </c>
    </row>
    <row r="1451" ht="15.75" customHeight="1">
      <c r="A1451" s="15">
        <v>45.0</v>
      </c>
      <c r="B1451" s="8" t="s">
        <v>2494</v>
      </c>
      <c r="C1451" s="16">
        <v>45381.75</v>
      </c>
      <c r="D1451" s="16">
        <v>45395.75</v>
      </c>
      <c r="E1451" s="17">
        <v>3690.0</v>
      </c>
      <c r="F1451" s="8" t="s">
        <v>2452</v>
      </c>
      <c r="G1451" s="8" t="s">
        <v>2453</v>
      </c>
      <c r="H1451" s="8" t="s">
        <v>2274</v>
      </c>
      <c r="I1451" s="8">
        <v>1.0</v>
      </c>
      <c r="J1451" s="8">
        <v>0.0</v>
      </c>
      <c r="K1451" s="8">
        <v>1.0</v>
      </c>
    </row>
    <row r="1452" ht="15.75" customHeight="1">
      <c r="A1452" s="15">
        <v>45.0</v>
      </c>
      <c r="B1452" s="8" t="s">
        <v>2494</v>
      </c>
      <c r="C1452" s="16">
        <v>45381.75</v>
      </c>
      <c r="D1452" s="16">
        <v>45395.75</v>
      </c>
      <c r="E1452" s="17">
        <v>3690.0</v>
      </c>
      <c r="F1452" s="8" t="s">
        <v>2452</v>
      </c>
      <c r="G1452" s="8" t="s">
        <v>2453</v>
      </c>
      <c r="H1452" s="8" t="s">
        <v>2360</v>
      </c>
      <c r="I1452" s="8">
        <v>1.0</v>
      </c>
      <c r="J1452" s="8">
        <v>0.0</v>
      </c>
      <c r="K1452" s="8">
        <v>2.0</v>
      </c>
    </row>
    <row r="1453" ht="15.75" customHeight="1">
      <c r="A1453" s="15">
        <v>45.0</v>
      </c>
      <c r="B1453" s="8" t="s">
        <v>2494</v>
      </c>
      <c r="C1453" s="16">
        <v>45381.75</v>
      </c>
      <c r="D1453" s="16">
        <v>45395.75</v>
      </c>
      <c r="E1453" s="17">
        <v>3690.0</v>
      </c>
      <c r="F1453" s="8" t="s">
        <v>2452</v>
      </c>
      <c r="G1453" s="8" t="s">
        <v>2453</v>
      </c>
      <c r="H1453" s="8" t="s">
        <v>2143</v>
      </c>
      <c r="I1453" s="8">
        <v>0.0</v>
      </c>
      <c r="J1453" s="8">
        <v>0.0</v>
      </c>
      <c r="K1453" s="8">
        <v>4.0</v>
      </c>
    </row>
    <row r="1454" ht="15.75" customHeight="1">
      <c r="A1454" s="15">
        <v>45.0</v>
      </c>
      <c r="B1454" s="8" t="s">
        <v>2494</v>
      </c>
      <c r="C1454" s="16">
        <v>45381.75</v>
      </c>
      <c r="D1454" s="16">
        <v>45395.75</v>
      </c>
      <c r="E1454" s="17">
        <v>3690.0</v>
      </c>
      <c r="F1454" s="8" t="s">
        <v>2452</v>
      </c>
      <c r="G1454" s="8" t="s">
        <v>2453</v>
      </c>
      <c r="H1454" s="8" t="s">
        <v>1997</v>
      </c>
      <c r="I1454" s="8">
        <v>0.0</v>
      </c>
      <c r="J1454" s="8">
        <v>0.0</v>
      </c>
      <c r="K1454" s="8">
        <v>5.0</v>
      </c>
    </row>
    <row r="1455" ht="15.75" customHeight="1">
      <c r="A1455" s="15">
        <v>45.0</v>
      </c>
      <c r="B1455" s="8" t="s">
        <v>2494</v>
      </c>
      <c r="C1455" s="16">
        <v>45381.75</v>
      </c>
      <c r="D1455" s="16">
        <v>45395.75</v>
      </c>
      <c r="E1455" s="17">
        <v>3690.0</v>
      </c>
      <c r="F1455" s="8" t="s">
        <v>2452</v>
      </c>
      <c r="G1455" s="8" t="s">
        <v>2453</v>
      </c>
      <c r="H1455" s="8" t="s">
        <v>1610</v>
      </c>
      <c r="I1455" s="8">
        <v>0.0</v>
      </c>
      <c r="J1455" s="8">
        <v>1.0</v>
      </c>
      <c r="K1455" s="8">
        <v>1.0</v>
      </c>
    </row>
    <row r="1456" ht="15.75" customHeight="1">
      <c r="A1456" s="15">
        <v>45.0</v>
      </c>
      <c r="B1456" s="8" t="s">
        <v>2494</v>
      </c>
      <c r="C1456" s="16">
        <v>45381.75</v>
      </c>
      <c r="D1456" s="16">
        <v>45395.75</v>
      </c>
      <c r="E1456" s="17">
        <v>3690.0</v>
      </c>
      <c r="F1456" s="8" t="s">
        <v>2452</v>
      </c>
      <c r="G1456" s="8" t="s">
        <v>2453</v>
      </c>
      <c r="H1456" s="8" t="s">
        <v>1486</v>
      </c>
      <c r="I1456" s="8">
        <v>1.0</v>
      </c>
      <c r="J1456" s="8">
        <v>1.0</v>
      </c>
      <c r="K1456" s="8">
        <v>1.0</v>
      </c>
    </row>
    <row r="1457" ht="15.75" customHeight="1">
      <c r="A1457" s="15">
        <v>45.0</v>
      </c>
      <c r="B1457" s="8" t="s">
        <v>2494</v>
      </c>
      <c r="C1457" s="16">
        <v>45381.75</v>
      </c>
      <c r="D1457" s="16">
        <v>45395.75</v>
      </c>
      <c r="E1457" s="17">
        <v>3690.0</v>
      </c>
      <c r="F1457" s="8" t="s">
        <v>2452</v>
      </c>
      <c r="G1457" s="8" t="s">
        <v>2453</v>
      </c>
      <c r="H1457" s="8" t="s">
        <v>1879</v>
      </c>
      <c r="I1457" s="8">
        <v>1.0</v>
      </c>
      <c r="J1457" s="8">
        <v>0.0</v>
      </c>
      <c r="K1457" s="8">
        <v>4.0</v>
      </c>
    </row>
    <row r="1458" ht="15.75" customHeight="1">
      <c r="A1458" s="15">
        <v>45.0</v>
      </c>
      <c r="B1458" s="8" t="s">
        <v>2494</v>
      </c>
      <c r="C1458" s="16">
        <v>45381.75</v>
      </c>
      <c r="D1458" s="16">
        <v>45395.75</v>
      </c>
      <c r="E1458" s="17">
        <v>3690.0</v>
      </c>
      <c r="F1458" s="8" t="s">
        <v>2452</v>
      </c>
      <c r="G1458" s="8" t="s">
        <v>2453</v>
      </c>
      <c r="H1458" s="8" t="s">
        <v>1866</v>
      </c>
      <c r="I1458" s="8">
        <v>1.0</v>
      </c>
      <c r="J1458" s="8">
        <v>0.0</v>
      </c>
      <c r="K1458" s="8">
        <v>4.0</v>
      </c>
    </row>
    <row r="1459" ht="15.75" customHeight="1">
      <c r="A1459" s="15">
        <v>45.0</v>
      </c>
      <c r="B1459" s="8" t="s">
        <v>2494</v>
      </c>
      <c r="C1459" s="16">
        <v>45381.75</v>
      </c>
      <c r="D1459" s="16">
        <v>45395.75</v>
      </c>
      <c r="E1459" s="17">
        <v>3690.0</v>
      </c>
      <c r="F1459" s="8" t="s">
        <v>2452</v>
      </c>
      <c r="G1459" s="8" t="s">
        <v>2453</v>
      </c>
      <c r="H1459" s="8" t="s">
        <v>1545</v>
      </c>
      <c r="I1459" s="8">
        <v>1.0</v>
      </c>
      <c r="J1459" s="8">
        <v>0.0</v>
      </c>
      <c r="K1459" s="8">
        <v>4.0</v>
      </c>
    </row>
    <row r="1460" ht="15.75" customHeight="1">
      <c r="A1460" s="15">
        <v>45.0</v>
      </c>
      <c r="B1460" s="8" t="s">
        <v>2494</v>
      </c>
      <c r="C1460" s="16">
        <v>45381.75</v>
      </c>
      <c r="D1460" s="16">
        <v>45395.75</v>
      </c>
      <c r="E1460" s="17">
        <v>3690.0</v>
      </c>
      <c r="F1460" s="8" t="s">
        <v>2452</v>
      </c>
      <c r="G1460" s="8" t="s">
        <v>2453</v>
      </c>
      <c r="H1460" s="8" t="s">
        <v>1249</v>
      </c>
      <c r="I1460" s="8">
        <v>1.0</v>
      </c>
      <c r="J1460" s="8">
        <v>0.0</v>
      </c>
      <c r="K1460" s="8">
        <v>1.0</v>
      </c>
    </row>
    <row r="1461" ht="15.75" customHeight="1">
      <c r="A1461" s="15">
        <v>45.0</v>
      </c>
      <c r="B1461" s="8" t="s">
        <v>2494</v>
      </c>
      <c r="C1461" s="16">
        <v>45381.75</v>
      </c>
      <c r="D1461" s="16">
        <v>45395.75</v>
      </c>
      <c r="E1461" s="17">
        <v>3690.0</v>
      </c>
      <c r="F1461" s="8" t="s">
        <v>2452</v>
      </c>
      <c r="G1461" s="8" t="s">
        <v>2453</v>
      </c>
      <c r="H1461" s="8" t="s">
        <v>2258</v>
      </c>
      <c r="I1461" s="8">
        <v>1.0</v>
      </c>
      <c r="J1461" s="8">
        <v>1.0</v>
      </c>
      <c r="K1461" s="8">
        <v>1.0</v>
      </c>
    </row>
    <row r="1462" ht="15.75" customHeight="1">
      <c r="A1462" s="15">
        <v>45.0</v>
      </c>
      <c r="B1462" s="8" t="s">
        <v>2494</v>
      </c>
      <c r="C1462" s="16">
        <v>45381.75</v>
      </c>
      <c r="D1462" s="16">
        <v>45395.75</v>
      </c>
      <c r="E1462" s="17">
        <v>3690.0</v>
      </c>
      <c r="F1462" s="8" t="s">
        <v>2452</v>
      </c>
      <c r="G1462" s="8" t="s">
        <v>2453</v>
      </c>
      <c r="H1462" s="8" t="s">
        <v>1154</v>
      </c>
      <c r="I1462" s="8">
        <v>0.0</v>
      </c>
      <c r="J1462" s="8">
        <v>0.0</v>
      </c>
      <c r="K1462" s="8">
        <v>1.0</v>
      </c>
    </row>
    <row r="1463" ht="15.75" customHeight="1">
      <c r="A1463" s="15">
        <v>45.0</v>
      </c>
      <c r="B1463" s="8" t="s">
        <v>2494</v>
      </c>
      <c r="C1463" s="16">
        <v>45381.75</v>
      </c>
      <c r="D1463" s="16">
        <v>45395.75</v>
      </c>
      <c r="E1463" s="17">
        <v>3690.0</v>
      </c>
      <c r="F1463" s="8" t="s">
        <v>2452</v>
      </c>
      <c r="G1463" s="8" t="s">
        <v>2453</v>
      </c>
      <c r="H1463" s="8" t="s">
        <v>1735</v>
      </c>
      <c r="I1463" s="8">
        <v>0.0</v>
      </c>
      <c r="J1463" s="8">
        <v>1.0</v>
      </c>
      <c r="K1463" s="8">
        <v>4.0</v>
      </c>
    </row>
    <row r="1464" ht="15.75" customHeight="1">
      <c r="A1464" s="15">
        <v>45.0</v>
      </c>
      <c r="B1464" s="8" t="s">
        <v>2494</v>
      </c>
      <c r="C1464" s="16">
        <v>45381.75</v>
      </c>
      <c r="D1464" s="16">
        <v>45395.75</v>
      </c>
      <c r="E1464" s="17">
        <v>3690.0</v>
      </c>
      <c r="F1464" s="8" t="s">
        <v>2452</v>
      </c>
      <c r="G1464" s="8" t="s">
        <v>2453</v>
      </c>
      <c r="H1464" s="8" t="s">
        <v>2224</v>
      </c>
      <c r="I1464" s="8">
        <v>1.0</v>
      </c>
      <c r="J1464" s="8">
        <v>0.0</v>
      </c>
      <c r="K1464" s="8">
        <v>5.0</v>
      </c>
    </row>
    <row r="1465" ht="15.75" customHeight="1">
      <c r="A1465" s="15">
        <v>45.0</v>
      </c>
      <c r="B1465" s="8" t="s">
        <v>2494</v>
      </c>
      <c r="C1465" s="16">
        <v>45381.75</v>
      </c>
      <c r="D1465" s="16">
        <v>45395.75</v>
      </c>
      <c r="E1465" s="17">
        <v>3690.0</v>
      </c>
      <c r="F1465" s="8" t="s">
        <v>2452</v>
      </c>
      <c r="G1465" s="8" t="s">
        <v>2453</v>
      </c>
      <c r="H1465" s="8" t="s">
        <v>1509</v>
      </c>
      <c r="I1465" s="8">
        <v>1.0</v>
      </c>
      <c r="J1465" s="8">
        <v>0.0</v>
      </c>
      <c r="K1465" s="8">
        <v>1.0</v>
      </c>
    </row>
    <row r="1466" ht="15.75" customHeight="1">
      <c r="A1466" s="15">
        <v>45.0</v>
      </c>
      <c r="B1466" s="8" t="s">
        <v>2494</v>
      </c>
      <c r="C1466" s="16">
        <v>45381.75</v>
      </c>
      <c r="D1466" s="16">
        <v>45395.75</v>
      </c>
      <c r="E1466" s="17">
        <v>3690.0</v>
      </c>
      <c r="F1466" s="8" t="s">
        <v>2452</v>
      </c>
      <c r="G1466" s="8" t="s">
        <v>2453</v>
      </c>
      <c r="H1466" s="8" t="s">
        <v>1379</v>
      </c>
      <c r="I1466" s="8">
        <v>1.0</v>
      </c>
      <c r="J1466" s="8">
        <v>0.0</v>
      </c>
      <c r="K1466" s="8">
        <v>2.0</v>
      </c>
    </row>
    <row r="1467" ht="15.75" customHeight="1">
      <c r="A1467" s="15">
        <v>45.0</v>
      </c>
      <c r="B1467" s="8" t="s">
        <v>2494</v>
      </c>
      <c r="C1467" s="16">
        <v>45381.75</v>
      </c>
      <c r="D1467" s="16">
        <v>45395.75</v>
      </c>
      <c r="E1467" s="17">
        <v>3690.0</v>
      </c>
      <c r="F1467" s="8" t="s">
        <v>2452</v>
      </c>
      <c r="G1467" s="8" t="s">
        <v>2453</v>
      </c>
      <c r="H1467" s="8" t="s">
        <v>2336</v>
      </c>
      <c r="I1467" s="8">
        <v>0.0</v>
      </c>
      <c r="J1467" s="8">
        <v>0.0</v>
      </c>
      <c r="K1467" s="8">
        <v>2.0</v>
      </c>
    </row>
    <row r="1468" ht="15.75" customHeight="1">
      <c r="A1468" s="15">
        <v>45.0</v>
      </c>
      <c r="B1468" s="8" t="s">
        <v>2494</v>
      </c>
      <c r="C1468" s="16">
        <v>45381.75</v>
      </c>
      <c r="D1468" s="16">
        <v>45395.75</v>
      </c>
      <c r="E1468" s="17">
        <v>3690.0</v>
      </c>
      <c r="F1468" s="8" t="s">
        <v>2452</v>
      </c>
      <c r="G1468" s="8" t="s">
        <v>2453</v>
      </c>
      <c r="H1468" s="8" t="s">
        <v>1582</v>
      </c>
      <c r="I1468" s="8">
        <v>0.0</v>
      </c>
      <c r="J1468" s="8">
        <v>0.0</v>
      </c>
      <c r="K1468" s="8">
        <v>5.0</v>
      </c>
    </row>
    <row r="1469" ht="15.75" customHeight="1">
      <c r="A1469" s="15">
        <v>45.0</v>
      </c>
      <c r="B1469" s="8" t="s">
        <v>2494</v>
      </c>
      <c r="C1469" s="16">
        <v>45381.75</v>
      </c>
      <c r="D1469" s="16">
        <v>45395.75</v>
      </c>
      <c r="E1469" s="17">
        <v>3690.0</v>
      </c>
      <c r="F1469" s="8" t="s">
        <v>2452</v>
      </c>
      <c r="G1469" s="8" t="s">
        <v>2453</v>
      </c>
      <c r="H1469" s="8" t="s">
        <v>1254</v>
      </c>
      <c r="I1469" s="8">
        <v>0.0</v>
      </c>
      <c r="J1469" s="8">
        <v>0.0</v>
      </c>
      <c r="K1469" s="8">
        <v>3.0</v>
      </c>
    </row>
    <row r="1470" ht="15.75" customHeight="1">
      <c r="A1470" s="15">
        <v>45.0</v>
      </c>
      <c r="B1470" s="8" t="s">
        <v>2494</v>
      </c>
      <c r="C1470" s="16">
        <v>45381.75</v>
      </c>
      <c r="D1470" s="16">
        <v>45395.75</v>
      </c>
      <c r="E1470" s="17">
        <v>3690.0</v>
      </c>
      <c r="F1470" s="8" t="s">
        <v>2452</v>
      </c>
      <c r="G1470" s="8" t="s">
        <v>2453</v>
      </c>
      <c r="H1470" s="8" t="s">
        <v>1365</v>
      </c>
      <c r="I1470" s="8">
        <v>0.0</v>
      </c>
      <c r="J1470" s="8">
        <v>1.0</v>
      </c>
      <c r="K1470" s="8">
        <v>4.0</v>
      </c>
    </row>
    <row r="1471" ht="15.75" customHeight="1">
      <c r="A1471" s="15">
        <v>45.0</v>
      </c>
      <c r="B1471" s="8" t="s">
        <v>2494</v>
      </c>
      <c r="C1471" s="16">
        <v>45381.75</v>
      </c>
      <c r="D1471" s="16">
        <v>45395.75</v>
      </c>
      <c r="E1471" s="17">
        <v>3690.0</v>
      </c>
      <c r="F1471" s="8" t="s">
        <v>2452</v>
      </c>
      <c r="G1471" s="8" t="s">
        <v>2453</v>
      </c>
      <c r="H1471" s="8" t="s">
        <v>1621</v>
      </c>
      <c r="I1471" s="8">
        <v>1.0</v>
      </c>
      <c r="J1471" s="8">
        <v>0.0</v>
      </c>
      <c r="K1471" s="8">
        <v>4.0</v>
      </c>
    </row>
    <row r="1472" ht="15.75" customHeight="1">
      <c r="A1472" s="15">
        <v>45.0</v>
      </c>
      <c r="B1472" s="8" t="s">
        <v>2494</v>
      </c>
      <c r="C1472" s="16">
        <v>45381.75</v>
      </c>
      <c r="D1472" s="16">
        <v>45395.75</v>
      </c>
      <c r="E1472" s="17">
        <v>3690.0</v>
      </c>
      <c r="F1472" s="8" t="s">
        <v>2452</v>
      </c>
      <c r="G1472" s="8" t="s">
        <v>2453</v>
      </c>
      <c r="H1472" s="8" t="s">
        <v>2049</v>
      </c>
      <c r="I1472" s="8">
        <v>1.0</v>
      </c>
      <c r="J1472" s="8">
        <v>0.0</v>
      </c>
      <c r="K1472" s="8">
        <v>4.0</v>
      </c>
    </row>
    <row r="1473" ht="15.75" customHeight="1">
      <c r="A1473" s="15">
        <v>45.0</v>
      </c>
      <c r="B1473" s="8" t="s">
        <v>2494</v>
      </c>
      <c r="C1473" s="16">
        <v>45381.75</v>
      </c>
      <c r="D1473" s="16">
        <v>45395.75</v>
      </c>
      <c r="E1473" s="17">
        <v>3690.0</v>
      </c>
      <c r="F1473" s="8" t="s">
        <v>2452</v>
      </c>
      <c r="G1473" s="8" t="s">
        <v>2453</v>
      </c>
      <c r="H1473" s="8" t="s">
        <v>2185</v>
      </c>
      <c r="I1473" s="8">
        <v>0.0</v>
      </c>
      <c r="J1473" s="8">
        <v>0.0</v>
      </c>
      <c r="K1473" s="8">
        <v>2.0</v>
      </c>
    </row>
    <row r="1474" ht="15.75" customHeight="1">
      <c r="A1474" s="15">
        <v>45.0</v>
      </c>
      <c r="B1474" s="8" t="s">
        <v>2494</v>
      </c>
      <c r="C1474" s="16">
        <v>45381.75</v>
      </c>
      <c r="D1474" s="16">
        <v>45395.75</v>
      </c>
      <c r="E1474" s="17">
        <v>3690.0</v>
      </c>
      <c r="F1474" s="8" t="s">
        <v>2452</v>
      </c>
      <c r="G1474" s="8" t="s">
        <v>2453</v>
      </c>
      <c r="H1474" s="8" t="s">
        <v>1501</v>
      </c>
      <c r="I1474" s="8">
        <v>0.0</v>
      </c>
      <c r="J1474" s="8">
        <v>1.0</v>
      </c>
      <c r="K1474" s="8">
        <v>2.0</v>
      </c>
    </row>
    <row r="1475" ht="15.75" customHeight="1">
      <c r="A1475" s="15">
        <v>46.0</v>
      </c>
      <c r="B1475" s="8" t="s">
        <v>2495</v>
      </c>
      <c r="C1475" s="16">
        <v>45386.0</v>
      </c>
      <c r="D1475" s="16">
        <v>45400.0</v>
      </c>
      <c r="E1475" s="17">
        <v>3772.0</v>
      </c>
      <c r="F1475" s="8" t="s">
        <v>2444</v>
      </c>
      <c r="G1475" s="8" t="s">
        <v>2453</v>
      </c>
      <c r="H1475" s="8" t="s">
        <v>1909</v>
      </c>
      <c r="I1475" s="8">
        <v>0.0</v>
      </c>
      <c r="J1475" s="8">
        <v>0.0</v>
      </c>
      <c r="K1475" s="8">
        <v>1.0</v>
      </c>
    </row>
    <row r="1476" ht="15.75" customHeight="1">
      <c r="A1476" s="15">
        <v>46.0</v>
      </c>
      <c r="B1476" s="8" t="s">
        <v>2495</v>
      </c>
      <c r="C1476" s="16">
        <v>45386.0</v>
      </c>
      <c r="D1476" s="16">
        <v>45400.0</v>
      </c>
      <c r="E1476" s="17">
        <v>3772.0</v>
      </c>
      <c r="F1476" s="8" t="s">
        <v>2444</v>
      </c>
      <c r="G1476" s="8" t="s">
        <v>2453</v>
      </c>
      <c r="H1476" s="8" t="s">
        <v>1268</v>
      </c>
      <c r="I1476" s="8">
        <v>0.0</v>
      </c>
      <c r="J1476" s="8">
        <v>1.0</v>
      </c>
      <c r="K1476" s="8">
        <v>2.0</v>
      </c>
    </row>
    <row r="1477" ht="15.75" customHeight="1">
      <c r="A1477" s="15">
        <v>46.0</v>
      </c>
      <c r="B1477" s="8" t="s">
        <v>2495</v>
      </c>
      <c r="C1477" s="16">
        <v>45386.0</v>
      </c>
      <c r="D1477" s="16">
        <v>45400.0</v>
      </c>
      <c r="E1477" s="17">
        <v>3772.0</v>
      </c>
      <c r="F1477" s="8" t="s">
        <v>2444</v>
      </c>
      <c r="G1477" s="8" t="s">
        <v>2453</v>
      </c>
      <c r="H1477" s="8" t="s">
        <v>1847</v>
      </c>
      <c r="I1477" s="8">
        <v>1.0</v>
      </c>
      <c r="J1477" s="8">
        <v>1.0</v>
      </c>
      <c r="K1477" s="8">
        <v>5.0</v>
      </c>
    </row>
    <row r="1478" ht="15.75" customHeight="1">
      <c r="A1478" s="15">
        <v>46.0</v>
      </c>
      <c r="B1478" s="8" t="s">
        <v>2495</v>
      </c>
      <c r="C1478" s="16">
        <v>45386.0</v>
      </c>
      <c r="D1478" s="16">
        <v>45400.0</v>
      </c>
      <c r="E1478" s="17">
        <v>3772.0</v>
      </c>
      <c r="F1478" s="8" t="s">
        <v>2444</v>
      </c>
      <c r="G1478" s="8" t="s">
        <v>2453</v>
      </c>
      <c r="H1478" s="8" t="s">
        <v>1753</v>
      </c>
      <c r="I1478" s="8">
        <v>1.0</v>
      </c>
      <c r="J1478" s="8">
        <v>1.0</v>
      </c>
      <c r="K1478" s="8">
        <v>4.0</v>
      </c>
    </row>
    <row r="1479" ht="15.75" customHeight="1">
      <c r="A1479" s="15">
        <v>46.0</v>
      </c>
      <c r="B1479" s="8" t="s">
        <v>2495</v>
      </c>
      <c r="C1479" s="16">
        <v>45386.0</v>
      </c>
      <c r="D1479" s="16">
        <v>45400.0</v>
      </c>
      <c r="E1479" s="17">
        <v>3772.0</v>
      </c>
      <c r="F1479" s="8" t="s">
        <v>2444</v>
      </c>
      <c r="G1479" s="8" t="s">
        <v>2453</v>
      </c>
      <c r="H1479" s="8" t="s">
        <v>1455</v>
      </c>
      <c r="I1479" s="8">
        <v>1.0</v>
      </c>
      <c r="J1479" s="8">
        <v>1.0</v>
      </c>
      <c r="K1479" s="8">
        <v>4.0</v>
      </c>
    </row>
    <row r="1480" ht="15.75" customHeight="1">
      <c r="A1480" s="15">
        <v>46.0</v>
      </c>
      <c r="B1480" s="8" t="s">
        <v>2495</v>
      </c>
      <c r="C1480" s="16">
        <v>45386.0</v>
      </c>
      <c r="D1480" s="16">
        <v>45400.0</v>
      </c>
      <c r="E1480" s="17">
        <v>3772.0</v>
      </c>
      <c r="F1480" s="8" t="s">
        <v>2444</v>
      </c>
      <c r="G1480" s="8" t="s">
        <v>2453</v>
      </c>
      <c r="H1480" s="8" t="s">
        <v>2198</v>
      </c>
      <c r="I1480" s="8">
        <v>1.0</v>
      </c>
      <c r="J1480" s="8">
        <v>0.0</v>
      </c>
      <c r="K1480" s="8">
        <v>1.0</v>
      </c>
    </row>
    <row r="1481" ht="15.75" customHeight="1">
      <c r="A1481" s="15">
        <v>46.0</v>
      </c>
      <c r="B1481" s="8" t="s">
        <v>2495</v>
      </c>
      <c r="C1481" s="16">
        <v>45386.0</v>
      </c>
      <c r="D1481" s="16">
        <v>45400.0</v>
      </c>
      <c r="E1481" s="17">
        <v>3772.0</v>
      </c>
      <c r="F1481" s="8" t="s">
        <v>2444</v>
      </c>
      <c r="G1481" s="8" t="s">
        <v>2453</v>
      </c>
      <c r="H1481" s="8" t="s">
        <v>1865</v>
      </c>
      <c r="I1481" s="8">
        <v>0.0</v>
      </c>
      <c r="J1481" s="8">
        <v>1.0</v>
      </c>
      <c r="K1481" s="8">
        <v>3.0</v>
      </c>
    </row>
    <row r="1482" ht="15.75" customHeight="1">
      <c r="A1482" s="15">
        <v>46.0</v>
      </c>
      <c r="B1482" s="8" t="s">
        <v>2495</v>
      </c>
      <c r="C1482" s="16">
        <v>45386.0</v>
      </c>
      <c r="D1482" s="16">
        <v>45400.0</v>
      </c>
      <c r="E1482" s="17">
        <v>3772.0</v>
      </c>
      <c r="F1482" s="8" t="s">
        <v>2444</v>
      </c>
      <c r="G1482" s="8" t="s">
        <v>2453</v>
      </c>
      <c r="H1482" s="8" t="s">
        <v>1892</v>
      </c>
      <c r="I1482" s="8">
        <v>1.0</v>
      </c>
      <c r="J1482" s="8">
        <v>0.0</v>
      </c>
      <c r="K1482" s="8">
        <v>1.0</v>
      </c>
    </row>
    <row r="1483" ht="15.75" customHeight="1">
      <c r="A1483" s="15">
        <v>46.0</v>
      </c>
      <c r="B1483" s="8" t="s">
        <v>2495</v>
      </c>
      <c r="C1483" s="16">
        <v>45386.0</v>
      </c>
      <c r="D1483" s="16">
        <v>45400.0</v>
      </c>
      <c r="E1483" s="17">
        <v>3772.0</v>
      </c>
      <c r="F1483" s="8" t="s">
        <v>2444</v>
      </c>
      <c r="G1483" s="8" t="s">
        <v>2453</v>
      </c>
      <c r="H1483" s="8" t="s">
        <v>2074</v>
      </c>
      <c r="I1483" s="8">
        <v>1.0</v>
      </c>
      <c r="J1483" s="8">
        <v>0.0</v>
      </c>
      <c r="K1483" s="8">
        <v>3.0</v>
      </c>
    </row>
    <row r="1484" ht="15.75" customHeight="1">
      <c r="A1484" s="15">
        <v>46.0</v>
      </c>
      <c r="B1484" s="8" t="s">
        <v>2495</v>
      </c>
      <c r="C1484" s="16">
        <v>45386.0</v>
      </c>
      <c r="D1484" s="16">
        <v>45400.0</v>
      </c>
      <c r="E1484" s="17">
        <v>3772.0</v>
      </c>
      <c r="F1484" s="8" t="s">
        <v>2444</v>
      </c>
      <c r="G1484" s="8" t="s">
        <v>2453</v>
      </c>
      <c r="H1484" s="8" t="s">
        <v>1640</v>
      </c>
      <c r="I1484" s="8">
        <v>1.0</v>
      </c>
      <c r="J1484" s="8">
        <v>0.0</v>
      </c>
      <c r="K1484" s="8">
        <v>3.0</v>
      </c>
    </row>
    <row r="1485" ht="15.75" customHeight="1">
      <c r="A1485" s="15">
        <v>46.0</v>
      </c>
      <c r="B1485" s="8" t="s">
        <v>2495</v>
      </c>
      <c r="C1485" s="16">
        <v>45386.0</v>
      </c>
      <c r="D1485" s="16">
        <v>45400.0</v>
      </c>
      <c r="E1485" s="17">
        <v>3772.0</v>
      </c>
      <c r="F1485" s="8" t="s">
        <v>2444</v>
      </c>
      <c r="G1485" s="8" t="s">
        <v>2453</v>
      </c>
      <c r="H1485" s="8" t="s">
        <v>1554</v>
      </c>
      <c r="I1485" s="8">
        <v>1.0</v>
      </c>
      <c r="J1485" s="8">
        <v>1.0</v>
      </c>
      <c r="K1485" s="8">
        <v>5.0</v>
      </c>
    </row>
    <row r="1486" ht="15.75" customHeight="1">
      <c r="A1486" s="15">
        <v>46.0</v>
      </c>
      <c r="B1486" s="8" t="s">
        <v>2495</v>
      </c>
      <c r="C1486" s="16">
        <v>45386.0</v>
      </c>
      <c r="D1486" s="16">
        <v>45400.0</v>
      </c>
      <c r="E1486" s="17">
        <v>3772.0</v>
      </c>
      <c r="F1486" s="8" t="s">
        <v>2444</v>
      </c>
      <c r="G1486" s="8" t="s">
        <v>2453</v>
      </c>
      <c r="H1486" s="8" t="s">
        <v>2186</v>
      </c>
      <c r="I1486" s="8">
        <v>1.0</v>
      </c>
      <c r="J1486" s="8">
        <v>1.0</v>
      </c>
      <c r="K1486" s="8">
        <v>5.0</v>
      </c>
    </row>
    <row r="1487" ht="15.75" customHeight="1">
      <c r="A1487" s="15">
        <v>46.0</v>
      </c>
      <c r="B1487" s="8" t="s">
        <v>2495</v>
      </c>
      <c r="C1487" s="16">
        <v>45386.0</v>
      </c>
      <c r="D1487" s="16">
        <v>45400.0</v>
      </c>
      <c r="E1487" s="17">
        <v>3772.0</v>
      </c>
      <c r="F1487" s="8" t="s">
        <v>2444</v>
      </c>
      <c r="G1487" s="8" t="s">
        <v>2453</v>
      </c>
      <c r="H1487" s="8" t="s">
        <v>1636</v>
      </c>
      <c r="I1487" s="8">
        <v>0.0</v>
      </c>
      <c r="J1487" s="8">
        <v>0.0</v>
      </c>
      <c r="K1487" s="8">
        <v>5.0</v>
      </c>
    </row>
    <row r="1488" ht="15.75" customHeight="1">
      <c r="A1488" s="15">
        <v>46.0</v>
      </c>
      <c r="B1488" s="8" t="s">
        <v>2495</v>
      </c>
      <c r="C1488" s="16">
        <v>45386.0</v>
      </c>
      <c r="D1488" s="16">
        <v>45400.0</v>
      </c>
      <c r="E1488" s="17">
        <v>3772.0</v>
      </c>
      <c r="F1488" s="8" t="s">
        <v>2444</v>
      </c>
      <c r="G1488" s="8" t="s">
        <v>2453</v>
      </c>
      <c r="H1488" s="8" t="s">
        <v>1974</v>
      </c>
      <c r="I1488" s="8">
        <v>1.0</v>
      </c>
      <c r="J1488" s="8">
        <v>0.0</v>
      </c>
      <c r="K1488" s="8">
        <v>5.0</v>
      </c>
    </row>
    <row r="1489" ht="15.75" customHeight="1">
      <c r="A1489" s="15">
        <v>46.0</v>
      </c>
      <c r="B1489" s="8" t="s">
        <v>2495</v>
      </c>
      <c r="C1489" s="16">
        <v>45386.0</v>
      </c>
      <c r="D1489" s="16">
        <v>45400.0</v>
      </c>
      <c r="E1489" s="17">
        <v>3772.0</v>
      </c>
      <c r="F1489" s="8" t="s">
        <v>2444</v>
      </c>
      <c r="G1489" s="8" t="s">
        <v>2453</v>
      </c>
      <c r="H1489" s="8" t="s">
        <v>2085</v>
      </c>
      <c r="I1489" s="8">
        <v>0.0</v>
      </c>
      <c r="J1489" s="8">
        <v>0.0</v>
      </c>
      <c r="K1489" s="8">
        <v>2.0</v>
      </c>
    </row>
    <row r="1490" ht="15.75" customHeight="1">
      <c r="A1490" s="15">
        <v>46.0</v>
      </c>
      <c r="B1490" s="8" t="s">
        <v>2495</v>
      </c>
      <c r="C1490" s="16">
        <v>45386.0</v>
      </c>
      <c r="D1490" s="16">
        <v>45400.0</v>
      </c>
      <c r="E1490" s="17">
        <v>3772.0</v>
      </c>
      <c r="F1490" s="8" t="s">
        <v>2444</v>
      </c>
      <c r="G1490" s="8" t="s">
        <v>2453</v>
      </c>
      <c r="H1490" s="8" t="s">
        <v>1697</v>
      </c>
      <c r="I1490" s="8">
        <v>0.0</v>
      </c>
      <c r="J1490" s="8">
        <v>1.0</v>
      </c>
      <c r="K1490" s="8">
        <v>4.0</v>
      </c>
    </row>
    <row r="1491" ht="15.75" customHeight="1">
      <c r="A1491" s="15">
        <v>46.0</v>
      </c>
      <c r="B1491" s="8" t="s">
        <v>2495</v>
      </c>
      <c r="C1491" s="16">
        <v>45386.0</v>
      </c>
      <c r="D1491" s="16">
        <v>45400.0</v>
      </c>
      <c r="E1491" s="17">
        <v>3772.0</v>
      </c>
      <c r="F1491" s="8" t="s">
        <v>2444</v>
      </c>
      <c r="G1491" s="8" t="s">
        <v>2453</v>
      </c>
      <c r="H1491" s="8" t="s">
        <v>1641</v>
      </c>
      <c r="I1491" s="8">
        <v>0.0</v>
      </c>
      <c r="J1491" s="8">
        <v>0.0</v>
      </c>
      <c r="K1491" s="8">
        <v>3.0</v>
      </c>
    </row>
    <row r="1492" ht="15.75" customHeight="1">
      <c r="A1492" s="15">
        <v>46.0</v>
      </c>
      <c r="B1492" s="8" t="s">
        <v>2495</v>
      </c>
      <c r="C1492" s="16">
        <v>45386.0</v>
      </c>
      <c r="D1492" s="16">
        <v>45400.0</v>
      </c>
      <c r="E1492" s="17">
        <v>3772.0</v>
      </c>
      <c r="F1492" s="8" t="s">
        <v>2444</v>
      </c>
      <c r="G1492" s="8" t="s">
        <v>2453</v>
      </c>
      <c r="H1492" s="8" t="s">
        <v>2183</v>
      </c>
      <c r="I1492" s="8">
        <v>1.0</v>
      </c>
      <c r="J1492" s="8">
        <v>1.0</v>
      </c>
      <c r="K1492" s="8">
        <v>4.0</v>
      </c>
    </row>
    <row r="1493" ht="15.75" customHeight="1">
      <c r="A1493" s="15">
        <v>46.0</v>
      </c>
      <c r="B1493" s="8" t="s">
        <v>2495</v>
      </c>
      <c r="C1493" s="16">
        <v>45386.0</v>
      </c>
      <c r="D1493" s="16">
        <v>45400.0</v>
      </c>
      <c r="E1493" s="17">
        <v>3772.0</v>
      </c>
      <c r="F1493" s="8" t="s">
        <v>2444</v>
      </c>
      <c r="G1493" s="8" t="s">
        <v>2453</v>
      </c>
      <c r="H1493" s="8" t="s">
        <v>1823</v>
      </c>
      <c r="I1493" s="8">
        <v>1.0</v>
      </c>
      <c r="J1493" s="8">
        <v>0.0</v>
      </c>
      <c r="K1493" s="8">
        <v>5.0</v>
      </c>
    </row>
    <row r="1494" ht="15.75" customHeight="1">
      <c r="A1494" s="15">
        <v>46.0</v>
      </c>
      <c r="B1494" s="8" t="s">
        <v>2495</v>
      </c>
      <c r="C1494" s="16">
        <v>45386.0</v>
      </c>
      <c r="D1494" s="16">
        <v>45400.0</v>
      </c>
      <c r="E1494" s="17">
        <v>3772.0</v>
      </c>
      <c r="F1494" s="8" t="s">
        <v>2444</v>
      </c>
      <c r="G1494" s="8" t="s">
        <v>2453</v>
      </c>
      <c r="H1494" s="8" t="s">
        <v>1595</v>
      </c>
      <c r="I1494" s="8">
        <v>1.0</v>
      </c>
      <c r="J1494" s="8">
        <v>1.0</v>
      </c>
      <c r="K1494" s="8">
        <v>4.0</v>
      </c>
    </row>
    <row r="1495" ht="15.75" customHeight="1">
      <c r="A1495" s="15">
        <v>46.0</v>
      </c>
      <c r="B1495" s="8" t="s">
        <v>2495</v>
      </c>
      <c r="C1495" s="16">
        <v>45386.0</v>
      </c>
      <c r="D1495" s="16">
        <v>45400.0</v>
      </c>
      <c r="E1495" s="17">
        <v>3772.0</v>
      </c>
      <c r="F1495" s="8" t="s">
        <v>2444</v>
      </c>
      <c r="G1495" s="8" t="s">
        <v>2453</v>
      </c>
      <c r="H1495" s="8" t="s">
        <v>1696</v>
      </c>
      <c r="I1495" s="8">
        <v>1.0</v>
      </c>
      <c r="J1495" s="8">
        <v>1.0</v>
      </c>
      <c r="K1495" s="8">
        <v>5.0</v>
      </c>
    </row>
    <row r="1496" ht="15.75" customHeight="1">
      <c r="A1496" s="15">
        <v>46.0</v>
      </c>
      <c r="B1496" s="8" t="s">
        <v>2495</v>
      </c>
      <c r="C1496" s="16">
        <v>45386.0</v>
      </c>
      <c r="D1496" s="16">
        <v>45400.0</v>
      </c>
      <c r="E1496" s="17">
        <v>3772.0</v>
      </c>
      <c r="F1496" s="8" t="s">
        <v>2444</v>
      </c>
      <c r="G1496" s="8" t="s">
        <v>2453</v>
      </c>
      <c r="H1496" s="8" t="s">
        <v>1977</v>
      </c>
      <c r="I1496" s="8">
        <v>1.0</v>
      </c>
      <c r="J1496" s="8">
        <v>1.0</v>
      </c>
      <c r="K1496" s="8">
        <v>1.0</v>
      </c>
    </row>
    <row r="1497" ht="15.75" customHeight="1">
      <c r="A1497" s="15">
        <v>46.0</v>
      </c>
      <c r="B1497" s="8" t="s">
        <v>2495</v>
      </c>
      <c r="C1497" s="16">
        <v>45386.0</v>
      </c>
      <c r="D1497" s="16">
        <v>45400.0</v>
      </c>
      <c r="E1497" s="17">
        <v>3772.0</v>
      </c>
      <c r="F1497" s="8" t="s">
        <v>2444</v>
      </c>
      <c r="G1497" s="8" t="s">
        <v>2453</v>
      </c>
      <c r="H1497" s="8" t="s">
        <v>2119</v>
      </c>
      <c r="I1497" s="8">
        <v>0.0</v>
      </c>
      <c r="J1497" s="8">
        <v>0.0</v>
      </c>
      <c r="K1497" s="8">
        <v>5.0</v>
      </c>
    </row>
    <row r="1498" ht="15.75" customHeight="1">
      <c r="A1498" s="15">
        <v>46.0</v>
      </c>
      <c r="B1498" s="8" t="s">
        <v>2495</v>
      </c>
      <c r="C1498" s="16">
        <v>45386.0</v>
      </c>
      <c r="D1498" s="16">
        <v>45400.0</v>
      </c>
      <c r="E1498" s="17">
        <v>3772.0</v>
      </c>
      <c r="F1498" s="8" t="s">
        <v>2444</v>
      </c>
      <c r="G1498" s="8" t="s">
        <v>2453</v>
      </c>
      <c r="H1498" s="8" t="s">
        <v>1209</v>
      </c>
      <c r="I1498" s="8">
        <v>1.0</v>
      </c>
      <c r="J1498" s="8">
        <v>0.0</v>
      </c>
      <c r="K1498" s="8">
        <v>1.0</v>
      </c>
    </row>
    <row r="1499" ht="15.75" customHeight="1">
      <c r="A1499" s="15">
        <v>46.0</v>
      </c>
      <c r="B1499" s="8" t="s">
        <v>2495</v>
      </c>
      <c r="C1499" s="16">
        <v>45386.0</v>
      </c>
      <c r="D1499" s="16">
        <v>45400.0</v>
      </c>
      <c r="E1499" s="17">
        <v>3772.0</v>
      </c>
      <c r="F1499" s="8" t="s">
        <v>2444</v>
      </c>
      <c r="G1499" s="8" t="s">
        <v>2453</v>
      </c>
      <c r="H1499" s="8" t="s">
        <v>2013</v>
      </c>
      <c r="I1499" s="8">
        <v>1.0</v>
      </c>
      <c r="J1499" s="8">
        <v>0.0</v>
      </c>
      <c r="K1499" s="8">
        <v>3.0</v>
      </c>
    </row>
    <row r="1500" ht="15.75" customHeight="1">
      <c r="A1500" s="15">
        <v>46.0</v>
      </c>
      <c r="B1500" s="8" t="s">
        <v>2495</v>
      </c>
      <c r="C1500" s="16">
        <v>45386.0</v>
      </c>
      <c r="D1500" s="16">
        <v>45400.0</v>
      </c>
      <c r="E1500" s="17">
        <v>3772.0</v>
      </c>
      <c r="F1500" s="8" t="s">
        <v>2444</v>
      </c>
      <c r="G1500" s="8" t="s">
        <v>2453</v>
      </c>
      <c r="H1500" s="8" t="s">
        <v>2370</v>
      </c>
      <c r="I1500" s="8">
        <v>1.0</v>
      </c>
      <c r="J1500" s="8">
        <v>1.0</v>
      </c>
      <c r="K1500" s="8">
        <v>4.0</v>
      </c>
    </row>
    <row r="1501" ht="15.75" customHeight="1">
      <c r="A1501" s="15">
        <v>46.0</v>
      </c>
      <c r="B1501" s="8" t="s">
        <v>2495</v>
      </c>
      <c r="C1501" s="16">
        <v>45386.0</v>
      </c>
      <c r="D1501" s="16">
        <v>45400.0</v>
      </c>
      <c r="E1501" s="17">
        <v>3772.0</v>
      </c>
      <c r="F1501" s="8" t="s">
        <v>2444</v>
      </c>
      <c r="G1501" s="8" t="s">
        <v>2453</v>
      </c>
      <c r="H1501" s="8" t="s">
        <v>1355</v>
      </c>
      <c r="I1501" s="8">
        <v>1.0</v>
      </c>
      <c r="J1501" s="8">
        <v>1.0</v>
      </c>
      <c r="K1501" s="8">
        <v>1.0</v>
      </c>
    </row>
    <row r="1502" ht="15.75" customHeight="1">
      <c r="A1502" s="15">
        <v>46.0</v>
      </c>
      <c r="B1502" s="8" t="s">
        <v>2495</v>
      </c>
      <c r="C1502" s="16">
        <v>45386.0</v>
      </c>
      <c r="D1502" s="16">
        <v>45400.0</v>
      </c>
      <c r="E1502" s="17">
        <v>3772.0</v>
      </c>
      <c r="F1502" s="8" t="s">
        <v>2444</v>
      </c>
      <c r="G1502" s="8" t="s">
        <v>2453</v>
      </c>
      <c r="H1502" s="8" t="s">
        <v>1907</v>
      </c>
      <c r="I1502" s="8">
        <v>1.0</v>
      </c>
      <c r="J1502" s="8">
        <v>1.0</v>
      </c>
      <c r="K1502" s="8">
        <v>1.0</v>
      </c>
    </row>
    <row r="1503" ht="15.75" customHeight="1">
      <c r="A1503" s="15">
        <v>46.0</v>
      </c>
      <c r="B1503" s="8" t="s">
        <v>2495</v>
      </c>
      <c r="C1503" s="16">
        <v>45386.0</v>
      </c>
      <c r="D1503" s="16">
        <v>45400.0</v>
      </c>
      <c r="E1503" s="17">
        <v>3772.0</v>
      </c>
      <c r="F1503" s="8" t="s">
        <v>2444</v>
      </c>
      <c r="G1503" s="8" t="s">
        <v>2453</v>
      </c>
      <c r="H1503" s="8" t="s">
        <v>1269</v>
      </c>
      <c r="I1503" s="8">
        <v>1.0</v>
      </c>
      <c r="J1503" s="8">
        <v>1.0</v>
      </c>
      <c r="K1503" s="8">
        <v>5.0</v>
      </c>
    </row>
    <row r="1504" ht="15.75" customHeight="1">
      <c r="A1504" s="15">
        <v>46.0</v>
      </c>
      <c r="B1504" s="8" t="s">
        <v>2495</v>
      </c>
      <c r="C1504" s="16">
        <v>45386.0</v>
      </c>
      <c r="D1504" s="16">
        <v>45400.0</v>
      </c>
      <c r="E1504" s="17">
        <v>3772.0</v>
      </c>
      <c r="F1504" s="8" t="s">
        <v>2444</v>
      </c>
      <c r="G1504" s="8" t="s">
        <v>2453</v>
      </c>
      <c r="H1504" s="8" t="s">
        <v>2196</v>
      </c>
      <c r="I1504" s="8">
        <v>0.0</v>
      </c>
      <c r="J1504" s="8">
        <v>1.0</v>
      </c>
      <c r="K1504" s="8">
        <v>2.0</v>
      </c>
    </row>
    <row r="1505" ht="15.75" customHeight="1">
      <c r="A1505" s="15">
        <v>46.0</v>
      </c>
      <c r="B1505" s="8" t="s">
        <v>2495</v>
      </c>
      <c r="C1505" s="16">
        <v>45386.0</v>
      </c>
      <c r="D1505" s="16">
        <v>45400.0</v>
      </c>
      <c r="E1505" s="17">
        <v>3772.0</v>
      </c>
      <c r="F1505" s="8" t="s">
        <v>2444</v>
      </c>
      <c r="G1505" s="8" t="s">
        <v>2453</v>
      </c>
      <c r="H1505" s="8" t="s">
        <v>2193</v>
      </c>
      <c r="I1505" s="8">
        <v>1.0</v>
      </c>
      <c r="J1505" s="8">
        <v>0.0</v>
      </c>
      <c r="K1505" s="8">
        <v>3.0</v>
      </c>
    </row>
    <row r="1506" ht="15.75" customHeight="1">
      <c r="A1506" s="15">
        <v>46.0</v>
      </c>
      <c r="B1506" s="8" t="s">
        <v>2495</v>
      </c>
      <c r="C1506" s="16">
        <v>45386.0</v>
      </c>
      <c r="D1506" s="16">
        <v>45400.0</v>
      </c>
      <c r="E1506" s="17">
        <v>3772.0</v>
      </c>
      <c r="F1506" s="8" t="s">
        <v>2444</v>
      </c>
      <c r="G1506" s="8" t="s">
        <v>2453</v>
      </c>
      <c r="H1506" s="8" t="s">
        <v>2109</v>
      </c>
      <c r="I1506" s="8">
        <v>0.0</v>
      </c>
      <c r="J1506" s="8">
        <v>0.0</v>
      </c>
      <c r="K1506" s="8">
        <v>4.0</v>
      </c>
    </row>
    <row r="1507" ht="15.75" customHeight="1">
      <c r="A1507" s="15">
        <v>46.0</v>
      </c>
      <c r="B1507" s="8" t="s">
        <v>2495</v>
      </c>
      <c r="C1507" s="16">
        <v>45386.0</v>
      </c>
      <c r="D1507" s="16">
        <v>45400.0</v>
      </c>
      <c r="E1507" s="17">
        <v>3772.0</v>
      </c>
      <c r="F1507" s="8" t="s">
        <v>2444</v>
      </c>
      <c r="G1507" s="8" t="s">
        <v>2453</v>
      </c>
      <c r="H1507" s="8" t="s">
        <v>1664</v>
      </c>
      <c r="I1507" s="8">
        <v>1.0</v>
      </c>
      <c r="J1507" s="8">
        <v>1.0</v>
      </c>
      <c r="K1507" s="8">
        <v>4.0</v>
      </c>
    </row>
    <row r="1508" ht="15.75" customHeight="1">
      <c r="A1508" s="15">
        <v>46.0</v>
      </c>
      <c r="B1508" s="8" t="s">
        <v>2495</v>
      </c>
      <c r="C1508" s="16">
        <v>45386.0</v>
      </c>
      <c r="D1508" s="16">
        <v>45400.0</v>
      </c>
      <c r="E1508" s="17">
        <v>3772.0</v>
      </c>
      <c r="F1508" s="8" t="s">
        <v>2444</v>
      </c>
      <c r="G1508" s="8" t="s">
        <v>2453</v>
      </c>
      <c r="H1508" s="8" t="s">
        <v>1835</v>
      </c>
      <c r="I1508" s="8">
        <v>1.0</v>
      </c>
      <c r="J1508" s="8">
        <v>0.0</v>
      </c>
      <c r="K1508" s="8">
        <v>1.0</v>
      </c>
    </row>
    <row r="1509" ht="15.75" customHeight="1">
      <c r="A1509" s="15">
        <v>47.0</v>
      </c>
      <c r="B1509" s="8" t="s">
        <v>2496</v>
      </c>
      <c r="C1509" s="16">
        <v>45390.25</v>
      </c>
      <c r="D1509" s="16">
        <v>45404.25</v>
      </c>
      <c r="E1509" s="17">
        <v>3854.0</v>
      </c>
      <c r="F1509" s="8" t="s">
        <v>2446</v>
      </c>
      <c r="G1509" s="8" t="s">
        <v>2453</v>
      </c>
      <c r="H1509" s="8" t="s">
        <v>1188</v>
      </c>
      <c r="I1509" s="8">
        <v>1.0</v>
      </c>
      <c r="J1509" s="8">
        <v>0.0</v>
      </c>
      <c r="K1509" s="8">
        <v>4.0</v>
      </c>
    </row>
    <row r="1510" ht="15.75" customHeight="1">
      <c r="A1510" s="15">
        <v>47.0</v>
      </c>
      <c r="B1510" s="8" t="s">
        <v>2496</v>
      </c>
      <c r="C1510" s="16">
        <v>45390.25</v>
      </c>
      <c r="D1510" s="16">
        <v>45404.25</v>
      </c>
      <c r="E1510" s="17">
        <v>3854.0</v>
      </c>
      <c r="F1510" s="8" t="s">
        <v>2446</v>
      </c>
      <c r="G1510" s="8" t="s">
        <v>2453</v>
      </c>
      <c r="H1510" s="8" t="s">
        <v>2001</v>
      </c>
      <c r="I1510" s="8">
        <v>1.0</v>
      </c>
      <c r="J1510" s="8">
        <v>0.0</v>
      </c>
      <c r="K1510" s="8">
        <v>5.0</v>
      </c>
    </row>
    <row r="1511" ht="15.75" customHeight="1">
      <c r="A1511" s="15">
        <v>47.0</v>
      </c>
      <c r="B1511" s="8" t="s">
        <v>2496</v>
      </c>
      <c r="C1511" s="16">
        <v>45390.25</v>
      </c>
      <c r="D1511" s="16">
        <v>45404.25</v>
      </c>
      <c r="E1511" s="17">
        <v>3854.0</v>
      </c>
      <c r="F1511" s="8" t="s">
        <v>2446</v>
      </c>
      <c r="G1511" s="8" t="s">
        <v>2453</v>
      </c>
      <c r="H1511" s="8" t="s">
        <v>2184</v>
      </c>
      <c r="I1511" s="8">
        <v>0.0</v>
      </c>
      <c r="J1511" s="8">
        <v>0.0</v>
      </c>
      <c r="K1511" s="8">
        <v>3.0</v>
      </c>
    </row>
    <row r="1512" ht="15.75" customHeight="1">
      <c r="A1512" s="15">
        <v>47.0</v>
      </c>
      <c r="B1512" s="8" t="s">
        <v>2496</v>
      </c>
      <c r="C1512" s="16">
        <v>45390.25</v>
      </c>
      <c r="D1512" s="16">
        <v>45404.25</v>
      </c>
      <c r="E1512" s="17">
        <v>3854.0</v>
      </c>
      <c r="F1512" s="8" t="s">
        <v>2446</v>
      </c>
      <c r="G1512" s="8" t="s">
        <v>2453</v>
      </c>
      <c r="H1512" s="8" t="s">
        <v>1664</v>
      </c>
      <c r="I1512" s="8">
        <v>0.0</v>
      </c>
      <c r="J1512" s="8">
        <v>1.0</v>
      </c>
      <c r="K1512" s="8">
        <v>1.0</v>
      </c>
    </row>
    <row r="1513" ht="15.75" customHeight="1">
      <c r="A1513" s="15">
        <v>47.0</v>
      </c>
      <c r="B1513" s="8" t="s">
        <v>2496</v>
      </c>
      <c r="C1513" s="16">
        <v>45390.25</v>
      </c>
      <c r="D1513" s="16">
        <v>45404.25</v>
      </c>
      <c r="E1513" s="17">
        <v>3854.0</v>
      </c>
      <c r="F1513" s="8" t="s">
        <v>2446</v>
      </c>
      <c r="G1513" s="8" t="s">
        <v>2453</v>
      </c>
      <c r="H1513" s="8" t="s">
        <v>2263</v>
      </c>
      <c r="I1513" s="8">
        <v>0.0</v>
      </c>
      <c r="J1513" s="8">
        <v>1.0</v>
      </c>
      <c r="K1513" s="8">
        <v>5.0</v>
      </c>
    </row>
    <row r="1514" ht="15.75" customHeight="1">
      <c r="A1514" s="15">
        <v>47.0</v>
      </c>
      <c r="B1514" s="8" t="s">
        <v>2496</v>
      </c>
      <c r="C1514" s="16">
        <v>45390.25</v>
      </c>
      <c r="D1514" s="16">
        <v>45404.25</v>
      </c>
      <c r="E1514" s="17">
        <v>3854.0</v>
      </c>
      <c r="F1514" s="8" t="s">
        <v>2446</v>
      </c>
      <c r="G1514" s="8" t="s">
        <v>2453</v>
      </c>
      <c r="H1514" s="8" t="s">
        <v>1247</v>
      </c>
      <c r="I1514" s="8">
        <v>1.0</v>
      </c>
      <c r="J1514" s="8">
        <v>0.0</v>
      </c>
      <c r="K1514" s="8">
        <v>2.0</v>
      </c>
    </row>
    <row r="1515" ht="15.75" customHeight="1">
      <c r="A1515" s="15">
        <v>47.0</v>
      </c>
      <c r="B1515" s="8" t="s">
        <v>2496</v>
      </c>
      <c r="C1515" s="16">
        <v>45390.25</v>
      </c>
      <c r="D1515" s="16">
        <v>45404.25</v>
      </c>
      <c r="E1515" s="17">
        <v>3854.0</v>
      </c>
      <c r="F1515" s="8" t="s">
        <v>2446</v>
      </c>
      <c r="G1515" s="8" t="s">
        <v>2453</v>
      </c>
      <c r="H1515" s="8" t="s">
        <v>2375</v>
      </c>
      <c r="I1515" s="8">
        <v>1.0</v>
      </c>
      <c r="J1515" s="8">
        <v>1.0</v>
      </c>
      <c r="K1515" s="8">
        <v>1.0</v>
      </c>
    </row>
    <row r="1516" ht="15.75" customHeight="1">
      <c r="A1516" s="15">
        <v>47.0</v>
      </c>
      <c r="B1516" s="8" t="s">
        <v>2496</v>
      </c>
      <c r="C1516" s="16">
        <v>45390.25</v>
      </c>
      <c r="D1516" s="16">
        <v>45404.25</v>
      </c>
      <c r="E1516" s="17">
        <v>3854.0</v>
      </c>
      <c r="F1516" s="8" t="s">
        <v>2446</v>
      </c>
      <c r="G1516" s="8" t="s">
        <v>2453</v>
      </c>
      <c r="H1516" s="8" t="s">
        <v>1278</v>
      </c>
      <c r="I1516" s="8">
        <v>1.0</v>
      </c>
      <c r="J1516" s="8">
        <v>0.0</v>
      </c>
      <c r="K1516" s="8">
        <v>5.0</v>
      </c>
    </row>
    <row r="1517" ht="15.75" customHeight="1">
      <c r="A1517" s="15">
        <v>47.0</v>
      </c>
      <c r="B1517" s="8" t="s">
        <v>2496</v>
      </c>
      <c r="C1517" s="16">
        <v>45390.25</v>
      </c>
      <c r="D1517" s="16">
        <v>45404.25</v>
      </c>
      <c r="E1517" s="17">
        <v>3854.0</v>
      </c>
      <c r="F1517" s="8" t="s">
        <v>2446</v>
      </c>
      <c r="G1517" s="8" t="s">
        <v>2453</v>
      </c>
      <c r="H1517" s="8" t="s">
        <v>1909</v>
      </c>
      <c r="I1517" s="8">
        <v>1.0</v>
      </c>
      <c r="J1517" s="8">
        <v>0.0</v>
      </c>
      <c r="K1517" s="8">
        <v>5.0</v>
      </c>
    </row>
    <row r="1518" ht="15.75" customHeight="1">
      <c r="A1518" s="15">
        <v>47.0</v>
      </c>
      <c r="B1518" s="8" t="s">
        <v>2496</v>
      </c>
      <c r="C1518" s="16">
        <v>45390.25</v>
      </c>
      <c r="D1518" s="16">
        <v>45404.25</v>
      </c>
      <c r="E1518" s="17">
        <v>3854.0</v>
      </c>
      <c r="F1518" s="8" t="s">
        <v>2446</v>
      </c>
      <c r="G1518" s="8" t="s">
        <v>2453</v>
      </c>
      <c r="H1518" s="8" t="s">
        <v>1291</v>
      </c>
      <c r="I1518" s="8">
        <v>0.0</v>
      </c>
      <c r="J1518" s="8">
        <v>1.0</v>
      </c>
      <c r="K1518" s="8">
        <v>4.0</v>
      </c>
    </row>
    <row r="1519" ht="15.75" customHeight="1">
      <c r="A1519" s="15">
        <v>47.0</v>
      </c>
      <c r="B1519" s="8" t="s">
        <v>2496</v>
      </c>
      <c r="C1519" s="16">
        <v>45390.25</v>
      </c>
      <c r="D1519" s="16">
        <v>45404.25</v>
      </c>
      <c r="E1519" s="17">
        <v>3854.0</v>
      </c>
      <c r="F1519" s="8" t="s">
        <v>2446</v>
      </c>
      <c r="G1519" s="8" t="s">
        <v>2453</v>
      </c>
      <c r="H1519" s="8" t="s">
        <v>2032</v>
      </c>
      <c r="I1519" s="8">
        <v>0.0</v>
      </c>
      <c r="J1519" s="8">
        <v>0.0</v>
      </c>
      <c r="K1519" s="8">
        <v>5.0</v>
      </c>
    </row>
    <row r="1520" ht="15.75" customHeight="1">
      <c r="A1520" s="15">
        <v>47.0</v>
      </c>
      <c r="B1520" s="8" t="s">
        <v>2496</v>
      </c>
      <c r="C1520" s="16">
        <v>45390.25</v>
      </c>
      <c r="D1520" s="16">
        <v>45404.25</v>
      </c>
      <c r="E1520" s="17">
        <v>3854.0</v>
      </c>
      <c r="F1520" s="8" t="s">
        <v>2446</v>
      </c>
      <c r="G1520" s="8" t="s">
        <v>2453</v>
      </c>
      <c r="H1520" s="8" t="s">
        <v>1624</v>
      </c>
      <c r="I1520" s="8">
        <v>0.0</v>
      </c>
      <c r="J1520" s="8">
        <v>0.0</v>
      </c>
      <c r="K1520" s="8">
        <v>5.0</v>
      </c>
    </row>
    <row r="1521" ht="15.75" customHeight="1">
      <c r="A1521" s="15">
        <v>47.0</v>
      </c>
      <c r="B1521" s="8" t="s">
        <v>2496</v>
      </c>
      <c r="C1521" s="16">
        <v>45390.25</v>
      </c>
      <c r="D1521" s="16">
        <v>45404.25</v>
      </c>
      <c r="E1521" s="17">
        <v>3854.0</v>
      </c>
      <c r="F1521" s="8" t="s">
        <v>2446</v>
      </c>
      <c r="G1521" s="8" t="s">
        <v>2453</v>
      </c>
      <c r="H1521" s="8" t="s">
        <v>1778</v>
      </c>
      <c r="I1521" s="8">
        <v>1.0</v>
      </c>
      <c r="J1521" s="8">
        <v>0.0</v>
      </c>
      <c r="K1521" s="8">
        <v>5.0</v>
      </c>
    </row>
    <row r="1522" ht="15.75" customHeight="1">
      <c r="A1522" s="15">
        <v>47.0</v>
      </c>
      <c r="B1522" s="8" t="s">
        <v>2496</v>
      </c>
      <c r="C1522" s="16">
        <v>45390.25</v>
      </c>
      <c r="D1522" s="16">
        <v>45404.25</v>
      </c>
      <c r="E1522" s="17">
        <v>3854.0</v>
      </c>
      <c r="F1522" s="8" t="s">
        <v>2446</v>
      </c>
      <c r="G1522" s="8" t="s">
        <v>2453</v>
      </c>
      <c r="H1522" s="8" t="s">
        <v>2163</v>
      </c>
      <c r="I1522" s="8">
        <v>0.0</v>
      </c>
      <c r="J1522" s="8">
        <v>1.0</v>
      </c>
      <c r="K1522" s="8">
        <v>3.0</v>
      </c>
    </row>
    <row r="1523" ht="15.75" customHeight="1">
      <c r="A1523" s="15">
        <v>47.0</v>
      </c>
      <c r="B1523" s="8" t="s">
        <v>2496</v>
      </c>
      <c r="C1523" s="16">
        <v>45390.25</v>
      </c>
      <c r="D1523" s="16">
        <v>45404.25</v>
      </c>
      <c r="E1523" s="17">
        <v>3854.0</v>
      </c>
      <c r="F1523" s="8" t="s">
        <v>2446</v>
      </c>
      <c r="G1523" s="8" t="s">
        <v>2453</v>
      </c>
      <c r="H1523" s="8" t="s">
        <v>1609</v>
      </c>
      <c r="I1523" s="8">
        <v>1.0</v>
      </c>
      <c r="J1523" s="8">
        <v>1.0</v>
      </c>
      <c r="K1523" s="8">
        <v>1.0</v>
      </c>
    </row>
    <row r="1524" ht="15.75" customHeight="1">
      <c r="A1524" s="15">
        <v>47.0</v>
      </c>
      <c r="B1524" s="8" t="s">
        <v>2496</v>
      </c>
      <c r="C1524" s="16">
        <v>45390.25</v>
      </c>
      <c r="D1524" s="16">
        <v>45404.25</v>
      </c>
      <c r="E1524" s="17">
        <v>3854.0</v>
      </c>
      <c r="F1524" s="8" t="s">
        <v>2446</v>
      </c>
      <c r="G1524" s="8" t="s">
        <v>2453</v>
      </c>
      <c r="H1524" s="8" t="s">
        <v>1907</v>
      </c>
      <c r="I1524" s="8">
        <v>0.0</v>
      </c>
      <c r="J1524" s="8">
        <v>0.0</v>
      </c>
      <c r="K1524" s="8">
        <v>2.0</v>
      </c>
    </row>
    <row r="1525" ht="15.75" customHeight="1">
      <c r="A1525" s="15">
        <v>47.0</v>
      </c>
      <c r="B1525" s="8" t="s">
        <v>2496</v>
      </c>
      <c r="C1525" s="16">
        <v>45390.25</v>
      </c>
      <c r="D1525" s="16">
        <v>45404.25</v>
      </c>
      <c r="E1525" s="17">
        <v>3854.0</v>
      </c>
      <c r="F1525" s="8" t="s">
        <v>2446</v>
      </c>
      <c r="G1525" s="8" t="s">
        <v>2453</v>
      </c>
      <c r="H1525" s="8" t="s">
        <v>1942</v>
      </c>
      <c r="I1525" s="8">
        <v>0.0</v>
      </c>
      <c r="J1525" s="8">
        <v>1.0</v>
      </c>
      <c r="K1525" s="8">
        <v>2.0</v>
      </c>
    </row>
    <row r="1526" ht="15.75" customHeight="1">
      <c r="A1526" s="15">
        <v>47.0</v>
      </c>
      <c r="B1526" s="8" t="s">
        <v>2496</v>
      </c>
      <c r="C1526" s="16">
        <v>45390.25</v>
      </c>
      <c r="D1526" s="16">
        <v>45404.25</v>
      </c>
      <c r="E1526" s="17">
        <v>3854.0</v>
      </c>
      <c r="F1526" s="8" t="s">
        <v>2446</v>
      </c>
      <c r="G1526" s="8" t="s">
        <v>2453</v>
      </c>
      <c r="H1526" s="8" t="s">
        <v>1131</v>
      </c>
      <c r="I1526" s="8">
        <v>0.0</v>
      </c>
      <c r="J1526" s="8">
        <v>1.0</v>
      </c>
      <c r="K1526" s="8">
        <v>3.0</v>
      </c>
    </row>
    <row r="1527" ht="15.75" customHeight="1">
      <c r="A1527" s="15">
        <v>47.0</v>
      </c>
      <c r="B1527" s="8" t="s">
        <v>2496</v>
      </c>
      <c r="C1527" s="16">
        <v>45390.25</v>
      </c>
      <c r="D1527" s="16">
        <v>45404.25</v>
      </c>
      <c r="E1527" s="17">
        <v>3854.0</v>
      </c>
      <c r="F1527" s="8" t="s">
        <v>2446</v>
      </c>
      <c r="G1527" s="8" t="s">
        <v>2453</v>
      </c>
      <c r="H1527" s="8" t="s">
        <v>2348</v>
      </c>
      <c r="I1527" s="8">
        <v>0.0</v>
      </c>
      <c r="J1527" s="8">
        <v>1.0</v>
      </c>
      <c r="K1527" s="8">
        <v>1.0</v>
      </c>
    </row>
    <row r="1528" ht="15.75" customHeight="1">
      <c r="A1528" s="15">
        <v>47.0</v>
      </c>
      <c r="B1528" s="8" t="s">
        <v>2496</v>
      </c>
      <c r="C1528" s="16">
        <v>45390.25</v>
      </c>
      <c r="D1528" s="16">
        <v>45404.25</v>
      </c>
      <c r="E1528" s="17">
        <v>3854.0</v>
      </c>
      <c r="F1528" s="8" t="s">
        <v>2446</v>
      </c>
      <c r="G1528" s="8" t="s">
        <v>2453</v>
      </c>
      <c r="H1528" s="8" t="s">
        <v>1743</v>
      </c>
      <c r="I1528" s="8">
        <v>1.0</v>
      </c>
      <c r="J1528" s="8">
        <v>1.0</v>
      </c>
      <c r="K1528" s="8">
        <v>4.0</v>
      </c>
    </row>
    <row r="1529" ht="15.75" customHeight="1">
      <c r="A1529" s="15">
        <v>47.0</v>
      </c>
      <c r="B1529" s="8" t="s">
        <v>2496</v>
      </c>
      <c r="C1529" s="16">
        <v>45390.25</v>
      </c>
      <c r="D1529" s="16">
        <v>45404.25</v>
      </c>
      <c r="E1529" s="17">
        <v>3854.0</v>
      </c>
      <c r="F1529" s="8" t="s">
        <v>2446</v>
      </c>
      <c r="G1529" s="8" t="s">
        <v>2453</v>
      </c>
      <c r="H1529" s="8" t="s">
        <v>2038</v>
      </c>
      <c r="I1529" s="8">
        <v>1.0</v>
      </c>
      <c r="J1529" s="8">
        <v>0.0</v>
      </c>
      <c r="K1529" s="8">
        <v>1.0</v>
      </c>
    </row>
    <row r="1530" ht="15.75" customHeight="1">
      <c r="A1530" s="15">
        <v>47.0</v>
      </c>
      <c r="B1530" s="8" t="s">
        <v>2496</v>
      </c>
      <c r="C1530" s="16">
        <v>45390.25</v>
      </c>
      <c r="D1530" s="16">
        <v>45404.25</v>
      </c>
      <c r="E1530" s="17">
        <v>3854.0</v>
      </c>
      <c r="F1530" s="8" t="s">
        <v>2446</v>
      </c>
      <c r="G1530" s="8" t="s">
        <v>2453</v>
      </c>
      <c r="H1530" s="8" t="s">
        <v>1615</v>
      </c>
      <c r="I1530" s="8">
        <v>0.0</v>
      </c>
      <c r="J1530" s="8">
        <v>0.0</v>
      </c>
      <c r="K1530" s="8">
        <v>1.0</v>
      </c>
    </row>
    <row r="1531" ht="15.75" customHeight="1">
      <c r="A1531" s="15">
        <v>47.0</v>
      </c>
      <c r="B1531" s="8" t="s">
        <v>2496</v>
      </c>
      <c r="C1531" s="16">
        <v>45390.25</v>
      </c>
      <c r="D1531" s="16">
        <v>45404.25</v>
      </c>
      <c r="E1531" s="17">
        <v>3854.0</v>
      </c>
      <c r="F1531" s="8" t="s">
        <v>2446</v>
      </c>
      <c r="G1531" s="8" t="s">
        <v>2453</v>
      </c>
      <c r="H1531" s="8" t="s">
        <v>1948</v>
      </c>
      <c r="I1531" s="8">
        <v>1.0</v>
      </c>
      <c r="J1531" s="8">
        <v>0.0</v>
      </c>
      <c r="K1531" s="8">
        <v>2.0</v>
      </c>
    </row>
    <row r="1532" ht="15.75" customHeight="1">
      <c r="A1532" s="15">
        <v>47.0</v>
      </c>
      <c r="B1532" s="8" t="s">
        <v>2496</v>
      </c>
      <c r="C1532" s="16">
        <v>45390.25</v>
      </c>
      <c r="D1532" s="16">
        <v>45404.25</v>
      </c>
      <c r="E1532" s="17">
        <v>3854.0</v>
      </c>
      <c r="F1532" s="8" t="s">
        <v>2446</v>
      </c>
      <c r="G1532" s="8" t="s">
        <v>2453</v>
      </c>
      <c r="H1532" s="8" t="s">
        <v>1887</v>
      </c>
      <c r="I1532" s="8">
        <v>1.0</v>
      </c>
      <c r="J1532" s="8">
        <v>0.0</v>
      </c>
      <c r="K1532" s="8">
        <v>3.0</v>
      </c>
    </row>
    <row r="1533" ht="15.75" customHeight="1">
      <c r="A1533" s="15">
        <v>47.0</v>
      </c>
      <c r="B1533" s="8" t="s">
        <v>2496</v>
      </c>
      <c r="C1533" s="16">
        <v>45390.25</v>
      </c>
      <c r="D1533" s="16">
        <v>45404.25</v>
      </c>
      <c r="E1533" s="17">
        <v>3854.0</v>
      </c>
      <c r="F1533" s="8" t="s">
        <v>2446</v>
      </c>
      <c r="G1533" s="8" t="s">
        <v>2453</v>
      </c>
      <c r="H1533" s="8" t="s">
        <v>1749</v>
      </c>
      <c r="I1533" s="8">
        <v>1.0</v>
      </c>
      <c r="J1533" s="8">
        <v>1.0</v>
      </c>
      <c r="K1533" s="8">
        <v>1.0</v>
      </c>
    </row>
    <row r="1534" ht="15.75" customHeight="1">
      <c r="A1534" s="15">
        <v>47.0</v>
      </c>
      <c r="B1534" s="8" t="s">
        <v>2496</v>
      </c>
      <c r="C1534" s="16">
        <v>45390.25</v>
      </c>
      <c r="D1534" s="16">
        <v>45404.25</v>
      </c>
      <c r="E1534" s="17">
        <v>3854.0</v>
      </c>
      <c r="F1534" s="8" t="s">
        <v>2446</v>
      </c>
      <c r="G1534" s="8" t="s">
        <v>2453</v>
      </c>
      <c r="H1534" s="8" t="s">
        <v>1752</v>
      </c>
      <c r="I1534" s="8">
        <v>1.0</v>
      </c>
      <c r="J1534" s="8">
        <v>0.0</v>
      </c>
      <c r="K1534" s="8">
        <v>4.0</v>
      </c>
    </row>
    <row r="1535" ht="15.75" customHeight="1">
      <c r="A1535" s="15">
        <v>47.0</v>
      </c>
      <c r="B1535" s="8" t="s">
        <v>2496</v>
      </c>
      <c r="C1535" s="16">
        <v>45390.25</v>
      </c>
      <c r="D1535" s="16">
        <v>45404.25</v>
      </c>
      <c r="E1535" s="17">
        <v>3854.0</v>
      </c>
      <c r="F1535" s="8" t="s">
        <v>2446</v>
      </c>
      <c r="G1535" s="8" t="s">
        <v>2453</v>
      </c>
      <c r="H1535" s="8" t="s">
        <v>1605</v>
      </c>
      <c r="I1535" s="8">
        <v>0.0</v>
      </c>
      <c r="J1535" s="8">
        <v>1.0</v>
      </c>
      <c r="K1535" s="8">
        <v>4.0</v>
      </c>
    </row>
    <row r="1536" ht="15.75" customHeight="1">
      <c r="A1536" s="15">
        <v>47.0</v>
      </c>
      <c r="B1536" s="8" t="s">
        <v>2496</v>
      </c>
      <c r="C1536" s="16">
        <v>45390.25</v>
      </c>
      <c r="D1536" s="16">
        <v>45404.25</v>
      </c>
      <c r="E1536" s="17">
        <v>3854.0</v>
      </c>
      <c r="F1536" s="8" t="s">
        <v>2446</v>
      </c>
      <c r="G1536" s="8" t="s">
        <v>2453</v>
      </c>
      <c r="H1536" s="8" t="s">
        <v>2340</v>
      </c>
      <c r="I1536" s="8">
        <v>1.0</v>
      </c>
      <c r="J1536" s="8">
        <v>0.0</v>
      </c>
      <c r="K1536" s="8">
        <v>5.0</v>
      </c>
    </row>
    <row r="1537" ht="15.75" customHeight="1">
      <c r="A1537" s="15">
        <v>47.0</v>
      </c>
      <c r="B1537" s="8" t="s">
        <v>2496</v>
      </c>
      <c r="C1537" s="16">
        <v>45390.25</v>
      </c>
      <c r="D1537" s="16">
        <v>45404.25</v>
      </c>
      <c r="E1537" s="17">
        <v>3854.0</v>
      </c>
      <c r="F1537" s="8" t="s">
        <v>2446</v>
      </c>
      <c r="G1537" s="8" t="s">
        <v>2453</v>
      </c>
      <c r="H1537" s="8" t="s">
        <v>2356</v>
      </c>
      <c r="I1537" s="8">
        <v>1.0</v>
      </c>
      <c r="J1537" s="8">
        <v>1.0</v>
      </c>
      <c r="K1537" s="8">
        <v>5.0</v>
      </c>
    </row>
    <row r="1538" ht="15.75" customHeight="1">
      <c r="A1538" s="15">
        <v>47.0</v>
      </c>
      <c r="B1538" s="8" t="s">
        <v>2496</v>
      </c>
      <c r="C1538" s="16">
        <v>45390.25</v>
      </c>
      <c r="D1538" s="16">
        <v>45404.25</v>
      </c>
      <c r="E1538" s="17">
        <v>3854.0</v>
      </c>
      <c r="F1538" s="8" t="s">
        <v>2446</v>
      </c>
      <c r="G1538" s="8" t="s">
        <v>2453</v>
      </c>
      <c r="H1538" s="8" t="s">
        <v>1761</v>
      </c>
      <c r="I1538" s="8">
        <v>1.0</v>
      </c>
      <c r="J1538" s="8">
        <v>1.0</v>
      </c>
      <c r="K1538" s="8">
        <v>1.0</v>
      </c>
    </row>
    <row r="1539" ht="15.75" customHeight="1">
      <c r="A1539" s="15">
        <v>47.0</v>
      </c>
      <c r="B1539" s="8" t="s">
        <v>2496</v>
      </c>
      <c r="C1539" s="16">
        <v>45390.25</v>
      </c>
      <c r="D1539" s="16">
        <v>45404.25</v>
      </c>
      <c r="E1539" s="17">
        <v>3854.0</v>
      </c>
      <c r="F1539" s="8" t="s">
        <v>2446</v>
      </c>
      <c r="G1539" s="8" t="s">
        <v>2453</v>
      </c>
      <c r="H1539" s="8" t="s">
        <v>1174</v>
      </c>
      <c r="I1539" s="8">
        <v>0.0</v>
      </c>
      <c r="J1539" s="8">
        <v>0.0</v>
      </c>
      <c r="K1539" s="8">
        <v>1.0</v>
      </c>
    </row>
    <row r="1540" ht="15.75" customHeight="1">
      <c r="A1540" s="15">
        <v>47.0</v>
      </c>
      <c r="B1540" s="8" t="s">
        <v>2496</v>
      </c>
      <c r="C1540" s="16">
        <v>45390.25</v>
      </c>
      <c r="D1540" s="16">
        <v>45404.25</v>
      </c>
      <c r="E1540" s="17">
        <v>3854.0</v>
      </c>
      <c r="F1540" s="8" t="s">
        <v>2446</v>
      </c>
      <c r="G1540" s="8" t="s">
        <v>2453</v>
      </c>
      <c r="H1540" s="8" t="s">
        <v>2159</v>
      </c>
      <c r="I1540" s="8">
        <v>1.0</v>
      </c>
      <c r="J1540" s="8">
        <v>0.0</v>
      </c>
      <c r="K1540" s="8">
        <v>1.0</v>
      </c>
    </row>
    <row r="1541" ht="15.75" customHeight="1">
      <c r="A1541" s="15">
        <v>47.0</v>
      </c>
      <c r="B1541" s="8" t="s">
        <v>2496</v>
      </c>
      <c r="C1541" s="16">
        <v>45390.25</v>
      </c>
      <c r="D1541" s="16">
        <v>45404.25</v>
      </c>
      <c r="E1541" s="17">
        <v>3854.0</v>
      </c>
      <c r="F1541" s="8" t="s">
        <v>2446</v>
      </c>
      <c r="G1541" s="8" t="s">
        <v>2453</v>
      </c>
      <c r="H1541" s="8" t="s">
        <v>2178</v>
      </c>
      <c r="I1541" s="8">
        <v>1.0</v>
      </c>
      <c r="J1541" s="8">
        <v>1.0</v>
      </c>
      <c r="K1541" s="8">
        <v>2.0</v>
      </c>
    </row>
    <row r="1542" ht="15.75" customHeight="1">
      <c r="A1542" s="15">
        <v>47.0</v>
      </c>
      <c r="B1542" s="8" t="s">
        <v>2496</v>
      </c>
      <c r="C1542" s="16">
        <v>45390.25</v>
      </c>
      <c r="D1542" s="16">
        <v>45404.25</v>
      </c>
      <c r="E1542" s="17">
        <v>3854.0</v>
      </c>
      <c r="F1542" s="8" t="s">
        <v>2446</v>
      </c>
      <c r="G1542" s="8" t="s">
        <v>2453</v>
      </c>
      <c r="H1542" s="8" t="s">
        <v>1364</v>
      </c>
      <c r="I1542" s="8">
        <v>1.0</v>
      </c>
      <c r="J1542" s="8">
        <v>0.0</v>
      </c>
      <c r="K1542" s="8">
        <v>4.0</v>
      </c>
    </row>
    <row r="1543" ht="15.75" customHeight="1">
      <c r="A1543" s="15">
        <v>47.0</v>
      </c>
      <c r="B1543" s="8" t="s">
        <v>2496</v>
      </c>
      <c r="C1543" s="16">
        <v>45390.25</v>
      </c>
      <c r="D1543" s="16">
        <v>45404.25</v>
      </c>
      <c r="E1543" s="17">
        <v>3854.0</v>
      </c>
      <c r="F1543" s="8" t="s">
        <v>2446</v>
      </c>
      <c r="G1543" s="8" t="s">
        <v>2453</v>
      </c>
      <c r="H1543" s="8" t="s">
        <v>1875</v>
      </c>
      <c r="I1543" s="8">
        <v>0.0</v>
      </c>
      <c r="J1543" s="8">
        <v>0.0</v>
      </c>
      <c r="K1543" s="8">
        <v>3.0</v>
      </c>
    </row>
    <row r="1544" ht="15.75" customHeight="1">
      <c r="A1544" s="15">
        <v>47.0</v>
      </c>
      <c r="B1544" s="8" t="s">
        <v>2496</v>
      </c>
      <c r="C1544" s="16">
        <v>45390.25</v>
      </c>
      <c r="D1544" s="16">
        <v>45404.25</v>
      </c>
      <c r="E1544" s="17">
        <v>3854.0</v>
      </c>
      <c r="F1544" s="8" t="s">
        <v>2446</v>
      </c>
      <c r="G1544" s="8" t="s">
        <v>2453</v>
      </c>
      <c r="H1544" s="8" t="s">
        <v>2328</v>
      </c>
      <c r="I1544" s="8">
        <v>0.0</v>
      </c>
      <c r="J1544" s="8">
        <v>1.0</v>
      </c>
      <c r="K1544" s="8">
        <v>1.0</v>
      </c>
    </row>
    <row r="1545" ht="15.75" customHeight="1">
      <c r="A1545" s="15">
        <v>47.0</v>
      </c>
      <c r="B1545" s="8" t="s">
        <v>2496</v>
      </c>
      <c r="C1545" s="16">
        <v>45390.25</v>
      </c>
      <c r="D1545" s="16">
        <v>45404.25</v>
      </c>
      <c r="E1545" s="17">
        <v>3854.0</v>
      </c>
      <c r="F1545" s="8" t="s">
        <v>2446</v>
      </c>
      <c r="G1545" s="8" t="s">
        <v>2453</v>
      </c>
      <c r="H1545" s="8" t="s">
        <v>1729</v>
      </c>
      <c r="I1545" s="8">
        <v>1.0</v>
      </c>
      <c r="J1545" s="8">
        <v>1.0</v>
      </c>
      <c r="K1545" s="8">
        <v>5.0</v>
      </c>
    </row>
    <row r="1546" ht="15.75" customHeight="1">
      <c r="A1546" s="15">
        <v>47.0</v>
      </c>
      <c r="B1546" s="8" t="s">
        <v>2496</v>
      </c>
      <c r="C1546" s="16">
        <v>45390.25</v>
      </c>
      <c r="D1546" s="16">
        <v>45404.25</v>
      </c>
      <c r="E1546" s="17">
        <v>3854.0</v>
      </c>
      <c r="F1546" s="8" t="s">
        <v>2446</v>
      </c>
      <c r="G1546" s="8" t="s">
        <v>2453</v>
      </c>
      <c r="H1546" s="8" t="s">
        <v>1671</v>
      </c>
      <c r="I1546" s="8">
        <v>1.0</v>
      </c>
      <c r="J1546" s="8">
        <v>1.0</v>
      </c>
      <c r="K1546" s="8">
        <v>4.0</v>
      </c>
    </row>
    <row r="1547" ht="15.75" customHeight="1">
      <c r="A1547" s="15">
        <v>47.0</v>
      </c>
      <c r="B1547" s="8" t="s">
        <v>2496</v>
      </c>
      <c r="C1547" s="16">
        <v>45390.25</v>
      </c>
      <c r="D1547" s="16">
        <v>45404.25</v>
      </c>
      <c r="E1547" s="17">
        <v>3854.0</v>
      </c>
      <c r="F1547" s="8" t="s">
        <v>2446</v>
      </c>
      <c r="G1547" s="8" t="s">
        <v>2453</v>
      </c>
      <c r="H1547" s="8" t="s">
        <v>2027</v>
      </c>
      <c r="I1547" s="8">
        <v>1.0</v>
      </c>
      <c r="J1547" s="8">
        <v>0.0</v>
      </c>
      <c r="K1547" s="8">
        <v>5.0</v>
      </c>
    </row>
    <row r="1548" ht="15.75" customHeight="1">
      <c r="A1548" s="15">
        <v>47.0</v>
      </c>
      <c r="B1548" s="8" t="s">
        <v>2496</v>
      </c>
      <c r="C1548" s="16">
        <v>45390.25</v>
      </c>
      <c r="D1548" s="16">
        <v>45404.25</v>
      </c>
      <c r="E1548" s="17">
        <v>3854.0</v>
      </c>
      <c r="F1548" s="8" t="s">
        <v>2446</v>
      </c>
      <c r="G1548" s="8" t="s">
        <v>2453</v>
      </c>
      <c r="H1548" s="8" t="s">
        <v>2030</v>
      </c>
      <c r="I1548" s="8">
        <v>1.0</v>
      </c>
      <c r="J1548" s="8">
        <v>1.0</v>
      </c>
      <c r="K1548" s="8">
        <v>4.0</v>
      </c>
    </row>
    <row r="1549" ht="15.75" customHeight="1">
      <c r="A1549" s="15">
        <v>47.0</v>
      </c>
      <c r="B1549" s="8" t="s">
        <v>2496</v>
      </c>
      <c r="C1549" s="16">
        <v>45390.25</v>
      </c>
      <c r="D1549" s="16">
        <v>45404.25</v>
      </c>
      <c r="E1549" s="17">
        <v>3854.0</v>
      </c>
      <c r="F1549" s="8" t="s">
        <v>2446</v>
      </c>
      <c r="G1549" s="8" t="s">
        <v>2453</v>
      </c>
      <c r="H1549" s="8" t="s">
        <v>1392</v>
      </c>
      <c r="I1549" s="8">
        <v>1.0</v>
      </c>
      <c r="J1549" s="8">
        <v>1.0</v>
      </c>
      <c r="K1549" s="8">
        <v>5.0</v>
      </c>
    </row>
    <row r="1550" ht="15.75" customHeight="1">
      <c r="A1550" s="15">
        <v>48.0</v>
      </c>
      <c r="B1550" s="8" t="s">
        <v>2497</v>
      </c>
      <c r="C1550" s="16">
        <v>45394.5</v>
      </c>
      <c r="D1550" s="16">
        <v>45408.5</v>
      </c>
      <c r="E1550" s="17">
        <v>3936.0</v>
      </c>
      <c r="F1550" s="8" t="s">
        <v>2448</v>
      </c>
      <c r="G1550" s="8" t="s">
        <v>1140</v>
      </c>
      <c r="H1550" s="8" t="s">
        <v>2267</v>
      </c>
      <c r="I1550" s="8">
        <v>1.0</v>
      </c>
      <c r="J1550" s="8">
        <v>0.0</v>
      </c>
      <c r="K1550" s="8">
        <v>5.0</v>
      </c>
    </row>
    <row r="1551" ht="15.75" customHeight="1">
      <c r="A1551" s="15">
        <v>48.0</v>
      </c>
      <c r="B1551" s="8" t="s">
        <v>2497</v>
      </c>
      <c r="C1551" s="16">
        <v>45394.5</v>
      </c>
      <c r="D1551" s="16">
        <v>45408.5</v>
      </c>
      <c r="E1551" s="17">
        <v>3936.0</v>
      </c>
      <c r="F1551" s="8" t="s">
        <v>2448</v>
      </c>
      <c r="G1551" s="8" t="s">
        <v>1140</v>
      </c>
      <c r="H1551" s="8" t="s">
        <v>2132</v>
      </c>
      <c r="I1551" s="8">
        <v>1.0</v>
      </c>
      <c r="J1551" s="8">
        <v>1.0</v>
      </c>
      <c r="K1551" s="8">
        <v>5.0</v>
      </c>
    </row>
    <row r="1552" ht="15.75" customHeight="1">
      <c r="A1552" s="15">
        <v>48.0</v>
      </c>
      <c r="B1552" s="8" t="s">
        <v>2497</v>
      </c>
      <c r="C1552" s="16">
        <v>45394.5</v>
      </c>
      <c r="D1552" s="16">
        <v>45408.5</v>
      </c>
      <c r="E1552" s="17">
        <v>3936.0</v>
      </c>
      <c r="F1552" s="8" t="s">
        <v>2448</v>
      </c>
      <c r="G1552" s="8" t="s">
        <v>1140</v>
      </c>
      <c r="H1552" s="8" t="s">
        <v>1650</v>
      </c>
      <c r="I1552" s="8">
        <v>1.0</v>
      </c>
      <c r="J1552" s="8">
        <v>1.0</v>
      </c>
      <c r="K1552" s="8">
        <v>5.0</v>
      </c>
    </row>
    <row r="1553" ht="15.75" customHeight="1">
      <c r="A1553" s="15">
        <v>48.0</v>
      </c>
      <c r="B1553" s="8" t="s">
        <v>2497</v>
      </c>
      <c r="C1553" s="16">
        <v>45394.5</v>
      </c>
      <c r="D1553" s="16">
        <v>45408.5</v>
      </c>
      <c r="E1553" s="17">
        <v>3936.0</v>
      </c>
      <c r="F1553" s="8" t="s">
        <v>2448</v>
      </c>
      <c r="G1553" s="8" t="s">
        <v>1140</v>
      </c>
      <c r="H1553" s="8" t="s">
        <v>1424</v>
      </c>
      <c r="I1553" s="8">
        <v>1.0</v>
      </c>
      <c r="J1553" s="8">
        <v>1.0</v>
      </c>
      <c r="K1553" s="8">
        <v>1.0</v>
      </c>
    </row>
    <row r="1554" ht="15.75" customHeight="1">
      <c r="A1554" s="15">
        <v>48.0</v>
      </c>
      <c r="B1554" s="8" t="s">
        <v>2497</v>
      </c>
      <c r="C1554" s="16">
        <v>45394.5</v>
      </c>
      <c r="D1554" s="16">
        <v>45408.5</v>
      </c>
      <c r="E1554" s="17">
        <v>3936.0</v>
      </c>
      <c r="F1554" s="8" t="s">
        <v>2448</v>
      </c>
      <c r="G1554" s="8" t="s">
        <v>1140</v>
      </c>
      <c r="H1554" s="8" t="s">
        <v>1185</v>
      </c>
      <c r="I1554" s="8">
        <v>1.0</v>
      </c>
      <c r="J1554" s="8">
        <v>1.0</v>
      </c>
      <c r="K1554" s="8">
        <v>4.0</v>
      </c>
    </row>
    <row r="1555" ht="15.75" customHeight="1">
      <c r="A1555" s="15">
        <v>48.0</v>
      </c>
      <c r="B1555" s="8" t="s">
        <v>2497</v>
      </c>
      <c r="C1555" s="16">
        <v>45394.5</v>
      </c>
      <c r="D1555" s="16">
        <v>45408.5</v>
      </c>
      <c r="E1555" s="17">
        <v>3936.0</v>
      </c>
      <c r="F1555" s="8" t="s">
        <v>2448</v>
      </c>
      <c r="G1555" s="8" t="s">
        <v>1140</v>
      </c>
      <c r="H1555" s="8" t="s">
        <v>2187</v>
      </c>
      <c r="I1555" s="8">
        <v>0.0</v>
      </c>
      <c r="J1555" s="8">
        <v>1.0</v>
      </c>
      <c r="K1555" s="8">
        <v>1.0</v>
      </c>
    </row>
    <row r="1556" ht="15.75" customHeight="1">
      <c r="A1556" s="15">
        <v>48.0</v>
      </c>
      <c r="B1556" s="8" t="s">
        <v>2497</v>
      </c>
      <c r="C1556" s="16">
        <v>45394.5</v>
      </c>
      <c r="D1556" s="16">
        <v>45408.5</v>
      </c>
      <c r="E1556" s="17">
        <v>3936.0</v>
      </c>
      <c r="F1556" s="8" t="s">
        <v>2448</v>
      </c>
      <c r="G1556" s="8" t="s">
        <v>1140</v>
      </c>
      <c r="H1556" s="8" t="s">
        <v>1997</v>
      </c>
      <c r="I1556" s="8">
        <v>1.0</v>
      </c>
      <c r="J1556" s="8">
        <v>0.0</v>
      </c>
      <c r="K1556" s="8">
        <v>3.0</v>
      </c>
    </row>
    <row r="1557" ht="15.75" customHeight="1">
      <c r="A1557" s="15">
        <v>48.0</v>
      </c>
      <c r="B1557" s="8" t="s">
        <v>2497</v>
      </c>
      <c r="C1557" s="16">
        <v>45394.5</v>
      </c>
      <c r="D1557" s="16">
        <v>45408.5</v>
      </c>
      <c r="E1557" s="17">
        <v>3936.0</v>
      </c>
      <c r="F1557" s="8" t="s">
        <v>2448</v>
      </c>
      <c r="G1557" s="8" t="s">
        <v>1140</v>
      </c>
      <c r="H1557" s="8" t="s">
        <v>1288</v>
      </c>
      <c r="I1557" s="8">
        <v>0.0</v>
      </c>
      <c r="J1557" s="8">
        <v>1.0</v>
      </c>
      <c r="K1557" s="8">
        <v>5.0</v>
      </c>
    </row>
    <row r="1558" ht="15.75" customHeight="1">
      <c r="A1558" s="15">
        <v>48.0</v>
      </c>
      <c r="B1558" s="8" t="s">
        <v>2497</v>
      </c>
      <c r="C1558" s="16">
        <v>45394.5</v>
      </c>
      <c r="D1558" s="16">
        <v>45408.5</v>
      </c>
      <c r="E1558" s="17">
        <v>3936.0</v>
      </c>
      <c r="F1558" s="8" t="s">
        <v>2448</v>
      </c>
      <c r="G1558" s="8" t="s">
        <v>1140</v>
      </c>
      <c r="H1558" s="8" t="s">
        <v>2147</v>
      </c>
      <c r="I1558" s="8">
        <v>0.0</v>
      </c>
      <c r="J1558" s="8">
        <v>0.0</v>
      </c>
      <c r="K1558" s="8">
        <v>3.0</v>
      </c>
    </row>
    <row r="1559" ht="15.75" customHeight="1">
      <c r="A1559" s="15">
        <v>48.0</v>
      </c>
      <c r="B1559" s="8" t="s">
        <v>2497</v>
      </c>
      <c r="C1559" s="16">
        <v>45394.5</v>
      </c>
      <c r="D1559" s="16">
        <v>45408.5</v>
      </c>
      <c r="E1559" s="17">
        <v>3936.0</v>
      </c>
      <c r="F1559" s="8" t="s">
        <v>2448</v>
      </c>
      <c r="G1559" s="8" t="s">
        <v>1140</v>
      </c>
      <c r="H1559" s="8" t="s">
        <v>2374</v>
      </c>
      <c r="I1559" s="8">
        <v>0.0</v>
      </c>
      <c r="J1559" s="8">
        <v>1.0</v>
      </c>
      <c r="K1559" s="8">
        <v>2.0</v>
      </c>
    </row>
    <row r="1560" ht="15.75" customHeight="1">
      <c r="A1560" s="15">
        <v>48.0</v>
      </c>
      <c r="B1560" s="8" t="s">
        <v>2497</v>
      </c>
      <c r="C1560" s="16">
        <v>45394.5</v>
      </c>
      <c r="D1560" s="16">
        <v>45408.5</v>
      </c>
      <c r="E1560" s="17">
        <v>3936.0</v>
      </c>
      <c r="F1560" s="8" t="s">
        <v>2448</v>
      </c>
      <c r="G1560" s="8" t="s">
        <v>1140</v>
      </c>
      <c r="H1560" s="8" t="s">
        <v>1582</v>
      </c>
      <c r="I1560" s="8">
        <v>0.0</v>
      </c>
      <c r="J1560" s="8">
        <v>1.0</v>
      </c>
      <c r="K1560" s="8">
        <v>1.0</v>
      </c>
    </row>
    <row r="1561" ht="15.75" customHeight="1">
      <c r="A1561" s="15">
        <v>48.0</v>
      </c>
      <c r="B1561" s="8" t="s">
        <v>2497</v>
      </c>
      <c r="C1561" s="16">
        <v>45394.5</v>
      </c>
      <c r="D1561" s="16">
        <v>45408.5</v>
      </c>
      <c r="E1561" s="17">
        <v>3936.0</v>
      </c>
      <c r="F1561" s="8" t="s">
        <v>2448</v>
      </c>
      <c r="G1561" s="8" t="s">
        <v>1140</v>
      </c>
      <c r="H1561" s="8" t="s">
        <v>1835</v>
      </c>
      <c r="I1561" s="8">
        <v>1.0</v>
      </c>
      <c r="J1561" s="8">
        <v>0.0</v>
      </c>
      <c r="K1561" s="8">
        <v>5.0</v>
      </c>
    </row>
    <row r="1562" ht="15.75" customHeight="1">
      <c r="A1562" s="15">
        <v>48.0</v>
      </c>
      <c r="B1562" s="8" t="s">
        <v>2497</v>
      </c>
      <c r="C1562" s="16">
        <v>45394.5</v>
      </c>
      <c r="D1562" s="16">
        <v>45408.5</v>
      </c>
      <c r="E1562" s="17">
        <v>3936.0</v>
      </c>
      <c r="F1562" s="8" t="s">
        <v>2448</v>
      </c>
      <c r="G1562" s="8" t="s">
        <v>1140</v>
      </c>
      <c r="H1562" s="8" t="s">
        <v>1794</v>
      </c>
      <c r="I1562" s="8">
        <v>1.0</v>
      </c>
      <c r="J1562" s="8">
        <v>0.0</v>
      </c>
      <c r="K1562" s="8">
        <v>5.0</v>
      </c>
    </row>
    <row r="1563" ht="15.75" customHeight="1">
      <c r="A1563" s="15">
        <v>48.0</v>
      </c>
      <c r="B1563" s="8" t="s">
        <v>2497</v>
      </c>
      <c r="C1563" s="16">
        <v>45394.5</v>
      </c>
      <c r="D1563" s="16">
        <v>45408.5</v>
      </c>
      <c r="E1563" s="17">
        <v>3936.0</v>
      </c>
      <c r="F1563" s="8" t="s">
        <v>2448</v>
      </c>
      <c r="G1563" s="8" t="s">
        <v>1140</v>
      </c>
      <c r="H1563" s="8" t="s">
        <v>1930</v>
      </c>
      <c r="I1563" s="8">
        <v>1.0</v>
      </c>
      <c r="J1563" s="8">
        <v>0.0</v>
      </c>
      <c r="K1563" s="8">
        <v>4.0</v>
      </c>
    </row>
    <row r="1564" ht="15.75" customHeight="1">
      <c r="A1564" s="15">
        <v>48.0</v>
      </c>
      <c r="B1564" s="8" t="s">
        <v>2497</v>
      </c>
      <c r="C1564" s="16">
        <v>45394.5</v>
      </c>
      <c r="D1564" s="16">
        <v>45408.5</v>
      </c>
      <c r="E1564" s="17">
        <v>3936.0</v>
      </c>
      <c r="F1564" s="8" t="s">
        <v>2448</v>
      </c>
      <c r="G1564" s="8" t="s">
        <v>1140</v>
      </c>
      <c r="H1564" s="8" t="s">
        <v>1545</v>
      </c>
      <c r="I1564" s="8">
        <v>1.0</v>
      </c>
      <c r="J1564" s="8">
        <v>0.0</v>
      </c>
      <c r="K1564" s="8">
        <v>3.0</v>
      </c>
    </row>
    <row r="1565" ht="15.75" customHeight="1">
      <c r="A1565" s="15">
        <v>48.0</v>
      </c>
      <c r="B1565" s="8" t="s">
        <v>2497</v>
      </c>
      <c r="C1565" s="16">
        <v>45394.5</v>
      </c>
      <c r="D1565" s="16">
        <v>45408.5</v>
      </c>
      <c r="E1565" s="17">
        <v>3936.0</v>
      </c>
      <c r="F1565" s="8" t="s">
        <v>2448</v>
      </c>
      <c r="G1565" s="8" t="s">
        <v>1140</v>
      </c>
      <c r="H1565" s="8" t="s">
        <v>1224</v>
      </c>
      <c r="I1565" s="8">
        <v>1.0</v>
      </c>
      <c r="J1565" s="8">
        <v>1.0</v>
      </c>
      <c r="K1565" s="8">
        <v>4.0</v>
      </c>
    </row>
    <row r="1566" ht="15.75" customHeight="1">
      <c r="A1566" s="15">
        <v>48.0</v>
      </c>
      <c r="B1566" s="8" t="s">
        <v>2497</v>
      </c>
      <c r="C1566" s="16">
        <v>45394.5</v>
      </c>
      <c r="D1566" s="16">
        <v>45408.5</v>
      </c>
      <c r="E1566" s="17">
        <v>3936.0</v>
      </c>
      <c r="F1566" s="8" t="s">
        <v>2448</v>
      </c>
      <c r="G1566" s="8" t="s">
        <v>1140</v>
      </c>
      <c r="H1566" s="8" t="s">
        <v>1803</v>
      </c>
      <c r="I1566" s="8">
        <v>1.0</v>
      </c>
      <c r="J1566" s="8">
        <v>0.0</v>
      </c>
      <c r="K1566" s="8">
        <v>1.0</v>
      </c>
    </row>
    <row r="1567" ht="15.75" customHeight="1">
      <c r="A1567" s="15">
        <v>48.0</v>
      </c>
      <c r="B1567" s="8" t="s">
        <v>2497</v>
      </c>
      <c r="C1567" s="16">
        <v>45394.5</v>
      </c>
      <c r="D1567" s="16">
        <v>45408.5</v>
      </c>
      <c r="E1567" s="17">
        <v>3936.0</v>
      </c>
      <c r="F1567" s="8" t="s">
        <v>2448</v>
      </c>
      <c r="G1567" s="8" t="s">
        <v>1140</v>
      </c>
      <c r="H1567" s="8" t="s">
        <v>1249</v>
      </c>
      <c r="I1567" s="8">
        <v>0.0</v>
      </c>
      <c r="J1567" s="8">
        <v>0.0</v>
      </c>
      <c r="K1567" s="8">
        <v>5.0</v>
      </c>
    </row>
    <row r="1568" ht="15.75" customHeight="1">
      <c r="A1568" s="15">
        <v>48.0</v>
      </c>
      <c r="B1568" s="8" t="s">
        <v>2497</v>
      </c>
      <c r="C1568" s="16">
        <v>45394.5</v>
      </c>
      <c r="D1568" s="16">
        <v>45408.5</v>
      </c>
      <c r="E1568" s="17">
        <v>3936.0</v>
      </c>
      <c r="F1568" s="8" t="s">
        <v>2448</v>
      </c>
      <c r="G1568" s="8" t="s">
        <v>1140</v>
      </c>
      <c r="H1568" s="8" t="s">
        <v>2145</v>
      </c>
      <c r="I1568" s="8">
        <v>0.0</v>
      </c>
      <c r="J1568" s="8">
        <v>0.0</v>
      </c>
      <c r="K1568" s="8">
        <v>1.0</v>
      </c>
    </row>
    <row r="1569" ht="15.75" customHeight="1">
      <c r="A1569" s="15">
        <v>48.0</v>
      </c>
      <c r="B1569" s="8" t="s">
        <v>2497</v>
      </c>
      <c r="C1569" s="16">
        <v>45394.5</v>
      </c>
      <c r="D1569" s="16">
        <v>45408.5</v>
      </c>
      <c r="E1569" s="17">
        <v>3936.0</v>
      </c>
      <c r="F1569" s="8" t="s">
        <v>2448</v>
      </c>
      <c r="G1569" s="8" t="s">
        <v>1140</v>
      </c>
      <c r="H1569" s="8" t="s">
        <v>1514</v>
      </c>
      <c r="I1569" s="8">
        <v>0.0</v>
      </c>
      <c r="J1569" s="8">
        <v>0.0</v>
      </c>
      <c r="K1569" s="8">
        <v>4.0</v>
      </c>
    </row>
    <row r="1570" ht="15.75" customHeight="1">
      <c r="A1570" s="15">
        <v>48.0</v>
      </c>
      <c r="B1570" s="8" t="s">
        <v>2497</v>
      </c>
      <c r="C1570" s="16">
        <v>45394.5</v>
      </c>
      <c r="D1570" s="16">
        <v>45408.5</v>
      </c>
      <c r="E1570" s="17">
        <v>3936.0</v>
      </c>
      <c r="F1570" s="8" t="s">
        <v>2448</v>
      </c>
      <c r="G1570" s="8" t="s">
        <v>1140</v>
      </c>
      <c r="H1570" s="8" t="s">
        <v>1931</v>
      </c>
      <c r="I1570" s="8">
        <v>0.0</v>
      </c>
      <c r="J1570" s="8">
        <v>1.0</v>
      </c>
      <c r="K1570" s="8">
        <v>1.0</v>
      </c>
    </row>
    <row r="1571" ht="15.75" customHeight="1">
      <c r="A1571" s="15">
        <v>48.0</v>
      </c>
      <c r="B1571" s="8" t="s">
        <v>2497</v>
      </c>
      <c r="C1571" s="16">
        <v>45394.5</v>
      </c>
      <c r="D1571" s="16">
        <v>45408.5</v>
      </c>
      <c r="E1571" s="17">
        <v>3936.0</v>
      </c>
      <c r="F1571" s="8" t="s">
        <v>2448</v>
      </c>
      <c r="G1571" s="8" t="s">
        <v>1140</v>
      </c>
      <c r="H1571" s="8" t="s">
        <v>1260</v>
      </c>
      <c r="I1571" s="8">
        <v>1.0</v>
      </c>
      <c r="J1571" s="8">
        <v>1.0</v>
      </c>
      <c r="K1571" s="8">
        <v>3.0</v>
      </c>
    </row>
    <row r="1572" ht="15.75" customHeight="1">
      <c r="A1572" s="15">
        <v>48.0</v>
      </c>
      <c r="B1572" s="8" t="s">
        <v>2497</v>
      </c>
      <c r="C1572" s="16">
        <v>45394.5</v>
      </c>
      <c r="D1572" s="16">
        <v>45408.5</v>
      </c>
      <c r="E1572" s="17">
        <v>3936.0</v>
      </c>
      <c r="F1572" s="8" t="s">
        <v>2448</v>
      </c>
      <c r="G1572" s="8" t="s">
        <v>1140</v>
      </c>
      <c r="H1572" s="8" t="s">
        <v>1469</v>
      </c>
      <c r="I1572" s="8">
        <v>1.0</v>
      </c>
      <c r="J1572" s="8">
        <v>1.0</v>
      </c>
      <c r="K1572" s="8">
        <v>4.0</v>
      </c>
    </row>
    <row r="1573" ht="15.75" customHeight="1">
      <c r="A1573" s="15">
        <v>48.0</v>
      </c>
      <c r="B1573" s="8" t="s">
        <v>2497</v>
      </c>
      <c r="C1573" s="16">
        <v>45394.5</v>
      </c>
      <c r="D1573" s="16">
        <v>45408.5</v>
      </c>
      <c r="E1573" s="17">
        <v>3936.0</v>
      </c>
      <c r="F1573" s="8" t="s">
        <v>2448</v>
      </c>
      <c r="G1573" s="8" t="s">
        <v>1140</v>
      </c>
      <c r="H1573" s="8" t="s">
        <v>2179</v>
      </c>
      <c r="I1573" s="8">
        <v>1.0</v>
      </c>
      <c r="J1573" s="8">
        <v>1.0</v>
      </c>
      <c r="K1573" s="8">
        <v>1.0</v>
      </c>
    </row>
    <row r="1574" ht="15.75" customHeight="1">
      <c r="A1574" s="15">
        <v>48.0</v>
      </c>
      <c r="B1574" s="8" t="s">
        <v>2497</v>
      </c>
      <c r="C1574" s="16">
        <v>45394.5</v>
      </c>
      <c r="D1574" s="16">
        <v>45408.5</v>
      </c>
      <c r="E1574" s="17">
        <v>3936.0</v>
      </c>
      <c r="F1574" s="8" t="s">
        <v>2448</v>
      </c>
      <c r="G1574" s="8" t="s">
        <v>1140</v>
      </c>
      <c r="H1574" s="8" t="s">
        <v>1697</v>
      </c>
      <c r="I1574" s="8">
        <v>1.0</v>
      </c>
      <c r="J1574" s="8">
        <v>1.0</v>
      </c>
      <c r="K1574" s="8">
        <v>3.0</v>
      </c>
    </row>
    <row r="1575" ht="15.75" customHeight="1">
      <c r="A1575" s="15">
        <v>48.0</v>
      </c>
      <c r="B1575" s="8" t="s">
        <v>2497</v>
      </c>
      <c r="C1575" s="16">
        <v>45394.5</v>
      </c>
      <c r="D1575" s="16">
        <v>45408.5</v>
      </c>
      <c r="E1575" s="17">
        <v>3936.0</v>
      </c>
      <c r="F1575" s="8" t="s">
        <v>2448</v>
      </c>
      <c r="G1575" s="8" t="s">
        <v>1140</v>
      </c>
      <c r="H1575" s="8" t="s">
        <v>1421</v>
      </c>
      <c r="I1575" s="8">
        <v>0.0</v>
      </c>
      <c r="J1575" s="8">
        <v>1.0</v>
      </c>
      <c r="K1575" s="8">
        <v>4.0</v>
      </c>
    </row>
    <row r="1576" ht="15.75" customHeight="1">
      <c r="A1576" s="15">
        <v>48.0</v>
      </c>
      <c r="B1576" s="8" t="s">
        <v>2497</v>
      </c>
      <c r="C1576" s="16">
        <v>45394.5</v>
      </c>
      <c r="D1576" s="16">
        <v>45408.5</v>
      </c>
      <c r="E1576" s="17">
        <v>3936.0</v>
      </c>
      <c r="F1576" s="8" t="s">
        <v>2448</v>
      </c>
      <c r="G1576" s="8" t="s">
        <v>1140</v>
      </c>
      <c r="H1576" s="8" t="s">
        <v>1953</v>
      </c>
      <c r="I1576" s="8">
        <v>1.0</v>
      </c>
      <c r="J1576" s="8">
        <v>1.0</v>
      </c>
      <c r="K1576" s="8">
        <v>1.0</v>
      </c>
    </row>
    <row r="1577" ht="15.75" customHeight="1">
      <c r="A1577" s="15">
        <v>48.0</v>
      </c>
      <c r="B1577" s="8" t="s">
        <v>2497</v>
      </c>
      <c r="C1577" s="16">
        <v>45394.5</v>
      </c>
      <c r="D1577" s="16">
        <v>45408.5</v>
      </c>
      <c r="E1577" s="17">
        <v>3936.0</v>
      </c>
      <c r="F1577" s="8" t="s">
        <v>2448</v>
      </c>
      <c r="G1577" s="8" t="s">
        <v>1140</v>
      </c>
      <c r="H1577" s="8" t="s">
        <v>2107</v>
      </c>
      <c r="I1577" s="8">
        <v>1.0</v>
      </c>
      <c r="J1577" s="8">
        <v>1.0</v>
      </c>
      <c r="K1577" s="8">
        <v>2.0</v>
      </c>
    </row>
    <row r="1578" ht="15.75" customHeight="1">
      <c r="A1578" s="15">
        <v>48.0</v>
      </c>
      <c r="B1578" s="8" t="s">
        <v>2497</v>
      </c>
      <c r="C1578" s="16">
        <v>45394.5</v>
      </c>
      <c r="D1578" s="16">
        <v>45408.5</v>
      </c>
      <c r="E1578" s="17">
        <v>3936.0</v>
      </c>
      <c r="F1578" s="8" t="s">
        <v>2448</v>
      </c>
      <c r="G1578" s="8" t="s">
        <v>1140</v>
      </c>
      <c r="H1578" s="8" t="s">
        <v>2348</v>
      </c>
      <c r="I1578" s="8">
        <v>1.0</v>
      </c>
      <c r="J1578" s="8">
        <v>1.0</v>
      </c>
      <c r="K1578" s="8">
        <v>5.0</v>
      </c>
    </row>
    <row r="1579" ht="15.75" customHeight="1">
      <c r="A1579" s="15">
        <v>48.0</v>
      </c>
      <c r="B1579" s="8" t="s">
        <v>2497</v>
      </c>
      <c r="C1579" s="16">
        <v>45394.5</v>
      </c>
      <c r="D1579" s="16">
        <v>45408.5</v>
      </c>
      <c r="E1579" s="17">
        <v>3936.0</v>
      </c>
      <c r="F1579" s="8" t="s">
        <v>2448</v>
      </c>
      <c r="G1579" s="8" t="s">
        <v>1140</v>
      </c>
      <c r="H1579" s="8" t="s">
        <v>1472</v>
      </c>
      <c r="I1579" s="8">
        <v>1.0</v>
      </c>
      <c r="J1579" s="8">
        <v>0.0</v>
      </c>
      <c r="K1579" s="8">
        <v>1.0</v>
      </c>
    </row>
    <row r="1580" ht="15.75" customHeight="1">
      <c r="A1580" s="15">
        <v>49.0</v>
      </c>
      <c r="B1580" s="8" t="s">
        <v>2498</v>
      </c>
      <c r="C1580" s="16">
        <v>45398.75</v>
      </c>
      <c r="D1580" s="16">
        <v>45412.75</v>
      </c>
      <c r="E1580" s="17">
        <v>4018.0</v>
      </c>
      <c r="F1580" s="8" t="s">
        <v>2450</v>
      </c>
      <c r="G1580" s="8" t="s">
        <v>2458</v>
      </c>
      <c r="H1580" s="8" t="s">
        <v>1238</v>
      </c>
      <c r="I1580" s="8">
        <v>1.0</v>
      </c>
      <c r="J1580" s="8">
        <v>1.0</v>
      </c>
      <c r="K1580" s="8">
        <v>3.0</v>
      </c>
    </row>
    <row r="1581" ht="15.75" customHeight="1">
      <c r="A1581" s="15">
        <v>49.0</v>
      </c>
      <c r="B1581" s="8" t="s">
        <v>2498</v>
      </c>
      <c r="C1581" s="16">
        <v>45398.75</v>
      </c>
      <c r="D1581" s="16">
        <v>45412.75</v>
      </c>
      <c r="E1581" s="17">
        <v>4018.0</v>
      </c>
      <c r="F1581" s="8" t="s">
        <v>2450</v>
      </c>
      <c r="G1581" s="8" t="s">
        <v>2458</v>
      </c>
      <c r="H1581" s="8" t="s">
        <v>2137</v>
      </c>
      <c r="I1581" s="8">
        <v>0.0</v>
      </c>
      <c r="J1581" s="8">
        <v>1.0</v>
      </c>
      <c r="K1581" s="8">
        <v>1.0</v>
      </c>
    </row>
    <row r="1582" ht="15.75" customHeight="1">
      <c r="A1582" s="15">
        <v>49.0</v>
      </c>
      <c r="B1582" s="8" t="s">
        <v>2498</v>
      </c>
      <c r="C1582" s="16">
        <v>45398.75</v>
      </c>
      <c r="D1582" s="16">
        <v>45412.75</v>
      </c>
      <c r="E1582" s="17">
        <v>4018.0</v>
      </c>
      <c r="F1582" s="8" t="s">
        <v>2450</v>
      </c>
      <c r="G1582" s="8" t="s">
        <v>2458</v>
      </c>
      <c r="H1582" s="8" t="s">
        <v>1346</v>
      </c>
      <c r="I1582" s="8">
        <v>0.0</v>
      </c>
      <c r="J1582" s="8">
        <v>0.0</v>
      </c>
      <c r="K1582" s="8">
        <v>5.0</v>
      </c>
    </row>
    <row r="1583" ht="15.75" customHeight="1">
      <c r="A1583" s="15">
        <v>49.0</v>
      </c>
      <c r="B1583" s="8" t="s">
        <v>2498</v>
      </c>
      <c r="C1583" s="16">
        <v>45398.75</v>
      </c>
      <c r="D1583" s="16">
        <v>45412.75</v>
      </c>
      <c r="E1583" s="17">
        <v>4018.0</v>
      </c>
      <c r="F1583" s="8" t="s">
        <v>2450</v>
      </c>
      <c r="G1583" s="8" t="s">
        <v>2458</v>
      </c>
      <c r="H1583" s="8" t="s">
        <v>1183</v>
      </c>
      <c r="I1583" s="8">
        <v>0.0</v>
      </c>
      <c r="J1583" s="8">
        <v>0.0</v>
      </c>
      <c r="K1583" s="8">
        <v>4.0</v>
      </c>
    </row>
    <row r="1584" ht="15.75" customHeight="1">
      <c r="A1584" s="15">
        <v>49.0</v>
      </c>
      <c r="B1584" s="8" t="s">
        <v>2498</v>
      </c>
      <c r="C1584" s="16">
        <v>45398.75</v>
      </c>
      <c r="D1584" s="16">
        <v>45412.75</v>
      </c>
      <c r="E1584" s="17">
        <v>4018.0</v>
      </c>
      <c r="F1584" s="8" t="s">
        <v>2450</v>
      </c>
      <c r="G1584" s="8" t="s">
        <v>2458</v>
      </c>
      <c r="H1584" s="8" t="s">
        <v>1692</v>
      </c>
      <c r="I1584" s="8">
        <v>1.0</v>
      </c>
      <c r="J1584" s="8">
        <v>1.0</v>
      </c>
      <c r="K1584" s="8">
        <v>3.0</v>
      </c>
    </row>
    <row r="1585" ht="15.75" customHeight="1">
      <c r="A1585" s="15">
        <v>49.0</v>
      </c>
      <c r="B1585" s="8" t="s">
        <v>2498</v>
      </c>
      <c r="C1585" s="16">
        <v>45398.75</v>
      </c>
      <c r="D1585" s="16">
        <v>45412.75</v>
      </c>
      <c r="E1585" s="17">
        <v>4018.0</v>
      </c>
      <c r="F1585" s="8" t="s">
        <v>2450</v>
      </c>
      <c r="G1585" s="8" t="s">
        <v>2458</v>
      </c>
      <c r="H1585" s="8" t="s">
        <v>2095</v>
      </c>
      <c r="I1585" s="8">
        <v>0.0</v>
      </c>
      <c r="J1585" s="8">
        <v>0.0</v>
      </c>
      <c r="K1585" s="8">
        <v>4.0</v>
      </c>
    </row>
    <row r="1586" ht="15.75" customHeight="1">
      <c r="A1586" s="15">
        <v>49.0</v>
      </c>
      <c r="B1586" s="8" t="s">
        <v>2498</v>
      </c>
      <c r="C1586" s="16">
        <v>45398.75</v>
      </c>
      <c r="D1586" s="16">
        <v>45412.75</v>
      </c>
      <c r="E1586" s="17">
        <v>4018.0</v>
      </c>
      <c r="F1586" s="8" t="s">
        <v>2450</v>
      </c>
      <c r="G1586" s="8" t="s">
        <v>2458</v>
      </c>
      <c r="H1586" s="8" t="s">
        <v>1548</v>
      </c>
      <c r="I1586" s="8">
        <v>1.0</v>
      </c>
      <c r="J1586" s="8">
        <v>1.0</v>
      </c>
      <c r="K1586" s="8">
        <v>4.0</v>
      </c>
    </row>
    <row r="1587" ht="15.75" customHeight="1">
      <c r="A1587" s="15">
        <v>49.0</v>
      </c>
      <c r="B1587" s="8" t="s">
        <v>2498</v>
      </c>
      <c r="C1587" s="16">
        <v>45398.75</v>
      </c>
      <c r="D1587" s="16">
        <v>45412.75</v>
      </c>
      <c r="E1587" s="17">
        <v>4018.0</v>
      </c>
      <c r="F1587" s="8" t="s">
        <v>2450</v>
      </c>
      <c r="G1587" s="8" t="s">
        <v>2458</v>
      </c>
      <c r="H1587" s="8" t="s">
        <v>1677</v>
      </c>
      <c r="I1587" s="8">
        <v>0.0</v>
      </c>
      <c r="J1587" s="8">
        <v>0.0</v>
      </c>
      <c r="K1587" s="8">
        <v>5.0</v>
      </c>
    </row>
    <row r="1588" ht="15.75" customHeight="1">
      <c r="A1588" s="15">
        <v>49.0</v>
      </c>
      <c r="B1588" s="8" t="s">
        <v>2498</v>
      </c>
      <c r="C1588" s="16">
        <v>45398.75</v>
      </c>
      <c r="D1588" s="16">
        <v>45412.75</v>
      </c>
      <c r="E1588" s="17">
        <v>4018.0</v>
      </c>
      <c r="F1588" s="8" t="s">
        <v>2450</v>
      </c>
      <c r="G1588" s="8" t="s">
        <v>2458</v>
      </c>
      <c r="H1588" s="8" t="s">
        <v>1515</v>
      </c>
      <c r="I1588" s="8">
        <v>0.0</v>
      </c>
      <c r="J1588" s="8">
        <v>0.0</v>
      </c>
      <c r="K1588" s="8">
        <v>1.0</v>
      </c>
    </row>
    <row r="1589" ht="15.75" customHeight="1">
      <c r="A1589" s="15">
        <v>49.0</v>
      </c>
      <c r="B1589" s="8" t="s">
        <v>2498</v>
      </c>
      <c r="C1589" s="16">
        <v>45398.75</v>
      </c>
      <c r="D1589" s="16">
        <v>45412.75</v>
      </c>
      <c r="E1589" s="17">
        <v>4018.0</v>
      </c>
      <c r="F1589" s="8" t="s">
        <v>2450</v>
      </c>
      <c r="G1589" s="8" t="s">
        <v>2458</v>
      </c>
      <c r="H1589" s="8" t="s">
        <v>2121</v>
      </c>
      <c r="I1589" s="8">
        <v>0.0</v>
      </c>
      <c r="J1589" s="8">
        <v>0.0</v>
      </c>
      <c r="K1589" s="8">
        <v>2.0</v>
      </c>
    </row>
    <row r="1590" ht="15.75" customHeight="1">
      <c r="A1590" s="15">
        <v>49.0</v>
      </c>
      <c r="B1590" s="8" t="s">
        <v>2498</v>
      </c>
      <c r="C1590" s="16">
        <v>45398.75</v>
      </c>
      <c r="D1590" s="16">
        <v>45412.75</v>
      </c>
      <c r="E1590" s="17">
        <v>4018.0</v>
      </c>
      <c r="F1590" s="8" t="s">
        <v>2450</v>
      </c>
      <c r="G1590" s="8" t="s">
        <v>2458</v>
      </c>
      <c r="H1590" s="8" t="s">
        <v>2380</v>
      </c>
      <c r="I1590" s="8">
        <v>1.0</v>
      </c>
      <c r="J1590" s="8">
        <v>1.0</v>
      </c>
      <c r="K1590" s="8">
        <v>5.0</v>
      </c>
    </row>
    <row r="1591" ht="15.75" customHeight="1">
      <c r="A1591" s="15">
        <v>49.0</v>
      </c>
      <c r="B1591" s="8" t="s">
        <v>2498</v>
      </c>
      <c r="C1591" s="16">
        <v>45398.75</v>
      </c>
      <c r="D1591" s="16">
        <v>45412.75</v>
      </c>
      <c r="E1591" s="17">
        <v>4018.0</v>
      </c>
      <c r="F1591" s="8" t="s">
        <v>2450</v>
      </c>
      <c r="G1591" s="8" t="s">
        <v>2458</v>
      </c>
      <c r="H1591" s="8" t="s">
        <v>1615</v>
      </c>
      <c r="I1591" s="8">
        <v>0.0</v>
      </c>
      <c r="J1591" s="8">
        <v>1.0</v>
      </c>
      <c r="K1591" s="8">
        <v>3.0</v>
      </c>
    </row>
    <row r="1592" ht="15.75" customHeight="1">
      <c r="A1592" s="15">
        <v>49.0</v>
      </c>
      <c r="B1592" s="8" t="s">
        <v>2498</v>
      </c>
      <c r="C1592" s="16">
        <v>45398.75</v>
      </c>
      <c r="D1592" s="16">
        <v>45412.75</v>
      </c>
      <c r="E1592" s="17">
        <v>4018.0</v>
      </c>
      <c r="F1592" s="8" t="s">
        <v>2450</v>
      </c>
      <c r="G1592" s="8" t="s">
        <v>2458</v>
      </c>
      <c r="H1592" s="8" t="s">
        <v>2051</v>
      </c>
      <c r="I1592" s="8">
        <v>1.0</v>
      </c>
      <c r="J1592" s="8">
        <v>0.0</v>
      </c>
      <c r="K1592" s="8">
        <v>5.0</v>
      </c>
    </row>
    <row r="1593" ht="15.75" customHeight="1">
      <c r="A1593" s="15">
        <v>49.0</v>
      </c>
      <c r="B1593" s="8" t="s">
        <v>2498</v>
      </c>
      <c r="C1593" s="16">
        <v>45398.75</v>
      </c>
      <c r="D1593" s="16">
        <v>45412.75</v>
      </c>
      <c r="E1593" s="17">
        <v>4018.0</v>
      </c>
      <c r="F1593" s="8" t="s">
        <v>2450</v>
      </c>
      <c r="G1593" s="8" t="s">
        <v>2458</v>
      </c>
      <c r="H1593" s="8" t="s">
        <v>1314</v>
      </c>
      <c r="I1593" s="8">
        <v>0.0</v>
      </c>
      <c r="J1593" s="8">
        <v>0.0</v>
      </c>
      <c r="K1593" s="8">
        <v>3.0</v>
      </c>
    </row>
    <row r="1594" ht="15.75" customHeight="1">
      <c r="A1594" s="15">
        <v>49.0</v>
      </c>
      <c r="B1594" s="8" t="s">
        <v>2498</v>
      </c>
      <c r="C1594" s="16">
        <v>45398.75</v>
      </c>
      <c r="D1594" s="16">
        <v>45412.75</v>
      </c>
      <c r="E1594" s="17">
        <v>4018.0</v>
      </c>
      <c r="F1594" s="8" t="s">
        <v>2450</v>
      </c>
      <c r="G1594" s="8" t="s">
        <v>2458</v>
      </c>
      <c r="H1594" s="8" t="s">
        <v>1630</v>
      </c>
      <c r="I1594" s="8">
        <v>1.0</v>
      </c>
      <c r="J1594" s="8">
        <v>1.0</v>
      </c>
      <c r="K1594" s="8">
        <v>3.0</v>
      </c>
    </row>
    <row r="1595" ht="15.75" customHeight="1">
      <c r="A1595" s="15">
        <v>49.0</v>
      </c>
      <c r="B1595" s="8" t="s">
        <v>2498</v>
      </c>
      <c r="C1595" s="16">
        <v>45398.75</v>
      </c>
      <c r="D1595" s="16">
        <v>45412.75</v>
      </c>
      <c r="E1595" s="17">
        <v>4018.0</v>
      </c>
      <c r="F1595" s="8" t="s">
        <v>2450</v>
      </c>
      <c r="G1595" s="8" t="s">
        <v>2458</v>
      </c>
      <c r="H1595" s="8" t="s">
        <v>1204</v>
      </c>
      <c r="I1595" s="8">
        <v>0.0</v>
      </c>
      <c r="J1595" s="8">
        <v>0.0</v>
      </c>
      <c r="K1595" s="8">
        <v>2.0</v>
      </c>
    </row>
    <row r="1596" ht="15.75" customHeight="1">
      <c r="A1596" s="15">
        <v>49.0</v>
      </c>
      <c r="B1596" s="8" t="s">
        <v>2498</v>
      </c>
      <c r="C1596" s="16">
        <v>45398.75</v>
      </c>
      <c r="D1596" s="16">
        <v>45412.75</v>
      </c>
      <c r="E1596" s="17">
        <v>4018.0</v>
      </c>
      <c r="F1596" s="8" t="s">
        <v>2450</v>
      </c>
      <c r="G1596" s="8" t="s">
        <v>2458</v>
      </c>
      <c r="H1596" s="8" t="s">
        <v>1374</v>
      </c>
      <c r="I1596" s="8">
        <v>1.0</v>
      </c>
      <c r="J1596" s="8">
        <v>1.0</v>
      </c>
      <c r="K1596" s="8">
        <v>4.0</v>
      </c>
    </row>
    <row r="1597" ht="15.75" customHeight="1">
      <c r="A1597" s="15">
        <v>49.0</v>
      </c>
      <c r="B1597" s="8" t="s">
        <v>2498</v>
      </c>
      <c r="C1597" s="16">
        <v>45398.75</v>
      </c>
      <c r="D1597" s="16">
        <v>45412.75</v>
      </c>
      <c r="E1597" s="17">
        <v>4018.0</v>
      </c>
      <c r="F1597" s="8" t="s">
        <v>2450</v>
      </c>
      <c r="G1597" s="8" t="s">
        <v>2458</v>
      </c>
      <c r="H1597" s="8" t="s">
        <v>1912</v>
      </c>
      <c r="I1597" s="8">
        <v>1.0</v>
      </c>
      <c r="J1597" s="8">
        <v>0.0</v>
      </c>
      <c r="K1597" s="8">
        <v>5.0</v>
      </c>
    </row>
    <row r="1598" ht="15.75" customHeight="1">
      <c r="A1598" s="15">
        <v>49.0</v>
      </c>
      <c r="B1598" s="8" t="s">
        <v>2498</v>
      </c>
      <c r="C1598" s="16">
        <v>45398.75</v>
      </c>
      <c r="D1598" s="16">
        <v>45412.75</v>
      </c>
      <c r="E1598" s="17">
        <v>4018.0</v>
      </c>
      <c r="F1598" s="8" t="s">
        <v>2450</v>
      </c>
      <c r="G1598" s="8" t="s">
        <v>2458</v>
      </c>
      <c r="H1598" s="8" t="s">
        <v>1421</v>
      </c>
      <c r="I1598" s="8">
        <v>1.0</v>
      </c>
      <c r="J1598" s="8">
        <v>1.0</v>
      </c>
      <c r="K1598" s="8">
        <v>3.0</v>
      </c>
    </row>
    <row r="1599" ht="15.75" customHeight="1">
      <c r="A1599" s="15">
        <v>49.0</v>
      </c>
      <c r="B1599" s="8" t="s">
        <v>2498</v>
      </c>
      <c r="C1599" s="16">
        <v>45398.75</v>
      </c>
      <c r="D1599" s="16">
        <v>45412.75</v>
      </c>
      <c r="E1599" s="17">
        <v>4018.0</v>
      </c>
      <c r="F1599" s="8" t="s">
        <v>2450</v>
      </c>
      <c r="G1599" s="8" t="s">
        <v>2458</v>
      </c>
      <c r="H1599" s="8" t="s">
        <v>1700</v>
      </c>
      <c r="I1599" s="8">
        <v>1.0</v>
      </c>
      <c r="J1599" s="8">
        <v>1.0</v>
      </c>
      <c r="K1599" s="8">
        <v>1.0</v>
      </c>
    </row>
    <row r="1600" ht="15.75" customHeight="1">
      <c r="A1600" s="15">
        <v>49.0</v>
      </c>
      <c r="B1600" s="8" t="s">
        <v>2498</v>
      </c>
      <c r="C1600" s="16">
        <v>45398.75</v>
      </c>
      <c r="D1600" s="16">
        <v>45412.75</v>
      </c>
      <c r="E1600" s="17">
        <v>4018.0</v>
      </c>
      <c r="F1600" s="8" t="s">
        <v>2450</v>
      </c>
      <c r="G1600" s="8" t="s">
        <v>2458</v>
      </c>
      <c r="H1600" s="8" t="s">
        <v>2363</v>
      </c>
      <c r="I1600" s="8">
        <v>1.0</v>
      </c>
      <c r="J1600" s="8">
        <v>1.0</v>
      </c>
      <c r="K1600" s="8">
        <v>5.0</v>
      </c>
    </row>
    <row r="1601" ht="15.75" customHeight="1">
      <c r="A1601" s="15">
        <v>49.0</v>
      </c>
      <c r="B1601" s="8" t="s">
        <v>2498</v>
      </c>
      <c r="C1601" s="16">
        <v>45398.75</v>
      </c>
      <c r="D1601" s="16">
        <v>45412.75</v>
      </c>
      <c r="E1601" s="17">
        <v>4018.0</v>
      </c>
      <c r="F1601" s="8" t="s">
        <v>2450</v>
      </c>
      <c r="G1601" s="8" t="s">
        <v>2458</v>
      </c>
      <c r="H1601" s="8" t="s">
        <v>1872</v>
      </c>
      <c r="I1601" s="8">
        <v>1.0</v>
      </c>
      <c r="J1601" s="8">
        <v>1.0</v>
      </c>
      <c r="K1601" s="8">
        <v>4.0</v>
      </c>
    </row>
    <row r="1602" ht="15.75" customHeight="1">
      <c r="A1602" s="15">
        <v>49.0</v>
      </c>
      <c r="B1602" s="8" t="s">
        <v>2498</v>
      </c>
      <c r="C1602" s="16">
        <v>45398.75</v>
      </c>
      <c r="D1602" s="16">
        <v>45412.75</v>
      </c>
      <c r="E1602" s="17">
        <v>4018.0</v>
      </c>
      <c r="F1602" s="8" t="s">
        <v>2450</v>
      </c>
      <c r="G1602" s="8" t="s">
        <v>2458</v>
      </c>
      <c r="H1602" s="8" t="s">
        <v>1413</v>
      </c>
      <c r="I1602" s="8">
        <v>0.0</v>
      </c>
      <c r="J1602" s="8">
        <v>0.0</v>
      </c>
      <c r="K1602" s="8">
        <v>3.0</v>
      </c>
    </row>
    <row r="1603" ht="15.75" customHeight="1">
      <c r="A1603" s="15">
        <v>49.0</v>
      </c>
      <c r="B1603" s="8" t="s">
        <v>2498</v>
      </c>
      <c r="C1603" s="16">
        <v>45398.75</v>
      </c>
      <c r="D1603" s="16">
        <v>45412.75</v>
      </c>
      <c r="E1603" s="17">
        <v>4018.0</v>
      </c>
      <c r="F1603" s="8" t="s">
        <v>2450</v>
      </c>
      <c r="G1603" s="8" t="s">
        <v>2458</v>
      </c>
      <c r="H1603" s="8" t="s">
        <v>1844</v>
      </c>
      <c r="I1603" s="8">
        <v>1.0</v>
      </c>
      <c r="J1603" s="8">
        <v>1.0</v>
      </c>
      <c r="K1603" s="8">
        <v>4.0</v>
      </c>
    </row>
    <row r="1604" ht="15.75" customHeight="1">
      <c r="A1604" s="15">
        <v>49.0</v>
      </c>
      <c r="B1604" s="8" t="s">
        <v>2498</v>
      </c>
      <c r="C1604" s="16">
        <v>45398.75</v>
      </c>
      <c r="D1604" s="16">
        <v>45412.75</v>
      </c>
      <c r="E1604" s="17">
        <v>4018.0</v>
      </c>
      <c r="F1604" s="8" t="s">
        <v>2450</v>
      </c>
      <c r="G1604" s="8" t="s">
        <v>2458</v>
      </c>
      <c r="H1604" s="8" t="s">
        <v>1812</v>
      </c>
      <c r="I1604" s="8">
        <v>0.0</v>
      </c>
      <c r="J1604" s="8">
        <v>0.0</v>
      </c>
      <c r="K1604" s="8">
        <v>4.0</v>
      </c>
    </row>
    <row r="1605" ht="15.75" customHeight="1">
      <c r="A1605" s="15">
        <v>49.0</v>
      </c>
      <c r="B1605" s="8" t="s">
        <v>2498</v>
      </c>
      <c r="C1605" s="16">
        <v>45398.75</v>
      </c>
      <c r="D1605" s="16">
        <v>45412.75</v>
      </c>
      <c r="E1605" s="17">
        <v>4018.0</v>
      </c>
      <c r="F1605" s="8" t="s">
        <v>2450</v>
      </c>
      <c r="G1605" s="8" t="s">
        <v>2458</v>
      </c>
      <c r="H1605" s="8" t="s">
        <v>2086</v>
      </c>
      <c r="I1605" s="8">
        <v>0.0</v>
      </c>
      <c r="J1605" s="8">
        <v>1.0</v>
      </c>
      <c r="K1605" s="8">
        <v>1.0</v>
      </c>
    </row>
    <row r="1606" ht="15.75" customHeight="1">
      <c r="A1606" s="15">
        <v>49.0</v>
      </c>
      <c r="B1606" s="8" t="s">
        <v>2498</v>
      </c>
      <c r="C1606" s="16">
        <v>45398.75</v>
      </c>
      <c r="D1606" s="16">
        <v>45412.75</v>
      </c>
      <c r="E1606" s="17">
        <v>4018.0</v>
      </c>
      <c r="F1606" s="8" t="s">
        <v>2450</v>
      </c>
      <c r="G1606" s="8" t="s">
        <v>2458</v>
      </c>
      <c r="H1606" s="8" t="s">
        <v>1663</v>
      </c>
      <c r="I1606" s="8">
        <v>0.0</v>
      </c>
      <c r="J1606" s="8">
        <v>1.0</v>
      </c>
      <c r="K1606" s="8">
        <v>5.0</v>
      </c>
    </row>
    <row r="1607" ht="15.75" customHeight="1">
      <c r="A1607" s="15">
        <v>49.0</v>
      </c>
      <c r="B1607" s="8" t="s">
        <v>2498</v>
      </c>
      <c r="C1607" s="16">
        <v>45398.75</v>
      </c>
      <c r="D1607" s="16">
        <v>45412.75</v>
      </c>
      <c r="E1607" s="17">
        <v>4018.0</v>
      </c>
      <c r="F1607" s="8" t="s">
        <v>2450</v>
      </c>
      <c r="G1607" s="8" t="s">
        <v>2458</v>
      </c>
      <c r="H1607" s="8" t="s">
        <v>1779</v>
      </c>
      <c r="I1607" s="8">
        <v>0.0</v>
      </c>
      <c r="J1607" s="8">
        <v>0.0</v>
      </c>
      <c r="K1607" s="8">
        <v>4.0</v>
      </c>
    </row>
    <row r="1608" ht="15.75" customHeight="1">
      <c r="A1608" s="15">
        <v>49.0</v>
      </c>
      <c r="B1608" s="8" t="s">
        <v>2498</v>
      </c>
      <c r="C1608" s="16">
        <v>45398.75</v>
      </c>
      <c r="D1608" s="16">
        <v>45412.75</v>
      </c>
      <c r="E1608" s="17">
        <v>4018.0</v>
      </c>
      <c r="F1608" s="8" t="s">
        <v>2450</v>
      </c>
      <c r="G1608" s="8" t="s">
        <v>2458</v>
      </c>
      <c r="H1608" s="8" t="s">
        <v>2370</v>
      </c>
      <c r="I1608" s="8">
        <v>1.0</v>
      </c>
      <c r="J1608" s="8">
        <v>1.0</v>
      </c>
      <c r="K1608" s="8">
        <v>1.0</v>
      </c>
    </row>
    <row r="1609" ht="15.75" customHeight="1">
      <c r="A1609" s="15">
        <v>49.0</v>
      </c>
      <c r="B1609" s="8" t="s">
        <v>2498</v>
      </c>
      <c r="C1609" s="16">
        <v>45398.75</v>
      </c>
      <c r="D1609" s="16">
        <v>45412.75</v>
      </c>
      <c r="E1609" s="17">
        <v>4018.0</v>
      </c>
      <c r="F1609" s="8" t="s">
        <v>2450</v>
      </c>
      <c r="G1609" s="8" t="s">
        <v>2458</v>
      </c>
      <c r="H1609" s="8" t="s">
        <v>1302</v>
      </c>
      <c r="I1609" s="8">
        <v>1.0</v>
      </c>
      <c r="J1609" s="8">
        <v>1.0</v>
      </c>
      <c r="K1609" s="8">
        <v>1.0</v>
      </c>
    </row>
    <row r="1610" ht="15.75" customHeight="1">
      <c r="A1610" s="15">
        <v>49.0</v>
      </c>
      <c r="B1610" s="8" t="s">
        <v>2498</v>
      </c>
      <c r="C1610" s="16">
        <v>45398.75</v>
      </c>
      <c r="D1610" s="16">
        <v>45412.75</v>
      </c>
      <c r="E1610" s="17">
        <v>4018.0</v>
      </c>
      <c r="F1610" s="8" t="s">
        <v>2450</v>
      </c>
      <c r="G1610" s="8" t="s">
        <v>2458</v>
      </c>
      <c r="H1610" s="8" t="s">
        <v>2081</v>
      </c>
      <c r="I1610" s="8">
        <v>0.0</v>
      </c>
      <c r="J1610" s="8">
        <v>1.0</v>
      </c>
      <c r="K1610" s="8">
        <v>5.0</v>
      </c>
    </row>
    <row r="1611" ht="15.75" customHeight="1">
      <c r="A1611" s="15">
        <v>49.0</v>
      </c>
      <c r="B1611" s="8" t="s">
        <v>2498</v>
      </c>
      <c r="C1611" s="16">
        <v>45398.75</v>
      </c>
      <c r="D1611" s="16">
        <v>45412.75</v>
      </c>
      <c r="E1611" s="17">
        <v>4018.0</v>
      </c>
      <c r="F1611" s="8" t="s">
        <v>2450</v>
      </c>
      <c r="G1611" s="8" t="s">
        <v>2458</v>
      </c>
      <c r="H1611" s="8" t="s">
        <v>1832</v>
      </c>
      <c r="I1611" s="8">
        <v>1.0</v>
      </c>
      <c r="J1611" s="8">
        <v>0.0</v>
      </c>
      <c r="K1611" s="8">
        <v>3.0</v>
      </c>
    </row>
    <row r="1612" ht="15.75" customHeight="1">
      <c r="A1612" s="15">
        <v>49.0</v>
      </c>
      <c r="B1612" s="8" t="s">
        <v>2498</v>
      </c>
      <c r="C1612" s="16">
        <v>45398.75</v>
      </c>
      <c r="D1612" s="16">
        <v>45412.75</v>
      </c>
      <c r="E1612" s="17">
        <v>4018.0</v>
      </c>
      <c r="F1612" s="8" t="s">
        <v>2450</v>
      </c>
      <c r="G1612" s="8" t="s">
        <v>2458</v>
      </c>
      <c r="H1612" s="8" t="s">
        <v>2052</v>
      </c>
      <c r="I1612" s="8">
        <v>1.0</v>
      </c>
      <c r="J1612" s="8">
        <v>0.0</v>
      </c>
      <c r="K1612" s="8">
        <v>3.0</v>
      </c>
    </row>
    <row r="1613" ht="15.75" customHeight="1">
      <c r="A1613" s="15">
        <v>49.0</v>
      </c>
      <c r="B1613" s="8" t="s">
        <v>2498</v>
      </c>
      <c r="C1613" s="16">
        <v>45398.75</v>
      </c>
      <c r="D1613" s="16">
        <v>45412.75</v>
      </c>
      <c r="E1613" s="17">
        <v>4018.0</v>
      </c>
      <c r="F1613" s="8" t="s">
        <v>2450</v>
      </c>
      <c r="G1613" s="8" t="s">
        <v>2458</v>
      </c>
      <c r="H1613" s="8" t="s">
        <v>2247</v>
      </c>
      <c r="I1613" s="8">
        <v>0.0</v>
      </c>
      <c r="J1613" s="8">
        <v>1.0</v>
      </c>
      <c r="K1613" s="8">
        <v>5.0</v>
      </c>
    </row>
    <row r="1614" ht="15.75" customHeight="1">
      <c r="A1614" s="15">
        <v>49.0</v>
      </c>
      <c r="B1614" s="8" t="s">
        <v>2498</v>
      </c>
      <c r="C1614" s="16">
        <v>45398.75</v>
      </c>
      <c r="D1614" s="16">
        <v>45412.75</v>
      </c>
      <c r="E1614" s="17">
        <v>4018.0</v>
      </c>
      <c r="F1614" s="8" t="s">
        <v>2450</v>
      </c>
      <c r="G1614" s="8" t="s">
        <v>2458</v>
      </c>
      <c r="H1614" s="8" t="s">
        <v>1197</v>
      </c>
      <c r="I1614" s="8">
        <v>1.0</v>
      </c>
      <c r="J1614" s="8">
        <v>1.0</v>
      </c>
      <c r="K1614" s="8">
        <v>4.0</v>
      </c>
    </row>
    <row r="1615" ht="15.75" customHeight="1">
      <c r="A1615" s="15">
        <v>49.0</v>
      </c>
      <c r="B1615" s="8" t="s">
        <v>2498</v>
      </c>
      <c r="C1615" s="16">
        <v>45398.75</v>
      </c>
      <c r="D1615" s="16">
        <v>45412.75</v>
      </c>
      <c r="E1615" s="17">
        <v>4018.0</v>
      </c>
      <c r="F1615" s="8" t="s">
        <v>2450</v>
      </c>
      <c r="G1615" s="8" t="s">
        <v>2458</v>
      </c>
      <c r="H1615" s="8" t="s">
        <v>1760</v>
      </c>
      <c r="I1615" s="8">
        <v>0.0</v>
      </c>
      <c r="J1615" s="8">
        <v>1.0</v>
      </c>
      <c r="K1615" s="8">
        <v>1.0</v>
      </c>
    </row>
    <row r="1616" ht="15.75" customHeight="1">
      <c r="A1616" s="15">
        <v>49.0</v>
      </c>
      <c r="B1616" s="8" t="s">
        <v>2498</v>
      </c>
      <c r="C1616" s="16">
        <v>45398.75</v>
      </c>
      <c r="D1616" s="16">
        <v>45412.75</v>
      </c>
      <c r="E1616" s="17">
        <v>4018.0</v>
      </c>
      <c r="F1616" s="8" t="s">
        <v>2450</v>
      </c>
      <c r="G1616" s="8" t="s">
        <v>2458</v>
      </c>
      <c r="H1616" s="8" t="s">
        <v>2218</v>
      </c>
      <c r="I1616" s="8">
        <v>0.0</v>
      </c>
      <c r="J1616" s="8">
        <v>1.0</v>
      </c>
      <c r="K1616" s="8">
        <v>5.0</v>
      </c>
    </row>
    <row r="1617" ht="15.75" customHeight="1">
      <c r="A1617" s="15">
        <v>49.0</v>
      </c>
      <c r="B1617" s="8" t="s">
        <v>2498</v>
      </c>
      <c r="C1617" s="16">
        <v>45398.75</v>
      </c>
      <c r="D1617" s="16">
        <v>45412.75</v>
      </c>
      <c r="E1617" s="17">
        <v>4018.0</v>
      </c>
      <c r="F1617" s="8" t="s">
        <v>2450</v>
      </c>
      <c r="G1617" s="8" t="s">
        <v>2458</v>
      </c>
      <c r="H1617" s="8" t="s">
        <v>1726</v>
      </c>
      <c r="I1617" s="8">
        <v>0.0</v>
      </c>
      <c r="J1617" s="8">
        <v>1.0</v>
      </c>
      <c r="K1617" s="8">
        <v>1.0</v>
      </c>
    </row>
    <row r="1618" ht="15.75" customHeight="1">
      <c r="A1618" s="15">
        <v>49.0</v>
      </c>
      <c r="B1618" s="8" t="s">
        <v>2498</v>
      </c>
      <c r="C1618" s="16">
        <v>45398.75</v>
      </c>
      <c r="D1618" s="16">
        <v>45412.75</v>
      </c>
      <c r="E1618" s="17">
        <v>4018.0</v>
      </c>
      <c r="F1618" s="8" t="s">
        <v>2450</v>
      </c>
      <c r="G1618" s="8" t="s">
        <v>2458</v>
      </c>
      <c r="H1618" s="8" t="s">
        <v>2120</v>
      </c>
      <c r="I1618" s="8">
        <v>1.0</v>
      </c>
      <c r="J1618" s="8">
        <v>1.0</v>
      </c>
      <c r="K1618" s="8">
        <v>3.0</v>
      </c>
    </row>
    <row r="1619" ht="15.75" customHeight="1">
      <c r="A1619" s="15">
        <v>50.0</v>
      </c>
      <c r="B1619" s="8" t="s">
        <v>2499</v>
      </c>
      <c r="C1619" s="16">
        <v>45403.0</v>
      </c>
      <c r="D1619" s="16">
        <v>45417.0</v>
      </c>
      <c r="E1619" s="17">
        <v>4100.0</v>
      </c>
      <c r="F1619" s="8" t="s">
        <v>2452</v>
      </c>
      <c r="G1619" s="8" t="s">
        <v>1132</v>
      </c>
      <c r="H1619" s="8" t="s">
        <v>2185</v>
      </c>
      <c r="I1619" s="8">
        <v>0.0</v>
      </c>
      <c r="J1619" s="8">
        <v>1.0</v>
      </c>
      <c r="K1619" s="8">
        <v>4.0</v>
      </c>
    </row>
    <row r="1620" ht="15.75" customHeight="1">
      <c r="A1620" s="15">
        <v>50.0</v>
      </c>
      <c r="B1620" s="8" t="s">
        <v>2499</v>
      </c>
      <c r="C1620" s="16">
        <v>45403.0</v>
      </c>
      <c r="D1620" s="16">
        <v>45417.0</v>
      </c>
      <c r="E1620" s="17">
        <v>4100.0</v>
      </c>
      <c r="F1620" s="8" t="s">
        <v>2452</v>
      </c>
      <c r="G1620" s="8" t="s">
        <v>1132</v>
      </c>
      <c r="H1620" s="8" t="s">
        <v>1409</v>
      </c>
      <c r="I1620" s="8">
        <v>1.0</v>
      </c>
      <c r="J1620" s="8">
        <v>0.0</v>
      </c>
      <c r="K1620" s="8">
        <v>4.0</v>
      </c>
    </row>
    <row r="1621" ht="15.75" customHeight="1">
      <c r="A1621" s="15">
        <v>50.0</v>
      </c>
      <c r="B1621" s="8" t="s">
        <v>2499</v>
      </c>
      <c r="C1621" s="16">
        <v>45403.0</v>
      </c>
      <c r="D1621" s="16">
        <v>45417.0</v>
      </c>
      <c r="E1621" s="17">
        <v>4100.0</v>
      </c>
      <c r="F1621" s="8" t="s">
        <v>2452</v>
      </c>
      <c r="G1621" s="8" t="s">
        <v>1132</v>
      </c>
      <c r="H1621" s="8" t="s">
        <v>1713</v>
      </c>
      <c r="I1621" s="8">
        <v>0.0</v>
      </c>
      <c r="J1621" s="8">
        <v>0.0</v>
      </c>
      <c r="K1621" s="8">
        <v>5.0</v>
      </c>
    </row>
    <row r="1622" ht="15.75" customHeight="1">
      <c r="A1622" s="15">
        <v>50.0</v>
      </c>
      <c r="B1622" s="8" t="s">
        <v>2499</v>
      </c>
      <c r="C1622" s="16">
        <v>45403.0</v>
      </c>
      <c r="D1622" s="16">
        <v>45417.0</v>
      </c>
      <c r="E1622" s="17">
        <v>4100.0</v>
      </c>
      <c r="F1622" s="8" t="s">
        <v>2452</v>
      </c>
      <c r="G1622" s="8" t="s">
        <v>1132</v>
      </c>
      <c r="H1622" s="8" t="s">
        <v>2071</v>
      </c>
      <c r="I1622" s="8">
        <v>0.0</v>
      </c>
      <c r="J1622" s="8">
        <v>1.0</v>
      </c>
      <c r="K1622" s="8">
        <v>3.0</v>
      </c>
    </row>
    <row r="1623" ht="15.75" customHeight="1">
      <c r="A1623" s="15">
        <v>50.0</v>
      </c>
      <c r="B1623" s="8" t="s">
        <v>2499</v>
      </c>
      <c r="C1623" s="16">
        <v>45403.0</v>
      </c>
      <c r="D1623" s="16">
        <v>45417.0</v>
      </c>
      <c r="E1623" s="17">
        <v>4100.0</v>
      </c>
      <c r="F1623" s="8" t="s">
        <v>2452</v>
      </c>
      <c r="G1623" s="8" t="s">
        <v>1132</v>
      </c>
      <c r="H1623" s="8" t="s">
        <v>1648</v>
      </c>
      <c r="I1623" s="8">
        <v>0.0</v>
      </c>
      <c r="J1623" s="8">
        <v>1.0</v>
      </c>
      <c r="K1623" s="8">
        <v>1.0</v>
      </c>
    </row>
    <row r="1624" ht="15.75" customHeight="1">
      <c r="A1624" s="15">
        <v>50.0</v>
      </c>
      <c r="B1624" s="8" t="s">
        <v>2499</v>
      </c>
      <c r="C1624" s="16">
        <v>45403.0</v>
      </c>
      <c r="D1624" s="16">
        <v>45417.0</v>
      </c>
      <c r="E1624" s="17">
        <v>4100.0</v>
      </c>
      <c r="F1624" s="8" t="s">
        <v>2452</v>
      </c>
      <c r="G1624" s="8" t="s">
        <v>1132</v>
      </c>
      <c r="H1624" s="8" t="s">
        <v>2206</v>
      </c>
      <c r="I1624" s="8">
        <v>0.0</v>
      </c>
      <c r="J1624" s="8">
        <v>1.0</v>
      </c>
      <c r="K1624" s="8">
        <v>4.0</v>
      </c>
    </row>
    <row r="1625" ht="15.75" customHeight="1">
      <c r="A1625" s="15">
        <v>50.0</v>
      </c>
      <c r="B1625" s="8" t="s">
        <v>2499</v>
      </c>
      <c r="C1625" s="16">
        <v>45403.0</v>
      </c>
      <c r="D1625" s="16">
        <v>45417.0</v>
      </c>
      <c r="E1625" s="17">
        <v>4100.0</v>
      </c>
      <c r="F1625" s="8" t="s">
        <v>2452</v>
      </c>
      <c r="G1625" s="8" t="s">
        <v>1132</v>
      </c>
      <c r="H1625" s="8" t="s">
        <v>1996</v>
      </c>
      <c r="I1625" s="8">
        <v>0.0</v>
      </c>
      <c r="J1625" s="8">
        <v>0.0</v>
      </c>
      <c r="K1625" s="8">
        <v>3.0</v>
      </c>
    </row>
    <row r="1626" ht="15.75" customHeight="1">
      <c r="A1626" s="15">
        <v>50.0</v>
      </c>
      <c r="B1626" s="8" t="s">
        <v>2499</v>
      </c>
      <c r="C1626" s="16">
        <v>45403.0</v>
      </c>
      <c r="D1626" s="16">
        <v>45417.0</v>
      </c>
      <c r="E1626" s="17">
        <v>4100.0</v>
      </c>
      <c r="F1626" s="8" t="s">
        <v>2452</v>
      </c>
      <c r="G1626" s="8" t="s">
        <v>1132</v>
      </c>
      <c r="H1626" s="8" t="s">
        <v>2175</v>
      </c>
      <c r="I1626" s="8">
        <v>0.0</v>
      </c>
      <c r="J1626" s="8">
        <v>0.0</v>
      </c>
      <c r="K1626" s="8">
        <v>2.0</v>
      </c>
    </row>
    <row r="1627" ht="15.75" customHeight="1">
      <c r="A1627" s="15">
        <v>50.0</v>
      </c>
      <c r="B1627" s="8" t="s">
        <v>2499</v>
      </c>
      <c r="C1627" s="16">
        <v>45403.0</v>
      </c>
      <c r="D1627" s="16">
        <v>45417.0</v>
      </c>
      <c r="E1627" s="17">
        <v>4100.0</v>
      </c>
      <c r="F1627" s="8" t="s">
        <v>2452</v>
      </c>
      <c r="G1627" s="8" t="s">
        <v>1132</v>
      </c>
      <c r="H1627" s="8" t="s">
        <v>1392</v>
      </c>
      <c r="I1627" s="8">
        <v>1.0</v>
      </c>
      <c r="J1627" s="8">
        <v>0.0</v>
      </c>
      <c r="K1627" s="8">
        <v>4.0</v>
      </c>
    </row>
    <row r="1628" ht="15.75" customHeight="1">
      <c r="A1628" s="15">
        <v>50.0</v>
      </c>
      <c r="B1628" s="8" t="s">
        <v>2499</v>
      </c>
      <c r="C1628" s="16">
        <v>45403.0</v>
      </c>
      <c r="D1628" s="16">
        <v>45417.0</v>
      </c>
      <c r="E1628" s="17">
        <v>4100.0</v>
      </c>
      <c r="F1628" s="8" t="s">
        <v>2452</v>
      </c>
      <c r="G1628" s="8" t="s">
        <v>1132</v>
      </c>
      <c r="H1628" s="8" t="s">
        <v>1577</v>
      </c>
      <c r="I1628" s="8">
        <v>0.0</v>
      </c>
      <c r="J1628" s="8">
        <v>0.0</v>
      </c>
      <c r="K1628" s="8">
        <v>3.0</v>
      </c>
    </row>
    <row r="1629" ht="15.75" customHeight="1">
      <c r="A1629" s="15">
        <v>50.0</v>
      </c>
      <c r="B1629" s="8" t="s">
        <v>2499</v>
      </c>
      <c r="C1629" s="16">
        <v>45403.0</v>
      </c>
      <c r="D1629" s="16">
        <v>45417.0</v>
      </c>
      <c r="E1629" s="17">
        <v>4100.0</v>
      </c>
      <c r="F1629" s="8" t="s">
        <v>2452</v>
      </c>
      <c r="G1629" s="8" t="s">
        <v>1132</v>
      </c>
      <c r="H1629" s="8" t="s">
        <v>1197</v>
      </c>
      <c r="I1629" s="8">
        <v>0.0</v>
      </c>
      <c r="J1629" s="8">
        <v>0.0</v>
      </c>
      <c r="K1629" s="8">
        <v>4.0</v>
      </c>
    </row>
    <row r="1630" ht="15.75" customHeight="1">
      <c r="A1630" s="15">
        <v>50.0</v>
      </c>
      <c r="B1630" s="8" t="s">
        <v>2499</v>
      </c>
      <c r="C1630" s="16">
        <v>45403.0</v>
      </c>
      <c r="D1630" s="16">
        <v>45417.0</v>
      </c>
      <c r="E1630" s="17">
        <v>4100.0</v>
      </c>
      <c r="F1630" s="8" t="s">
        <v>2452</v>
      </c>
      <c r="G1630" s="8" t="s">
        <v>1132</v>
      </c>
      <c r="H1630" s="8" t="s">
        <v>1595</v>
      </c>
      <c r="I1630" s="8">
        <v>0.0</v>
      </c>
      <c r="J1630" s="8">
        <v>1.0</v>
      </c>
      <c r="K1630" s="8">
        <v>4.0</v>
      </c>
    </row>
    <row r="1631" ht="15.75" customHeight="1">
      <c r="A1631" s="15">
        <v>50.0</v>
      </c>
      <c r="B1631" s="8" t="s">
        <v>2499</v>
      </c>
      <c r="C1631" s="16">
        <v>45403.0</v>
      </c>
      <c r="D1631" s="16">
        <v>45417.0</v>
      </c>
      <c r="E1631" s="17">
        <v>4100.0</v>
      </c>
      <c r="F1631" s="8" t="s">
        <v>2452</v>
      </c>
      <c r="G1631" s="8" t="s">
        <v>1132</v>
      </c>
      <c r="H1631" s="8" t="s">
        <v>2326</v>
      </c>
      <c r="I1631" s="8">
        <v>0.0</v>
      </c>
      <c r="J1631" s="8">
        <v>0.0</v>
      </c>
      <c r="K1631" s="8">
        <v>3.0</v>
      </c>
    </row>
    <row r="1632" ht="15.75" customHeight="1">
      <c r="A1632" s="15">
        <v>50.0</v>
      </c>
      <c r="B1632" s="8" t="s">
        <v>2499</v>
      </c>
      <c r="C1632" s="16">
        <v>45403.0</v>
      </c>
      <c r="D1632" s="16">
        <v>45417.0</v>
      </c>
      <c r="E1632" s="17">
        <v>4100.0</v>
      </c>
      <c r="F1632" s="8" t="s">
        <v>2452</v>
      </c>
      <c r="G1632" s="8" t="s">
        <v>1132</v>
      </c>
      <c r="H1632" s="8" t="s">
        <v>1642</v>
      </c>
      <c r="I1632" s="8">
        <v>0.0</v>
      </c>
      <c r="J1632" s="8">
        <v>1.0</v>
      </c>
      <c r="K1632" s="8">
        <v>3.0</v>
      </c>
    </row>
    <row r="1633" ht="15.75" customHeight="1">
      <c r="A1633" s="15">
        <v>50.0</v>
      </c>
      <c r="B1633" s="8" t="s">
        <v>2499</v>
      </c>
      <c r="C1633" s="16">
        <v>45403.0</v>
      </c>
      <c r="D1633" s="16">
        <v>45417.0</v>
      </c>
      <c r="E1633" s="17">
        <v>4100.0</v>
      </c>
      <c r="F1633" s="8" t="s">
        <v>2452</v>
      </c>
      <c r="G1633" s="8" t="s">
        <v>1132</v>
      </c>
      <c r="H1633" s="8" t="s">
        <v>2144</v>
      </c>
      <c r="I1633" s="8">
        <v>0.0</v>
      </c>
      <c r="J1633" s="8">
        <v>0.0</v>
      </c>
      <c r="K1633" s="8">
        <v>2.0</v>
      </c>
    </row>
    <row r="1634" ht="15.75" customHeight="1">
      <c r="A1634" s="15">
        <v>50.0</v>
      </c>
      <c r="B1634" s="8" t="s">
        <v>2499</v>
      </c>
      <c r="C1634" s="16">
        <v>45403.0</v>
      </c>
      <c r="D1634" s="16">
        <v>45417.0</v>
      </c>
      <c r="E1634" s="17">
        <v>4100.0</v>
      </c>
      <c r="F1634" s="8" t="s">
        <v>2452</v>
      </c>
      <c r="G1634" s="8" t="s">
        <v>1132</v>
      </c>
      <c r="H1634" s="8" t="s">
        <v>1684</v>
      </c>
      <c r="I1634" s="8">
        <v>0.0</v>
      </c>
      <c r="J1634" s="8">
        <v>0.0</v>
      </c>
      <c r="K1634" s="8">
        <v>3.0</v>
      </c>
    </row>
    <row r="1635" ht="15.75" customHeight="1">
      <c r="A1635" s="15">
        <v>50.0</v>
      </c>
      <c r="B1635" s="8" t="s">
        <v>2499</v>
      </c>
      <c r="C1635" s="16">
        <v>45403.0</v>
      </c>
      <c r="D1635" s="16">
        <v>45417.0</v>
      </c>
      <c r="E1635" s="17">
        <v>4100.0</v>
      </c>
      <c r="F1635" s="8" t="s">
        <v>2452</v>
      </c>
      <c r="G1635" s="8" t="s">
        <v>1132</v>
      </c>
      <c r="H1635" s="8" t="s">
        <v>1368</v>
      </c>
      <c r="I1635" s="8">
        <v>0.0</v>
      </c>
      <c r="J1635" s="8">
        <v>0.0</v>
      </c>
      <c r="K1635" s="8">
        <v>4.0</v>
      </c>
    </row>
    <row r="1636" ht="15.75" customHeight="1">
      <c r="A1636" s="15">
        <v>50.0</v>
      </c>
      <c r="B1636" s="8" t="s">
        <v>2499</v>
      </c>
      <c r="C1636" s="16">
        <v>45403.0</v>
      </c>
      <c r="D1636" s="16">
        <v>45417.0</v>
      </c>
      <c r="E1636" s="17">
        <v>4100.0</v>
      </c>
      <c r="F1636" s="8" t="s">
        <v>2452</v>
      </c>
      <c r="G1636" s="8" t="s">
        <v>1132</v>
      </c>
      <c r="H1636" s="8" t="s">
        <v>1766</v>
      </c>
      <c r="I1636" s="8">
        <v>0.0</v>
      </c>
      <c r="J1636" s="8">
        <v>0.0</v>
      </c>
      <c r="K1636" s="8">
        <v>5.0</v>
      </c>
    </row>
    <row r="1637" ht="15.75" customHeight="1">
      <c r="A1637" s="15">
        <v>50.0</v>
      </c>
      <c r="B1637" s="8" t="s">
        <v>2499</v>
      </c>
      <c r="C1637" s="16">
        <v>45403.0</v>
      </c>
      <c r="D1637" s="16">
        <v>45417.0</v>
      </c>
      <c r="E1637" s="17">
        <v>4100.0</v>
      </c>
      <c r="F1637" s="8" t="s">
        <v>2452</v>
      </c>
      <c r="G1637" s="8" t="s">
        <v>1132</v>
      </c>
      <c r="H1637" s="8" t="s">
        <v>1794</v>
      </c>
      <c r="I1637" s="8">
        <v>0.0</v>
      </c>
      <c r="J1637" s="8">
        <v>0.0</v>
      </c>
      <c r="K1637" s="8">
        <v>4.0</v>
      </c>
    </row>
    <row r="1638" ht="15.75" customHeight="1">
      <c r="A1638" s="15">
        <v>50.0</v>
      </c>
      <c r="B1638" s="8" t="s">
        <v>2499</v>
      </c>
      <c r="C1638" s="16">
        <v>45403.0</v>
      </c>
      <c r="D1638" s="16">
        <v>45417.0</v>
      </c>
      <c r="E1638" s="17">
        <v>4100.0</v>
      </c>
      <c r="F1638" s="8" t="s">
        <v>2452</v>
      </c>
      <c r="G1638" s="8" t="s">
        <v>1132</v>
      </c>
      <c r="H1638" s="8" t="s">
        <v>1935</v>
      </c>
      <c r="I1638" s="8">
        <v>1.0</v>
      </c>
      <c r="J1638" s="8">
        <v>1.0</v>
      </c>
      <c r="K1638" s="8">
        <v>2.0</v>
      </c>
    </row>
    <row r="1639" ht="15.75" customHeight="1">
      <c r="A1639" s="15">
        <v>50.0</v>
      </c>
      <c r="B1639" s="8" t="s">
        <v>2499</v>
      </c>
      <c r="C1639" s="16">
        <v>45403.0</v>
      </c>
      <c r="D1639" s="16">
        <v>45417.0</v>
      </c>
      <c r="E1639" s="17">
        <v>4100.0</v>
      </c>
      <c r="F1639" s="8" t="s">
        <v>2452</v>
      </c>
      <c r="G1639" s="8" t="s">
        <v>1132</v>
      </c>
      <c r="H1639" s="8" t="s">
        <v>1925</v>
      </c>
      <c r="I1639" s="8">
        <v>1.0</v>
      </c>
      <c r="J1639" s="8">
        <v>1.0</v>
      </c>
      <c r="K1639" s="8">
        <v>3.0</v>
      </c>
    </row>
    <row r="1640" ht="15.75" customHeight="1">
      <c r="A1640" s="15">
        <v>50.0</v>
      </c>
      <c r="B1640" s="8" t="s">
        <v>2499</v>
      </c>
      <c r="C1640" s="16">
        <v>45403.0</v>
      </c>
      <c r="D1640" s="16">
        <v>45417.0</v>
      </c>
      <c r="E1640" s="17">
        <v>4100.0</v>
      </c>
      <c r="F1640" s="8" t="s">
        <v>2452</v>
      </c>
      <c r="G1640" s="8" t="s">
        <v>1132</v>
      </c>
      <c r="H1640" s="8" t="s">
        <v>1467</v>
      </c>
      <c r="I1640" s="8">
        <v>0.0</v>
      </c>
      <c r="J1640" s="8">
        <v>0.0</v>
      </c>
      <c r="K1640" s="8">
        <v>1.0</v>
      </c>
    </row>
    <row r="1641" ht="15.75" customHeight="1">
      <c r="A1641" s="15">
        <v>50.0</v>
      </c>
      <c r="B1641" s="8" t="s">
        <v>2499</v>
      </c>
      <c r="C1641" s="16">
        <v>45403.0</v>
      </c>
      <c r="D1641" s="16">
        <v>45417.0</v>
      </c>
      <c r="E1641" s="17">
        <v>4100.0</v>
      </c>
      <c r="F1641" s="8" t="s">
        <v>2452</v>
      </c>
      <c r="G1641" s="8" t="s">
        <v>1132</v>
      </c>
      <c r="H1641" s="8" t="s">
        <v>1221</v>
      </c>
      <c r="I1641" s="8">
        <v>1.0</v>
      </c>
      <c r="J1641" s="8">
        <v>0.0</v>
      </c>
      <c r="K1641" s="8">
        <v>2.0</v>
      </c>
    </row>
    <row r="1642" ht="15.75" customHeight="1">
      <c r="A1642" s="15">
        <v>50.0</v>
      </c>
      <c r="B1642" s="8" t="s">
        <v>2499</v>
      </c>
      <c r="C1642" s="16">
        <v>45403.0</v>
      </c>
      <c r="D1642" s="16">
        <v>45417.0</v>
      </c>
      <c r="E1642" s="17">
        <v>4100.0</v>
      </c>
      <c r="F1642" s="8" t="s">
        <v>2452</v>
      </c>
      <c r="G1642" s="8" t="s">
        <v>1132</v>
      </c>
      <c r="H1642" s="8" t="s">
        <v>1739</v>
      </c>
      <c r="I1642" s="8">
        <v>0.0</v>
      </c>
      <c r="J1642" s="8">
        <v>0.0</v>
      </c>
      <c r="K1642" s="8">
        <v>5.0</v>
      </c>
    </row>
    <row r="1643" ht="15.75" customHeight="1">
      <c r="A1643" s="15">
        <v>50.0</v>
      </c>
      <c r="B1643" s="8" t="s">
        <v>2499</v>
      </c>
      <c r="C1643" s="16">
        <v>45403.0</v>
      </c>
      <c r="D1643" s="16">
        <v>45417.0</v>
      </c>
      <c r="E1643" s="17">
        <v>4100.0</v>
      </c>
      <c r="F1643" s="8" t="s">
        <v>2452</v>
      </c>
      <c r="G1643" s="8" t="s">
        <v>1132</v>
      </c>
      <c r="H1643" s="8" t="s">
        <v>1627</v>
      </c>
      <c r="I1643" s="8">
        <v>1.0</v>
      </c>
      <c r="J1643" s="8">
        <v>0.0</v>
      </c>
      <c r="K1643" s="8">
        <v>2.0</v>
      </c>
    </row>
    <row r="1644" ht="15.75" customHeight="1">
      <c r="A1644" s="15">
        <v>50.0</v>
      </c>
      <c r="B1644" s="8" t="s">
        <v>2499</v>
      </c>
      <c r="C1644" s="16">
        <v>45403.0</v>
      </c>
      <c r="D1644" s="16">
        <v>45417.0</v>
      </c>
      <c r="E1644" s="17">
        <v>4100.0</v>
      </c>
      <c r="F1644" s="8" t="s">
        <v>2452</v>
      </c>
      <c r="G1644" s="8" t="s">
        <v>1132</v>
      </c>
      <c r="H1644" s="8" t="s">
        <v>1460</v>
      </c>
      <c r="I1644" s="8">
        <v>0.0</v>
      </c>
      <c r="J1644" s="8">
        <v>1.0</v>
      </c>
      <c r="K1644" s="8">
        <v>5.0</v>
      </c>
    </row>
    <row r="1645" ht="15.75" customHeight="1">
      <c r="A1645" s="15">
        <v>51.0</v>
      </c>
      <c r="B1645" s="8" t="s">
        <v>2500</v>
      </c>
      <c r="C1645" s="16">
        <v>45407.25</v>
      </c>
      <c r="D1645" s="16">
        <v>45421.25</v>
      </c>
      <c r="E1645" s="17">
        <v>4182.0</v>
      </c>
      <c r="F1645" s="8" t="s">
        <v>2444</v>
      </c>
      <c r="G1645" s="8" t="s">
        <v>1140</v>
      </c>
      <c r="H1645" s="8" t="s">
        <v>1402</v>
      </c>
      <c r="I1645" s="8">
        <v>1.0</v>
      </c>
      <c r="J1645" s="8">
        <v>1.0</v>
      </c>
      <c r="K1645" s="8">
        <v>4.0</v>
      </c>
    </row>
    <row r="1646" ht="15.75" customHeight="1">
      <c r="A1646" s="15">
        <v>51.0</v>
      </c>
      <c r="B1646" s="8" t="s">
        <v>2500</v>
      </c>
      <c r="C1646" s="16">
        <v>45407.25</v>
      </c>
      <c r="D1646" s="16">
        <v>45421.25</v>
      </c>
      <c r="E1646" s="17">
        <v>4182.0</v>
      </c>
      <c r="F1646" s="8" t="s">
        <v>2444</v>
      </c>
      <c r="G1646" s="8" t="s">
        <v>1140</v>
      </c>
      <c r="H1646" s="8" t="s">
        <v>1331</v>
      </c>
      <c r="I1646" s="8">
        <v>0.0</v>
      </c>
      <c r="J1646" s="8">
        <v>1.0</v>
      </c>
      <c r="K1646" s="8">
        <v>1.0</v>
      </c>
    </row>
    <row r="1647" ht="15.75" customHeight="1">
      <c r="A1647" s="15">
        <v>51.0</v>
      </c>
      <c r="B1647" s="8" t="s">
        <v>2500</v>
      </c>
      <c r="C1647" s="16">
        <v>45407.25</v>
      </c>
      <c r="D1647" s="16">
        <v>45421.25</v>
      </c>
      <c r="E1647" s="17">
        <v>4182.0</v>
      </c>
      <c r="F1647" s="8" t="s">
        <v>2444</v>
      </c>
      <c r="G1647" s="8" t="s">
        <v>1140</v>
      </c>
      <c r="H1647" s="8" t="s">
        <v>1734</v>
      </c>
      <c r="I1647" s="8">
        <v>0.0</v>
      </c>
      <c r="J1647" s="8">
        <v>0.0</v>
      </c>
      <c r="K1647" s="8">
        <v>2.0</v>
      </c>
    </row>
    <row r="1648" ht="15.75" customHeight="1">
      <c r="A1648" s="15">
        <v>51.0</v>
      </c>
      <c r="B1648" s="8" t="s">
        <v>2500</v>
      </c>
      <c r="C1648" s="16">
        <v>45407.25</v>
      </c>
      <c r="D1648" s="16">
        <v>45421.25</v>
      </c>
      <c r="E1648" s="17">
        <v>4182.0</v>
      </c>
      <c r="F1648" s="8" t="s">
        <v>2444</v>
      </c>
      <c r="G1648" s="8" t="s">
        <v>1140</v>
      </c>
      <c r="H1648" s="8" t="s">
        <v>2377</v>
      </c>
      <c r="I1648" s="8">
        <v>1.0</v>
      </c>
      <c r="J1648" s="8">
        <v>1.0</v>
      </c>
      <c r="K1648" s="8">
        <v>1.0</v>
      </c>
    </row>
    <row r="1649" ht="15.75" customHeight="1">
      <c r="A1649" s="15">
        <v>51.0</v>
      </c>
      <c r="B1649" s="8" t="s">
        <v>2500</v>
      </c>
      <c r="C1649" s="16">
        <v>45407.25</v>
      </c>
      <c r="D1649" s="16">
        <v>45421.25</v>
      </c>
      <c r="E1649" s="17">
        <v>4182.0</v>
      </c>
      <c r="F1649" s="8" t="s">
        <v>2444</v>
      </c>
      <c r="G1649" s="8" t="s">
        <v>1140</v>
      </c>
      <c r="H1649" s="8" t="s">
        <v>1228</v>
      </c>
      <c r="I1649" s="8">
        <v>1.0</v>
      </c>
      <c r="J1649" s="8">
        <v>0.0</v>
      </c>
      <c r="K1649" s="8">
        <v>1.0</v>
      </c>
    </row>
    <row r="1650" ht="15.75" customHeight="1">
      <c r="A1650" s="15">
        <v>51.0</v>
      </c>
      <c r="B1650" s="8" t="s">
        <v>2500</v>
      </c>
      <c r="C1650" s="16">
        <v>45407.25</v>
      </c>
      <c r="D1650" s="16">
        <v>45421.25</v>
      </c>
      <c r="E1650" s="17">
        <v>4182.0</v>
      </c>
      <c r="F1650" s="8" t="s">
        <v>2444</v>
      </c>
      <c r="G1650" s="8" t="s">
        <v>1140</v>
      </c>
      <c r="H1650" s="8" t="s">
        <v>1427</v>
      </c>
      <c r="I1650" s="8">
        <v>0.0</v>
      </c>
      <c r="J1650" s="8">
        <v>1.0</v>
      </c>
      <c r="K1650" s="8">
        <v>2.0</v>
      </c>
    </row>
    <row r="1651" ht="15.75" customHeight="1">
      <c r="A1651" s="15">
        <v>51.0</v>
      </c>
      <c r="B1651" s="8" t="s">
        <v>2500</v>
      </c>
      <c r="C1651" s="16">
        <v>45407.25</v>
      </c>
      <c r="D1651" s="16">
        <v>45421.25</v>
      </c>
      <c r="E1651" s="17">
        <v>4182.0</v>
      </c>
      <c r="F1651" s="8" t="s">
        <v>2444</v>
      </c>
      <c r="G1651" s="8" t="s">
        <v>1140</v>
      </c>
      <c r="H1651" s="8" t="s">
        <v>1757</v>
      </c>
      <c r="I1651" s="8">
        <v>1.0</v>
      </c>
      <c r="J1651" s="8">
        <v>0.0</v>
      </c>
      <c r="K1651" s="8">
        <v>2.0</v>
      </c>
    </row>
    <row r="1652" ht="15.75" customHeight="1">
      <c r="A1652" s="15">
        <v>51.0</v>
      </c>
      <c r="B1652" s="8" t="s">
        <v>2500</v>
      </c>
      <c r="C1652" s="16">
        <v>45407.25</v>
      </c>
      <c r="D1652" s="16">
        <v>45421.25</v>
      </c>
      <c r="E1652" s="17">
        <v>4182.0</v>
      </c>
      <c r="F1652" s="8" t="s">
        <v>2444</v>
      </c>
      <c r="G1652" s="8" t="s">
        <v>1140</v>
      </c>
      <c r="H1652" s="8" t="s">
        <v>2187</v>
      </c>
      <c r="I1652" s="8">
        <v>1.0</v>
      </c>
      <c r="J1652" s="8">
        <v>1.0</v>
      </c>
      <c r="K1652" s="8">
        <v>5.0</v>
      </c>
    </row>
    <row r="1653" ht="15.75" customHeight="1">
      <c r="A1653" s="15">
        <v>51.0</v>
      </c>
      <c r="B1653" s="8" t="s">
        <v>2500</v>
      </c>
      <c r="C1653" s="16">
        <v>45407.25</v>
      </c>
      <c r="D1653" s="16">
        <v>45421.25</v>
      </c>
      <c r="E1653" s="17">
        <v>4182.0</v>
      </c>
      <c r="F1653" s="8" t="s">
        <v>2444</v>
      </c>
      <c r="G1653" s="8" t="s">
        <v>1140</v>
      </c>
      <c r="H1653" s="8" t="s">
        <v>2347</v>
      </c>
      <c r="I1653" s="8">
        <v>0.0</v>
      </c>
      <c r="J1653" s="8">
        <v>0.0</v>
      </c>
      <c r="K1653" s="8">
        <v>4.0</v>
      </c>
    </row>
    <row r="1654" ht="15.75" customHeight="1">
      <c r="A1654" s="15">
        <v>51.0</v>
      </c>
      <c r="B1654" s="8" t="s">
        <v>2500</v>
      </c>
      <c r="C1654" s="16">
        <v>45407.25</v>
      </c>
      <c r="D1654" s="16">
        <v>45421.25</v>
      </c>
      <c r="E1654" s="17">
        <v>4182.0</v>
      </c>
      <c r="F1654" s="8" t="s">
        <v>2444</v>
      </c>
      <c r="G1654" s="8" t="s">
        <v>1140</v>
      </c>
      <c r="H1654" s="8" t="s">
        <v>1410</v>
      </c>
      <c r="I1654" s="8">
        <v>1.0</v>
      </c>
      <c r="J1654" s="8">
        <v>1.0</v>
      </c>
      <c r="K1654" s="8">
        <v>2.0</v>
      </c>
    </row>
    <row r="1655" ht="15.75" customHeight="1">
      <c r="A1655" s="15">
        <v>51.0</v>
      </c>
      <c r="B1655" s="8" t="s">
        <v>2500</v>
      </c>
      <c r="C1655" s="16">
        <v>45407.25</v>
      </c>
      <c r="D1655" s="16">
        <v>45421.25</v>
      </c>
      <c r="E1655" s="17">
        <v>4182.0</v>
      </c>
      <c r="F1655" s="8" t="s">
        <v>2444</v>
      </c>
      <c r="G1655" s="8" t="s">
        <v>1140</v>
      </c>
      <c r="H1655" s="8" t="s">
        <v>1825</v>
      </c>
      <c r="I1655" s="8">
        <v>0.0</v>
      </c>
      <c r="J1655" s="8">
        <v>0.0</v>
      </c>
      <c r="K1655" s="8">
        <v>5.0</v>
      </c>
    </row>
    <row r="1656" ht="15.75" customHeight="1">
      <c r="A1656" s="15">
        <v>51.0</v>
      </c>
      <c r="B1656" s="8" t="s">
        <v>2500</v>
      </c>
      <c r="C1656" s="16">
        <v>45407.25</v>
      </c>
      <c r="D1656" s="16">
        <v>45421.25</v>
      </c>
      <c r="E1656" s="17">
        <v>4182.0</v>
      </c>
      <c r="F1656" s="8" t="s">
        <v>2444</v>
      </c>
      <c r="G1656" s="8" t="s">
        <v>1140</v>
      </c>
      <c r="H1656" s="8" t="s">
        <v>2331</v>
      </c>
      <c r="I1656" s="8">
        <v>1.0</v>
      </c>
      <c r="J1656" s="8">
        <v>0.0</v>
      </c>
      <c r="K1656" s="8">
        <v>4.0</v>
      </c>
    </row>
    <row r="1657" ht="15.75" customHeight="1">
      <c r="A1657" s="15">
        <v>51.0</v>
      </c>
      <c r="B1657" s="8" t="s">
        <v>2500</v>
      </c>
      <c r="C1657" s="16">
        <v>45407.25</v>
      </c>
      <c r="D1657" s="16">
        <v>45421.25</v>
      </c>
      <c r="E1657" s="17">
        <v>4182.0</v>
      </c>
      <c r="F1657" s="8" t="s">
        <v>2444</v>
      </c>
      <c r="G1657" s="8" t="s">
        <v>1140</v>
      </c>
      <c r="H1657" s="8" t="s">
        <v>1198</v>
      </c>
      <c r="I1657" s="8">
        <v>1.0</v>
      </c>
      <c r="J1657" s="8">
        <v>0.0</v>
      </c>
      <c r="K1657" s="8">
        <v>3.0</v>
      </c>
    </row>
    <row r="1658" ht="15.75" customHeight="1">
      <c r="A1658" s="15">
        <v>51.0</v>
      </c>
      <c r="B1658" s="8" t="s">
        <v>2500</v>
      </c>
      <c r="C1658" s="16">
        <v>45407.25</v>
      </c>
      <c r="D1658" s="16">
        <v>45421.25</v>
      </c>
      <c r="E1658" s="17">
        <v>4182.0</v>
      </c>
      <c r="F1658" s="8" t="s">
        <v>2444</v>
      </c>
      <c r="G1658" s="8" t="s">
        <v>1140</v>
      </c>
      <c r="H1658" s="8" t="s">
        <v>2076</v>
      </c>
      <c r="I1658" s="8">
        <v>1.0</v>
      </c>
      <c r="J1658" s="8">
        <v>1.0</v>
      </c>
      <c r="K1658" s="8">
        <v>5.0</v>
      </c>
    </row>
    <row r="1659" ht="15.75" customHeight="1">
      <c r="A1659" s="15">
        <v>51.0</v>
      </c>
      <c r="B1659" s="8" t="s">
        <v>2500</v>
      </c>
      <c r="C1659" s="16">
        <v>45407.25</v>
      </c>
      <c r="D1659" s="16">
        <v>45421.25</v>
      </c>
      <c r="E1659" s="17">
        <v>4182.0</v>
      </c>
      <c r="F1659" s="8" t="s">
        <v>2444</v>
      </c>
      <c r="G1659" s="8" t="s">
        <v>1140</v>
      </c>
      <c r="H1659" s="8" t="s">
        <v>1881</v>
      </c>
      <c r="I1659" s="8">
        <v>1.0</v>
      </c>
      <c r="J1659" s="8">
        <v>1.0</v>
      </c>
      <c r="K1659" s="8">
        <v>1.0</v>
      </c>
    </row>
    <row r="1660" ht="15.75" customHeight="1">
      <c r="A1660" s="15">
        <v>51.0</v>
      </c>
      <c r="B1660" s="8" t="s">
        <v>2500</v>
      </c>
      <c r="C1660" s="16">
        <v>45407.25</v>
      </c>
      <c r="D1660" s="16">
        <v>45421.25</v>
      </c>
      <c r="E1660" s="17">
        <v>4182.0</v>
      </c>
      <c r="F1660" s="8" t="s">
        <v>2444</v>
      </c>
      <c r="G1660" s="8" t="s">
        <v>1140</v>
      </c>
      <c r="H1660" s="8" t="s">
        <v>1663</v>
      </c>
      <c r="I1660" s="8">
        <v>1.0</v>
      </c>
      <c r="J1660" s="8">
        <v>0.0</v>
      </c>
      <c r="K1660" s="8">
        <v>2.0</v>
      </c>
    </row>
    <row r="1661" ht="15.75" customHeight="1">
      <c r="A1661" s="15">
        <v>51.0</v>
      </c>
      <c r="B1661" s="8" t="s">
        <v>2500</v>
      </c>
      <c r="C1661" s="16">
        <v>45407.25</v>
      </c>
      <c r="D1661" s="16">
        <v>45421.25</v>
      </c>
      <c r="E1661" s="17">
        <v>4182.0</v>
      </c>
      <c r="F1661" s="8" t="s">
        <v>2444</v>
      </c>
      <c r="G1661" s="8" t="s">
        <v>1140</v>
      </c>
      <c r="H1661" s="8" t="s">
        <v>2135</v>
      </c>
      <c r="I1661" s="8">
        <v>0.0</v>
      </c>
      <c r="J1661" s="8">
        <v>0.0</v>
      </c>
      <c r="K1661" s="8">
        <v>1.0</v>
      </c>
    </row>
    <row r="1662" ht="15.75" customHeight="1">
      <c r="A1662" s="15">
        <v>51.0</v>
      </c>
      <c r="B1662" s="8" t="s">
        <v>2500</v>
      </c>
      <c r="C1662" s="16">
        <v>45407.25</v>
      </c>
      <c r="D1662" s="16">
        <v>45421.25</v>
      </c>
      <c r="E1662" s="17">
        <v>4182.0</v>
      </c>
      <c r="F1662" s="8" t="s">
        <v>2444</v>
      </c>
      <c r="G1662" s="8" t="s">
        <v>1140</v>
      </c>
      <c r="H1662" s="8" t="s">
        <v>1769</v>
      </c>
      <c r="I1662" s="8">
        <v>1.0</v>
      </c>
      <c r="J1662" s="8">
        <v>1.0</v>
      </c>
      <c r="K1662" s="8">
        <v>2.0</v>
      </c>
    </row>
    <row r="1663" ht="15.75" customHeight="1">
      <c r="A1663" s="15">
        <v>51.0</v>
      </c>
      <c r="B1663" s="8" t="s">
        <v>2500</v>
      </c>
      <c r="C1663" s="16">
        <v>45407.25</v>
      </c>
      <c r="D1663" s="16">
        <v>45421.25</v>
      </c>
      <c r="E1663" s="17">
        <v>4182.0</v>
      </c>
      <c r="F1663" s="8" t="s">
        <v>2444</v>
      </c>
      <c r="G1663" s="8" t="s">
        <v>1140</v>
      </c>
      <c r="H1663" s="8" t="s">
        <v>2294</v>
      </c>
      <c r="I1663" s="8">
        <v>0.0</v>
      </c>
      <c r="J1663" s="8">
        <v>0.0</v>
      </c>
      <c r="K1663" s="8">
        <v>4.0</v>
      </c>
    </row>
    <row r="1664" ht="15.75" customHeight="1">
      <c r="A1664" s="15">
        <v>51.0</v>
      </c>
      <c r="B1664" s="8" t="s">
        <v>2500</v>
      </c>
      <c r="C1664" s="16">
        <v>45407.25</v>
      </c>
      <c r="D1664" s="16">
        <v>45421.25</v>
      </c>
      <c r="E1664" s="17">
        <v>4182.0</v>
      </c>
      <c r="F1664" s="8" t="s">
        <v>2444</v>
      </c>
      <c r="G1664" s="8" t="s">
        <v>1140</v>
      </c>
      <c r="H1664" s="8" t="s">
        <v>2211</v>
      </c>
      <c r="I1664" s="8">
        <v>1.0</v>
      </c>
      <c r="J1664" s="8">
        <v>1.0</v>
      </c>
      <c r="K1664" s="8">
        <v>2.0</v>
      </c>
    </row>
    <row r="1665" ht="15.75" customHeight="1">
      <c r="A1665" s="15">
        <v>52.0</v>
      </c>
      <c r="B1665" s="8" t="s">
        <v>2501</v>
      </c>
      <c r="C1665" s="16">
        <v>45411.5</v>
      </c>
      <c r="D1665" s="16">
        <v>45425.5</v>
      </c>
      <c r="E1665" s="17">
        <v>4264.0</v>
      </c>
      <c r="F1665" s="8" t="s">
        <v>2446</v>
      </c>
      <c r="G1665" s="8" t="s">
        <v>1128</v>
      </c>
      <c r="H1665" s="8" t="s">
        <v>2116</v>
      </c>
      <c r="I1665" s="8">
        <v>1.0</v>
      </c>
      <c r="J1665" s="8">
        <v>0.0</v>
      </c>
      <c r="K1665" s="8">
        <v>5.0</v>
      </c>
    </row>
    <row r="1666" ht="15.75" customHeight="1">
      <c r="A1666" s="15">
        <v>52.0</v>
      </c>
      <c r="B1666" s="8" t="s">
        <v>2501</v>
      </c>
      <c r="C1666" s="16">
        <v>45411.5</v>
      </c>
      <c r="D1666" s="16">
        <v>45425.5</v>
      </c>
      <c r="E1666" s="17">
        <v>4264.0</v>
      </c>
      <c r="F1666" s="8" t="s">
        <v>2446</v>
      </c>
      <c r="G1666" s="8" t="s">
        <v>1128</v>
      </c>
      <c r="H1666" s="8" t="s">
        <v>1628</v>
      </c>
      <c r="I1666" s="8">
        <v>0.0</v>
      </c>
      <c r="J1666" s="8">
        <v>0.0</v>
      </c>
      <c r="K1666" s="8">
        <v>2.0</v>
      </c>
    </row>
    <row r="1667" ht="15.75" customHeight="1">
      <c r="A1667" s="15">
        <v>52.0</v>
      </c>
      <c r="B1667" s="8" t="s">
        <v>2501</v>
      </c>
      <c r="C1667" s="16">
        <v>45411.5</v>
      </c>
      <c r="D1667" s="16">
        <v>45425.5</v>
      </c>
      <c r="E1667" s="17">
        <v>4264.0</v>
      </c>
      <c r="F1667" s="8" t="s">
        <v>2446</v>
      </c>
      <c r="G1667" s="8" t="s">
        <v>1128</v>
      </c>
      <c r="H1667" s="8" t="s">
        <v>2206</v>
      </c>
      <c r="I1667" s="8">
        <v>0.0</v>
      </c>
      <c r="J1667" s="8">
        <v>0.0</v>
      </c>
      <c r="K1667" s="8">
        <v>2.0</v>
      </c>
    </row>
    <row r="1668" ht="15.75" customHeight="1">
      <c r="A1668" s="15">
        <v>52.0</v>
      </c>
      <c r="B1668" s="8" t="s">
        <v>2501</v>
      </c>
      <c r="C1668" s="16">
        <v>45411.5</v>
      </c>
      <c r="D1668" s="16">
        <v>45425.5</v>
      </c>
      <c r="E1668" s="17">
        <v>4264.0</v>
      </c>
      <c r="F1668" s="8" t="s">
        <v>2446</v>
      </c>
      <c r="G1668" s="8" t="s">
        <v>1128</v>
      </c>
      <c r="H1668" s="8" t="s">
        <v>2165</v>
      </c>
      <c r="I1668" s="8">
        <v>0.0</v>
      </c>
      <c r="J1668" s="8">
        <v>1.0</v>
      </c>
      <c r="K1668" s="8">
        <v>4.0</v>
      </c>
    </row>
    <row r="1669" ht="15.75" customHeight="1">
      <c r="A1669" s="15">
        <v>52.0</v>
      </c>
      <c r="B1669" s="8" t="s">
        <v>2501</v>
      </c>
      <c r="C1669" s="16">
        <v>45411.5</v>
      </c>
      <c r="D1669" s="16">
        <v>45425.5</v>
      </c>
      <c r="E1669" s="17">
        <v>4264.0</v>
      </c>
      <c r="F1669" s="8" t="s">
        <v>2446</v>
      </c>
      <c r="G1669" s="8" t="s">
        <v>1128</v>
      </c>
      <c r="H1669" s="8" t="s">
        <v>2291</v>
      </c>
      <c r="I1669" s="8">
        <v>1.0</v>
      </c>
      <c r="J1669" s="8">
        <v>1.0</v>
      </c>
      <c r="K1669" s="8">
        <v>4.0</v>
      </c>
    </row>
    <row r="1670" ht="15.75" customHeight="1">
      <c r="A1670" s="15">
        <v>52.0</v>
      </c>
      <c r="B1670" s="8" t="s">
        <v>2501</v>
      </c>
      <c r="C1670" s="16">
        <v>45411.5</v>
      </c>
      <c r="D1670" s="16">
        <v>45425.5</v>
      </c>
      <c r="E1670" s="17">
        <v>4264.0</v>
      </c>
      <c r="F1670" s="8" t="s">
        <v>2446</v>
      </c>
      <c r="G1670" s="8" t="s">
        <v>1128</v>
      </c>
      <c r="H1670" s="8" t="s">
        <v>1297</v>
      </c>
      <c r="I1670" s="8">
        <v>1.0</v>
      </c>
      <c r="J1670" s="8">
        <v>1.0</v>
      </c>
      <c r="K1670" s="8">
        <v>1.0</v>
      </c>
    </row>
    <row r="1671" ht="15.75" customHeight="1">
      <c r="A1671" s="15">
        <v>52.0</v>
      </c>
      <c r="B1671" s="8" t="s">
        <v>2501</v>
      </c>
      <c r="C1671" s="16">
        <v>45411.5</v>
      </c>
      <c r="D1671" s="16">
        <v>45425.5</v>
      </c>
      <c r="E1671" s="17">
        <v>4264.0</v>
      </c>
      <c r="F1671" s="8" t="s">
        <v>2446</v>
      </c>
      <c r="G1671" s="8" t="s">
        <v>1128</v>
      </c>
      <c r="H1671" s="8" t="s">
        <v>1187</v>
      </c>
      <c r="I1671" s="8">
        <v>0.0</v>
      </c>
      <c r="J1671" s="8">
        <v>1.0</v>
      </c>
      <c r="K1671" s="8">
        <v>3.0</v>
      </c>
    </row>
    <row r="1672" ht="15.75" customHeight="1">
      <c r="A1672" s="15">
        <v>52.0</v>
      </c>
      <c r="B1672" s="8" t="s">
        <v>2501</v>
      </c>
      <c r="C1672" s="16">
        <v>45411.5</v>
      </c>
      <c r="D1672" s="16">
        <v>45425.5</v>
      </c>
      <c r="E1672" s="17">
        <v>4264.0</v>
      </c>
      <c r="F1672" s="8" t="s">
        <v>2446</v>
      </c>
      <c r="G1672" s="8" t="s">
        <v>1128</v>
      </c>
      <c r="H1672" s="8" t="s">
        <v>1731</v>
      </c>
      <c r="I1672" s="8">
        <v>1.0</v>
      </c>
      <c r="J1672" s="8">
        <v>0.0</v>
      </c>
      <c r="K1672" s="8">
        <v>4.0</v>
      </c>
    </row>
    <row r="1673" ht="15.75" customHeight="1">
      <c r="A1673" s="15">
        <v>52.0</v>
      </c>
      <c r="B1673" s="8" t="s">
        <v>2501</v>
      </c>
      <c r="C1673" s="16">
        <v>45411.5</v>
      </c>
      <c r="D1673" s="16">
        <v>45425.5</v>
      </c>
      <c r="E1673" s="17">
        <v>4264.0</v>
      </c>
      <c r="F1673" s="8" t="s">
        <v>2446</v>
      </c>
      <c r="G1673" s="8" t="s">
        <v>1128</v>
      </c>
      <c r="H1673" s="8" t="s">
        <v>1183</v>
      </c>
      <c r="I1673" s="8">
        <v>1.0</v>
      </c>
      <c r="J1673" s="8">
        <v>0.0</v>
      </c>
      <c r="K1673" s="8">
        <v>4.0</v>
      </c>
    </row>
    <row r="1674" ht="15.75" customHeight="1">
      <c r="A1674" s="15">
        <v>52.0</v>
      </c>
      <c r="B1674" s="8" t="s">
        <v>2501</v>
      </c>
      <c r="C1674" s="16">
        <v>45411.5</v>
      </c>
      <c r="D1674" s="16">
        <v>45425.5</v>
      </c>
      <c r="E1674" s="17">
        <v>4264.0</v>
      </c>
      <c r="F1674" s="8" t="s">
        <v>2446</v>
      </c>
      <c r="G1674" s="8" t="s">
        <v>1128</v>
      </c>
      <c r="H1674" s="8" t="s">
        <v>1569</v>
      </c>
      <c r="I1674" s="8">
        <v>1.0</v>
      </c>
      <c r="J1674" s="8">
        <v>0.0</v>
      </c>
      <c r="K1674" s="8">
        <v>5.0</v>
      </c>
    </row>
    <row r="1675" ht="15.75" customHeight="1">
      <c r="A1675" s="15">
        <v>52.0</v>
      </c>
      <c r="B1675" s="8" t="s">
        <v>2501</v>
      </c>
      <c r="C1675" s="16">
        <v>45411.5</v>
      </c>
      <c r="D1675" s="16">
        <v>45425.5</v>
      </c>
      <c r="E1675" s="17">
        <v>4264.0</v>
      </c>
      <c r="F1675" s="8" t="s">
        <v>2446</v>
      </c>
      <c r="G1675" s="8" t="s">
        <v>1128</v>
      </c>
      <c r="H1675" s="8" t="s">
        <v>2183</v>
      </c>
      <c r="I1675" s="8">
        <v>0.0</v>
      </c>
      <c r="J1675" s="8">
        <v>1.0</v>
      </c>
      <c r="K1675" s="8">
        <v>3.0</v>
      </c>
    </row>
    <row r="1676" ht="15.75" customHeight="1">
      <c r="A1676" s="15">
        <v>52.0</v>
      </c>
      <c r="B1676" s="8" t="s">
        <v>2501</v>
      </c>
      <c r="C1676" s="16">
        <v>45411.5</v>
      </c>
      <c r="D1676" s="16">
        <v>45425.5</v>
      </c>
      <c r="E1676" s="17">
        <v>4264.0</v>
      </c>
      <c r="F1676" s="8" t="s">
        <v>2446</v>
      </c>
      <c r="G1676" s="8" t="s">
        <v>1128</v>
      </c>
      <c r="H1676" s="8" t="s">
        <v>1323</v>
      </c>
      <c r="I1676" s="8">
        <v>0.0</v>
      </c>
      <c r="J1676" s="8">
        <v>1.0</v>
      </c>
      <c r="K1676" s="8">
        <v>4.0</v>
      </c>
    </row>
    <row r="1677" ht="15.75" customHeight="1">
      <c r="A1677" s="15">
        <v>52.0</v>
      </c>
      <c r="B1677" s="8" t="s">
        <v>2501</v>
      </c>
      <c r="C1677" s="16">
        <v>45411.5</v>
      </c>
      <c r="D1677" s="16">
        <v>45425.5</v>
      </c>
      <c r="E1677" s="17">
        <v>4264.0</v>
      </c>
      <c r="F1677" s="8" t="s">
        <v>2446</v>
      </c>
      <c r="G1677" s="8" t="s">
        <v>1128</v>
      </c>
      <c r="H1677" s="8" t="s">
        <v>1921</v>
      </c>
      <c r="I1677" s="8">
        <v>0.0</v>
      </c>
      <c r="J1677" s="8">
        <v>0.0</v>
      </c>
      <c r="K1677" s="8">
        <v>3.0</v>
      </c>
    </row>
    <row r="1678" ht="15.75" customHeight="1">
      <c r="A1678" s="15">
        <v>52.0</v>
      </c>
      <c r="B1678" s="8" t="s">
        <v>2501</v>
      </c>
      <c r="C1678" s="16">
        <v>45411.5</v>
      </c>
      <c r="D1678" s="16">
        <v>45425.5</v>
      </c>
      <c r="E1678" s="17">
        <v>4264.0</v>
      </c>
      <c r="F1678" s="8" t="s">
        <v>2446</v>
      </c>
      <c r="G1678" s="8" t="s">
        <v>1128</v>
      </c>
      <c r="H1678" s="8" t="s">
        <v>1683</v>
      </c>
      <c r="I1678" s="8">
        <v>1.0</v>
      </c>
      <c r="J1678" s="8">
        <v>1.0</v>
      </c>
      <c r="K1678" s="8">
        <v>1.0</v>
      </c>
    </row>
    <row r="1679" ht="15.75" customHeight="1">
      <c r="A1679" s="15">
        <v>52.0</v>
      </c>
      <c r="B1679" s="8" t="s">
        <v>2501</v>
      </c>
      <c r="C1679" s="16">
        <v>45411.5</v>
      </c>
      <c r="D1679" s="16">
        <v>45425.5</v>
      </c>
      <c r="E1679" s="17">
        <v>4264.0</v>
      </c>
      <c r="F1679" s="8" t="s">
        <v>2446</v>
      </c>
      <c r="G1679" s="8" t="s">
        <v>1128</v>
      </c>
      <c r="H1679" s="8" t="s">
        <v>2216</v>
      </c>
      <c r="I1679" s="8">
        <v>1.0</v>
      </c>
      <c r="J1679" s="8">
        <v>0.0</v>
      </c>
      <c r="K1679" s="8">
        <v>2.0</v>
      </c>
    </row>
    <row r="1680" ht="15.75" customHeight="1">
      <c r="A1680" s="15">
        <v>52.0</v>
      </c>
      <c r="B1680" s="8" t="s">
        <v>2501</v>
      </c>
      <c r="C1680" s="16">
        <v>45411.5</v>
      </c>
      <c r="D1680" s="16">
        <v>45425.5</v>
      </c>
      <c r="E1680" s="17">
        <v>4264.0</v>
      </c>
      <c r="F1680" s="8" t="s">
        <v>2446</v>
      </c>
      <c r="G1680" s="8" t="s">
        <v>1128</v>
      </c>
      <c r="H1680" s="8" t="s">
        <v>1764</v>
      </c>
      <c r="I1680" s="8">
        <v>1.0</v>
      </c>
      <c r="J1680" s="8">
        <v>1.0</v>
      </c>
      <c r="K1680" s="8">
        <v>4.0</v>
      </c>
    </row>
    <row r="1681" ht="15.75" customHeight="1">
      <c r="A1681" s="15">
        <v>52.0</v>
      </c>
      <c r="B1681" s="8" t="s">
        <v>2501</v>
      </c>
      <c r="C1681" s="16">
        <v>45411.5</v>
      </c>
      <c r="D1681" s="16">
        <v>45425.5</v>
      </c>
      <c r="E1681" s="17">
        <v>4264.0</v>
      </c>
      <c r="F1681" s="8" t="s">
        <v>2446</v>
      </c>
      <c r="G1681" s="8" t="s">
        <v>1128</v>
      </c>
      <c r="H1681" s="8" t="s">
        <v>2359</v>
      </c>
      <c r="I1681" s="8">
        <v>1.0</v>
      </c>
      <c r="J1681" s="8">
        <v>0.0</v>
      </c>
      <c r="K1681" s="8">
        <v>2.0</v>
      </c>
    </row>
    <row r="1682" ht="15.75" customHeight="1">
      <c r="A1682" s="15">
        <v>52.0</v>
      </c>
      <c r="B1682" s="8" t="s">
        <v>2501</v>
      </c>
      <c r="C1682" s="16">
        <v>45411.5</v>
      </c>
      <c r="D1682" s="16">
        <v>45425.5</v>
      </c>
      <c r="E1682" s="17">
        <v>4264.0</v>
      </c>
      <c r="F1682" s="8" t="s">
        <v>2446</v>
      </c>
      <c r="G1682" s="8" t="s">
        <v>1128</v>
      </c>
      <c r="H1682" s="8" t="s">
        <v>2115</v>
      </c>
      <c r="I1682" s="8">
        <v>1.0</v>
      </c>
      <c r="J1682" s="8">
        <v>0.0</v>
      </c>
      <c r="K1682" s="8">
        <v>2.0</v>
      </c>
    </row>
    <row r="1683" ht="15.75" customHeight="1">
      <c r="A1683" s="15">
        <v>52.0</v>
      </c>
      <c r="B1683" s="8" t="s">
        <v>2501</v>
      </c>
      <c r="C1683" s="16">
        <v>45411.5</v>
      </c>
      <c r="D1683" s="16">
        <v>45425.5</v>
      </c>
      <c r="E1683" s="17">
        <v>4264.0</v>
      </c>
      <c r="F1683" s="8" t="s">
        <v>2446</v>
      </c>
      <c r="G1683" s="8" t="s">
        <v>1128</v>
      </c>
      <c r="H1683" s="8" t="s">
        <v>1195</v>
      </c>
      <c r="I1683" s="8">
        <v>1.0</v>
      </c>
      <c r="J1683" s="8">
        <v>0.0</v>
      </c>
      <c r="K1683" s="8">
        <v>1.0</v>
      </c>
    </row>
    <row r="1684" ht="15.75" customHeight="1">
      <c r="A1684" s="15">
        <v>52.0</v>
      </c>
      <c r="B1684" s="8" t="s">
        <v>2501</v>
      </c>
      <c r="C1684" s="16">
        <v>45411.5</v>
      </c>
      <c r="D1684" s="16">
        <v>45425.5</v>
      </c>
      <c r="E1684" s="17">
        <v>4264.0</v>
      </c>
      <c r="F1684" s="8" t="s">
        <v>2446</v>
      </c>
      <c r="G1684" s="8" t="s">
        <v>1128</v>
      </c>
      <c r="H1684" s="8" t="s">
        <v>1871</v>
      </c>
      <c r="I1684" s="8">
        <v>1.0</v>
      </c>
      <c r="J1684" s="8">
        <v>1.0</v>
      </c>
      <c r="K1684" s="8">
        <v>3.0</v>
      </c>
    </row>
    <row r="1685" ht="15.75" customHeight="1">
      <c r="A1685" s="15">
        <v>52.0</v>
      </c>
      <c r="B1685" s="8" t="s">
        <v>2501</v>
      </c>
      <c r="C1685" s="16">
        <v>45411.5</v>
      </c>
      <c r="D1685" s="16">
        <v>45425.5</v>
      </c>
      <c r="E1685" s="17">
        <v>4264.0</v>
      </c>
      <c r="F1685" s="8" t="s">
        <v>2446</v>
      </c>
      <c r="G1685" s="8" t="s">
        <v>1128</v>
      </c>
      <c r="H1685" s="8" t="s">
        <v>1967</v>
      </c>
      <c r="I1685" s="8">
        <v>1.0</v>
      </c>
      <c r="J1685" s="8">
        <v>1.0</v>
      </c>
      <c r="K1685" s="8">
        <v>4.0</v>
      </c>
    </row>
    <row r="1686" ht="15.75" customHeight="1">
      <c r="A1686" s="15">
        <v>52.0</v>
      </c>
      <c r="B1686" s="8" t="s">
        <v>2501</v>
      </c>
      <c r="C1686" s="16">
        <v>45411.5</v>
      </c>
      <c r="D1686" s="16">
        <v>45425.5</v>
      </c>
      <c r="E1686" s="17">
        <v>4264.0</v>
      </c>
      <c r="F1686" s="8" t="s">
        <v>2446</v>
      </c>
      <c r="G1686" s="8" t="s">
        <v>1128</v>
      </c>
      <c r="H1686" s="8" t="s">
        <v>1936</v>
      </c>
      <c r="I1686" s="8">
        <v>0.0</v>
      </c>
      <c r="J1686" s="8">
        <v>1.0</v>
      </c>
      <c r="K1686" s="8">
        <v>4.0</v>
      </c>
    </row>
    <row r="1687" ht="15.75" customHeight="1">
      <c r="A1687" s="15">
        <v>52.0</v>
      </c>
      <c r="B1687" s="8" t="s">
        <v>2501</v>
      </c>
      <c r="C1687" s="16">
        <v>45411.5</v>
      </c>
      <c r="D1687" s="16">
        <v>45425.5</v>
      </c>
      <c r="E1687" s="17">
        <v>4264.0</v>
      </c>
      <c r="F1687" s="8" t="s">
        <v>2446</v>
      </c>
      <c r="G1687" s="8" t="s">
        <v>1128</v>
      </c>
      <c r="H1687" s="8" t="s">
        <v>2360</v>
      </c>
      <c r="I1687" s="8">
        <v>1.0</v>
      </c>
      <c r="J1687" s="8">
        <v>1.0</v>
      </c>
      <c r="K1687" s="8">
        <v>2.0</v>
      </c>
    </row>
    <row r="1688" ht="15.75" customHeight="1">
      <c r="A1688" s="15">
        <v>52.0</v>
      </c>
      <c r="B1688" s="8" t="s">
        <v>2501</v>
      </c>
      <c r="C1688" s="16">
        <v>45411.5</v>
      </c>
      <c r="D1688" s="16">
        <v>45425.5</v>
      </c>
      <c r="E1688" s="17">
        <v>4264.0</v>
      </c>
      <c r="F1688" s="8" t="s">
        <v>2446</v>
      </c>
      <c r="G1688" s="8" t="s">
        <v>1128</v>
      </c>
      <c r="H1688" s="8" t="s">
        <v>2155</v>
      </c>
      <c r="I1688" s="8">
        <v>0.0</v>
      </c>
      <c r="J1688" s="8">
        <v>1.0</v>
      </c>
      <c r="K1688" s="8">
        <v>5.0</v>
      </c>
    </row>
    <row r="1689" ht="15.75" customHeight="1">
      <c r="A1689" s="15">
        <v>52.0</v>
      </c>
      <c r="B1689" s="8" t="s">
        <v>2501</v>
      </c>
      <c r="C1689" s="16">
        <v>45411.5</v>
      </c>
      <c r="D1689" s="16">
        <v>45425.5</v>
      </c>
      <c r="E1689" s="17">
        <v>4264.0</v>
      </c>
      <c r="F1689" s="8" t="s">
        <v>2446</v>
      </c>
      <c r="G1689" s="8" t="s">
        <v>1128</v>
      </c>
      <c r="H1689" s="8" t="s">
        <v>1866</v>
      </c>
      <c r="I1689" s="8">
        <v>0.0</v>
      </c>
      <c r="J1689" s="8">
        <v>0.0</v>
      </c>
      <c r="K1689" s="8">
        <v>2.0</v>
      </c>
    </row>
    <row r="1690" ht="15.75" customHeight="1">
      <c r="A1690" s="15">
        <v>52.0</v>
      </c>
      <c r="B1690" s="8" t="s">
        <v>2501</v>
      </c>
      <c r="C1690" s="16">
        <v>45411.5</v>
      </c>
      <c r="D1690" s="16">
        <v>45425.5</v>
      </c>
      <c r="E1690" s="17">
        <v>4264.0</v>
      </c>
      <c r="F1690" s="8" t="s">
        <v>2446</v>
      </c>
      <c r="G1690" s="8" t="s">
        <v>1128</v>
      </c>
      <c r="H1690" s="8" t="s">
        <v>1896</v>
      </c>
      <c r="I1690" s="8">
        <v>0.0</v>
      </c>
      <c r="J1690" s="8">
        <v>1.0</v>
      </c>
      <c r="K1690" s="8">
        <v>2.0</v>
      </c>
    </row>
    <row r="1691" ht="15.75" customHeight="1">
      <c r="A1691" s="15">
        <v>52.0</v>
      </c>
      <c r="B1691" s="8" t="s">
        <v>2501</v>
      </c>
      <c r="C1691" s="16">
        <v>45411.5</v>
      </c>
      <c r="D1691" s="16">
        <v>45425.5</v>
      </c>
      <c r="E1691" s="17">
        <v>4264.0</v>
      </c>
      <c r="F1691" s="8" t="s">
        <v>2446</v>
      </c>
      <c r="G1691" s="8" t="s">
        <v>1128</v>
      </c>
      <c r="H1691" s="8" t="s">
        <v>1862</v>
      </c>
      <c r="I1691" s="8">
        <v>1.0</v>
      </c>
      <c r="J1691" s="8">
        <v>1.0</v>
      </c>
      <c r="K1691" s="8">
        <v>3.0</v>
      </c>
    </row>
    <row r="1692" ht="15.75" customHeight="1">
      <c r="A1692" s="15">
        <v>52.0</v>
      </c>
      <c r="B1692" s="8" t="s">
        <v>2501</v>
      </c>
      <c r="C1692" s="16">
        <v>45411.5</v>
      </c>
      <c r="D1692" s="16">
        <v>45425.5</v>
      </c>
      <c r="E1692" s="17">
        <v>4264.0</v>
      </c>
      <c r="F1692" s="8" t="s">
        <v>2446</v>
      </c>
      <c r="G1692" s="8" t="s">
        <v>1128</v>
      </c>
      <c r="H1692" s="8" t="s">
        <v>2089</v>
      </c>
      <c r="I1692" s="8">
        <v>0.0</v>
      </c>
      <c r="J1692" s="8">
        <v>1.0</v>
      </c>
      <c r="K1692" s="8">
        <v>2.0</v>
      </c>
    </row>
    <row r="1693" ht="15.75" customHeight="1">
      <c r="A1693" s="15">
        <v>52.0</v>
      </c>
      <c r="B1693" s="8" t="s">
        <v>2501</v>
      </c>
      <c r="C1693" s="16">
        <v>45411.5</v>
      </c>
      <c r="D1693" s="16">
        <v>45425.5</v>
      </c>
      <c r="E1693" s="17">
        <v>4264.0</v>
      </c>
      <c r="F1693" s="8" t="s">
        <v>2446</v>
      </c>
      <c r="G1693" s="8" t="s">
        <v>1128</v>
      </c>
      <c r="H1693" s="8" t="s">
        <v>1945</v>
      </c>
      <c r="I1693" s="8">
        <v>0.0</v>
      </c>
      <c r="J1693" s="8">
        <v>1.0</v>
      </c>
      <c r="K1693" s="8">
        <v>2.0</v>
      </c>
    </row>
    <row r="1694" ht="15.75" customHeight="1">
      <c r="A1694" s="15">
        <v>52.0</v>
      </c>
      <c r="B1694" s="8" t="s">
        <v>2501</v>
      </c>
      <c r="C1694" s="16">
        <v>45411.5</v>
      </c>
      <c r="D1694" s="16">
        <v>45425.5</v>
      </c>
      <c r="E1694" s="17">
        <v>4264.0</v>
      </c>
      <c r="F1694" s="8" t="s">
        <v>2446</v>
      </c>
      <c r="G1694" s="8" t="s">
        <v>1128</v>
      </c>
      <c r="H1694" s="8" t="s">
        <v>1374</v>
      </c>
      <c r="I1694" s="8">
        <v>0.0</v>
      </c>
      <c r="J1694" s="8">
        <v>0.0</v>
      </c>
      <c r="K1694" s="8">
        <v>2.0</v>
      </c>
    </row>
    <row r="1695" ht="15.75" customHeight="1">
      <c r="A1695" s="15">
        <v>52.0</v>
      </c>
      <c r="B1695" s="8" t="s">
        <v>2501</v>
      </c>
      <c r="C1695" s="16">
        <v>45411.5</v>
      </c>
      <c r="D1695" s="16">
        <v>45425.5</v>
      </c>
      <c r="E1695" s="17">
        <v>4264.0</v>
      </c>
      <c r="F1695" s="8" t="s">
        <v>2446</v>
      </c>
      <c r="G1695" s="8" t="s">
        <v>1128</v>
      </c>
      <c r="H1695" s="8" t="s">
        <v>1912</v>
      </c>
      <c r="I1695" s="8">
        <v>1.0</v>
      </c>
      <c r="J1695" s="8">
        <v>0.0</v>
      </c>
      <c r="K1695" s="8">
        <v>2.0</v>
      </c>
    </row>
    <row r="1696" ht="15.75" customHeight="1">
      <c r="A1696" s="15">
        <v>52.0</v>
      </c>
      <c r="B1696" s="8" t="s">
        <v>2501</v>
      </c>
      <c r="C1696" s="16">
        <v>45411.5</v>
      </c>
      <c r="D1696" s="16">
        <v>45425.5</v>
      </c>
      <c r="E1696" s="17">
        <v>4264.0</v>
      </c>
      <c r="F1696" s="8" t="s">
        <v>2446</v>
      </c>
      <c r="G1696" s="8" t="s">
        <v>1128</v>
      </c>
      <c r="H1696" s="8" t="s">
        <v>1435</v>
      </c>
      <c r="I1696" s="8">
        <v>0.0</v>
      </c>
      <c r="J1696" s="8">
        <v>0.0</v>
      </c>
      <c r="K1696" s="8">
        <v>3.0</v>
      </c>
    </row>
    <row r="1697" ht="15.75" customHeight="1">
      <c r="A1697" s="15">
        <v>52.0</v>
      </c>
      <c r="B1697" s="8" t="s">
        <v>2501</v>
      </c>
      <c r="C1697" s="16">
        <v>45411.5</v>
      </c>
      <c r="D1697" s="16">
        <v>45425.5</v>
      </c>
      <c r="E1697" s="17">
        <v>4264.0</v>
      </c>
      <c r="F1697" s="8" t="s">
        <v>2446</v>
      </c>
      <c r="G1697" s="8" t="s">
        <v>1128</v>
      </c>
      <c r="H1697" s="8" t="s">
        <v>1565</v>
      </c>
      <c r="I1697" s="8">
        <v>1.0</v>
      </c>
      <c r="J1697" s="8">
        <v>1.0</v>
      </c>
      <c r="K1697" s="8">
        <v>5.0</v>
      </c>
    </row>
    <row r="1698" ht="15.75" customHeight="1">
      <c r="A1698" s="15">
        <v>52.0</v>
      </c>
      <c r="B1698" s="8" t="s">
        <v>2501</v>
      </c>
      <c r="C1698" s="16">
        <v>45411.5</v>
      </c>
      <c r="D1698" s="16">
        <v>45425.5</v>
      </c>
      <c r="E1698" s="17">
        <v>4264.0</v>
      </c>
      <c r="F1698" s="8" t="s">
        <v>2446</v>
      </c>
      <c r="G1698" s="8" t="s">
        <v>1128</v>
      </c>
      <c r="H1698" s="8" t="s">
        <v>1776</v>
      </c>
      <c r="I1698" s="8">
        <v>0.0</v>
      </c>
      <c r="J1698" s="8">
        <v>0.0</v>
      </c>
      <c r="K1698" s="8">
        <v>5.0</v>
      </c>
    </row>
    <row r="1699" ht="15.75" customHeight="1">
      <c r="A1699" s="15">
        <v>52.0</v>
      </c>
      <c r="B1699" s="8" t="s">
        <v>2501</v>
      </c>
      <c r="C1699" s="16">
        <v>45411.5</v>
      </c>
      <c r="D1699" s="16">
        <v>45425.5</v>
      </c>
      <c r="E1699" s="17">
        <v>4264.0</v>
      </c>
      <c r="F1699" s="8" t="s">
        <v>2446</v>
      </c>
      <c r="G1699" s="8" t="s">
        <v>1128</v>
      </c>
      <c r="H1699" s="8" t="s">
        <v>1662</v>
      </c>
      <c r="I1699" s="8">
        <v>0.0</v>
      </c>
      <c r="J1699" s="8">
        <v>0.0</v>
      </c>
      <c r="K1699" s="8">
        <v>3.0</v>
      </c>
    </row>
    <row r="1700" ht="15.75" customHeight="1">
      <c r="A1700" s="15">
        <v>52.0</v>
      </c>
      <c r="B1700" s="8" t="s">
        <v>2501</v>
      </c>
      <c r="C1700" s="16">
        <v>45411.5</v>
      </c>
      <c r="D1700" s="16">
        <v>45425.5</v>
      </c>
      <c r="E1700" s="17">
        <v>4264.0</v>
      </c>
      <c r="F1700" s="8" t="s">
        <v>2446</v>
      </c>
      <c r="G1700" s="8" t="s">
        <v>1128</v>
      </c>
      <c r="H1700" s="8" t="s">
        <v>1460</v>
      </c>
      <c r="I1700" s="8">
        <v>0.0</v>
      </c>
      <c r="J1700" s="8">
        <v>0.0</v>
      </c>
      <c r="K1700" s="8">
        <v>2.0</v>
      </c>
    </row>
    <row r="1701" ht="15.75" customHeight="1">
      <c r="A1701" s="15">
        <v>52.0</v>
      </c>
      <c r="B1701" s="8" t="s">
        <v>2501</v>
      </c>
      <c r="C1701" s="16">
        <v>45411.5</v>
      </c>
      <c r="D1701" s="16">
        <v>45425.5</v>
      </c>
      <c r="E1701" s="17">
        <v>4264.0</v>
      </c>
      <c r="F1701" s="8" t="s">
        <v>2446</v>
      </c>
      <c r="G1701" s="8" t="s">
        <v>1128</v>
      </c>
      <c r="H1701" s="8" t="s">
        <v>1833</v>
      </c>
      <c r="I1701" s="8">
        <v>0.0</v>
      </c>
      <c r="J1701" s="8">
        <v>1.0</v>
      </c>
      <c r="K1701" s="8">
        <v>3.0</v>
      </c>
    </row>
    <row r="1702" ht="15.75" customHeight="1">
      <c r="A1702" s="15">
        <v>52.0</v>
      </c>
      <c r="B1702" s="8" t="s">
        <v>2501</v>
      </c>
      <c r="C1702" s="16">
        <v>45411.5</v>
      </c>
      <c r="D1702" s="16">
        <v>45425.5</v>
      </c>
      <c r="E1702" s="17">
        <v>4264.0</v>
      </c>
      <c r="F1702" s="8" t="s">
        <v>2446</v>
      </c>
      <c r="G1702" s="8" t="s">
        <v>1128</v>
      </c>
      <c r="H1702" s="8" t="s">
        <v>1849</v>
      </c>
      <c r="I1702" s="8">
        <v>0.0</v>
      </c>
      <c r="J1702" s="8">
        <v>0.0</v>
      </c>
      <c r="K1702" s="8">
        <v>4.0</v>
      </c>
    </row>
    <row r="1703" ht="15.75" customHeight="1">
      <c r="A1703" s="15">
        <v>53.0</v>
      </c>
      <c r="B1703" s="8" t="s">
        <v>2502</v>
      </c>
      <c r="C1703" s="16">
        <v>45415.75</v>
      </c>
      <c r="D1703" s="16">
        <v>45429.75</v>
      </c>
      <c r="E1703" s="17">
        <v>4346.0</v>
      </c>
      <c r="F1703" s="8" t="s">
        <v>2448</v>
      </c>
      <c r="G1703" s="8" t="s">
        <v>1132</v>
      </c>
      <c r="H1703" s="8" t="s">
        <v>1629</v>
      </c>
      <c r="I1703" s="8">
        <v>1.0</v>
      </c>
      <c r="J1703" s="8">
        <v>1.0</v>
      </c>
      <c r="K1703" s="8">
        <v>5.0</v>
      </c>
    </row>
    <row r="1704" ht="15.75" customHeight="1">
      <c r="A1704" s="15">
        <v>53.0</v>
      </c>
      <c r="B1704" s="8" t="s">
        <v>2502</v>
      </c>
      <c r="C1704" s="16">
        <v>45415.75</v>
      </c>
      <c r="D1704" s="16">
        <v>45429.75</v>
      </c>
      <c r="E1704" s="17">
        <v>4346.0</v>
      </c>
      <c r="F1704" s="8" t="s">
        <v>2448</v>
      </c>
      <c r="G1704" s="8" t="s">
        <v>1132</v>
      </c>
      <c r="H1704" s="8" t="s">
        <v>1314</v>
      </c>
      <c r="I1704" s="8">
        <v>1.0</v>
      </c>
      <c r="J1704" s="8">
        <v>1.0</v>
      </c>
      <c r="K1704" s="8">
        <v>5.0</v>
      </c>
    </row>
    <row r="1705" ht="15.75" customHeight="1">
      <c r="A1705" s="15">
        <v>53.0</v>
      </c>
      <c r="B1705" s="8" t="s">
        <v>2502</v>
      </c>
      <c r="C1705" s="16">
        <v>45415.75</v>
      </c>
      <c r="D1705" s="16">
        <v>45429.75</v>
      </c>
      <c r="E1705" s="17">
        <v>4346.0</v>
      </c>
      <c r="F1705" s="8" t="s">
        <v>2448</v>
      </c>
      <c r="G1705" s="8" t="s">
        <v>1132</v>
      </c>
      <c r="H1705" s="8" t="s">
        <v>2042</v>
      </c>
      <c r="I1705" s="8">
        <v>0.0</v>
      </c>
      <c r="J1705" s="8">
        <v>1.0</v>
      </c>
      <c r="K1705" s="8">
        <v>4.0</v>
      </c>
    </row>
    <row r="1706" ht="15.75" customHeight="1">
      <c r="A1706" s="15">
        <v>53.0</v>
      </c>
      <c r="B1706" s="8" t="s">
        <v>2502</v>
      </c>
      <c r="C1706" s="16">
        <v>45415.75</v>
      </c>
      <c r="D1706" s="16">
        <v>45429.75</v>
      </c>
      <c r="E1706" s="17">
        <v>4346.0</v>
      </c>
      <c r="F1706" s="8" t="s">
        <v>2448</v>
      </c>
      <c r="G1706" s="8" t="s">
        <v>1132</v>
      </c>
      <c r="H1706" s="8" t="s">
        <v>1809</v>
      </c>
      <c r="I1706" s="8">
        <v>1.0</v>
      </c>
      <c r="J1706" s="8">
        <v>1.0</v>
      </c>
      <c r="K1706" s="8">
        <v>2.0</v>
      </c>
    </row>
    <row r="1707" ht="15.75" customHeight="1">
      <c r="A1707" s="15">
        <v>53.0</v>
      </c>
      <c r="B1707" s="8" t="s">
        <v>2502</v>
      </c>
      <c r="C1707" s="16">
        <v>45415.75</v>
      </c>
      <c r="D1707" s="16">
        <v>45429.75</v>
      </c>
      <c r="E1707" s="17">
        <v>4346.0</v>
      </c>
      <c r="F1707" s="8" t="s">
        <v>2448</v>
      </c>
      <c r="G1707" s="8" t="s">
        <v>1132</v>
      </c>
      <c r="H1707" s="8" t="s">
        <v>1234</v>
      </c>
      <c r="I1707" s="8">
        <v>0.0</v>
      </c>
      <c r="J1707" s="8">
        <v>0.0</v>
      </c>
      <c r="K1707" s="8">
        <v>2.0</v>
      </c>
    </row>
    <row r="1708" ht="15.75" customHeight="1">
      <c r="A1708" s="15">
        <v>53.0</v>
      </c>
      <c r="B1708" s="8" t="s">
        <v>2502</v>
      </c>
      <c r="C1708" s="16">
        <v>45415.75</v>
      </c>
      <c r="D1708" s="16">
        <v>45429.75</v>
      </c>
      <c r="E1708" s="17">
        <v>4346.0</v>
      </c>
      <c r="F1708" s="8" t="s">
        <v>2448</v>
      </c>
      <c r="G1708" s="8" t="s">
        <v>1132</v>
      </c>
      <c r="H1708" s="8" t="s">
        <v>1316</v>
      </c>
      <c r="I1708" s="8">
        <v>0.0</v>
      </c>
      <c r="J1708" s="8">
        <v>1.0</v>
      </c>
      <c r="K1708" s="8">
        <v>2.0</v>
      </c>
    </row>
    <row r="1709" ht="15.75" customHeight="1">
      <c r="A1709" s="15">
        <v>53.0</v>
      </c>
      <c r="B1709" s="8" t="s">
        <v>2502</v>
      </c>
      <c r="C1709" s="16">
        <v>45415.75</v>
      </c>
      <c r="D1709" s="16">
        <v>45429.75</v>
      </c>
      <c r="E1709" s="17">
        <v>4346.0</v>
      </c>
      <c r="F1709" s="8" t="s">
        <v>2448</v>
      </c>
      <c r="G1709" s="8" t="s">
        <v>1132</v>
      </c>
      <c r="H1709" s="8" t="s">
        <v>1398</v>
      </c>
      <c r="I1709" s="8">
        <v>1.0</v>
      </c>
      <c r="J1709" s="8">
        <v>0.0</v>
      </c>
      <c r="K1709" s="8">
        <v>2.0</v>
      </c>
    </row>
    <row r="1710" ht="15.75" customHeight="1">
      <c r="A1710" s="15">
        <v>53.0</v>
      </c>
      <c r="B1710" s="8" t="s">
        <v>2502</v>
      </c>
      <c r="C1710" s="16">
        <v>45415.75</v>
      </c>
      <c r="D1710" s="16">
        <v>45429.75</v>
      </c>
      <c r="E1710" s="17">
        <v>4346.0</v>
      </c>
      <c r="F1710" s="8" t="s">
        <v>2448</v>
      </c>
      <c r="G1710" s="8" t="s">
        <v>1132</v>
      </c>
      <c r="H1710" s="8" t="s">
        <v>1284</v>
      </c>
      <c r="I1710" s="8">
        <v>0.0</v>
      </c>
      <c r="J1710" s="8">
        <v>0.0</v>
      </c>
      <c r="K1710" s="8">
        <v>1.0</v>
      </c>
    </row>
    <row r="1711" ht="15.75" customHeight="1">
      <c r="A1711" s="15">
        <v>53.0</v>
      </c>
      <c r="B1711" s="8" t="s">
        <v>2502</v>
      </c>
      <c r="C1711" s="16">
        <v>45415.75</v>
      </c>
      <c r="D1711" s="16">
        <v>45429.75</v>
      </c>
      <c r="E1711" s="17">
        <v>4346.0</v>
      </c>
      <c r="F1711" s="8" t="s">
        <v>2448</v>
      </c>
      <c r="G1711" s="8" t="s">
        <v>1132</v>
      </c>
      <c r="H1711" s="8" t="s">
        <v>1287</v>
      </c>
      <c r="I1711" s="8">
        <v>1.0</v>
      </c>
      <c r="J1711" s="8">
        <v>0.0</v>
      </c>
      <c r="K1711" s="8">
        <v>1.0</v>
      </c>
    </row>
    <row r="1712" ht="15.75" customHeight="1">
      <c r="A1712" s="15">
        <v>53.0</v>
      </c>
      <c r="B1712" s="8" t="s">
        <v>2502</v>
      </c>
      <c r="C1712" s="16">
        <v>45415.75</v>
      </c>
      <c r="D1712" s="16">
        <v>45429.75</v>
      </c>
      <c r="E1712" s="17">
        <v>4346.0</v>
      </c>
      <c r="F1712" s="8" t="s">
        <v>2448</v>
      </c>
      <c r="G1712" s="8" t="s">
        <v>1132</v>
      </c>
      <c r="H1712" s="8" t="s">
        <v>1682</v>
      </c>
      <c r="I1712" s="8">
        <v>0.0</v>
      </c>
      <c r="J1712" s="8">
        <v>0.0</v>
      </c>
      <c r="K1712" s="8">
        <v>1.0</v>
      </c>
    </row>
    <row r="1713" ht="15.75" customHeight="1">
      <c r="A1713" s="15">
        <v>53.0</v>
      </c>
      <c r="B1713" s="8" t="s">
        <v>2502</v>
      </c>
      <c r="C1713" s="16">
        <v>45415.75</v>
      </c>
      <c r="D1713" s="16">
        <v>45429.75</v>
      </c>
      <c r="E1713" s="17">
        <v>4346.0</v>
      </c>
      <c r="F1713" s="8" t="s">
        <v>2448</v>
      </c>
      <c r="G1713" s="8" t="s">
        <v>1132</v>
      </c>
      <c r="H1713" s="8" t="s">
        <v>1863</v>
      </c>
      <c r="I1713" s="8">
        <v>0.0</v>
      </c>
      <c r="J1713" s="8">
        <v>0.0</v>
      </c>
      <c r="K1713" s="8">
        <v>1.0</v>
      </c>
    </row>
    <row r="1714" ht="15.75" customHeight="1">
      <c r="A1714" s="15">
        <v>53.0</v>
      </c>
      <c r="B1714" s="8" t="s">
        <v>2502</v>
      </c>
      <c r="C1714" s="16">
        <v>45415.75</v>
      </c>
      <c r="D1714" s="16">
        <v>45429.75</v>
      </c>
      <c r="E1714" s="17">
        <v>4346.0</v>
      </c>
      <c r="F1714" s="8" t="s">
        <v>2448</v>
      </c>
      <c r="G1714" s="8" t="s">
        <v>1132</v>
      </c>
      <c r="H1714" s="8" t="s">
        <v>1219</v>
      </c>
      <c r="I1714" s="8">
        <v>1.0</v>
      </c>
      <c r="J1714" s="8">
        <v>0.0</v>
      </c>
      <c r="K1714" s="8">
        <v>2.0</v>
      </c>
    </row>
    <row r="1715" ht="15.75" customHeight="1">
      <c r="A1715" s="15">
        <v>53.0</v>
      </c>
      <c r="B1715" s="8" t="s">
        <v>2502</v>
      </c>
      <c r="C1715" s="16">
        <v>45415.75</v>
      </c>
      <c r="D1715" s="16">
        <v>45429.75</v>
      </c>
      <c r="E1715" s="17">
        <v>4346.0</v>
      </c>
      <c r="F1715" s="8" t="s">
        <v>2448</v>
      </c>
      <c r="G1715" s="8" t="s">
        <v>1132</v>
      </c>
      <c r="H1715" s="8" t="s">
        <v>1560</v>
      </c>
      <c r="I1715" s="8">
        <v>0.0</v>
      </c>
      <c r="J1715" s="8">
        <v>1.0</v>
      </c>
      <c r="K1715" s="8">
        <v>1.0</v>
      </c>
    </row>
    <row r="1716" ht="15.75" customHeight="1">
      <c r="A1716" s="15">
        <v>53.0</v>
      </c>
      <c r="B1716" s="8" t="s">
        <v>2502</v>
      </c>
      <c r="C1716" s="16">
        <v>45415.75</v>
      </c>
      <c r="D1716" s="16">
        <v>45429.75</v>
      </c>
      <c r="E1716" s="17">
        <v>4346.0</v>
      </c>
      <c r="F1716" s="8" t="s">
        <v>2448</v>
      </c>
      <c r="G1716" s="8" t="s">
        <v>1132</v>
      </c>
      <c r="H1716" s="8" t="s">
        <v>1590</v>
      </c>
      <c r="I1716" s="8">
        <v>0.0</v>
      </c>
      <c r="J1716" s="8">
        <v>1.0</v>
      </c>
      <c r="K1716" s="8">
        <v>2.0</v>
      </c>
    </row>
    <row r="1717" ht="15.75" customHeight="1">
      <c r="A1717" s="15">
        <v>53.0</v>
      </c>
      <c r="B1717" s="8" t="s">
        <v>2502</v>
      </c>
      <c r="C1717" s="16">
        <v>45415.75</v>
      </c>
      <c r="D1717" s="16">
        <v>45429.75</v>
      </c>
      <c r="E1717" s="17">
        <v>4346.0</v>
      </c>
      <c r="F1717" s="8" t="s">
        <v>2448</v>
      </c>
      <c r="G1717" s="8" t="s">
        <v>1132</v>
      </c>
      <c r="H1717" s="8" t="s">
        <v>1612</v>
      </c>
      <c r="I1717" s="8">
        <v>1.0</v>
      </c>
      <c r="J1717" s="8">
        <v>0.0</v>
      </c>
      <c r="K1717" s="8">
        <v>4.0</v>
      </c>
    </row>
    <row r="1718" ht="15.75" customHeight="1">
      <c r="A1718" s="15">
        <v>53.0</v>
      </c>
      <c r="B1718" s="8" t="s">
        <v>2502</v>
      </c>
      <c r="C1718" s="16">
        <v>45415.75</v>
      </c>
      <c r="D1718" s="16">
        <v>45429.75</v>
      </c>
      <c r="E1718" s="17">
        <v>4346.0</v>
      </c>
      <c r="F1718" s="8" t="s">
        <v>2448</v>
      </c>
      <c r="G1718" s="8" t="s">
        <v>1132</v>
      </c>
      <c r="H1718" s="8" t="s">
        <v>2171</v>
      </c>
      <c r="I1718" s="8">
        <v>1.0</v>
      </c>
      <c r="J1718" s="8">
        <v>0.0</v>
      </c>
      <c r="K1718" s="8">
        <v>3.0</v>
      </c>
    </row>
    <row r="1719" ht="15.75" customHeight="1">
      <c r="A1719" s="15">
        <v>53.0</v>
      </c>
      <c r="B1719" s="8" t="s">
        <v>2502</v>
      </c>
      <c r="C1719" s="16">
        <v>45415.75</v>
      </c>
      <c r="D1719" s="16">
        <v>45429.75</v>
      </c>
      <c r="E1719" s="17">
        <v>4346.0</v>
      </c>
      <c r="F1719" s="8" t="s">
        <v>2448</v>
      </c>
      <c r="G1719" s="8" t="s">
        <v>1132</v>
      </c>
      <c r="H1719" s="8" t="s">
        <v>1276</v>
      </c>
      <c r="I1719" s="8">
        <v>1.0</v>
      </c>
      <c r="J1719" s="8">
        <v>0.0</v>
      </c>
      <c r="K1719" s="8">
        <v>4.0</v>
      </c>
    </row>
    <row r="1720" ht="15.75" customHeight="1">
      <c r="A1720" s="15">
        <v>53.0</v>
      </c>
      <c r="B1720" s="8" t="s">
        <v>2502</v>
      </c>
      <c r="C1720" s="16">
        <v>45415.75</v>
      </c>
      <c r="D1720" s="16">
        <v>45429.75</v>
      </c>
      <c r="E1720" s="17">
        <v>4346.0</v>
      </c>
      <c r="F1720" s="8" t="s">
        <v>2448</v>
      </c>
      <c r="G1720" s="8" t="s">
        <v>1132</v>
      </c>
      <c r="H1720" s="8" t="s">
        <v>2367</v>
      </c>
      <c r="I1720" s="8">
        <v>0.0</v>
      </c>
      <c r="J1720" s="8">
        <v>0.0</v>
      </c>
      <c r="K1720" s="8">
        <v>2.0</v>
      </c>
    </row>
    <row r="1721" ht="15.75" customHeight="1">
      <c r="A1721" s="15">
        <v>53.0</v>
      </c>
      <c r="B1721" s="8" t="s">
        <v>2502</v>
      </c>
      <c r="C1721" s="16">
        <v>45415.75</v>
      </c>
      <c r="D1721" s="16">
        <v>45429.75</v>
      </c>
      <c r="E1721" s="17">
        <v>4346.0</v>
      </c>
      <c r="F1721" s="8" t="s">
        <v>2448</v>
      </c>
      <c r="G1721" s="8" t="s">
        <v>1132</v>
      </c>
      <c r="H1721" s="8" t="s">
        <v>1156</v>
      </c>
      <c r="I1721" s="8">
        <v>1.0</v>
      </c>
      <c r="J1721" s="8">
        <v>0.0</v>
      </c>
      <c r="K1721" s="8">
        <v>3.0</v>
      </c>
    </row>
    <row r="1722" ht="15.75" customHeight="1">
      <c r="A1722" s="15">
        <v>53.0</v>
      </c>
      <c r="B1722" s="8" t="s">
        <v>2502</v>
      </c>
      <c r="C1722" s="16">
        <v>45415.75</v>
      </c>
      <c r="D1722" s="16">
        <v>45429.75</v>
      </c>
      <c r="E1722" s="17">
        <v>4346.0</v>
      </c>
      <c r="F1722" s="8" t="s">
        <v>2448</v>
      </c>
      <c r="G1722" s="8" t="s">
        <v>1132</v>
      </c>
      <c r="H1722" s="8" t="s">
        <v>2247</v>
      </c>
      <c r="I1722" s="8">
        <v>0.0</v>
      </c>
      <c r="J1722" s="8">
        <v>1.0</v>
      </c>
      <c r="K1722" s="8">
        <v>2.0</v>
      </c>
    </row>
    <row r="1723" ht="15.75" customHeight="1">
      <c r="A1723" s="15">
        <v>53.0</v>
      </c>
      <c r="B1723" s="8" t="s">
        <v>2502</v>
      </c>
      <c r="C1723" s="16">
        <v>45415.75</v>
      </c>
      <c r="D1723" s="16">
        <v>45429.75</v>
      </c>
      <c r="E1723" s="17">
        <v>4346.0</v>
      </c>
      <c r="F1723" s="8" t="s">
        <v>2448</v>
      </c>
      <c r="G1723" s="8" t="s">
        <v>1132</v>
      </c>
      <c r="H1723" s="8" t="s">
        <v>2325</v>
      </c>
      <c r="I1723" s="8">
        <v>0.0</v>
      </c>
      <c r="J1723" s="8">
        <v>1.0</v>
      </c>
      <c r="K1723" s="8">
        <v>1.0</v>
      </c>
    </row>
    <row r="1724" ht="15.75" customHeight="1">
      <c r="A1724" s="15">
        <v>53.0</v>
      </c>
      <c r="B1724" s="8" t="s">
        <v>2502</v>
      </c>
      <c r="C1724" s="16">
        <v>45415.75</v>
      </c>
      <c r="D1724" s="16">
        <v>45429.75</v>
      </c>
      <c r="E1724" s="17">
        <v>4346.0</v>
      </c>
      <c r="F1724" s="8" t="s">
        <v>2448</v>
      </c>
      <c r="G1724" s="8" t="s">
        <v>1132</v>
      </c>
      <c r="H1724" s="8" t="s">
        <v>1721</v>
      </c>
      <c r="I1724" s="8">
        <v>1.0</v>
      </c>
      <c r="J1724" s="8">
        <v>0.0</v>
      </c>
      <c r="K1724" s="8">
        <v>5.0</v>
      </c>
    </row>
    <row r="1725" ht="15.75" customHeight="1">
      <c r="A1725" s="15">
        <v>53.0</v>
      </c>
      <c r="B1725" s="8" t="s">
        <v>2502</v>
      </c>
      <c r="C1725" s="16">
        <v>45415.75</v>
      </c>
      <c r="D1725" s="16">
        <v>45429.75</v>
      </c>
      <c r="E1725" s="17">
        <v>4346.0</v>
      </c>
      <c r="F1725" s="8" t="s">
        <v>2448</v>
      </c>
      <c r="G1725" s="8" t="s">
        <v>1132</v>
      </c>
      <c r="H1725" s="8" t="s">
        <v>2010</v>
      </c>
      <c r="I1725" s="8">
        <v>0.0</v>
      </c>
      <c r="J1725" s="8">
        <v>1.0</v>
      </c>
      <c r="K1725" s="8">
        <v>3.0</v>
      </c>
    </row>
    <row r="1726" ht="15.75" customHeight="1">
      <c r="A1726" s="15">
        <v>53.0</v>
      </c>
      <c r="B1726" s="8" t="s">
        <v>2502</v>
      </c>
      <c r="C1726" s="16">
        <v>45415.75</v>
      </c>
      <c r="D1726" s="16">
        <v>45429.75</v>
      </c>
      <c r="E1726" s="17">
        <v>4346.0</v>
      </c>
      <c r="F1726" s="8" t="s">
        <v>2448</v>
      </c>
      <c r="G1726" s="8" t="s">
        <v>1132</v>
      </c>
      <c r="H1726" s="8" t="s">
        <v>1757</v>
      </c>
      <c r="I1726" s="8">
        <v>0.0</v>
      </c>
      <c r="J1726" s="8">
        <v>0.0</v>
      </c>
      <c r="K1726" s="8">
        <v>5.0</v>
      </c>
    </row>
    <row r="1727" ht="15.75" customHeight="1">
      <c r="A1727" s="15">
        <v>53.0</v>
      </c>
      <c r="B1727" s="8" t="s">
        <v>2502</v>
      </c>
      <c r="C1727" s="16">
        <v>45415.75</v>
      </c>
      <c r="D1727" s="16">
        <v>45429.75</v>
      </c>
      <c r="E1727" s="17">
        <v>4346.0</v>
      </c>
      <c r="F1727" s="8" t="s">
        <v>2448</v>
      </c>
      <c r="G1727" s="8" t="s">
        <v>1132</v>
      </c>
      <c r="H1727" s="8" t="s">
        <v>1334</v>
      </c>
      <c r="I1727" s="8">
        <v>0.0</v>
      </c>
      <c r="J1727" s="8">
        <v>0.0</v>
      </c>
      <c r="K1727" s="8">
        <v>1.0</v>
      </c>
    </row>
    <row r="1728" ht="15.75" customHeight="1">
      <c r="A1728" s="15">
        <v>53.0</v>
      </c>
      <c r="B1728" s="8" t="s">
        <v>2502</v>
      </c>
      <c r="C1728" s="16">
        <v>45415.75</v>
      </c>
      <c r="D1728" s="16">
        <v>45429.75</v>
      </c>
      <c r="E1728" s="17">
        <v>4346.0</v>
      </c>
      <c r="F1728" s="8" t="s">
        <v>2448</v>
      </c>
      <c r="G1728" s="8" t="s">
        <v>1132</v>
      </c>
      <c r="H1728" s="8" t="s">
        <v>1190</v>
      </c>
      <c r="I1728" s="8">
        <v>1.0</v>
      </c>
      <c r="J1728" s="8">
        <v>1.0</v>
      </c>
      <c r="K1728" s="8">
        <v>5.0</v>
      </c>
    </row>
    <row r="1729" ht="15.75" customHeight="1">
      <c r="A1729" s="15">
        <v>53.0</v>
      </c>
      <c r="B1729" s="8" t="s">
        <v>2502</v>
      </c>
      <c r="C1729" s="16">
        <v>45415.75</v>
      </c>
      <c r="D1729" s="16">
        <v>45429.75</v>
      </c>
      <c r="E1729" s="17">
        <v>4346.0</v>
      </c>
      <c r="F1729" s="8" t="s">
        <v>2448</v>
      </c>
      <c r="G1729" s="8" t="s">
        <v>1132</v>
      </c>
      <c r="H1729" s="8" t="s">
        <v>1744</v>
      </c>
      <c r="I1729" s="8">
        <v>1.0</v>
      </c>
      <c r="J1729" s="8">
        <v>1.0</v>
      </c>
      <c r="K1729" s="8">
        <v>1.0</v>
      </c>
    </row>
    <row r="1730" ht="15.75" customHeight="1">
      <c r="A1730" s="15">
        <v>53.0</v>
      </c>
      <c r="B1730" s="8" t="s">
        <v>2502</v>
      </c>
      <c r="C1730" s="16">
        <v>45415.75</v>
      </c>
      <c r="D1730" s="16">
        <v>45429.75</v>
      </c>
      <c r="E1730" s="17">
        <v>4346.0</v>
      </c>
      <c r="F1730" s="8" t="s">
        <v>2448</v>
      </c>
      <c r="G1730" s="8" t="s">
        <v>1132</v>
      </c>
      <c r="H1730" s="8" t="s">
        <v>1198</v>
      </c>
      <c r="I1730" s="8">
        <v>0.0</v>
      </c>
      <c r="J1730" s="8">
        <v>1.0</v>
      </c>
      <c r="K1730" s="8">
        <v>1.0</v>
      </c>
    </row>
    <row r="1731" ht="15.75" customHeight="1">
      <c r="A1731" s="15">
        <v>53.0</v>
      </c>
      <c r="B1731" s="8" t="s">
        <v>2502</v>
      </c>
      <c r="C1731" s="16">
        <v>45415.75</v>
      </c>
      <c r="D1731" s="16">
        <v>45429.75</v>
      </c>
      <c r="E1731" s="17">
        <v>4346.0</v>
      </c>
      <c r="F1731" s="8" t="s">
        <v>2448</v>
      </c>
      <c r="G1731" s="8" t="s">
        <v>1132</v>
      </c>
      <c r="H1731" s="8" t="s">
        <v>1533</v>
      </c>
      <c r="I1731" s="8">
        <v>1.0</v>
      </c>
      <c r="J1731" s="8">
        <v>1.0</v>
      </c>
      <c r="K1731" s="8">
        <v>1.0</v>
      </c>
    </row>
    <row r="1732" ht="15.75" customHeight="1">
      <c r="A1732" s="15">
        <v>53.0</v>
      </c>
      <c r="B1732" s="8" t="s">
        <v>2502</v>
      </c>
      <c r="C1732" s="16">
        <v>45415.75</v>
      </c>
      <c r="D1732" s="16">
        <v>45429.75</v>
      </c>
      <c r="E1732" s="17">
        <v>4346.0</v>
      </c>
      <c r="F1732" s="8" t="s">
        <v>2448</v>
      </c>
      <c r="G1732" s="8" t="s">
        <v>1132</v>
      </c>
      <c r="H1732" s="8" t="s">
        <v>1435</v>
      </c>
      <c r="I1732" s="8">
        <v>0.0</v>
      </c>
      <c r="J1732" s="8">
        <v>1.0</v>
      </c>
      <c r="K1732" s="8">
        <v>5.0</v>
      </c>
    </row>
    <row r="1733" ht="15.75" customHeight="1">
      <c r="A1733" s="15">
        <v>53.0</v>
      </c>
      <c r="B1733" s="8" t="s">
        <v>2502</v>
      </c>
      <c r="C1733" s="16">
        <v>45415.75</v>
      </c>
      <c r="D1733" s="16">
        <v>45429.75</v>
      </c>
      <c r="E1733" s="17">
        <v>4346.0</v>
      </c>
      <c r="F1733" s="8" t="s">
        <v>2448</v>
      </c>
      <c r="G1733" s="8" t="s">
        <v>1132</v>
      </c>
      <c r="H1733" s="8" t="s">
        <v>1264</v>
      </c>
      <c r="I1733" s="8">
        <v>1.0</v>
      </c>
      <c r="J1733" s="8">
        <v>0.0</v>
      </c>
      <c r="K1733" s="8">
        <v>5.0</v>
      </c>
    </row>
    <row r="1734" ht="15.75" customHeight="1">
      <c r="A1734" s="15">
        <v>53.0</v>
      </c>
      <c r="B1734" s="8" t="s">
        <v>2502</v>
      </c>
      <c r="C1734" s="16">
        <v>45415.75</v>
      </c>
      <c r="D1734" s="16">
        <v>45429.75</v>
      </c>
      <c r="E1734" s="17">
        <v>4346.0</v>
      </c>
      <c r="F1734" s="8" t="s">
        <v>2448</v>
      </c>
      <c r="G1734" s="8" t="s">
        <v>1132</v>
      </c>
      <c r="H1734" s="8" t="s">
        <v>1333</v>
      </c>
      <c r="I1734" s="8">
        <v>1.0</v>
      </c>
      <c r="J1734" s="8">
        <v>0.0</v>
      </c>
      <c r="K1734" s="8">
        <v>5.0</v>
      </c>
    </row>
    <row r="1735" ht="15.75" customHeight="1">
      <c r="A1735" s="15">
        <v>53.0</v>
      </c>
      <c r="B1735" s="8" t="s">
        <v>2502</v>
      </c>
      <c r="C1735" s="16">
        <v>45415.75</v>
      </c>
      <c r="D1735" s="16">
        <v>45429.75</v>
      </c>
      <c r="E1735" s="17">
        <v>4346.0</v>
      </c>
      <c r="F1735" s="8" t="s">
        <v>2448</v>
      </c>
      <c r="G1735" s="8" t="s">
        <v>1132</v>
      </c>
      <c r="H1735" s="8" t="s">
        <v>1279</v>
      </c>
      <c r="I1735" s="8">
        <v>0.0</v>
      </c>
      <c r="J1735" s="8">
        <v>1.0</v>
      </c>
      <c r="K1735" s="8">
        <v>4.0</v>
      </c>
    </row>
    <row r="1736" ht="15.75" customHeight="1">
      <c r="A1736" s="15">
        <v>54.0</v>
      </c>
      <c r="B1736" s="8" t="s">
        <v>2503</v>
      </c>
      <c r="C1736" s="16">
        <v>45420.0</v>
      </c>
      <c r="D1736" s="16">
        <v>45434.0</v>
      </c>
      <c r="E1736" s="17">
        <v>4428.0</v>
      </c>
      <c r="F1736" s="8" t="s">
        <v>2450</v>
      </c>
      <c r="G1736" s="8" t="s">
        <v>1133</v>
      </c>
      <c r="H1736" s="8" t="s">
        <v>1907</v>
      </c>
      <c r="I1736" s="8">
        <v>1.0</v>
      </c>
      <c r="J1736" s="8">
        <v>1.0</v>
      </c>
      <c r="K1736" s="8">
        <v>3.0</v>
      </c>
    </row>
    <row r="1737" ht="15.75" customHeight="1">
      <c r="A1737" s="15">
        <v>54.0</v>
      </c>
      <c r="B1737" s="8" t="s">
        <v>2503</v>
      </c>
      <c r="C1737" s="16">
        <v>45420.0</v>
      </c>
      <c r="D1737" s="16">
        <v>45434.0</v>
      </c>
      <c r="E1737" s="17">
        <v>4428.0</v>
      </c>
      <c r="F1737" s="8" t="s">
        <v>2450</v>
      </c>
      <c r="G1737" s="8" t="s">
        <v>1133</v>
      </c>
      <c r="H1737" s="8" t="s">
        <v>2008</v>
      </c>
      <c r="I1737" s="8">
        <v>0.0</v>
      </c>
      <c r="J1737" s="8">
        <v>1.0</v>
      </c>
      <c r="K1737" s="8">
        <v>4.0</v>
      </c>
    </row>
    <row r="1738" ht="15.75" customHeight="1">
      <c r="A1738" s="15">
        <v>54.0</v>
      </c>
      <c r="B1738" s="8" t="s">
        <v>2503</v>
      </c>
      <c r="C1738" s="16">
        <v>45420.0</v>
      </c>
      <c r="D1738" s="16">
        <v>45434.0</v>
      </c>
      <c r="E1738" s="17">
        <v>4428.0</v>
      </c>
      <c r="F1738" s="8" t="s">
        <v>2450</v>
      </c>
      <c r="G1738" s="8" t="s">
        <v>1133</v>
      </c>
      <c r="H1738" s="8" t="s">
        <v>1569</v>
      </c>
      <c r="I1738" s="8">
        <v>1.0</v>
      </c>
      <c r="J1738" s="8">
        <v>1.0</v>
      </c>
      <c r="K1738" s="8">
        <v>1.0</v>
      </c>
    </row>
    <row r="1739" ht="15.75" customHeight="1">
      <c r="A1739" s="15">
        <v>54.0</v>
      </c>
      <c r="B1739" s="8" t="s">
        <v>2503</v>
      </c>
      <c r="C1739" s="16">
        <v>45420.0</v>
      </c>
      <c r="D1739" s="16">
        <v>45434.0</v>
      </c>
      <c r="E1739" s="17">
        <v>4428.0</v>
      </c>
      <c r="F1739" s="8" t="s">
        <v>2450</v>
      </c>
      <c r="G1739" s="8" t="s">
        <v>1133</v>
      </c>
      <c r="H1739" s="8" t="s">
        <v>2364</v>
      </c>
      <c r="I1739" s="8">
        <v>0.0</v>
      </c>
      <c r="J1739" s="8">
        <v>0.0</v>
      </c>
      <c r="K1739" s="8">
        <v>3.0</v>
      </c>
    </row>
    <row r="1740" ht="15.75" customHeight="1">
      <c r="A1740" s="15">
        <v>54.0</v>
      </c>
      <c r="B1740" s="8" t="s">
        <v>2503</v>
      </c>
      <c r="C1740" s="16">
        <v>45420.0</v>
      </c>
      <c r="D1740" s="16">
        <v>45434.0</v>
      </c>
      <c r="E1740" s="17">
        <v>4428.0</v>
      </c>
      <c r="F1740" s="8" t="s">
        <v>2450</v>
      </c>
      <c r="G1740" s="8" t="s">
        <v>1133</v>
      </c>
      <c r="H1740" s="8" t="s">
        <v>1481</v>
      </c>
      <c r="I1740" s="8">
        <v>1.0</v>
      </c>
      <c r="J1740" s="8">
        <v>1.0</v>
      </c>
      <c r="K1740" s="8">
        <v>5.0</v>
      </c>
    </row>
    <row r="1741" ht="15.75" customHeight="1">
      <c r="A1741" s="15">
        <v>54.0</v>
      </c>
      <c r="B1741" s="8" t="s">
        <v>2503</v>
      </c>
      <c r="C1741" s="16">
        <v>45420.0</v>
      </c>
      <c r="D1741" s="16">
        <v>45434.0</v>
      </c>
      <c r="E1741" s="17">
        <v>4428.0</v>
      </c>
      <c r="F1741" s="8" t="s">
        <v>2450</v>
      </c>
      <c r="G1741" s="8" t="s">
        <v>1133</v>
      </c>
      <c r="H1741" s="8" t="s">
        <v>1720</v>
      </c>
      <c r="I1741" s="8">
        <v>0.0</v>
      </c>
      <c r="J1741" s="8">
        <v>1.0</v>
      </c>
      <c r="K1741" s="8">
        <v>3.0</v>
      </c>
    </row>
    <row r="1742" ht="15.75" customHeight="1">
      <c r="A1742" s="15">
        <v>54.0</v>
      </c>
      <c r="B1742" s="8" t="s">
        <v>2503</v>
      </c>
      <c r="C1742" s="16">
        <v>45420.0</v>
      </c>
      <c r="D1742" s="16">
        <v>45434.0</v>
      </c>
      <c r="E1742" s="17">
        <v>4428.0</v>
      </c>
      <c r="F1742" s="8" t="s">
        <v>2450</v>
      </c>
      <c r="G1742" s="8" t="s">
        <v>1133</v>
      </c>
      <c r="H1742" s="8" t="s">
        <v>1591</v>
      </c>
      <c r="I1742" s="8">
        <v>1.0</v>
      </c>
      <c r="J1742" s="8">
        <v>1.0</v>
      </c>
      <c r="K1742" s="8">
        <v>2.0</v>
      </c>
    </row>
    <row r="1743" ht="15.75" customHeight="1">
      <c r="A1743" s="15">
        <v>54.0</v>
      </c>
      <c r="B1743" s="8" t="s">
        <v>2503</v>
      </c>
      <c r="C1743" s="16">
        <v>45420.0</v>
      </c>
      <c r="D1743" s="16">
        <v>45434.0</v>
      </c>
      <c r="E1743" s="17">
        <v>4428.0</v>
      </c>
      <c r="F1743" s="8" t="s">
        <v>2450</v>
      </c>
      <c r="G1743" s="8" t="s">
        <v>1133</v>
      </c>
      <c r="H1743" s="8" t="s">
        <v>1968</v>
      </c>
      <c r="I1743" s="8">
        <v>1.0</v>
      </c>
      <c r="J1743" s="8">
        <v>0.0</v>
      </c>
      <c r="K1743" s="8">
        <v>5.0</v>
      </c>
    </row>
    <row r="1744" ht="15.75" customHeight="1">
      <c r="A1744" s="15">
        <v>54.0</v>
      </c>
      <c r="B1744" s="8" t="s">
        <v>2503</v>
      </c>
      <c r="C1744" s="16">
        <v>45420.0</v>
      </c>
      <c r="D1744" s="16">
        <v>45434.0</v>
      </c>
      <c r="E1744" s="17">
        <v>4428.0</v>
      </c>
      <c r="F1744" s="8" t="s">
        <v>2450</v>
      </c>
      <c r="G1744" s="8" t="s">
        <v>1133</v>
      </c>
      <c r="H1744" s="8" t="s">
        <v>1967</v>
      </c>
      <c r="I1744" s="8">
        <v>1.0</v>
      </c>
      <c r="J1744" s="8">
        <v>0.0</v>
      </c>
      <c r="K1744" s="8">
        <v>2.0</v>
      </c>
    </row>
    <row r="1745" ht="15.75" customHeight="1">
      <c r="A1745" s="15">
        <v>54.0</v>
      </c>
      <c r="B1745" s="8" t="s">
        <v>2503</v>
      </c>
      <c r="C1745" s="16">
        <v>45420.0</v>
      </c>
      <c r="D1745" s="16">
        <v>45434.0</v>
      </c>
      <c r="E1745" s="17">
        <v>4428.0</v>
      </c>
      <c r="F1745" s="8" t="s">
        <v>2450</v>
      </c>
      <c r="G1745" s="8" t="s">
        <v>1133</v>
      </c>
      <c r="H1745" s="8" t="s">
        <v>2222</v>
      </c>
      <c r="I1745" s="8">
        <v>0.0</v>
      </c>
      <c r="J1745" s="8">
        <v>1.0</v>
      </c>
      <c r="K1745" s="8">
        <v>3.0</v>
      </c>
    </row>
    <row r="1746" ht="15.75" customHeight="1">
      <c r="A1746" s="15">
        <v>54.0</v>
      </c>
      <c r="B1746" s="8" t="s">
        <v>2503</v>
      </c>
      <c r="C1746" s="16">
        <v>45420.0</v>
      </c>
      <c r="D1746" s="16">
        <v>45434.0</v>
      </c>
      <c r="E1746" s="17">
        <v>4428.0</v>
      </c>
      <c r="F1746" s="8" t="s">
        <v>2450</v>
      </c>
      <c r="G1746" s="8" t="s">
        <v>1133</v>
      </c>
      <c r="H1746" s="8" t="s">
        <v>2086</v>
      </c>
      <c r="I1746" s="8">
        <v>0.0</v>
      </c>
      <c r="J1746" s="8">
        <v>1.0</v>
      </c>
      <c r="K1746" s="8">
        <v>4.0</v>
      </c>
    </row>
    <row r="1747" ht="15.75" customHeight="1">
      <c r="A1747" s="15">
        <v>54.0</v>
      </c>
      <c r="B1747" s="8" t="s">
        <v>2503</v>
      </c>
      <c r="C1747" s="16">
        <v>45420.0</v>
      </c>
      <c r="D1747" s="16">
        <v>45434.0</v>
      </c>
      <c r="E1747" s="17">
        <v>4428.0</v>
      </c>
      <c r="F1747" s="8" t="s">
        <v>2450</v>
      </c>
      <c r="G1747" s="8" t="s">
        <v>1133</v>
      </c>
      <c r="H1747" s="8" t="s">
        <v>2285</v>
      </c>
      <c r="I1747" s="8">
        <v>0.0</v>
      </c>
      <c r="J1747" s="8">
        <v>1.0</v>
      </c>
      <c r="K1747" s="8">
        <v>2.0</v>
      </c>
    </row>
    <row r="1748" ht="15.75" customHeight="1">
      <c r="A1748" s="15">
        <v>54.0</v>
      </c>
      <c r="B1748" s="8" t="s">
        <v>2503</v>
      </c>
      <c r="C1748" s="16">
        <v>45420.0</v>
      </c>
      <c r="D1748" s="16">
        <v>45434.0</v>
      </c>
      <c r="E1748" s="17">
        <v>4428.0</v>
      </c>
      <c r="F1748" s="8" t="s">
        <v>2450</v>
      </c>
      <c r="G1748" s="8" t="s">
        <v>1133</v>
      </c>
      <c r="H1748" s="8" t="s">
        <v>2010</v>
      </c>
      <c r="I1748" s="8">
        <v>0.0</v>
      </c>
      <c r="J1748" s="8">
        <v>0.0</v>
      </c>
      <c r="K1748" s="8">
        <v>5.0</v>
      </c>
    </row>
    <row r="1749" ht="15.75" customHeight="1">
      <c r="A1749" s="15">
        <v>54.0</v>
      </c>
      <c r="B1749" s="8" t="s">
        <v>2503</v>
      </c>
      <c r="C1749" s="16">
        <v>45420.0</v>
      </c>
      <c r="D1749" s="16">
        <v>45434.0</v>
      </c>
      <c r="E1749" s="17">
        <v>4428.0</v>
      </c>
      <c r="F1749" s="8" t="s">
        <v>2450</v>
      </c>
      <c r="G1749" s="8" t="s">
        <v>1133</v>
      </c>
      <c r="H1749" s="8" t="s">
        <v>1828</v>
      </c>
      <c r="I1749" s="8">
        <v>0.0</v>
      </c>
      <c r="J1749" s="8">
        <v>1.0</v>
      </c>
      <c r="K1749" s="8">
        <v>1.0</v>
      </c>
    </row>
    <row r="1750" ht="15.75" customHeight="1">
      <c r="A1750" s="15">
        <v>54.0</v>
      </c>
      <c r="B1750" s="8" t="s">
        <v>2503</v>
      </c>
      <c r="C1750" s="16">
        <v>45420.0</v>
      </c>
      <c r="D1750" s="16">
        <v>45434.0</v>
      </c>
      <c r="E1750" s="17">
        <v>4428.0</v>
      </c>
      <c r="F1750" s="8" t="s">
        <v>2450</v>
      </c>
      <c r="G1750" s="8" t="s">
        <v>1133</v>
      </c>
      <c r="H1750" s="8" t="s">
        <v>1641</v>
      </c>
      <c r="I1750" s="8">
        <v>1.0</v>
      </c>
      <c r="J1750" s="8">
        <v>1.0</v>
      </c>
      <c r="K1750" s="8">
        <v>5.0</v>
      </c>
    </row>
    <row r="1751" ht="15.75" customHeight="1">
      <c r="A1751" s="15">
        <v>54.0</v>
      </c>
      <c r="B1751" s="8" t="s">
        <v>2503</v>
      </c>
      <c r="C1751" s="16">
        <v>45420.0</v>
      </c>
      <c r="D1751" s="16">
        <v>45434.0</v>
      </c>
      <c r="E1751" s="17">
        <v>4428.0</v>
      </c>
      <c r="F1751" s="8" t="s">
        <v>2450</v>
      </c>
      <c r="G1751" s="8" t="s">
        <v>1133</v>
      </c>
      <c r="H1751" s="8" t="s">
        <v>1570</v>
      </c>
      <c r="I1751" s="8">
        <v>0.0</v>
      </c>
      <c r="J1751" s="8">
        <v>1.0</v>
      </c>
      <c r="K1751" s="8">
        <v>5.0</v>
      </c>
    </row>
    <row r="1752" ht="15.75" customHeight="1">
      <c r="A1752" s="15">
        <v>54.0</v>
      </c>
      <c r="B1752" s="8" t="s">
        <v>2503</v>
      </c>
      <c r="C1752" s="16">
        <v>45420.0</v>
      </c>
      <c r="D1752" s="16">
        <v>45434.0</v>
      </c>
      <c r="E1752" s="17">
        <v>4428.0</v>
      </c>
      <c r="F1752" s="8" t="s">
        <v>2450</v>
      </c>
      <c r="G1752" s="8" t="s">
        <v>1133</v>
      </c>
      <c r="H1752" s="8" t="s">
        <v>1695</v>
      </c>
      <c r="I1752" s="8">
        <v>0.0</v>
      </c>
      <c r="J1752" s="8">
        <v>0.0</v>
      </c>
      <c r="K1752" s="8">
        <v>1.0</v>
      </c>
    </row>
    <row r="1753" ht="15.75" customHeight="1">
      <c r="A1753" s="15">
        <v>54.0</v>
      </c>
      <c r="B1753" s="8" t="s">
        <v>2503</v>
      </c>
      <c r="C1753" s="16">
        <v>45420.0</v>
      </c>
      <c r="D1753" s="16">
        <v>45434.0</v>
      </c>
      <c r="E1753" s="17">
        <v>4428.0</v>
      </c>
      <c r="F1753" s="8" t="s">
        <v>2450</v>
      </c>
      <c r="G1753" s="8" t="s">
        <v>1133</v>
      </c>
      <c r="H1753" s="8" t="s">
        <v>1887</v>
      </c>
      <c r="I1753" s="8">
        <v>1.0</v>
      </c>
      <c r="J1753" s="8">
        <v>0.0</v>
      </c>
      <c r="K1753" s="8">
        <v>3.0</v>
      </c>
    </row>
    <row r="1754" ht="15.75" customHeight="1">
      <c r="A1754" s="15">
        <v>54.0</v>
      </c>
      <c r="B1754" s="8" t="s">
        <v>2503</v>
      </c>
      <c r="C1754" s="16">
        <v>45420.0</v>
      </c>
      <c r="D1754" s="16">
        <v>45434.0</v>
      </c>
      <c r="E1754" s="17">
        <v>4428.0</v>
      </c>
      <c r="F1754" s="8" t="s">
        <v>2450</v>
      </c>
      <c r="G1754" s="8" t="s">
        <v>1133</v>
      </c>
      <c r="H1754" s="8" t="s">
        <v>1432</v>
      </c>
      <c r="I1754" s="8">
        <v>0.0</v>
      </c>
      <c r="J1754" s="8">
        <v>0.0</v>
      </c>
      <c r="K1754" s="8">
        <v>3.0</v>
      </c>
    </row>
    <row r="1755" ht="15.75" customHeight="1">
      <c r="A1755" s="15">
        <v>54.0</v>
      </c>
      <c r="B1755" s="8" t="s">
        <v>2503</v>
      </c>
      <c r="C1755" s="16">
        <v>45420.0</v>
      </c>
      <c r="D1755" s="16">
        <v>45434.0</v>
      </c>
      <c r="E1755" s="17">
        <v>4428.0</v>
      </c>
      <c r="F1755" s="8" t="s">
        <v>2450</v>
      </c>
      <c r="G1755" s="8" t="s">
        <v>1133</v>
      </c>
      <c r="H1755" s="8" t="s">
        <v>1568</v>
      </c>
      <c r="I1755" s="8">
        <v>1.0</v>
      </c>
      <c r="J1755" s="8">
        <v>1.0</v>
      </c>
      <c r="K1755" s="8">
        <v>4.0</v>
      </c>
    </row>
    <row r="1756" ht="15.75" customHeight="1">
      <c r="A1756" s="15">
        <v>54.0</v>
      </c>
      <c r="B1756" s="8" t="s">
        <v>2503</v>
      </c>
      <c r="C1756" s="16">
        <v>45420.0</v>
      </c>
      <c r="D1756" s="16">
        <v>45434.0</v>
      </c>
      <c r="E1756" s="17">
        <v>4428.0</v>
      </c>
      <c r="F1756" s="8" t="s">
        <v>2450</v>
      </c>
      <c r="G1756" s="8" t="s">
        <v>1133</v>
      </c>
      <c r="H1756" s="8" t="s">
        <v>1849</v>
      </c>
      <c r="I1756" s="8">
        <v>1.0</v>
      </c>
      <c r="J1756" s="8">
        <v>1.0</v>
      </c>
      <c r="K1756" s="8">
        <v>1.0</v>
      </c>
    </row>
    <row r="1757" ht="15.75" customHeight="1">
      <c r="A1757" s="15">
        <v>54.0</v>
      </c>
      <c r="B1757" s="8" t="s">
        <v>2503</v>
      </c>
      <c r="C1757" s="16">
        <v>45420.0</v>
      </c>
      <c r="D1757" s="16">
        <v>45434.0</v>
      </c>
      <c r="E1757" s="17">
        <v>4428.0</v>
      </c>
      <c r="F1757" s="8" t="s">
        <v>2450</v>
      </c>
      <c r="G1757" s="8" t="s">
        <v>1133</v>
      </c>
      <c r="H1757" s="8" t="s">
        <v>1495</v>
      </c>
      <c r="I1757" s="8">
        <v>1.0</v>
      </c>
      <c r="J1757" s="8">
        <v>1.0</v>
      </c>
      <c r="K1757" s="8">
        <v>5.0</v>
      </c>
    </row>
    <row r="1758" ht="15.75" customHeight="1">
      <c r="A1758" s="15">
        <v>54.0</v>
      </c>
      <c r="B1758" s="8" t="s">
        <v>2503</v>
      </c>
      <c r="C1758" s="16">
        <v>45420.0</v>
      </c>
      <c r="D1758" s="16">
        <v>45434.0</v>
      </c>
      <c r="E1758" s="17">
        <v>4428.0</v>
      </c>
      <c r="F1758" s="8" t="s">
        <v>2450</v>
      </c>
      <c r="G1758" s="8" t="s">
        <v>1133</v>
      </c>
      <c r="H1758" s="8" t="s">
        <v>1962</v>
      </c>
      <c r="I1758" s="8">
        <v>1.0</v>
      </c>
      <c r="J1758" s="8">
        <v>1.0</v>
      </c>
      <c r="K1758" s="8">
        <v>2.0</v>
      </c>
    </row>
    <row r="1759" ht="15.75" customHeight="1">
      <c r="A1759" s="15">
        <v>54.0</v>
      </c>
      <c r="B1759" s="8" t="s">
        <v>2503</v>
      </c>
      <c r="C1759" s="16">
        <v>45420.0</v>
      </c>
      <c r="D1759" s="16">
        <v>45434.0</v>
      </c>
      <c r="E1759" s="17">
        <v>4428.0</v>
      </c>
      <c r="F1759" s="8" t="s">
        <v>2450</v>
      </c>
      <c r="G1759" s="8" t="s">
        <v>1133</v>
      </c>
      <c r="H1759" s="8" t="s">
        <v>1303</v>
      </c>
      <c r="I1759" s="8">
        <v>0.0</v>
      </c>
      <c r="J1759" s="8">
        <v>1.0</v>
      </c>
      <c r="K1759" s="8">
        <v>4.0</v>
      </c>
    </row>
    <row r="1760" ht="15.75" customHeight="1">
      <c r="A1760" s="15">
        <v>54.0</v>
      </c>
      <c r="B1760" s="8" t="s">
        <v>2503</v>
      </c>
      <c r="C1760" s="16">
        <v>45420.0</v>
      </c>
      <c r="D1760" s="16">
        <v>45434.0</v>
      </c>
      <c r="E1760" s="17">
        <v>4428.0</v>
      </c>
      <c r="F1760" s="8" t="s">
        <v>2450</v>
      </c>
      <c r="G1760" s="8" t="s">
        <v>1133</v>
      </c>
      <c r="H1760" s="8" t="s">
        <v>2138</v>
      </c>
      <c r="I1760" s="8">
        <v>0.0</v>
      </c>
      <c r="J1760" s="8">
        <v>1.0</v>
      </c>
      <c r="K1760" s="8">
        <v>1.0</v>
      </c>
    </row>
    <row r="1761" ht="15.75" customHeight="1">
      <c r="A1761" s="15">
        <v>54.0</v>
      </c>
      <c r="B1761" s="8" t="s">
        <v>2503</v>
      </c>
      <c r="C1761" s="16">
        <v>45420.0</v>
      </c>
      <c r="D1761" s="16">
        <v>45434.0</v>
      </c>
      <c r="E1761" s="17">
        <v>4428.0</v>
      </c>
      <c r="F1761" s="8" t="s">
        <v>2450</v>
      </c>
      <c r="G1761" s="8" t="s">
        <v>1133</v>
      </c>
      <c r="H1761" s="8" t="s">
        <v>1673</v>
      </c>
      <c r="I1761" s="8">
        <v>0.0</v>
      </c>
      <c r="J1761" s="8">
        <v>1.0</v>
      </c>
      <c r="K1761" s="8">
        <v>5.0</v>
      </c>
    </row>
    <row r="1762" ht="15.75" customHeight="1">
      <c r="A1762" s="15">
        <v>54.0</v>
      </c>
      <c r="B1762" s="8" t="s">
        <v>2503</v>
      </c>
      <c r="C1762" s="16">
        <v>45420.0</v>
      </c>
      <c r="D1762" s="16">
        <v>45434.0</v>
      </c>
      <c r="E1762" s="17">
        <v>4428.0</v>
      </c>
      <c r="F1762" s="8" t="s">
        <v>2450</v>
      </c>
      <c r="G1762" s="8" t="s">
        <v>1133</v>
      </c>
      <c r="H1762" s="8" t="s">
        <v>1802</v>
      </c>
      <c r="I1762" s="8">
        <v>0.0</v>
      </c>
      <c r="J1762" s="8">
        <v>0.0</v>
      </c>
      <c r="K1762" s="8">
        <v>5.0</v>
      </c>
    </row>
    <row r="1763" ht="15.75" customHeight="1">
      <c r="A1763" s="15">
        <v>54.0</v>
      </c>
      <c r="B1763" s="8" t="s">
        <v>2503</v>
      </c>
      <c r="C1763" s="16">
        <v>45420.0</v>
      </c>
      <c r="D1763" s="16">
        <v>45434.0</v>
      </c>
      <c r="E1763" s="17">
        <v>4428.0</v>
      </c>
      <c r="F1763" s="8" t="s">
        <v>2450</v>
      </c>
      <c r="G1763" s="8" t="s">
        <v>1133</v>
      </c>
      <c r="H1763" s="8" t="s">
        <v>2022</v>
      </c>
      <c r="I1763" s="8">
        <v>1.0</v>
      </c>
      <c r="J1763" s="8">
        <v>1.0</v>
      </c>
      <c r="K1763" s="8">
        <v>1.0</v>
      </c>
    </row>
    <row r="1764" ht="15.75" customHeight="1">
      <c r="A1764" s="15">
        <v>54.0</v>
      </c>
      <c r="B1764" s="8" t="s">
        <v>2503</v>
      </c>
      <c r="C1764" s="16">
        <v>45420.0</v>
      </c>
      <c r="D1764" s="16">
        <v>45434.0</v>
      </c>
      <c r="E1764" s="17">
        <v>4428.0</v>
      </c>
      <c r="F1764" s="8" t="s">
        <v>2450</v>
      </c>
      <c r="G1764" s="8" t="s">
        <v>1133</v>
      </c>
      <c r="H1764" s="8" t="s">
        <v>1770</v>
      </c>
      <c r="I1764" s="8">
        <v>0.0</v>
      </c>
      <c r="J1764" s="8">
        <v>0.0</v>
      </c>
      <c r="K1764" s="8">
        <v>5.0</v>
      </c>
    </row>
    <row r="1765" ht="15.75" customHeight="1">
      <c r="A1765" s="15">
        <v>54.0</v>
      </c>
      <c r="B1765" s="8" t="s">
        <v>2503</v>
      </c>
      <c r="C1765" s="16">
        <v>45420.0</v>
      </c>
      <c r="D1765" s="16">
        <v>45434.0</v>
      </c>
      <c r="E1765" s="17">
        <v>4428.0</v>
      </c>
      <c r="F1765" s="8" t="s">
        <v>2450</v>
      </c>
      <c r="G1765" s="8" t="s">
        <v>1133</v>
      </c>
      <c r="H1765" s="8" t="s">
        <v>1177</v>
      </c>
      <c r="I1765" s="8">
        <v>0.0</v>
      </c>
      <c r="J1765" s="8">
        <v>0.0</v>
      </c>
      <c r="K1765" s="8">
        <v>5.0</v>
      </c>
    </row>
    <row r="1766" ht="15.75" customHeight="1">
      <c r="A1766" s="15">
        <v>55.0</v>
      </c>
      <c r="B1766" s="8" t="s">
        <v>2504</v>
      </c>
      <c r="C1766" s="16">
        <v>45424.25</v>
      </c>
      <c r="D1766" s="16">
        <v>45438.25</v>
      </c>
      <c r="E1766" s="17">
        <v>4510.0</v>
      </c>
      <c r="F1766" s="8" t="s">
        <v>2452</v>
      </c>
      <c r="G1766" s="8" t="s">
        <v>2453</v>
      </c>
      <c r="H1766" s="8" t="s">
        <v>2256</v>
      </c>
      <c r="I1766" s="8">
        <v>1.0</v>
      </c>
      <c r="J1766" s="8">
        <v>0.0</v>
      </c>
      <c r="K1766" s="8">
        <v>3.0</v>
      </c>
    </row>
    <row r="1767" ht="15.75" customHeight="1">
      <c r="A1767" s="15">
        <v>55.0</v>
      </c>
      <c r="B1767" s="8" t="s">
        <v>2504</v>
      </c>
      <c r="C1767" s="16">
        <v>45424.25</v>
      </c>
      <c r="D1767" s="16">
        <v>45438.25</v>
      </c>
      <c r="E1767" s="17">
        <v>4510.0</v>
      </c>
      <c r="F1767" s="8" t="s">
        <v>2452</v>
      </c>
      <c r="G1767" s="8" t="s">
        <v>2453</v>
      </c>
      <c r="H1767" s="8" t="s">
        <v>1422</v>
      </c>
      <c r="I1767" s="8">
        <v>1.0</v>
      </c>
      <c r="J1767" s="8">
        <v>0.0</v>
      </c>
      <c r="K1767" s="8">
        <v>4.0</v>
      </c>
    </row>
    <row r="1768" ht="15.75" customHeight="1">
      <c r="A1768" s="15">
        <v>55.0</v>
      </c>
      <c r="B1768" s="8" t="s">
        <v>2504</v>
      </c>
      <c r="C1768" s="16">
        <v>45424.25</v>
      </c>
      <c r="D1768" s="16">
        <v>45438.25</v>
      </c>
      <c r="E1768" s="17">
        <v>4510.0</v>
      </c>
      <c r="F1768" s="8" t="s">
        <v>2452</v>
      </c>
      <c r="G1768" s="8" t="s">
        <v>2453</v>
      </c>
      <c r="H1768" s="8" t="s">
        <v>1549</v>
      </c>
      <c r="I1768" s="8">
        <v>1.0</v>
      </c>
      <c r="J1768" s="8">
        <v>0.0</v>
      </c>
      <c r="K1768" s="8">
        <v>3.0</v>
      </c>
    </row>
    <row r="1769" ht="15.75" customHeight="1">
      <c r="A1769" s="15">
        <v>55.0</v>
      </c>
      <c r="B1769" s="8" t="s">
        <v>2504</v>
      </c>
      <c r="C1769" s="16">
        <v>45424.25</v>
      </c>
      <c r="D1769" s="16">
        <v>45438.25</v>
      </c>
      <c r="E1769" s="17">
        <v>4510.0</v>
      </c>
      <c r="F1769" s="8" t="s">
        <v>2452</v>
      </c>
      <c r="G1769" s="8" t="s">
        <v>2453</v>
      </c>
      <c r="H1769" s="8" t="s">
        <v>1251</v>
      </c>
      <c r="I1769" s="8">
        <v>1.0</v>
      </c>
      <c r="J1769" s="8">
        <v>1.0</v>
      </c>
      <c r="K1769" s="8">
        <v>3.0</v>
      </c>
    </row>
    <row r="1770" ht="15.75" customHeight="1">
      <c r="A1770" s="15">
        <v>55.0</v>
      </c>
      <c r="B1770" s="8" t="s">
        <v>2504</v>
      </c>
      <c r="C1770" s="16">
        <v>45424.25</v>
      </c>
      <c r="D1770" s="16">
        <v>45438.25</v>
      </c>
      <c r="E1770" s="17">
        <v>4510.0</v>
      </c>
      <c r="F1770" s="8" t="s">
        <v>2452</v>
      </c>
      <c r="G1770" s="8" t="s">
        <v>2453</v>
      </c>
      <c r="H1770" s="8" t="s">
        <v>1718</v>
      </c>
      <c r="I1770" s="8">
        <v>1.0</v>
      </c>
      <c r="J1770" s="8">
        <v>1.0</v>
      </c>
      <c r="K1770" s="8">
        <v>2.0</v>
      </c>
    </row>
    <row r="1771" ht="15.75" customHeight="1">
      <c r="A1771" s="15">
        <v>55.0</v>
      </c>
      <c r="B1771" s="8" t="s">
        <v>2504</v>
      </c>
      <c r="C1771" s="16">
        <v>45424.25</v>
      </c>
      <c r="D1771" s="16">
        <v>45438.25</v>
      </c>
      <c r="E1771" s="17">
        <v>4510.0</v>
      </c>
      <c r="F1771" s="8" t="s">
        <v>2452</v>
      </c>
      <c r="G1771" s="8" t="s">
        <v>2453</v>
      </c>
      <c r="H1771" s="8" t="s">
        <v>1494</v>
      </c>
      <c r="I1771" s="8">
        <v>0.0</v>
      </c>
      <c r="J1771" s="8">
        <v>0.0</v>
      </c>
      <c r="K1771" s="8">
        <v>4.0</v>
      </c>
    </row>
    <row r="1772" ht="15.75" customHeight="1">
      <c r="A1772" s="15">
        <v>55.0</v>
      </c>
      <c r="B1772" s="8" t="s">
        <v>2504</v>
      </c>
      <c r="C1772" s="16">
        <v>45424.25</v>
      </c>
      <c r="D1772" s="16">
        <v>45438.25</v>
      </c>
      <c r="E1772" s="17">
        <v>4510.0</v>
      </c>
      <c r="F1772" s="8" t="s">
        <v>2452</v>
      </c>
      <c r="G1772" s="8" t="s">
        <v>2453</v>
      </c>
      <c r="H1772" s="8" t="s">
        <v>1856</v>
      </c>
      <c r="I1772" s="8">
        <v>1.0</v>
      </c>
      <c r="J1772" s="8">
        <v>1.0</v>
      </c>
      <c r="K1772" s="8">
        <v>5.0</v>
      </c>
    </row>
    <row r="1773" ht="15.75" customHeight="1">
      <c r="A1773" s="15">
        <v>55.0</v>
      </c>
      <c r="B1773" s="8" t="s">
        <v>2504</v>
      </c>
      <c r="C1773" s="16">
        <v>45424.25</v>
      </c>
      <c r="D1773" s="16">
        <v>45438.25</v>
      </c>
      <c r="E1773" s="17">
        <v>4510.0</v>
      </c>
      <c r="F1773" s="8" t="s">
        <v>2452</v>
      </c>
      <c r="G1773" s="8" t="s">
        <v>2453</v>
      </c>
      <c r="H1773" s="8" t="s">
        <v>2091</v>
      </c>
      <c r="I1773" s="8">
        <v>1.0</v>
      </c>
      <c r="J1773" s="8">
        <v>0.0</v>
      </c>
      <c r="K1773" s="8">
        <v>3.0</v>
      </c>
    </row>
    <row r="1774" ht="15.75" customHeight="1">
      <c r="A1774" s="15">
        <v>55.0</v>
      </c>
      <c r="B1774" s="8" t="s">
        <v>2504</v>
      </c>
      <c r="C1774" s="16">
        <v>45424.25</v>
      </c>
      <c r="D1774" s="16">
        <v>45438.25</v>
      </c>
      <c r="E1774" s="17">
        <v>4510.0</v>
      </c>
      <c r="F1774" s="8" t="s">
        <v>2452</v>
      </c>
      <c r="G1774" s="8" t="s">
        <v>2453</v>
      </c>
      <c r="H1774" s="8" t="s">
        <v>2381</v>
      </c>
      <c r="I1774" s="8">
        <v>0.0</v>
      </c>
      <c r="J1774" s="8">
        <v>1.0</v>
      </c>
      <c r="K1774" s="8">
        <v>4.0</v>
      </c>
    </row>
    <row r="1775" ht="15.75" customHeight="1">
      <c r="A1775" s="15">
        <v>55.0</v>
      </c>
      <c r="B1775" s="8" t="s">
        <v>2504</v>
      </c>
      <c r="C1775" s="16">
        <v>45424.25</v>
      </c>
      <c r="D1775" s="16">
        <v>45438.25</v>
      </c>
      <c r="E1775" s="17">
        <v>4510.0</v>
      </c>
      <c r="F1775" s="8" t="s">
        <v>2452</v>
      </c>
      <c r="G1775" s="8" t="s">
        <v>2453</v>
      </c>
      <c r="H1775" s="8" t="s">
        <v>2274</v>
      </c>
      <c r="I1775" s="8">
        <v>1.0</v>
      </c>
      <c r="J1775" s="8">
        <v>0.0</v>
      </c>
      <c r="K1775" s="8">
        <v>1.0</v>
      </c>
    </row>
    <row r="1776" ht="15.75" customHeight="1">
      <c r="A1776" s="15">
        <v>55.0</v>
      </c>
      <c r="B1776" s="8" t="s">
        <v>2504</v>
      </c>
      <c r="C1776" s="16">
        <v>45424.25</v>
      </c>
      <c r="D1776" s="16">
        <v>45438.25</v>
      </c>
      <c r="E1776" s="17">
        <v>4510.0</v>
      </c>
      <c r="F1776" s="8" t="s">
        <v>2452</v>
      </c>
      <c r="G1776" s="8" t="s">
        <v>2453</v>
      </c>
      <c r="H1776" s="8" t="s">
        <v>1724</v>
      </c>
      <c r="I1776" s="8">
        <v>1.0</v>
      </c>
      <c r="J1776" s="8">
        <v>0.0</v>
      </c>
      <c r="K1776" s="8">
        <v>2.0</v>
      </c>
    </row>
    <row r="1777" ht="15.75" customHeight="1">
      <c r="A1777" s="15">
        <v>55.0</v>
      </c>
      <c r="B1777" s="8" t="s">
        <v>2504</v>
      </c>
      <c r="C1777" s="16">
        <v>45424.25</v>
      </c>
      <c r="D1777" s="16">
        <v>45438.25</v>
      </c>
      <c r="E1777" s="17">
        <v>4510.0</v>
      </c>
      <c r="F1777" s="8" t="s">
        <v>2452</v>
      </c>
      <c r="G1777" s="8" t="s">
        <v>2453</v>
      </c>
      <c r="H1777" s="8" t="s">
        <v>2105</v>
      </c>
      <c r="I1777" s="8">
        <v>0.0</v>
      </c>
      <c r="J1777" s="8">
        <v>1.0</v>
      </c>
      <c r="K1777" s="8">
        <v>1.0</v>
      </c>
    </row>
    <row r="1778" ht="15.75" customHeight="1">
      <c r="A1778" s="15">
        <v>55.0</v>
      </c>
      <c r="B1778" s="8" t="s">
        <v>2504</v>
      </c>
      <c r="C1778" s="16">
        <v>45424.25</v>
      </c>
      <c r="D1778" s="16">
        <v>45438.25</v>
      </c>
      <c r="E1778" s="17">
        <v>4510.0</v>
      </c>
      <c r="F1778" s="8" t="s">
        <v>2452</v>
      </c>
      <c r="G1778" s="8" t="s">
        <v>2453</v>
      </c>
      <c r="H1778" s="8" t="s">
        <v>2214</v>
      </c>
      <c r="I1778" s="8">
        <v>0.0</v>
      </c>
      <c r="J1778" s="8">
        <v>1.0</v>
      </c>
      <c r="K1778" s="8">
        <v>2.0</v>
      </c>
    </row>
    <row r="1779" ht="15.75" customHeight="1">
      <c r="A1779" s="15">
        <v>55.0</v>
      </c>
      <c r="B1779" s="8" t="s">
        <v>2504</v>
      </c>
      <c r="C1779" s="16">
        <v>45424.25</v>
      </c>
      <c r="D1779" s="16">
        <v>45438.25</v>
      </c>
      <c r="E1779" s="17">
        <v>4510.0</v>
      </c>
      <c r="F1779" s="8" t="s">
        <v>2452</v>
      </c>
      <c r="G1779" s="8" t="s">
        <v>2453</v>
      </c>
      <c r="H1779" s="8" t="s">
        <v>2269</v>
      </c>
      <c r="I1779" s="8">
        <v>0.0</v>
      </c>
      <c r="J1779" s="8">
        <v>1.0</v>
      </c>
      <c r="K1779" s="8">
        <v>1.0</v>
      </c>
    </row>
    <row r="1780" ht="15.75" customHeight="1">
      <c r="A1780" s="15">
        <v>55.0</v>
      </c>
      <c r="B1780" s="8" t="s">
        <v>2504</v>
      </c>
      <c r="C1780" s="16">
        <v>45424.25</v>
      </c>
      <c r="D1780" s="16">
        <v>45438.25</v>
      </c>
      <c r="E1780" s="17">
        <v>4510.0</v>
      </c>
      <c r="F1780" s="8" t="s">
        <v>2452</v>
      </c>
      <c r="G1780" s="8" t="s">
        <v>2453</v>
      </c>
      <c r="H1780" s="8" t="s">
        <v>1296</v>
      </c>
      <c r="I1780" s="8">
        <v>1.0</v>
      </c>
      <c r="J1780" s="8">
        <v>1.0</v>
      </c>
      <c r="K1780" s="8">
        <v>5.0</v>
      </c>
    </row>
    <row r="1781" ht="15.75" customHeight="1">
      <c r="A1781" s="15">
        <v>55.0</v>
      </c>
      <c r="B1781" s="8" t="s">
        <v>2504</v>
      </c>
      <c r="C1781" s="16">
        <v>45424.25</v>
      </c>
      <c r="D1781" s="16">
        <v>45438.25</v>
      </c>
      <c r="E1781" s="17">
        <v>4510.0</v>
      </c>
      <c r="F1781" s="8" t="s">
        <v>2452</v>
      </c>
      <c r="G1781" s="8" t="s">
        <v>2453</v>
      </c>
      <c r="H1781" s="8" t="s">
        <v>1626</v>
      </c>
      <c r="I1781" s="8">
        <v>1.0</v>
      </c>
      <c r="J1781" s="8">
        <v>0.0</v>
      </c>
      <c r="K1781" s="8">
        <v>3.0</v>
      </c>
    </row>
    <row r="1782" ht="15.75" customHeight="1">
      <c r="A1782" s="15">
        <v>55.0</v>
      </c>
      <c r="B1782" s="8" t="s">
        <v>2504</v>
      </c>
      <c r="C1782" s="16">
        <v>45424.25</v>
      </c>
      <c r="D1782" s="16">
        <v>45438.25</v>
      </c>
      <c r="E1782" s="17">
        <v>4510.0</v>
      </c>
      <c r="F1782" s="8" t="s">
        <v>2452</v>
      </c>
      <c r="G1782" s="8" t="s">
        <v>2453</v>
      </c>
      <c r="H1782" s="8" t="s">
        <v>2219</v>
      </c>
      <c r="I1782" s="8">
        <v>1.0</v>
      </c>
      <c r="J1782" s="8">
        <v>1.0</v>
      </c>
      <c r="K1782" s="8">
        <v>1.0</v>
      </c>
    </row>
    <row r="1783" ht="15.75" customHeight="1">
      <c r="A1783" s="15">
        <v>55.0</v>
      </c>
      <c r="B1783" s="8" t="s">
        <v>2504</v>
      </c>
      <c r="C1783" s="16">
        <v>45424.25</v>
      </c>
      <c r="D1783" s="16">
        <v>45438.25</v>
      </c>
      <c r="E1783" s="17">
        <v>4510.0</v>
      </c>
      <c r="F1783" s="8" t="s">
        <v>2452</v>
      </c>
      <c r="G1783" s="8" t="s">
        <v>2453</v>
      </c>
      <c r="H1783" s="8" t="s">
        <v>1867</v>
      </c>
      <c r="I1783" s="8">
        <v>1.0</v>
      </c>
      <c r="J1783" s="8">
        <v>0.0</v>
      </c>
      <c r="K1783" s="8">
        <v>3.0</v>
      </c>
    </row>
    <row r="1784" ht="15.75" customHeight="1">
      <c r="A1784" s="15">
        <v>55.0</v>
      </c>
      <c r="B1784" s="8" t="s">
        <v>2504</v>
      </c>
      <c r="C1784" s="16">
        <v>45424.25</v>
      </c>
      <c r="D1784" s="16">
        <v>45438.25</v>
      </c>
      <c r="E1784" s="17">
        <v>4510.0</v>
      </c>
      <c r="F1784" s="8" t="s">
        <v>2452</v>
      </c>
      <c r="G1784" s="8" t="s">
        <v>2453</v>
      </c>
      <c r="H1784" s="8" t="s">
        <v>1866</v>
      </c>
      <c r="I1784" s="8">
        <v>1.0</v>
      </c>
      <c r="J1784" s="8">
        <v>1.0</v>
      </c>
      <c r="K1784" s="8">
        <v>4.0</v>
      </c>
    </row>
    <row r="1785" ht="15.75" customHeight="1">
      <c r="A1785" s="15">
        <v>55.0</v>
      </c>
      <c r="B1785" s="8" t="s">
        <v>2504</v>
      </c>
      <c r="C1785" s="16">
        <v>45424.25</v>
      </c>
      <c r="D1785" s="16">
        <v>45438.25</v>
      </c>
      <c r="E1785" s="17">
        <v>4510.0</v>
      </c>
      <c r="F1785" s="8" t="s">
        <v>2452</v>
      </c>
      <c r="G1785" s="8" t="s">
        <v>2453</v>
      </c>
      <c r="H1785" s="8" t="s">
        <v>1698</v>
      </c>
      <c r="I1785" s="8">
        <v>1.0</v>
      </c>
      <c r="J1785" s="8">
        <v>1.0</v>
      </c>
      <c r="K1785" s="8">
        <v>5.0</v>
      </c>
    </row>
    <row r="1786" ht="15.75" customHeight="1">
      <c r="A1786" s="15">
        <v>55.0</v>
      </c>
      <c r="B1786" s="8" t="s">
        <v>2504</v>
      </c>
      <c r="C1786" s="16">
        <v>45424.25</v>
      </c>
      <c r="D1786" s="16">
        <v>45438.25</v>
      </c>
      <c r="E1786" s="17">
        <v>4510.0</v>
      </c>
      <c r="F1786" s="8" t="s">
        <v>2452</v>
      </c>
      <c r="G1786" s="8" t="s">
        <v>2453</v>
      </c>
      <c r="H1786" s="8" t="s">
        <v>2359</v>
      </c>
      <c r="I1786" s="8">
        <v>0.0</v>
      </c>
      <c r="J1786" s="8">
        <v>1.0</v>
      </c>
      <c r="K1786" s="8">
        <v>3.0</v>
      </c>
    </row>
    <row r="1787" ht="15.75" customHeight="1">
      <c r="A1787" s="15">
        <v>55.0</v>
      </c>
      <c r="B1787" s="8" t="s">
        <v>2504</v>
      </c>
      <c r="C1787" s="16">
        <v>45424.25</v>
      </c>
      <c r="D1787" s="16">
        <v>45438.25</v>
      </c>
      <c r="E1787" s="17">
        <v>4510.0</v>
      </c>
      <c r="F1787" s="8" t="s">
        <v>2452</v>
      </c>
      <c r="G1787" s="8" t="s">
        <v>2453</v>
      </c>
      <c r="H1787" s="8" t="s">
        <v>2003</v>
      </c>
      <c r="I1787" s="8">
        <v>0.0</v>
      </c>
      <c r="J1787" s="8">
        <v>1.0</v>
      </c>
      <c r="K1787" s="8">
        <v>4.0</v>
      </c>
    </row>
    <row r="1788" ht="15.75" customHeight="1">
      <c r="A1788" s="15">
        <v>55.0</v>
      </c>
      <c r="B1788" s="8" t="s">
        <v>2504</v>
      </c>
      <c r="C1788" s="16">
        <v>45424.25</v>
      </c>
      <c r="D1788" s="16">
        <v>45438.25</v>
      </c>
      <c r="E1788" s="17">
        <v>4510.0</v>
      </c>
      <c r="F1788" s="8" t="s">
        <v>2452</v>
      </c>
      <c r="G1788" s="8" t="s">
        <v>2453</v>
      </c>
      <c r="H1788" s="8" t="s">
        <v>1967</v>
      </c>
      <c r="I1788" s="8">
        <v>0.0</v>
      </c>
      <c r="J1788" s="8">
        <v>1.0</v>
      </c>
      <c r="K1788" s="8">
        <v>4.0</v>
      </c>
    </row>
    <row r="1789" ht="15.75" customHeight="1">
      <c r="A1789" s="15">
        <v>55.0</v>
      </c>
      <c r="B1789" s="8" t="s">
        <v>2504</v>
      </c>
      <c r="C1789" s="16">
        <v>45424.25</v>
      </c>
      <c r="D1789" s="16">
        <v>45438.25</v>
      </c>
      <c r="E1789" s="17">
        <v>4510.0</v>
      </c>
      <c r="F1789" s="8" t="s">
        <v>2452</v>
      </c>
      <c r="G1789" s="8" t="s">
        <v>2453</v>
      </c>
      <c r="H1789" s="8" t="s">
        <v>2129</v>
      </c>
      <c r="I1789" s="8">
        <v>1.0</v>
      </c>
      <c r="J1789" s="8">
        <v>1.0</v>
      </c>
      <c r="K1789" s="8">
        <v>4.0</v>
      </c>
    </row>
    <row r="1790" ht="15.75" customHeight="1">
      <c r="A1790" s="15">
        <v>55.0</v>
      </c>
      <c r="B1790" s="8" t="s">
        <v>2504</v>
      </c>
      <c r="C1790" s="16">
        <v>45424.25</v>
      </c>
      <c r="D1790" s="16">
        <v>45438.25</v>
      </c>
      <c r="E1790" s="17">
        <v>4510.0</v>
      </c>
      <c r="F1790" s="8" t="s">
        <v>2452</v>
      </c>
      <c r="G1790" s="8" t="s">
        <v>2453</v>
      </c>
      <c r="H1790" s="8" t="s">
        <v>2346</v>
      </c>
      <c r="I1790" s="8">
        <v>1.0</v>
      </c>
      <c r="J1790" s="8">
        <v>1.0</v>
      </c>
      <c r="K1790" s="8">
        <v>2.0</v>
      </c>
    </row>
    <row r="1791" ht="15.75" customHeight="1">
      <c r="A1791" s="15">
        <v>56.0</v>
      </c>
      <c r="B1791" s="8" t="s">
        <v>2505</v>
      </c>
      <c r="C1791" s="16">
        <v>45428.5</v>
      </c>
      <c r="D1791" s="16">
        <v>45442.5</v>
      </c>
      <c r="E1791" s="17">
        <v>4592.0</v>
      </c>
      <c r="F1791" s="8" t="s">
        <v>2444</v>
      </c>
      <c r="G1791" s="8" t="s">
        <v>2453</v>
      </c>
      <c r="H1791" s="8" t="s">
        <v>2333</v>
      </c>
      <c r="I1791" s="8">
        <v>0.0</v>
      </c>
      <c r="J1791" s="8">
        <v>0.0</v>
      </c>
      <c r="K1791" s="8">
        <v>4.0</v>
      </c>
    </row>
    <row r="1792" ht="15.75" customHeight="1">
      <c r="A1792" s="15">
        <v>56.0</v>
      </c>
      <c r="B1792" s="8" t="s">
        <v>2505</v>
      </c>
      <c r="C1792" s="16">
        <v>45428.5</v>
      </c>
      <c r="D1792" s="16">
        <v>45442.5</v>
      </c>
      <c r="E1792" s="17">
        <v>4592.0</v>
      </c>
      <c r="F1792" s="8" t="s">
        <v>2444</v>
      </c>
      <c r="G1792" s="8" t="s">
        <v>2453</v>
      </c>
      <c r="H1792" s="8" t="s">
        <v>2191</v>
      </c>
      <c r="I1792" s="8">
        <v>0.0</v>
      </c>
      <c r="J1792" s="8">
        <v>1.0</v>
      </c>
      <c r="K1792" s="8">
        <v>4.0</v>
      </c>
    </row>
    <row r="1793" ht="15.75" customHeight="1">
      <c r="A1793" s="15">
        <v>56.0</v>
      </c>
      <c r="B1793" s="8" t="s">
        <v>2505</v>
      </c>
      <c r="C1793" s="16">
        <v>45428.5</v>
      </c>
      <c r="D1793" s="16">
        <v>45442.5</v>
      </c>
      <c r="E1793" s="17">
        <v>4592.0</v>
      </c>
      <c r="F1793" s="8" t="s">
        <v>2444</v>
      </c>
      <c r="G1793" s="8" t="s">
        <v>2453</v>
      </c>
      <c r="H1793" s="8" t="s">
        <v>1157</v>
      </c>
      <c r="I1793" s="8">
        <v>0.0</v>
      </c>
      <c r="J1793" s="8">
        <v>1.0</v>
      </c>
      <c r="K1793" s="8">
        <v>4.0</v>
      </c>
    </row>
    <row r="1794" ht="15.75" customHeight="1">
      <c r="A1794" s="15">
        <v>56.0</v>
      </c>
      <c r="B1794" s="8" t="s">
        <v>2505</v>
      </c>
      <c r="C1794" s="16">
        <v>45428.5</v>
      </c>
      <c r="D1794" s="16">
        <v>45442.5</v>
      </c>
      <c r="E1794" s="17">
        <v>4592.0</v>
      </c>
      <c r="F1794" s="8" t="s">
        <v>2444</v>
      </c>
      <c r="G1794" s="8" t="s">
        <v>2453</v>
      </c>
      <c r="H1794" s="8" t="s">
        <v>1881</v>
      </c>
      <c r="I1794" s="8">
        <v>0.0</v>
      </c>
      <c r="J1794" s="8">
        <v>0.0</v>
      </c>
      <c r="K1794" s="8">
        <v>5.0</v>
      </c>
    </row>
    <row r="1795" ht="15.75" customHeight="1">
      <c r="A1795" s="15">
        <v>56.0</v>
      </c>
      <c r="B1795" s="8" t="s">
        <v>2505</v>
      </c>
      <c r="C1795" s="16">
        <v>45428.5</v>
      </c>
      <c r="D1795" s="16">
        <v>45442.5</v>
      </c>
      <c r="E1795" s="17">
        <v>4592.0</v>
      </c>
      <c r="F1795" s="8" t="s">
        <v>2444</v>
      </c>
      <c r="G1795" s="8" t="s">
        <v>2453</v>
      </c>
      <c r="H1795" s="8" t="s">
        <v>2075</v>
      </c>
      <c r="I1795" s="8">
        <v>1.0</v>
      </c>
      <c r="J1795" s="8">
        <v>1.0</v>
      </c>
      <c r="K1795" s="8">
        <v>5.0</v>
      </c>
    </row>
    <row r="1796" ht="15.75" customHeight="1">
      <c r="A1796" s="15">
        <v>56.0</v>
      </c>
      <c r="B1796" s="8" t="s">
        <v>2505</v>
      </c>
      <c r="C1796" s="16">
        <v>45428.5</v>
      </c>
      <c r="D1796" s="16">
        <v>45442.5</v>
      </c>
      <c r="E1796" s="17">
        <v>4592.0</v>
      </c>
      <c r="F1796" s="8" t="s">
        <v>2444</v>
      </c>
      <c r="G1796" s="8" t="s">
        <v>2453</v>
      </c>
      <c r="H1796" s="8" t="s">
        <v>1444</v>
      </c>
      <c r="I1796" s="8">
        <v>1.0</v>
      </c>
      <c r="J1796" s="8">
        <v>1.0</v>
      </c>
      <c r="K1796" s="8">
        <v>2.0</v>
      </c>
    </row>
    <row r="1797" ht="15.75" customHeight="1">
      <c r="A1797" s="15">
        <v>56.0</v>
      </c>
      <c r="B1797" s="8" t="s">
        <v>2505</v>
      </c>
      <c r="C1797" s="16">
        <v>45428.5</v>
      </c>
      <c r="D1797" s="16">
        <v>45442.5</v>
      </c>
      <c r="E1797" s="17">
        <v>4592.0</v>
      </c>
      <c r="F1797" s="8" t="s">
        <v>2444</v>
      </c>
      <c r="G1797" s="8" t="s">
        <v>2453</v>
      </c>
      <c r="H1797" s="8" t="s">
        <v>2181</v>
      </c>
      <c r="I1797" s="8">
        <v>0.0</v>
      </c>
      <c r="J1797" s="8">
        <v>0.0</v>
      </c>
      <c r="K1797" s="8">
        <v>1.0</v>
      </c>
    </row>
    <row r="1798" ht="15.75" customHeight="1">
      <c r="A1798" s="15">
        <v>56.0</v>
      </c>
      <c r="B1798" s="8" t="s">
        <v>2505</v>
      </c>
      <c r="C1798" s="16">
        <v>45428.5</v>
      </c>
      <c r="D1798" s="16">
        <v>45442.5</v>
      </c>
      <c r="E1798" s="17">
        <v>4592.0</v>
      </c>
      <c r="F1798" s="8" t="s">
        <v>2444</v>
      </c>
      <c r="G1798" s="8" t="s">
        <v>2453</v>
      </c>
      <c r="H1798" s="8" t="s">
        <v>1291</v>
      </c>
      <c r="I1798" s="8">
        <v>1.0</v>
      </c>
      <c r="J1798" s="8">
        <v>1.0</v>
      </c>
      <c r="K1798" s="8">
        <v>3.0</v>
      </c>
    </row>
    <row r="1799" ht="15.75" customHeight="1">
      <c r="A1799" s="15">
        <v>56.0</v>
      </c>
      <c r="B1799" s="8" t="s">
        <v>2505</v>
      </c>
      <c r="C1799" s="16">
        <v>45428.5</v>
      </c>
      <c r="D1799" s="16">
        <v>45442.5</v>
      </c>
      <c r="E1799" s="17">
        <v>4592.0</v>
      </c>
      <c r="F1799" s="8" t="s">
        <v>2444</v>
      </c>
      <c r="G1799" s="8" t="s">
        <v>2453</v>
      </c>
      <c r="H1799" s="8" t="s">
        <v>2051</v>
      </c>
      <c r="I1799" s="8">
        <v>0.0</v>
      </c>
      <c r="J1799" s="8">
        <v>1.0</v>
      </c>
      <c r="K1799" s="8">
        <v>4.0</v>
      </c>
    </row>
    <row r="1800" ht="15.75" customHeight="1">
      <c r="A1800" s="15">
        <v>56.0</v>
      </c>
      <c r="B1800" s="8" t="s">
        <v>2505</v>
      </c>
      <c r="C1800" s="16">
        <v>45428.5</v>
      </c>
      <c r="D1800" s="16">
        <v>45442.5</v>
      </c>
      <c r="E1800" s="17">
        <v>4592.0</v>
      </c>
      <c r="F1800" s="8" t="s">
        <v>2444</v>
      </c>
      <c r="G1800" s="8" t="s">
        <v>2453</v>
      </c>
      <c r="H1800" s="8" t="s">
        <v>2244</v>
      </c>
      <c r="I1800" s="8">
        <v>1.0</v>
      </c>
      <c r="J1800" s="8">
        <v>1.0</v>
      </c>
      <c r="K1800" s="8">
        <v>4.0</v>
      </c>
    </row>
    <row r="1801" ht="15.75" customHeight="1">
      <c r="A1801" s="15">
        <v>56.0</v>
      </c>
      <c r="B1801" s="8" t="s">
        <v>2505</v>
      </c>
      <c r="C1801" s="16">
        <v>45428.5</v>
      </c>
      <c r="D1801" s="16">
        <v>45442.5</v>
      </c>
      <c r="E1801" s="17">
        <v>4592.0</v>
      </c>
      <c r="F1801" s="8" t="s">
        <v>2444</v>
      </c>
      <c r="G1801" s="8" t="s">
        <v>2453</v>
      </c>
      <c r="H1801" s="8" t="s">
        <v>1263</v>
      </c>
      <c r="I1801" s="8">
        <v>1.0</v>
      </c>
      <c r="J1801" s="8">
        <v>1.0</v>
      </c>
      <c r="K1801" s="8">
        <v>5.0</v>
      </c>
    </row>
    <row r="1802" ht="15.75" customHeight="1">
      <c r="A1802" s="15">
        <v>56.0</v>
      </c>
      <c r="B1802" s="8" t="s">
        <v>2505</v>
      </c>
      <c r="C1802" s="16">
        <v>45428.5</v>
      </c>
      <c r="D1802" s="16">
        <v>45442.5</v>
      </c>
      <c r="E1802" s="17">
        <v>4592.0</v>
      </c>
      <c r="F1802" s="8" t="s">
        <v>2444</v>
      </c>
      <c r="G1802" s="8" t="s">
        <v>2453</v>
      </c>
      <c r="H1802" s="8" t="s">
        <v>2306</v>
      </c>
      <c r="I1802" s="8">
        <v>0.0</v>
      </c>
      <c r="J1802" s="8">
        <v>0.0</v>
      </c>
      <c r="K1802" s="8">
        <v>5.0</v>
      </c>
    </row>
    <row r="1803" ht="15.75" customHeight="1">
      <c r="A1803" s="15">
        <v>56.0</v>
      </c>
      <c r="B1803" s="8" t="s">
        <v>2505</v>
      </c>
      <c r="C1803" s="16">
        <v>45428.5</v>
      </c>
      <c r="D1803" s="16">
        <v>45442.5</v>
      </c>
      <c r="E1803" s="17">
        <v>4592.0</v>
      </c>
      <c r="F1803" s="8" t="s">
        <v>2444</v>
      </c>
      <c r="G1803" s="8" t="s">
        <v>2453</v>
      </c>
      <c r="H1803" s="8" t="s">
        <v>1401</v>
      </c>
      <c r="I1803" s="8">
        <v>1.0</v>
      </c>
      <c r="J1803" s="8">
        <v>0.0</v>
      </c>
      <c r="K1803" s="8">
        <v>1.0</v>
      </c>
    </row>
    <row r="1804" ht="15.75" customHeight="1">
      <c r="A1804" s="15">
        <v>56.0</v>
      </c>
      <c r="B1804" s="8" t="s">
        <v>2505</v>
      </c>
      <c r="C1804" s="16">
        <v>45428.5</v>
      </c>
      <c r="D1804" s="16">
        <v>45442.5</v>
      </c>
      <c r="E1804" s="17">
        <v>4592.0</v>
      </c>
      <c r="F1804" s="8" t="s">
        <v>2444</v>
      </c>
      <c r="G1804" s="8" t="s">
        <v>2453</v>
      </c>
      <c r="H1804" s="8" t="s">
        <v>1775</v>
      </c>
      <c r="I1804" s="8">
        <v>0.0</v>
      </c>
      <c r="J1804" s="8">
        <v>0.0</v>
      </c>
      <c r="K1804" s="8">
        <v>4.0</v>
      </c>
    </row>
    <row r="1805" ht="15.75" customHeight="1">
      <c r="A1805" s="15">
        <v>56.0</v>
      </c>
      <c r="B1805" s="8" t="s">
        <v>2505</v>
      </c>
      <c r="C1805" s="16">
        <v>45428.5</v>
      </c>
      <c r="D1805" s="16">
        <v>45442.5</v>
      </c>
      <c r="E1805" s="17">
        <v>4592.0</v>
      </c>
      <c r="F1805" s="8" t="s">
        <v>2444</v>
      </c>
      <c r="G1805" s="8" t="s">
        <v>2453</v>
      </c>
      <c r="H1805" s="8" t="s">
        <v>2156</v>
      </c>
      <c r="I1805" s="8">
        <v>0.0</v>
      </c>
      <c r="J1805" s="8">
        <v>1.0</v>
      </c>
      <c r="K1805" s="8">
        <v>1.0</v>
      </c>
    </row>
    <row r="1806" ht="15.75" customHeight="1">
      <c r="A1806" s="15">
        <v>56.0</v>
      </c>
      <c r="B1806" s="8" t="s">
        <v>2505</v>
      </c>
      <c r="C1806" s="16">
        <v>45428.5</v>
      </c>
      <c r="D1806" s="16">
        <v>45442.5</v>
      </c>
      <c r="E1806" s="17">
        <v>4592.0</v>
      </c>
      <c r="F1806" s="8" t="s">
        <v>2444</v>
      </c>
      <c r="G1806" s="8" t="s">
        <v>2453</v>
      </c>
      <c r="H1806" s="8" t="s">
        <v>1201</v>
      </c>
      <c r="I1806" s="8">
        <v>0.0</v>
      </c>
      <c r="J1806" s="8">
        <v>0.0</v>
      </c>
      <c r="K1806" s="8">
        <v>3.0</v>
      </c>
    </row>
    <row r="1807" ht="15.75" customHeight="1">
      <c r="A1807" s="15">
        <v>56.0</v>
      </c>
      <c r="B1807" s="8" t="s">
        <v>2505</v>
      </c>
      <c r="C1807" s="16">
        <v>45428.5</v>
      </c>
      <c r="D1807" s="16">
        <v>45442.5</v>
      </c>
      <c r="E1807" s="17">
        <v>4592.0</v>
      </c>
      <c r="F1807" s="8" t="s">
        <v>2444</v>
      </c>
      <c r="G1807" s="8" t="s">
        <v>2453</v>
      </c>
      <c r="H1807" s="8" t="s">
        <v>1235</v>
      </c>
      <c r="I1807" s="8">
        <v>0.0</v>
      </c>
      <c r="J1807" s="8">
        <v>0.0</v>
      </c>
      <c r="K1807" s="8">
        <v>4.0</v>
      </c>
    </row>
    <row r="1808" ht="15.75" customHeight="1">
      <c r="A1808" s="15">
        <v>56.0</v>
      </c>
      <c r="B1808" s="8" t="s">
        <v>2505</v>
      </c>
      <c r="C1808" s="16">
        <v>45428.5</v>
      </c>
      <c r="D1808" s="16">
        <v>45442.5</v>
      </c>
      <c r="E1808" s="17">
        <v>4592.0</v>
      </c>
      <c r="F1808" s="8" t="s">
        <v>2444</v>
      </c>
      <c r="G1808" s="8" t="s">
        <v>2453</v>
      </c>
      <c r="H1808" s="8" t="s">
        <v>2185</v>
      </c>
      <c r="I1808" s="8">
        <v>0.0</v>
      </c>
      <c r="J1808" s="8">
        <v>1.0</v>
      </c>
      <c r="K1808" s="8">
        <v>4.0</v>
      </c>
    </row>
    <row r="1809" ht="15.75" customHeight="1">
      <c r="A1809" s="15">
        <v>56.0</v>
      </c>
      <c r="B1809" s="8" t="s">
        <v>2505</v>
      </c>
      <c r="C1809" s="16">
        <v>45428.5</v>
      </c>
      <c r="D1809" s="16">
        <v>45442.5</v>
      </c>
      <c r="E1809" s="17">
        <v>4592.0</v>
      </c>
      <c r="F1809" s="8" t="s">
        <v>2444</v>
      </c>
      <c r="G1809" s="8" t="s">
        <v>2453</v>
      </c>
      <c r="H1809" s="8" t="s">
        <v>1309</v>
      </c>
      <c r="I1809" s="8">
        <v>1.0</v>
      </c>
      <c r="J1809" s="8">
        <v>1.0</v>
      </c>
      <c r="K1809" s="8">
        <v>2.0</v>
      </c>
    </row>
    <row r="1810" ht="15.75" customHeight="1">
      <c r="A1810" s="15">
        <v>56.0</v>
      </c>
      <c r="B1810" s="8" t="s">
        <v>2505</v>
      </c>
      <c r="C1810" s="16">
        <v>45428.5</v>
      </c>
      <c r="D1810" s="16">
        <v>45442.5</v>
      </c>
      <c r="E1810" s="17">
        <v>4592.0</v>
      </c>
      <c r="F1810" s="8" t="s">
        <v>2444</v>
      </c>
      <c r="G1810" s="8" t="s">
        <v>2453</v>
      </c>
      <c r="H1810" s="8" t="s">
        <v>2115</v>
      </c>
      <c r="I1810" s="8">
        <v>0.0</v>
      </c>
      <c r="J1810" s="8">
        <v>0.0</v>
      </c>
      <c r="K1810" s="8">
        <v>3.0</v>
      </c>
    </row>
    <row r="1811" ht="15.75" customHeight="1">
      <c r="A1811" s="15">
        <v>56.0</v>
      </c>
      <c r="B1811" s="8" t="s">
        <v>2505</v>
      </c>
      <c r="C1811" s="16">
        <v>45428.5</v>
      </c>
      <c r="D1811" s="16">
        <v>45442.5</v>
      </c>
      <c r="E1811" s="17">
        <v>4592.0</v>
      </c>
      <c r="F1811" s="8" t="s">
        <v>2444</v>
      </c>
      <c r="G1811" s="8" t="s">
        <v>2453</v>
      </c>
      <c r="H1811" s="8" t="s">
        <v>2184</v>
      </c>
      <c r="I1811" s="8">
        <v>1.0</v>
      </c>
      <c r="J1811" s="8">
        <v>0.0</v>
      </c>
      <c r="K1811" s="8">
        <v>2.0</v>
      </c>
    </row>
    <row r="1812" ht="15.75" customHeight="1">
      <c r="A1812" s="15">
        <v>56.0</v>
      </c>
      <c r="B1812" s="8" t="s">
        <v>2505</v>
      </c>
      <c r="C1812" s="16">
        <v>45428.5</v>
      </c>
      <c r="D1812" s="16">
        <v>45442.5</v>
      </c>
      <c r="E1812" s="17">
        <v>4592.0</v>
      </c>
      <c r="F1812" s="8" t="s">
        <v>2444</v>
      </c>
      <c r="G1812" s="8" t="s">
        <v>2453</v>
      </c>
      <c r="H1812" s="8" t="s">
        <v>1570</v>
      </c>
      <c r="I1812" s="8">
        <v>1.0</v>
      </c>
      <c r="J1812" s="8">
        <v>1.0</v>
      </c>
      <c r="K1812" s="8">
        <v>1.0</v>
      </c>
    </row>
    <row r="1813" ht="15.75" customHeight="1">
      <c r="A1813" s="15">
        <v>56.0</v>
      </c>
      <c r="B1813" s="8" t="s">
        <v>2505</v>
      </c>
      <c r="C1813" s="16">
        <v>45428.5</v>
      </c>
      <c r="D1813" s="16">
        <v>45442.5</v>
      </c>
      <c r="E1813" s="17">
        <v>4592.0</v>
      </c>
      <c r="F1813" s="8" t="s">
        <v>2444</v>
      </c>
      <c r="G1813" s="8" t="s">
        <v>2453</v>
      </c>
      <c r="H1813" s="8" t="s">
        <v>1913</v>
      </c>
      <c r="I1813" s="8">
        <v>0.0</v>
      </c>
      <c r="J1813" s="8">
        <v>0.0</v>
      </c>
      <c r="K1813" s="8">
        <v>2.0</v>
      </c>
    </row>
    <row r="1814" ht="15.75" customHeight="1">
      <c r="A1814" s="15">
        <v>56.0</v>
      </c>
      <c r="B1814" s="8" t="s">
        <v>2505</v>
      </c>
      <c r="C1814" s="16">
        <v>45428.5</v>
      </c>
      <c r="D1814" s="16">
        <v>45442.5</v>
      </c>
      <c r="E1814" s="17">
        <v>4592.0</v>
      </c>
      <c r="F1814" s="8" t="s">
        <v>2444</v>
      </c>
      <c r="G1814" s="8" t="s">
        <v>2453</v>
      </c>
      <c r="H1814" s="8" t="s">
        <v>1588</v>
      </c>
      <c r="I1814" s="8">
        <v>0.0</v>
      </c>
      <c r="J1814" s="8">
        <v>0.0</v>
      </c>
      <c r="K1814" s="8">
        <v>4.0</v>
      </c>
    </row>
    <row r="1815" ht="15.75" customHeight="1">
      <c r="A1815" s="15">
        <v>56.0</v>
      </c>
      <c r="B1815" s="8" t="s">
        <v>2505</v>
      </c>
      <c r="C1815" s="16">
        <v>45428.5</v>
      </c>
      <c r="D1815" s="16">
        <v>45442.5</v>
      </c>
      <c r="E1815" s="17">
        <v>4592.0</v>
      </c>
      <c r="F1815" s="8" t="s">
        <v>2444</v>
      </c>
      <c r="G1815" s="8" t="s">
        <v>2453</v>
      </c>
      <c r="H1815" s="8" t="s">
        <v>1712</v>
      </c>
      <c r="I1815" s="8">
        <v>1.0</v>
      </c>
      <c r="J1815" s="8">
        <v>0.0</v>
      </c>
      <c r="K1815" s="8">
        <v>2.0</v>
      </c>
    </row>
    <row r="1816" ht="15.75" customHeight="1">
      <c r="A1816" s="15">
        <v>56.0</v>
      </c>
      <c r="B1816" s="8" t="s">
        <v>2505</v>
      </c>
      <c r="C1816" s="16">
        <v>45428.5</v>
      </c>
      <c r="D1816" s="16">
        <v>45442.5</v>
      </c>
      <c r="E1816" s="17">
        <v>4592.0</v>
      </c>
      <c r="F1816" s="8" t="s">
        <v>2444</v>
      </c>
      <c r="G1816" s="8" t="s">
        <v>2453</v>
      </c>
      <c r="H1816" s="8" t="s">
        <v>1288</v>
      </c>
      <c r="I1816" s="8">
        <v>0.0</v>
      </c>
      <c r="J1816" s="8">
        <v>0.0</v>
      </c>
      <c r="K1816" s="8">
        <v>5.0</v>
      </c>
    </row>
    <row r="1817" ht="15.75" customHeight="1">
      <c r="A1817" s="15">
        <v>56.0</v>
      </c>
      <c r="B1817" s="8" t="s">
        <v>2505</v>
      </c>
      <c r="C1817" s="16">
        <v>45428.5</v>
      </c>
      <c r="D1817" s="16">
        <v>45442.5</v>
      </c>
      <c r="E1817" s="17">
        <v>4592.0</v>
      </c>
      <c r="F1817" s="8" t="s">
        <v>2444</v>
      </c>
      <c r="G1817" s="8" t="s">
        <v>2453</v>
      </c>
      <c r="H1817" s="8" t="s">
        <v>1896</v>
      </c>
      <c r="I1817" s="8">
        <v>0.0</v>
      </c>
      <c r="J1817" s="8">
        <v>0.0</v>
      </c>
      <c r="K1817" s="8">
        <v>2.0</v>
      </c>
    </row>
    <row r="1818" ht="15.75" customHeight="1">
      <c r="A1818" s="15">
        <v>56.0</v>
      </c>
      <c r="B1818" s="8" t="s">
        <v>2505</v>
      </c>
      <c r="C1818" s="16">
        <v>45428.5</v>
      </c>
      <c r="D1818" s="16">
        <v>45442.5</v>
      </c>
      <c r="E1818" s="17">
        <v>4592.0</v>
      </c>
      <c r="F1818" s="8" t="s">
        <v>2444</v>
      </c>
      <c r="G1818" s="8" t="s">
        <v>2453</v>
      </c>
      <c r="H1818" s="8" t="s">
        <v>1982</v>
      </c>
      <c r="I1818" s="8">
        <v>0.0</v>
      </c>
      <c r="J1818" s="8">
        <v>1.0</v>
      </c>
      <c r="K1818" s="8">
        <v>4.0</v>
      </c>
    </row>
    <row r="1819" ht="15.75" customHeight="1">
      <c r="A1819" s="15">
        <v>56.0</v>
      </c>
      <c r="B1819" s="8" t="s">
        <v>2505</v>
      </c>
      <c r="C1819" s="16">
        <v>45428.5</v>
      </c>
      <c r="D1819" s="16">
        <v>45442.5</v>
      </c>
      <c r="E1819" s="17">
        <v>4592.0</v>
      </c>
      <c r="F1819" s="8" t="s">
        <v>2444</v>
      </c>
      <c r="G1819" s="8" t="s">
        <v>2453</v>
      </c>
      <c r="H1819" s="8" t="s">
        <v>1194</v>
      </c>
      <c r="I1819" s="8">
        <v>1.0</v>
      </c>
      <c r="J1819" s="8">
        <v>1.0</v>
      </c>
      <c r="K1819" s="8">
        <v>5.0</v>
      </c>
    </row>
    <row r="1820" ht="15.75" customHeight="1">
      <c r="A1820" s="15">
        <v>56.0</v>
      </c>
      <c r="B1820" s="8" t="s">
        <v>2505</v>
      </c>
      <c r="C1820" s="16">
        <v>45428.5</v>
      </c>
      <c r="D1820" s="16">
        <v>45442.5</v>
      </c>
      <c r="E1820" s="17">
        <v>4592.0</v>
      </c>
      <c r="F1820" s="8" t="s">
        <v>2444</v>
      </c>
      <c r="G1820" s="8" t="s">
        <v>2453</v>
      </c>
      <c r="H1820" s="8" t="s">
        <v>1661</v>
      </c>
      <c r="I1820" s="8">
        <v>0.0</v>
      </c>
      <c r="J1820" s="8">
        <v>1.0</v>
      </c>
      <c r="K1820" s="8">
        <v>3.0</v>
      </c>
    </row>
    <row r="1821" ht="15.75" customHeight="1">
      <c r="A1821" s="15">
        <v>56.0</v>
      </c>
      <c r="B1821" s="8" t="s">
        <v>2505</v>
      </c>
      <c r="C1821" s="16">
        <v>45428.5</v>
      </c>
      <c r="D1821" s="16">
        <v>45442.5</v>
      </c>
      <c r="E1821" s="17">
        <v>4592.0</v>
      </c>
      <c r="F1821" s="8" t="s">
        <v>2444</v>
      </c>
      <c r="G1821" s="8" t="s">
        <v>2453</v>
      </c>
      <c r="H1821" s="8" t="s">
        <v>2080</v>
      </c>
      <c r="I1821" s="8">
        <v>1.0</v>
      </c>
      <c r="J1821" s="8">
        <v>1.0</v>
      </c>
      <c r="K1821" s="8">
        <v>5.0</v>
      </c>
    </row>
    <row r="1822" ht="15.75" customHeight="1">
      <c r="A1822" s="15">
        <v>56.0</v>
      </c>
      <c r="B1822" s="8" t="s">
        <v>2505</v>
      </c>
      <c r="C1822" s="16">
        <v>45428.5</v>
      </c>
      <c r="D1822" s="16">
        <v>45442.5</v>
      </c>
      <c r="E1822" s="17">
        <v>4592.0</v>
      </c>
      <c r="F1822" s="8" t="s">
        <v>2444</v>
      </c>
      <c r="G1822" s="8" t="s">
        <v>2453</v>
      </c>
      <c r="H1822" s="8" t="s">
        <v>2373</v>
      </c>
      <c r="I1822" s="8">
        <v>1.0</v>
      </c>
      <c r="J1822" s="8">
        <v>0.0</v>
      </c>
      <c r="K1822" s="8">
        <v>1.0</v>
      </c>
    </row>
    <row r="1823" ht="15.75" customHeight="1">
      <c r="A1823" s="15">
        <v>56.0</v>
      </c>
      <c r="B1823" s="8" t="s">
        <v>2505</v>
      </c>
      <c r="C1823" s="16">
        <v>45428.5</v>
      </c>
      <c r="D1823" s="16">
        <v>45442.5</v>
      </c>
      <c r="E1823" s="17">
        <v>4592.0</v>
      </c>
      <c r="F1823" s="8" t="s">
        <v>2444</v>
      </c>
      <c r="G1823" s="8" t="s">
        <v>2453</v>
      </c>
      <c r="H1823" s="8" t="s">
        <v>1698</v>
      </c>
      <c r="I1823" s="8">
        <v>1.0</v>
      </c>
      <c r="J1823" s="8">
        <v>0.0</v>
      </c>
      <c r="K1823" s="8">
        <v>2.0</v>
      </c>
    </row>
    <row r="1824" ht="15.75" customHeight="1">
      <c r="A1824" s="15">
        <v>56.0</v>
      </c>
      <c r="B1824" s="8" t="s">
        <v>2505</v>
      </c>
      <c r="C1824" s="16">
        <v>45428.5</v>
      </c>
      <c r="D1824" s="16">
        <v>45442.5</v>
      </c>
      <c r="E1824" s="17">
        <v>4592.0</v>
      </c>
      <c r="F1824" s="8" t="s">
        <v>2444</v>
      </c>
      <c r="G1824" s="8" t="s">
        <v>2453</v>
      </c>
      <c r="H1824" s="8" t="s">
        <v>1795</v>
      </c>
      <c r="I1824" s="8">
        <v>0.0</v>
      </c>
      <c r="J1824" s="8">
        <v>0.0</v>
      </c>
      <c r="K1824" s="8">
        <v>3.0</v>
      </c>
    </row>
    <row r="1825" ht="15.75" customHeight="1">
      <c r="A1825" s="15">
        <v>56.0</v>
      </c>
      <c r="B1825" s="8" t="s">
        <v>2505</v>
      </c>
      <c r="C1825" s="16">
        <v>45428.5</v>
      </c>
      <c r="D1825" s="16">
        <v>45442.5</v>
      </c>
      <c r="E1825" s="17">
        <v>4592.0</v>
      </c>
      <c r="F1825" s="8" t="s">
        <v>2444</v>
      </c>
      <c r="G1825" s="8" t="s">
        <v>2453</v>
      </c>
      <c r="H1825" s="8" t="s">
        <v>2259</v>
      </c>
      <c r="I1825" s="8">
        <v>0.0</v>
      </c>
      <c r="J1825" s="8">
        <v>1.0</v>
      </c>
      <c r="K1825" s="8">
        <v>2.0</v>
      </c>
    </row>
    <row r="1826" ht="15.75" customHeight="1">
      <c r="A1826" s="15">
        <v>56.0</v>
      </c>
      <c r="B1826" s="8" t="s">
        <v>2505</v>
      </c>
      <c r="C1826" s="16">
        <v>45428.5</v>
      </c>
      <c r="D1826" s="16">
        <v>45442.5</v>
      </c>
      <c r="E1826" s="17">
        <v>4592.0</v>
      </c>
      <c r="F1826" s="8" t="s">
        <v>2444</v>
      </c>
      <c r="G1826" s="8" t="s">
        <v>2453</v>
      </c>
      <c r="H1826" s="8" t="s">
        <v>1575</v>
      </c>
      <c r="I1826" s="8">
        <v>0.0</v>
      </c>
      <c r="J1826" s="8">
        <v>1.0</v>
      </c>
      <c r="K1826" s="8">
        <v>3.0</v>
      </c>
    </row>
    <row r="1827" ht="15.75" customHeight="1">
      <c r="A1827" s="15">
        <v>56.0</v>
      </c>
      <c r="B1827" s="8" t="s">
        <v>2505</v>
      </c>
      <c r="C1827" s="16">
        <v>45428.5</v>
      </c>
      <c r="D1827" s="16">
        <v>45442.5</v>
      </c>
      <c r="E1827" s="17">
        <v>4592.0</v>
      </c>
      <c r="F1827" s="8" t="s">
        <v>2444</v>
      </c>
      <c r="G1827" s="8" t="s">
        <v>2453</v>
      </c>
      <c r="H1827" s="8" t="s">
        <v>2264</v>
      </c>
      <c r="I1827" s="8">
        <v>1.0</v>
      </c>
      <c r="J1827" s="8">
        <v>1.0</v>
      </c>
      <c r="K1827" s="8">
        <v>5.0</v>
      </c>
    </row>
    <row r="1828" ht="15.75" customHeight="1">
      <c r="A1828" s="15">
        <v>56.0</v>
      </c>
      <c r="B1828" s="8" t="s">
        <v>2505</v>
      </c>
      <c r="C1828" s="16">
        <v>45428.5</v>
      </c>
      <c r="D1828" s="16">
        <v>45442.5</v>
      </c>
      <c r="E1828" s="17">
        <v>4592.0</v>
      </c>
      <c r="F1828" s="8" t="s">
        <v>2444</v>
      </c>
      <c r="G1828" s="8" t="s">
        <v>2453</v>
      </c>
      <c r="H1828" s="8" t="s">
        <v>1813</v>
      </c>
      <c r="I1828" s="8">
        <v>0.0</v>
      </c>
      <c r="J1828" s="8">
        <v>0.0</v>
      </c>
      <c r="K1828" s="8">
        <v>1.0</v>
      </c>
    </row>
    <row r="1829" ht="15.75" customHeight="1">
      <c r="A1829" s="15">
        <v>57.0</v>
      </c>
      <c r="B1829" s="8" t="s">
        <v>2506</v>
      </c>
      <c r="C1829" s="16">
        <v>45432.75</v>
      </c>
      <c r="D1829" s="16">
        <v>45446.75</v>
      </c>
      <c r="E1829" s="17">
        <v>4674.0</v>
      </c>
      <c r="F1829" s="8" t="s">
        <v>2446</v>
      </c>
      <c r="G1829" s="8" t="s">
        <v>2453</v>
      </c>
      <c r="H1829" s="8" t="s">
        <v>1790</v>
      </c>
      <c r="I1829" s="8">
        <v>1.0</v>
      </c>
      <c r="J1829" s="8">
        <v>0.0</v>
      </c>
      <c r="K1829" s="8">
        <v>1.0</v>
      </c>
    </row>
    <row r="1830" ht="15.75" customHeight="1">
      <c r="A1830" s="15">
        <v>57.0</v>
      </c>
      <c r="B1830" s="8" t="s">
        <v>2506</v>
      </c>
      <c r="C1830" s="16">
        <v>45432.75</v>
      </c>
      <c r="D1830" s="16">
        <v>45446.75</v>
      </c>
      <c r="E1830" s="17">
        <v>4674.0</v>
      </c>
      <c r="F1830" s="8" t="s">
        <v>2446</v>
      </c>
      <c r="G1830" s="8" t="s">
        <v>2453</v>
      </c>
      <c r="H1830" s="8" t="s">
        <v>1770</v>
      </c>
      <c r="I1830" s="8">
        <v>0.0</v>
      </c>
      <c r="J1830" s="8">
        <v>0.0</v>
      </c>
      <c r="K1830" s="8">
        <v>1.0</v>
      </c>
    </row>
    <row r="1831" ht="15.75" customHeight="1">
      <c r="A1831" s="15">
        <v>57.0</v>
      </c>
      <c r="B1831" s="8" t="s">
        <v>2506</v>
      </c>
      <c r="C1831" s="16">
        <v>45432.75</v>
      </c>
      <c r="D1831" s="16">
        <v>45446.75</v>
      </c>
      <c r="E1831" s="17">
        <v>4674.0</v>
      </c>
      <c r="F1831" s="8" t="s">
        <v>2446</v>
      </c>
      <c r="G1831" s="8" t="s">
        <v>2453</v>
      </c>
      <c r="H1831" s="8" t="s">
        <v>1173</v>
      </c>
      <c r="I1831" s="8">
        <v>1.0</v>
      </c>
      <c r="J1831" s="8">
        <v>1.0</v>
      </c>
      <c r="K1831" s="8">
        <v>3.0</v>
      </c>
    </row>
    <row r="1832" ht="15.75" customHeight="1">
      <c r="A1832" s="15">
        <v>57.0</v>
      </c>
      <c r="B1832" s="8" t="s">
        <v>2506</v>
      </c>
      <c r="C1832" s="16">
        <v>45432.75</v>
      </c>
      <c r="D1832" s="16">
        <v>45446.75</v>
      </c>
      <c r="E1832" s="17">
        <v>4674.0</v>
      </c>
      <c r="F1832" s="8" t="s">
        <v>2446</v>
      </c>
      <c r="G1832" s="8" t="s">
        <v>2453</v>
      </c>
      <c r="H1832" s="8" t="s">
        <v>1828</v>
      </c>
      <c r="I1832" s="8">
        <v>1.0</v>
      </c>
      <c r="J1832" s="8">
        <v>0.0</v>
      </c>
      <c r="K1832" s="8">
        <v>4.0</v>
      </c>
    </row>
    <row r="1833" ht="15.75" customHeight="1">
      <c r="A1833" s="15">
        <v>57.0</v>
      </c>
      <c r="B1833" s="8" t="s">
        <v>2506</v>
      </c>
      <c r="C1833" s="16">
        <v>45432.75</v>
      </c>
      <c r="D1833" s="16">
        <v>45446.75</v>
      </c>
      <c r="E1833" s="17">
        <v>4674.0</v>
      </c>
      <c r="F1833" s="8" t="s">
        <v>2446</v>
      </c>
      <c r="G1833" s="8" t="s">
        <v>2453</v>
      </c>
      <c r="H1833" s="8" t="s">
        <v>2178</v>
      </c>
      <c r="I1833" s="8">
        <v>1.0</v>
      </c>
      <c r="J1833" s="8">
        <v>0.0</v>
      </c>
      <c r="K1833" s="8">
        <v>4.0</v>
      </c>
    </row>
    <row r="1834" ht="15.75" customHeight="1">
      <c r="A1834" s="15">
        <v>57.0</v>
      </c>
      <c r="B1834" s="8" t="s">
        <v>2506</v>
      </c>
      <c r="C1834" s="16">
        <v>45432.75</v>
      </c>
      <c r="D1834" s="16">
        <v>45446.75</v>
      </c>
      <c r="E1834" s="17">
        <v>4674.0</v>
      </c>
      <c r="F1834" s="8" t="s">
        <v>2446</v>
      </c>
      <c r="G1834" s="8" t="s">
        <v>2453</v>
      </c>
      <c r="H1834" s="8" t="s">
        <v>1604</v>
      </c>
      <c r="I1834" s="8">
        <v>0.0</v>
      </c>
      <c r="J1834" s="8">
        <v>0.0</v>
      </c>
      <c r="K1834" s="8">
        <v>1.0</v>
      </c>
    </row>
    <row r="1835" ht="15.75" customHeight="1">
      <c r="A1835" s="15">
        <v>57.0</v>
      </c>
      <c r="B1835" s="8" t="s">
        <v>2506</v>
      </c>
      <c r="C1835" s="16">
        <v>45432.75</v>
      </c>
      <c r="D1835" s="16">
        <v>45446.75</v>
      </c>
      <c r="E1835" s="17">
        <v>4674.0</v>
      </c>
      <c r="F1835" s="8" t="s">
        <v>2446</v>
      </c>
      <c r="G1835" s="8" t="s">
        <v>2453</v>
      </c>
      <c r="H1835" s="8" t="s">
        <v>1730</v>
      </c>
      <c r="I1835" s="8">
        <v>0.0</v>
      </c>
      <c r="J1835" s="8">
        <v>1.0</v>
      </c>
      <c r="K1835" s="8">
        <v>2.0</v>
      </c>
    </row>
    <row r="1836" ht="15.75" customHeight="1">
      <c r="A1836" s="15">
        <v>57.0</v>
      </c>
      <c r="B1836" s="8" t="s">
        <v>2506</v>
      </c>
      <c r="C1836" s="16">
        <v>45432.75</v>
      </c>
      <c r="D1836" s="16">
        <v>45446.75</v>
      </c>
      <c r="E1836" s="17">
        <v>4674.0</v>
      </c>
      <c r="F1836" s="8" t="s">
        <v>2446</v>
      </c>
      <c r="G1836" s="8" t="s">
        <v>2453</v>
      </c>
      <c r="H1836" s="8" t="s">
        <v>2062</v>
      </c>
      <c r="I1836" s="8">
        <v>1.0</v>
      </c>
      <c r="J1836" s="8">
        <v>1.0</v>
      </c>
      <c r="K1836" s="8">
        <v>2.0</v>
      </c>
    </row>
    <row r="1837" ht="15.75" customHeight="1">
      <c r="A1837" s="15">
        <v>57.0</v>
      </c>
      <c r="B1837" s="8" t="s">
        <v>2506</v>
      </c>
      <c r="C1837" s="16">
        <v>45432.75</v>
      </c>
      <c r="D1837" s="16">
        <v>45446.75</v>
      </c>
      <c r="E1837" s="17">
        <v>4674.0</v>
      </c>
      <c r="F1837" s="8" t="s">
        <v>2446</v>
      </c>
      <c r="G1837" s="8" t="s">
        <v>2453</v>
      </c>
      <c r="H1837" s="8" t="s">
        <v>2127</v>
      </c>
      <c r="I1837" s="8">
        <v>0.0</v>
      </c>
      <c r="J1837" s="8">
        <v>0.0</v>
      </c>
      <c r="K1837" s="8">
        <v>4.0</v>
      </c>
    </row>
    <row r="1838" ht="15.75" customHeight="1">
      <c r="A1838" s="15">
        <v>57.0</v>
      </c>
      <c r="B1838" s="8" t="s">
        <v>2506</v>
      </c>
      <c r="C1838" s="16">
        <v>45432.75</v>
      </c>
      <c r="D1838" s="16">
        <v>45446.75</v>
      </c>
      <c r="E1838" s="17">
        <v>4674.0</v>
      </c>
      <c r="F1838" s="8" t="s">
        <v>2446</v>
      </c>
      <c r="G1838" s="8" t="s">
        <v>2453</v>
      </c>
      <c r="H1838" s="8" t="s">
        <v>1984</v>
      </c>
      <c r="I1838" s="8">
        <v>0.0</v>
      </c>
      <c r="J1838" s="8">
        <v>0.0</v>
      </c>
      <c r="K1838" s="8">
        <v>5.0</v>
      </c>
    </row>
    <row r="1839" ht="15.75" customHeight="1">
      <c r="A1839" s="15">
        <v>57.0</v>
      </c>
      <c r="B1839" s="8" t="s">
        <v>2506</v>
      </c>
      <c r="C1839" s="16">
        <v>45432.75</v>
      </c>
      <c r="D1839" s="16">
        <v>45446.75</v>
      </c>
      <c r="E1839" s="17">
        <v>4674.0</v>
      </c>
      <c r="F1839" s="8" t="s">
        <v>2446</v>
      </c>
      <c r="G1839" s="8" t="s">
        <v>2453</v>
      </c>
      <c r="H1839" s="8" t="s">
        <v>1463</v>
      </c>
      <c r="I1839" s="8">
        <v>1.0</v>
      </c>
      <c r="J1839" s="8">
        <v>0.0</v>
      </c>
      <c r="K1839" s="8">
        <v>5.0</v>
      </c>
    </row>
    <row r="1840" ht="15.75" customHeight="1">
      <c r="A1840" s="15">
        <v>57.0</v>
      </c>
      <c r="B1840" s="8" t="s">
        <v>2506</v>
      </c>
      <c r="C1840" s="16">
        <v>45432.75</v>
      </c>
      <c r="D1840" s="16">
        <v>45446.75</v>
      </c>
      <c r="E1840" s="17">
        <v>4674.0</v>
      </c>
      <c r="F1840" s="8" t="s">
        <v>2446</v>
      </c>
      <c r="G1840" s="8" t="s">
        <v>2453</v>
      </c>
      <c r="H1840" s="8" t="s">
        <v>1514</v>
      </c>
      <c r="I1840" s="8">
        <v>1.0</v>
      </c>
      <c r="J1840" s="8">
        <v>0.0</v>
      </c>
      <c r="K1840" s="8">
        <v>1.0</v>
      </c>
    </row>
    <row r="1841" ht="15.75" customHeight="1">
      <c r="A1841" s="15">
        <v>57.0</v>
      </c>
      <c r="B1841" s="8" t="s">
        <v>2506</v>
      </c>
      <c r="C1841" s="16">
        <v>45432.75</v>
      </c>
      <c r="D1841" s="16">
        <v>45446.75</v>
      </c>
      <c r="E1841" s="17">
        <v>4674.0</v>
      </c>
      <c r="F1841" s="8" t="s">
        <v>2446</v>
      </c>
      <c r="G1841" s="8" t="s">
        <v>2453</v>
      </c>
      <c r="H1841" s="8" t="s">
        <v>1821</v>
      </c>
      <c r="I1841" s="8">
        <v>1.0</v>
      </c>
      <c r="J1841" s="8">
        <v>0.0</v>
      </c>
      <c r="K1841" s="8">
        <v>1.0</v>
      </c>
    </row>
    <row r="1842" ht="15.75" customHeight="1">
      <c r="A1842" s="15">
        <v>57.0</v>
      </c>
      <c r="B1842" s="8" t="s">
        <v>2506</v>
      </c>
      <c r="C1842" s="16">
        <v>45432.75</v>
      </c>
      <c r="D1842" s="16">
        <v>45446.75</v>
      </c>
      <c r="E1842" s="17">
        <v>4674.0</v>
      </c>
      <c r="F1842" s="8" t="s">
        <v>2446</v>
      </c>
      <c r="G1842" s="8" t="s">
        <v>2453</v>
      </c>
      <c r="H1842" s="8" t="s">
        <v>2038</v>
      </c>
      <c r="I1842" s="8">
        <v>1.0</v>
      </c>
      <c r="J1842" s="8">
        <v>1.0</v>
      </c>
      <c r="K1842" s="8">
        <v>3.0</v>
      </c>
    </row>
    <row r="1843" ht="15.75" customHeight="1">
      <c r="A1843" s="15">
        <v>57.0</v>
      </c>
      <c r="B1843" s="8" t="s">
        <v>2506</v>
      </c>
      <c r="C1843" s="16">
        <v>45432.75</v>
      </c>
      <c r="D1843" s="16">
        <v>45446.75</v>
      </c>
      <c r="E1843" s="17">
        <v>4674.0</v>
      </c>
      <c r="F1843" s="8" t="s">
        <v>2446</v>
      </c>
      <c r="G1843" s="8" t="s">
        <v>2453</v>
      </c>
      <c r="H1843" s="8" t="s">
        <v>1541</v>
      </c>
      <c r="I1843" s="8">
        <v>0.0</v>
      </c>
      <c r="J1843" s="8">
        <v>1.0</v>
      </c>
      <c r="K1843" s="8">
        <v>5.0</v>
      </c>
    </row>
    <row r="1844" ht="15.75" customHeight="1">
      <c r="A1844" s="15">
        <v>57.0</v>
      </c>
      <c r="B1844" s="8" t="s">
        <v>2506</v>
      </c>
      <c r="C1844" s="16">
        <v>45432.75</v>
      </c>
      <c r="D1844" s="16">
        <v>45446.75</v>
      </c>
      <c r="E1844" s="17">
        <v>4674.0</v>
      </c>
      <c r="F1844" s="8" t="s">
        <v>2446</v>
      </c>
      <c r="G1844" s="8" t="s">
        <v>2453</v>
      </c>
      <c r="H1844" s="8" t="s">
        <v>1969</v>
      </c>
      <c r="I1844" s="8">
        <v>0.0</v>
      </c>
      <c r="J1844" s="8">
        <v>1.0</v>
      </c>
      <c r="K1844" s="8">
        <v>4.0</v>
      </c>
    </row>
    <row r="1845" ht="15.75" customHeight="1">
      <c r="A1845" s="15">
        <v>57.0</v>
      </c>
      <c r="B1845" s="8" t="s">
        <v>2506</v>
      </c>
      <c r="C1845" s="16">
        <v>45432.75</v>
      </c>
      <c r="D1845" s="16">
        <v>45446.75</v>
      </c>
      <c r="E1845" s="17">
        <v>4674.0</v>
      </c>
      <c r="F1845" s="8" t="s">
        <v>2446</v>
      </c>
      <c r="G1845" s="8" t="s">
        <v>2453</v>
      </c>
      <c r="H1845" s="8" t="s">
        <v>2279</v>
      </c>
      <c r="I1845" s="8">
        <v>1.0</v>
      </c>
      <c r="J1845" s="8">
        <v>1.0</v>
      </c>
      <c r="K1845" s="8">
        <v>5.0</v>
      </c>
    </row>
    <row r="1846" ht="15.75" customHeight="1">
      <c r="A1846" s="15">
        <v>57.0</v>
      </c>
      <c r="B1846" s="8" t="s">
        <v>2506</v>
      </c>
      <c r="C1846" s="16">
        <v>45432.75</v>
      </c>
      <c r="D1846" s="16">
        <v>45446.75</v>
      </c>
      <c r="E1846" s="17">
        <v>4674.0</v>
      </c>
      <c r="F1846" s="8" t="s">
        <v>2446</v>
      </c>
      <c r="G1846" s="8" t="s">
        <v>2453</v>
      </c>
      <c r="H1846" s="8" t="s">
        <v>1803</v>
      </c>
      <c r="I1846" s="8">
        <v>1.0</v>
      </c>
      <c r="J1846" s="8">
        <v>0.0</v>
      </c>
      <c r="K1846" s="8">
        <v>2.0</v>
      </c>
    </row>
    <row r="1847" ht="15.75" customHeight="1">
      <c r="A1847" s="15">
        <v>57.0</v>
      </c>
      <c r="B1847" s="8" t="s">
        <v>2506</v>
      </c>
      <c r="C1847" s="16">
        <v>45432.75</v>
      </c>
      <c r="D1847" s="16">
        <v>45446.75</v>
      </c>
      <c r="E1847" s="17">
        <v>4674.0</v>
      </c>
      <c r="F1847" s="8" t="s">
        <v>2446</v>
      </c>
      <c r="G1847" s="8" t="s">
        <v>2453</v>
      </c>
      <c r="H1847" s="8" t="s">
        <v>1260</v>
      </c>
      <c r="I1847" s="8">
        <v>0.0</v>
      </c>
      <c r="J1847" s="8">
        <v>0.0</v>
      </c>
      <c r="K1847" s="8">
        <v>2.0</v>
      </c>
    </row>
    <row r="1848" ht="15.75" customHeight="1">
      <c r="A1848" s="15">
        <v>57.0</v>
      </c>
      <c r="B1848" s="8" t="s">
        <v>2506</v>
      </c>
      <c r="C1848" s="16">
        <v>45432.75</v>
      </c>
      <c r="D1848" s="16">
        <v>45446.75</v>
      </c>
      <c r="E1848" s="17">
        <v>4674.0</v>
      </c>
      <c r="F1848" s="8" t="s">
        <v>2446</v>
      </c>
      <c r="G1848" s="8" t="s">
        <v>2453</v>
      </c>
      <c r="H1848" s="8" t="s">
        <v>2309</v>
      </c>
      <c r="I1848" s="8">
        <v>0.0</v>
      </c>
      <c r="J1848" s="8">
        <v>0.0</v>
      </c>
      <c r="K1848" s="8">
        <v>3.0</v>
      </c>
    </row>
    <row r="1849" ht="15.75" customHeight="1">
      <c r="A1849" s="15">
        <v>57.0</v>
      </c>
      <c r="B1849" s="8" t="s">
        <v>2506</v>
      </c>
      <c r="C1849" s="16">
        <v>45432.75</v>
      </c>
      <c r="D1849" s="16">
        <v>45446.75</v>
      </c>
      <c r="E1849" s="17">
        <v>4674.0</v>
      </c>
      <c r="F1849" s="8" t="s">
        <v>2446</v>
      </c>
      <c r="G1849" s="8" t="s">
        <v>2453</v>
      </c>
      <c r="H1849" s="8" t="s">
        <v>1760</v>
      </c>
      <c r="I1849" s="8">
        <v>1.0</v>
      </c>
      <c r="J1849" s="8">
        <v>0.0</v>
      </c>
      <c r="K1849" s="8">
        <v>4.0</v>
      </c>
    </row>
    <row r="1850" ht="15.75" customHeight="1">
      <c r="A1850" s="15">
        <v>57.0</v>
      </c>
      <c r="B1850" s="8" t="s">
        <v>2506</v>
      </c>
      <c r="C1850" s="16">
        <v>45432.75</v>
      </c>
      <c r="D1850" s="16">
        <v>45446.75</v>
      </c>
      <c r="E1850" s="17">
        <v>4674.0</v>
      </c>
      <c r="F1850" s="8" t="s">
        <v>2446</v>
      </c>
      <c r="G1850" s="8" t="s">
        <v>2453</v>
      </c>
      <c r="H1850" s="8" t="s">
        <v>1670</v>
      </c>
      <c r="I1850" s="8">
        <v>1.0</v>
      </c>
      <c r="J1850" s="8">
        <v>0.0</v>
      </c>
      <c r="K1850" s="8">
        <v>2.0</v>
      </c>
    </row>
    <row r="1851" ht="15.75" customHeight="1">
      <c r="A1851" s="15">
        <v>57.0</v>
      </c>
      <c r="B1851" s="8" t="s">
        <v>2506</v>
      </c>
      <c r="C1851" s="16">
        <v>45432.75</v>
      </c>
      <c r="D1851" s="16">
        <v>45446.75</v>
      </c>
      <c r="E1851" s="17">
        <v>4674.0</v>
      </c>
      <c r="F1851" s="8" t="s">
        <v>2446</v>
      </c>
      <c r="G1851" s="8" t="s">
        <v>2453</v>
      </c>
      <c r="H1851" s="8" t="s">
        <v>2112</v>
      </c>
      <c r="I1851" s="8">
        <v>0.0</v>
      </c>
      <c r="J1851" s="8">
        <v>1.0</v>
      </c>
      <c r="K1851" s="8">
        <v>4.0</v>
      </c>
    </row>
    <row r="1852" ht="15.75" customHeight="1">
      <c r="A1852" s="15">
        <v>57.0</v>
      </c>
      <c r="B1852" s="8" t="s">
        <v>2506</v>
      </c>
      <c r="C1852" s="16">
        <v>45432.75</v>
      </c>
      <c r="D1852" s="16">
        <v>45446.75</v>
      </c>
      <c r="E1852" s="17">
        <v>4674.0</v>
      </c>
      <c r="F1852" s="8" t="s">
        <v>2446</v>
      </c>
      <c r="G1852" s="8" t="s">
        <v>2453</v>
      </c>
      <c r="H1852" s="8" t="s">
        <v>2345</v>
      </c>
      <c r="I1852" s="8">
        <v>1.0</v>
      </c>
      <c r="J1852" s="8">
        <v>0.0</v>
      </c>
      <c r="K1852" s="8">
        <v>5.0</v>
      </c>
    </row>
    <row r="1853" ht="15.75" customHeight="1">
      <c r="A1853" s="15">
        <v>57.0</v>
      </c>
      <c r="B1853" s="8" t="s">
        <v>2506</v>
      </c>
      <c r="C1853" s="16">
        <v>45432.75</v>
      </c>
      <c r="D1853" s="16">
        <v>45446.75</v>
      </c>
      <c r="E1853" s="17">
        <v>4674.0</v>
      </c>
      <c r="F1853" s="8" t="s">
        <v>2446</v>
      </c>
      <c r="G1853" s="8" t="s">
        <v>2453</v>
      </c>
      <c r="H1853" s="8" t="s">
        <v>1863</v>
      </c>
      <c r="I1853" s="8">
        <v>1.0</v>
      </c>
      <c r="J1853" s="8">
        <v>0.0</v>
      </c>
      <c r="K1853" s="8">
        <v>3.0</v>
      </c>
    </row>
    <row r="1854" ht="15.75" customHeight="1">
      <c r="A1854" s="15">
        <v>57.0</v>
      </c>
      <c r="B1854" s="8" t="s">
        <v>2506</v>
      </c>
      <c r="C1854" s="16">
        <v>45432.75</v>
      </c>
      <c r="D1854" s="16">
        <v>45446.75</v>
      </c>
      <c r="E1854" s="17">
        <v>4674.0</v>
      </c>
      <c r="F1854" s="8" t="s">
        <v>2446</v>
      </c>
      <c r="G1854" s="8" t="s">
        <v>2453</v>
      </c>
      <c r="H1854" s="8" t="s">
        <v>1795</v>
      </c>
      <c r="I1854" s="8">
        <v>1.0</v>
      </c>
      <c r="J1854" s="8">
        <v>0.0</v>
      </c>
      <c r="K1854" s="8">
        <v>2.0</v>
      </c>
    </row>
    <row r="1855" ht="15.75" customHeight="1">
      <c r="A1855" s="15">
        <v>57.0</v>
      </c>
      <c r="B1855" s="8" t="s">
        <v>2506</v>
      </c>
      <c r="C1855" s="16">
        <v>45432.75</v>
      </c>
      <c r="D1855" s="16">
        <v>45446.75</v>
      </c>
      <c r="E1855" s="17">
        <v>4674.0</v>
      </c>
      <c r="F1855" s="8" t="s">
        <v>2446</v>
      </c>
      <c r="G1855" s="8" t="s">
        <v>2453</v>
      </c>
      <c r="H1855" s="8" t="s">
        <v>1804</v>
      </c>
      <c r="I1855" s="8">
        <v>1.0</v>
      </c>
      <c r="J1855" s="8">
        <v>1.0</v>
      </c>
      <c r="K1855" s="8">
        <v>3.0</v>
      </c>
    </row>
    <row r="1856" ht="15.75" customHeight="1">
      <c r="A1856" s="15">
        <v>57.0</v>
      </c>
      <c r="B1856" s="8" t="s">
        <v>2506</v>
      </c>
      <c r="C1856" s="16">
        <v>45432.75</v>
      </c>
      <c r="D1856" s="16">
        <v>45446.75</v>
      </c>
      <c r="E1856" s="17">
        <v>4674.0</v>
      </c>
      <c r="F1856" s="8" t="s">
        <v>2446</v>
      </c>
      <c r="G1856" s="8" t="s">
        <v>2453</v>
      </c>
      <c r="H1856" s="8" t="s">
        <v>2169</v>
      </c>
      <c r="I1856" s="8">
        <v>0.0</v>
      </c>
      <c r="J1856" s="8">
        <v>1.0</v>
      </c>
      <c r="K1856" s="8">
        <v>1.0</v>
      </c>
    </row>
    <row r="1857" ht="15.75" customHeight="1">
      <c r="A1857" s="15">
        <v>57.0</v>
      </c>
      <c r="B1857" s="8" t="s">
        <v>2506</v>
      </c>
      <c r="C1857" s="16">
        <v>45432.75</v>
      </c>
      <c r="D1857" s="16">
        <v>45446.75</v>
      </c>
      <c r="E1857" s="17">
        <v>4674.0</v>
      </c>
      <c r="F1857" s="8" t="s">
        <v>2446</v>
      </c>
      <c r="G1857" s="8" t="s">
        <v>2453</v>
      </c>
      <c r="H1857" s="8" t="s">
        <v>1948</v>
      </c>
      <c r="I1857" s="8">
        <v>1.0</v>
      </c>
      <c r="J1857" s="8">
        <v>1.0</v>
      </c>
      <c r="K1857" s="8">
        <v>2.0</v>
      </c>
    </row>
    <row r="1858" ht="15.75" customHeight="1">
      <c r="A1858" s="15">
        <v>57.0</v>
      </c>
      <c r="B1858" s="8" t="s">
        <v>2506</v>
      </c>
      <c r="C1858" s="16">
        <v>45432.75</v>
      </c>
      <c r="D1858" s="16">
        <v>45446.75</v>
      </c>
      <c r="E1858" s="17">
        <v>4674.0</v>
      </c>
      <c r="F1858" s="8" t="s">
        <v>2446</v>
      </c>
      <c r="G1858" s="8" t="s">
        <v>2453</v>
      </c>
      <c r="H1858" s="8" t="s">
        <v>1768</v>
      </c>
      <c r="I1858" s="8">
        <v>1.0</v>
      </c>
      <c r="J1858" s="8">
        <v>1.0</v>
      </c>
      <c r="K1858" s="8">
        <v>1.0</v>
      </c>
    </row>
    <row r="1859" ht="15.75" customHeight="1">
      <c r="A1859" s="15">
        <v>57.0</v>
      </c>
      <c r="B1859" s="8" t="s">
        <v>2506</v>
      </c>
      <c r="C1859" s="16">
        <v>45432.75</v>
      </c>
      <c r="D1859" s="16">
        <v>45446.75</v>
      </c>
      <c r="E1859" s="17">
        <v>4674.0</v>
      </c>
      <c r="F1859" s="8" t="s">
        <v>2446</v>
      </c>
      <c r="G1859" s="8" t="s">
        <v>2453</v>
      </c>
      <c r="H1859" s="8" t="s">
        <v>2148</v>
      </c>
      <c r="I1859" s="8">
        <v>0.0</v>
      </c>
      <c r="J1859" s="8">
        <v>1.0</v>
      </c>
      <c r="K1859" s="8">
        <v>3.0</v>
      </c>
    </row>
    <row r="1860" ht="15.75" customHeight="1">
      <c r="A1860" s="15">
        <v>57.0</v>
      </c>
      <c r="B1860" s="8" t="s">
        <v>2506</v>
      </c>
      <c r="C1860" s="16">
        <v>45432.75</v>
      </c>
      <c r="D1860" s="16">
        <v>45446.75</v>
      </c>
      <c r="E1860" s="17">
        <v>4674.0</v>
      </c>
      <c r="F1860" s="8" t="s">
        <v>2446</v>
      </c>
      <c r="G1860" s="8" t="s">
        <v>2453</v>
      </c>
      <c r="H1860" s="8" t="s">
        <v>1305</v>
      </c>
      <c r="I1860" s="8">
        <v>1.0</v>
      </c>
      <c r="J1860" s="8">
        <v>0.0</v>
      </c>
      <c r="K1860" s="8">
        <v>3.0</v>
      </c>
    </row>
    <row r="1861" ht="15.75" customHeight="1">
      <c r="A1861" s="15">
        <v>57.0</v>
      </c>
      <c r="B1861" s="8" t="s">
        <v>2506</v>
      </c>
      <c r="C1861" s="16">
        <v>45432.75</v>
      </c>
      <c r="D1861" s="16">
        <v>45446.75</v>
      </c>
      <c r="E1861" s="17">
        <v>4674.0</v>
      </c>
      <c r="F1861" s="8" t="s">
        <v>2446</v>
      </c>
      <c r="G1861" s="8" t="s">
        <v>2453</v>
      </c>
      <c r="H1861" s="8" t="s">
        <v>1171</v>
      </c>
      <c r="I1861" s="8">
        <v>1.0</v>
      </c>
      <c r="J1861" s="8">
        <v>0.0</v>
      </c>
      <c r="K1861" s="8">
        <v>4.0</v>
      </c>
    </row>
    <row r="1862" ht="15.75" customHeight="1">
      <c r="A1862" s="15">
        <v>58.0</v>
      </c>
      <c r="B1862" s="8" t="s">
        <v>2507</v>
      </c>
      <c r="C1862" s="16">
        <v>45437.0</v>
      </c>
      <c r="D1862" s="16">
        <v>45451.0</v>
      </c>
      <c r="E1862" s="17">
        <v>4060.0</v>
      </c>
      <c r="F1862" s="8" t="s">
        <v>2448</v>
      </c>
      <c r="G1862" s="8" t="s">
        <v>1140</v>
      </c>
      <c r="H1862" s="8" t="s">
        <v>1699</v>
      </c>
      <c r="I1862" s="8">
        <v>0.0</v>
      </c>
      <c r="J1862" s="8">
        <v>0.0</v>
      </c>
      <c r="K1862" s="8">
        <v>2.0</v>
      </c>
    </row>
    <row r="1863" ht="15.75" customHeight="1">
      <c r="A1863" s="15">
        <v>58.0</v>
      </c>
      <c r="B1863" s="8" t="s">
        <v>2507</v>
      </c>
      <c r="C1863" s="16">
        <v>45437.0</v>
      </c>
      <c r="D1863" s="16">
        <v>45451.0</v>
      </c>
      <c r="E1863" s="17">
        <v>4060.0</v>
      </c>
      <c r="F1863" s="8" t="s">
        <v>2448</v>
      </c>
      <c r="G1863" s="8" t="s">
        <v>1140</v>
      </c>
      <c r="H1863" s="8" t="s">
        <v>1233</v>
      </c>
      <c r="I1863" s="8">
        <v>0.0</v>
      </c>
      <c r="J1863" s="8">
        <v>0.0</v>
      </c>
      <c r="K1863" s="8">
        <v>2.0</v>
      </c>
    </row>
    <row r="1864" ht="15.75" customHeight="1">
      <c r="A1864" s="15">
        <v>58.0</v>
      </c>
      <c r="B1864" s="8" t="s">
        <v>2507</v>
      </c>
      <c r="C1864" s="16">
        <v>45437.0</v>
      </c>
      <c r="D1864" s="16">
        <v>45451.0</v>
      </c>
      <c r="E1864" s="17">
        <v>4060.0</v>
      </c>
      <c r="F1864" s="8" t="s">
        <v>2448</v>
      </c>
      <c r="G1864" s="8" t="s">
        <v>1140</v>
      </c>
      <c r="H1864" s="8" t="s">
        <v>1513</v>
      </c>
      <c r="I1864" s="8">
        <v>0.0</v>
      </c>
      <c r="J1864" s="8">
        <v>1.0</v>
      </c>
      <c r="K1864" s="8">
        <v>1.0</v>
      </c>
    </row>
    <row r="1865" ht="15.75" customHeight="1">
      <c r="A1865" s="15">
        <v>58.0</v>
      </c>
      <c r="B1865" s="8" t="s">
        <v>2507</v>
      </c>
      <c r="C1865" s="16">
        <v>45437.0</v>
      </c>
      <c r="D1865" s="16">
        <v>45451.0</v>
      </c>
      <c r="E1865" s="17">
        <v>4060.0</v>
      </c>
      <c r="F1865" s="8" t="s">
        <v>2448</v>
      </c>
      <c r="G1865" s="8" t="s">
        <v>1140</v>
      </c>
      <c r="H1865" s="8" t="s">
        <v>1180</v>
      </c>
      <c r="I1865" s="8">
        <v>1.0</v>
      </c>
      <c r="J1865" s="8">
        <v>0.0</v>
      </c>
      <c r="K1865" s="8">
        <v>4.0</v>
      </c>
    </row>
    <row r="1866" ht="15.75" customHeight="1">
      <c r="A1866" s="15">
        <v>58.0</v>
      </c>
      <c r="B1866" s="8" t="s">
        <v>2507</v>
      </c>
      <c r="C1866" s="16">
        <v>45437.0</v>
      </c>
      <c r="D1866" s="16">
        <v>45451.0</v>
      </c>
      <c r="E1866" s="17">
        <v>4060.0</v>
      </c>
      <c r="F1866" s="8" t="s">
        <v>2448</v>
      </c>
      <c r="G1866" s="8" t="s">
        <v>1140</v>
      </c>
      <c r="H1866" s="8" t="s">
        <v>1860</v>
      </c>
      <c r="I1866" s="8">
        <v>0.0</v>
      </c>
      <c r="J1866" s="8">
        <v>0.0</v>
      </c>
      <c r="K1866" s="8">
        <v>2.0</v>
      </c>
    </row>
    <row r="1867" ht="15.75" customHeight="1">
      <c r="A1867" s="15">
        <v>58.0</v>
      </c>
      <c r="B1867" s="8" t="s">
        <v>2507</v>
      </c>
      <c r="C1867" s="16">
        <v>45437.0</v>
      </c>
      <c r="D1867" s="16">
        <v>45451.0</v>
      </c>
      <c r="E1867" s="17">
        <v>4060.0</v>
      </c>
      <c r="F1867" s="8" t="s">
        <v>2448</v>
      </c>
      <c r="G1867" s="8" t="s">
        <v>1140</v>
      </c>
      <c r="H1867" s="8" t="s">
        <v>1750</v>
      </c>
      <c r="I1867" s="8">
        <v>0.0</v>
      </c>
      <c r="J1867" s="8">
        <v>1.0</v>
      </c>
      <c r="K1867" s="8">
        <v>3.0</v>
      </c>
    </row>
    <row r="1868" ht="15.75" customHeight="1">
      <c r="A1868" s="15">
        <v>58.0</v>
      </c>
      <c r="B1868" s="8" t="s">
        <v>2507</v>
      </c>
      <c r="C1868" s="16">
        <v>45437.0</v>
      </c>
      <c r="D1868" s="16">
        <v>45451.0</v>
      </c>
      <c r="E1868" s="17">
        <v>4060.0</v>
      </c>
      <c r="F1868" s="8" t="s">
        <v>2448</v>
      </c>
      <c r="G1868" s="8" t="s">
        <v>1140</v>
      </c>
      <c r="H1868" s="8" t="s">
        <v>1206</v>
      </c>
      <c r="I1868" s="8">
        <v>1.0</v>
      </c>
      <c r="J1868" s="8">
        <v>1.0</v>
      </c>
      <c r="K1868" s="8">
        <v>1.0</v>
      </c>
    </row>
    <row r="1869" ht="15.75" customHeight="1">
      <c r="A1869" s="15">
        <v>58.0</v>
      </c>
      <c r="B1869" s="8" t="s">
        <v>2507</v>
      </c>
      <c r="C1869" s="16">
        <v>45437.0</v>
      </c>
      <c r="D1869" s="16">
        <v>45451.0</v>
      </c>
      <c r="E1869" s="17">
        <v>4060.0</v>
      </c>
      <c r="F1869" s="8" t="s">
        <v>2448</v>
      </c>
      <c r="G1869" s="8" t="s">
        <v>1140</v>
      </c>
      <c r="H1869" s="8" t="s">
        <v>2377</v>
      </c>
      <c r="I1869" s="8">
        <v>1.0</v>
      </c>
      <c r="J1869" s="8">
        <v>1.0</v>
      </c>
      <c r="K1869" s="8">
        <v>3.0</v>
      </c>
    </row>
    <row r="1870" ht="15.75" customHeight="1">
      <c r="A1870" s="15">
        <v>58.0</v>
      </c>
      <c r="B1870" s="8" t="s">
        <v>2507</v>
      </c>
      <c r="C1870" s="16">
        <v>45437.0</v>
      </c>
      <c r="D1870" s="16">
        <v>45451.0</v>
      </c>
      <c r="E1870" s="17">
        <v>4060.0</v>
      </c>
      <c r="F1870" s="8" t="s">
        <v>2448</v>
      </c>
      <c r="G1870" s="8" t="s">
        <v>1140</v>
      </c>
      <c r="H1870" s="8" t="s">
        <v>1195</v>
      </c>
      <c r="I1870" s="8">
        <v>0.0</v>
      </c>
      <c r="J1870" s="8">
        <v>0.0</v>
      </c>
      <c r="K1870" s="8">
        <v>5.0</v>
      </c>
    </row>
    <row r="1871" ht="15.75" customHeight="1">
      <c r="A1871" s="15">
        <v>58.0</v>
      </c>
      <c r="B1871" s="8" t="s">
        <v>2507</v>
      </c>
      <c r="C1871" s="16">
        <v>45437.0</v>
      </c>
      <c r="D1871" s="16">
        <v>45451.0</v>
      </c>
      <c r="E1871" s="17">
        <v>4060.0</v>
      </c>
      <c r="F1871" s="8" t="s">
        <v>2448</v>
      </c>
      <c r="G1871" s="8" t="s">
        <v>1140</v>
      </c>
      <c r="H1871" s="8" t="s">
        <v>1531</v>
      </c>
      <c r="I1871" s="8">
        <v>1.0</v>
      </c>
      <c r="J1871" s="8">
        <v>1.0</v>
      </c>
      <c r="K1871" s="8">
        <v>5.0</v>
      </c>
    </row>
    <row r="1872" ht="15.75" customHeight="1">
      <c r="A1872" s="15">
        <v>58.0</v>
      </c>
      <c r="B1872" s="8" t="s">
        <v>2507</v>
      </c>
      <c r="C1872" s="16">
        <v>45437.0</v>
      </c>
      <c r="D1872" s="16">
        <v>45451.0</v>
      </c>
      <c r="E1872" s="17">
        <v>4060.0</v>
      </c>
      <c r="F1872" s="8" t="s">
        <v>2448</v>
      </c>
      <c r="G1872" s="8" t="s">
        <v>1140</v>
      </c>
      <c r="H1872" s="8" t="s">
        <v>1742</v>
      </c>
      <c r="I1872" s="8">
        <v>1.0</v>
      </c>
      <c r="J1872" s="8">
        <v>0.0</v>
      </c>
      <c r="K1872" s="8">
        <v>3.0</v>
      </c>
    </row>
    <row r="1873" ht="15.75" customHeight="1">
      <c r="A1873" s="15">
        <v>58.0</v>
      </c>
      <c r="B1873" s="8" t="s">
        <v>2507</v>
      </c>
      <c r="C1873" s="16">
        <v>45437.0</v>
      </c>
      <c r="D1873" s="16">
        <v>45451.0</v>
      </c>
      <c r="E1873" s="17">
        <v>4060.0</v>
      </c>
      <c r="F1873" s="8" t="s">
        <v>2448</v>
      </c>
      <c r="G1873" s="8" t="s">
        <v>1140</v>
      </c>
      <c r="H1873" s="8" t="s">
        <v>1894</v>
      </c>
      <c r="I1873" s="8">
        <v>0.0</v>
      </c>
      <c r="J1873" s="8">
        <v>0.0</v>
      </c>
      <c r="K1873" s="8">
        <v>1.0</v>
      </c>
    </row>
    <row r="1874" ht="15.75" customHeight="1">
      <c r="A1874" s="15">
        <v>58.0</v>
      </c>
      <c r="B1874" s="8" t="s">
        <v>2507</v>
      </c>
      <c r="C1874" s="16">
        <v>45437.0</v>
      </c>
      <c r="D1874" s="16">
        <v>45451.0</v>
      </c>
      <c r="E1874" s="17">
        <v>4060.0</v>
      </c>
      <c r="F1874" s="8" t="s">
        <v>2448</v>
      </c>
      <c r="G1874" s="8" t="s">
        <v>1140</v>
      </c>
      <c r="H1874" s="8" t="s">
        <v>2358</v>
      </c>
      <c r="I1874" s="8">
        <v>0.0</v>
      </c>
      <c r="J1874" s="8">
        <v>1.0</v>
      </c>
      <c r="K1874" s="8">
        <v>2.0</v>
      </c>
    </row>
    <row r="1875" ht="15.75" customHeight="1">
      <c r="A1875" s="15">
        <v>58.0</v>
      </c>
      <c r="B1875" s="8" t="s">
        <v>2507</v>
      </c>
      <c r="C1875" s="16">
        <v>45437.0</v>
      </c>
      <c r="D1875" s="16">
        <v>45451.0</v>
      </c>
      <c r="E1875" s="17">
        <v>4060.0</v>
      </c>
      <c r="F1875" s="8" t="s">
        <v>2448</v>
      </c>
      <c r="G1875" s="8" t="s">
        <v>1140</v>
      </c>
      <c r="H1875" s="8" t="s">
        <v>2239</v>
      </c>
      <c r="I1875" s="8">
        <v>0.0</v>
      </c>
      <c r="J1875" s="8">
        <v>1.0</v>
      </c>
      <c r="K1875" s="8">
        <v>5.0</v>
      </c>
    </row>
    <row r="1876" ht="15.75" customHeight="1">
      <c r="A1876" s="15">
        <v>58.0</v>
      </c>
      <c r="B1876" s="8" t="s">
        <v>2507</v>
      </c>
      <c r="C1876" s="16">
        <v>45437.0</v>
      </c>
      <c r="D1876" s="16">
        <v>45451.0</v>
      </c>
      <c r="E1876" s="17">
        <v>4060.0</v>
      </c>
      <c r="F1876" s="8" t="s">
        <v>2448</v>
      </c>
      <c r="G1876" s="8" t="s">
        <v>1140</v>
      </c>
      <c r="H1876" s="8" t="s">
        <v>1935</v>
      </c>
      <c r="I1876" s="8">
        <v>1.0</v>
      </c>
      <c r="J1876" s="8">
        <v>1.0</v>
      </c>
      <c r="K1876" s="8">
        <v>1.0</v>
      </c>
    </row>
    <row r="1877" ht="15.75" customHeight="1">
      <c r="A1877" s="15">
        <v>58.0</v>
      </c>
      <c r="B1877" s="8" t="s">
        <v>2507</v>
      </c>
      <c r="C1877" s="16">
        <v>45437.0</v>
      </c>
      <c r="D1877" s="16">
        <v>45451.0</v>
      </c>
      <c r="E1877" s="17">
        <v>4060.0</v>
      </c>
      <c r="F1877" s="8" t="s">
        <v>2448</v>
      </c>
      <c r="G1877" s="8" t="s">
        <v>1140</v>
      </c>
      <c r="H1877" s="8" t="s">
        <v>1394</v>
      </c>
      <c r="I1877" s="8">
        <v>1.0</v>
      </c>
      <c r="J1877" s="8">
        <v>0.0</v>
      </c>
      <c r="K1877" s="8">
        <v>2.0</v>
      </c>
    </row>
    <row r="1878" ht="15.75" customHeight="1">
      <c r="A1878" s="15">
        <v>58.0</v>
      </c>
      <c r="B1878" s="8" t="s">
        <v>2507</v>
      </c>
      <c r="C1878" s="16">
        <v>45437.0</v>
      </c>
      <c r="D1878" s="16">
        <v>45451.0</v>
      </c>
      <c r="E1878" s="17">
        <v>4060.0</v>
      </c>
      <c r="F1878" s="8" t="s">
        <v>2448</v>
      </c>
      <c r="G1878" s="8" t="s">
        <v>1140</v>
      </c>
      <c r="H1878" s="8" t="s">
        <v>2347</v>
      </c>
      <c r="I1878" s="8">
        <v>0.0</v>
      </c>
      <c r="J1878" s="8">
        <v>0.0</v>
      </c>
      <c r="K1878" s="8">
        <v>4.0</v>
      </c>
    </row>
    <row r="1879" ht="15.75" customHeight="1">
      <c r="A1879" s="15">
        <v>58.0</v>
      </c>
      <c r="B1879" s="8" t="s">
        <v>2507</v>
      </c>
      <c r="C1879" s="16">
        <v>45437.0</v>
      </c>
      <c r="D1879" s="16">
        <v>45451.0</v>
      </c>
      <c r="E1879" s="17">
        <v>4060.0</v>
      </c>
      <c r="F1879" s="8" t="s">
        <v>2448</v>
      </c>
      <c r="G1879" s="8" t="s">
        <v>1140</v>
      </c>
      <c r="H1879" s="8" t="s">
        <v>1744</v>
      </c>
      <c r="I1879" s="8">
        <v>0.0</v>
      </c>
      <c r="J1879" s="8">
        <v>0.0</v>
      </c>
      <c r="K1879" s="8">
        <v>4.0</v>
      </c>
    </row>
    <row r="1880" ht="15.75" customHeight="1">
      <c r="A1880" s="15">
        <v>58.0</v>
      </c>
      <c r="B1880" s="8" t="s">
        <v>2507</v>
      </c>
      <c r="C1880" s="16">
        <v>45437.0</v>
      </c>
      <c r="D1880" s="16">
        <v>45451.0</v>
      </c>
      <c r="E1880" s="17">
        <v>4060.0</v>
      </c>
      <c r="F1880" s="8" t="s">
        <v>2448</v>
      </c>
      <c r="G1880" s="8" t="s">
        <v>1140</v>
      </c>
      <c r="H1880" s="8" t="s">
        <v>1350</v>
      </c>
      <c r="I1880" s="8">
        <v>0.0</v>
      </c>
      <c r="J1880" s="8">
        <v>1.0</v>
      </c>
      <c r="K1880" s="8">
        <v>2.0</v>
      </c>
    </row>
    <row r="1881" ht="15.75" customHeight="1">
      <c r="A1881" s="15">
        <v>58.0</v>
      </c>
      <c r="B1881" s="8" t="s">
        <v>2507</v>
      </c>
      <c r="C1881" s="16">
        <v>45437.0</v>
      </c>
      <c r="D1881" s="16">
        <v>45451.0</v>
      </c>
      <c r="E1881" s="17">
        <v>4060.0</v>
      </c>
      <c r="F1881" s="8" t="s">
        <v>2448</v>
      </c>
      <c r="G1881" s="8" t="s">
        <v>1140</v>
      </c>
      <c r="H1881" s="8" t="s">
        <v>1749</v>
      </c>
      <c r="I1881" s="8">
        <v>0.0</v>
      </c>
      <c r="J1881" s="8">
        <v>1.0</v>
      </c>
      <c r="K1881" s="8">
        <v>1.0</v>
      </c>
    </row>
    <row r="1882" ht="15.75" customHeight="1">
      <c r="A1882" s="15">
        <v>58.0</v>
      </c>
      <c r="B1882" s="8" t="s">
        <v>2507</v>
      </c>
      <c r="C1882" s="16">
        <v>45437.0</v>
      </c>
      <c r="D1882" s="16">
        <v>45451.0</v>
      </c>
      <c r="E1882" s="17">
        <v>4060.0</v>
      </c>
      <c r="F1882" s="8" t="s">
        <v>2448</v>
      </c>
      <c r="G1882" s="8" t="s">
        <v>1140</v>
      </c>
      <c r="H1882" s="8" t="s">
        <v>1714</v>
      </c>
      <c r="I1882" s="8">
        <v>1.0</v>
      </c>
      <c r="J1882" s="8">
        <v>0.0</v>
      </c>
      <c r="K1882" s="8">
        <v>2.0</v>
      </c>
    </row>
    <row r="1883" ht="15.75" customHeight="1">
      <c r="A1883" s="15">
        <v>58.0</v>
      </c>
      <c r="B1883" s="8" t="s">
        <v>2507</v>
      </c>
      <c r="C1883" s="16">
        <v>45437.0</v>
      </c>
      <c r="D1883" s="16">
        <v>45451.0</v>
      </c>
      <c r="E1883" s="17">
        <v>4060.0</v>
      </c>
      <c r="F1883" s="8" t="s">
        <v>2448</v>
      </c>
      <c r="G1883" s="8" t="s">
        <v>1140</v>
      </c>
      <c r="H1883" s="8" t="s">
        <v>1291</v>
      </c>
      <c r="I1883" s="8">
        <v>1.0</v>
      </c>
      <c r="J1883" s="8">
        <v>1.0</v>
      </c>
      <c r="K1883" s="8">
        <v>2.0</v>
      </c>
    </row>
    <row r="1884" ht="15.75" customHeight="1">
      <c r="A1884" s="15">
        <v>58.0</v>
      </c>
      <c r="B1884" s="8" t="s">
        <v>2507</v>
      </c>
      <c r="C1884" s="16">
        <v>45437.0</v>
      </c>
      <c r="D1884" s="16">
        <v>45451.0</v>
      </c>
      <c r="E1884" s="17">
        <v>4060.0</v>
      </c>
      <c r="F1884" s="8" t="s">
        <v>2448</v>
      </c>
      <c r="G1884" s="8" t="s">
        <v>1140</v>
      </c>
      <c r="H1884" s="8" t="s">
        <v>2097</v>
      </c>
      <c r="I1884" s="8">
        <v>1.0</v>
      </c>
      <c r="J1884" s="8">
        <v>1.0</v>
      </c>
      <c r="K1884" s="8">
        <v>1.0</v>
      </c>
    </row>
    <row r="1885" ht="15.75" customHeight="1">
      <c r="A1885" s="15">
        <v>58.0</v>
      </c>
      <c r="B1885" s="8" t="s">
        <v>2507</v>
      </c>
      <c r="C1885" s="16">
        <v>45437.0</v>
      </c>
      <c r="D1885" s="16">
        <v>45451.0</v>
      </c>
      <c r="E1885" s="17">
        <v>4060.0</v>
      </c>
      <c r="F1885" s="8" t="s">
        <v>2448</v>
      </c>
      <c r="G1885" s="8" t="s">
        <v>1140</v>
      </c>
      <c r="H1885" s="8" t="s">
        <v>1624</v>
      </c>
      <c r="I1885" s="8">
        <v>0.0</v>
      </c>
      <c r="J1885" s="8">
        <v>1.0</v>
      </c>
      <c r="K1885" s="8">
        <v>5.0</v>
      </c>
    </row>
    <row r="1886" ht="15.75" customHeight="1">
      <c r="A1886" s="15">
        <v>58.0</v>
      </c>
      <c r="B1886" s="8" t="s">
        <v>2507</v>
      </c>
      <c r="C1886" s="16">
        <v>45437.0</v>
      </c>
      <c r="D1886" s="16">
        <v>45451.0</v>
      </c>
      <c r="E1886" s="17">
        <v>4060.0</v>
      </c>
      <c r="F1886" s="8" t="s">
        <v>2448</v>
      </c>
      <c r="G1886" s="8" t="s">
        <v>1140</v>
      </c>
      <c r="H1886" s="8" t="s">
        <v>1198</v>
      </c>
      <c r="I1886" s="8">
        <v>0.0</v>
      </c>
      <c r="J1886" s="8">
        <v>1.0</v>
      </c>
      <c r="K1886" s="8">
        <v>5.0</v>
      </c>
    </row>
    <row r="1887" ht="15.75" customHeight="1">
      <c r="A1887" s="15">
        <v>58.0</v>
      </c>
      <c r="B1887" s="8" t="s">
        <v>2507</v>
      </c>
      <c r="C1887" s="16">
        <v>45437.0</v>
      </c>
      <c r="D1887" s="16">
        <v>45451.0</v>
      </c>
      <c r="E1887" s="17">
        <v>4060.0</v>
      </c>
      <c r="F1887" s="8" t="s">
        <v>2448</v>
      </c>
      <c r="G1887" s="8" t="s">
        <v>1140</v>
      </c>
      <c r="H1887" s="8" t="s">
        <v>1315</v>
      </c>
      <c r="I1887" s="8">
        <v>1.0</v>
      </c>
      <c r="J1887" s="8">
        <v>1.0</v>
      </c>
      <c r="K1887" s="8">
        <v>3.0</v>
      </c>
    </row>
    <row r="1888" ht="15.75" customHeight="1">
      <c r="A1888" s="15">
        <v>58.0</v>
      </c>
      <c r="B1888" s="8" t="s">
        <v>2507</v>
      </c>
      <c r="C1888" s="16">
        <v>45437.0</v>
      </c>
      <c r="D1888" s="16">
        <v>45451.0</v>
      </c>
      <c r="E1888" s="17">
        <v>4060.0</v>
      </c>
      <c r="F1888" s="8" t="s">
        <v>2448</v>
      </c>
      <c r="G1888" s="8" t="s">
        <v>1140</v>
      </c>
      <c r="H1888" s="8" t="s">
        <v>1779</v>
      </c>
      <c r="I1888" s="8">
        <v>0.0</v>
      </c>
      <c r="J1888" s="8">
        <v>0.0</v>
      </c>
      <c r="K1888" s="8">
        <v>4.0</v>
      </c>
    </row>
    <row r="1889" ht="15.75" customHeight="1">
      <c r="A1889" s="15">
        <v>58.0</v>
      </c>
      <c r="B1889" s="8" t="s">
        <v>2507</v>
      </c>
      <c r="C1889" s="16">
        <v>45437.0</v>
      </c>
      <c r="D1889" s="16">
        <v>45451.0</v>
      </c>
      <c r="E1889" s="17">
        <v>4060.0</v>
      </c>
      <c r="F1889" s="8" t="s">
        <v>2448</v>
      </c>
      <c r="G1889" s="8" t="s">
        <v>1140</v>
      </c>
      <c r="H1889" s="8" t="s">
        <v>1967</v>
      </c>
      <c r="I1889" s="8">
        <v>1.0</v>
      </c>
      <c r="J1889" s="8">
        <v>0.0</v>
      </c>
      <c r="K1889" s="8">
        <v>3.0</v>
      </c>
    </row>
    <row r="1890" ht="15.75" customHeight="1">
      <c r="A1890" s="15">
        <v>58.0</v>
      </c>
      <c r="B1890" s="8" t="s">
        <v>2507</v>
      </c>
      <c r="C1890" s="16">
        <v>45437.0</v>
      </c>
      <c r="D1890" s="16">
        <v>45451.0</v>
      </c>
      <c r="E1890" s="17">
        <v>4060.0</v>
      </c>
      <c r="F1890" s="8" t="s">
        <v>2448</v>
      </c>
      <c r="G1890" s="8" t="s">
        <v>1140</v>
      </c>
      <c r="H1890" s="8" t="s">
        <v>1422</v>
      </c>
      <c r="I1890" s="8">
        <v>1.0</v>
      </c>
      <c r="J1890" s="8">
        <v>1.0</v>
      </c>
      <c r="K1890" s="8">
        <v>1.0</v>
      </c>
    </row>
    <row r="1891" ht="15.75" customHeight="1">
      <c r="A1891" s="15">
        <v>58.0</v>
      </c>
      <c r="B1891" s="8" t="s">
        <v>2507</v>
      </c>
      <c r="C1891" s="16">
        <v>45437.0</v>
      </c>
      <c r="D1891" s="16">
        <v>45451.0</v>
      </c>
      <c r="E1891" s="17">
        <v>4060.0</v>
      </c>
      <c r="F1891" s="8" t="s">
        <v>2448</v>
      </c>
      <c r="G1891" s="8" t="s">
        <v>1140</v>
      </c>
      <c r="H1891" s="8" t="s">
        <v>1336</v>
      </c>
      <c r="I1891" s="8">
        <v>0.0</v>
      </c>
      <c r="J1891" s="8">
        <v>1.0</v>
      </c>
      <c r="K1891" s="8">
        <v>2.0</v>
      </c>
    </row>
    <row r="1892" ht="15.75" customHeight="1">
      <c r="A1892" s="15">
        <v>58.0</v>
      </c>
      <c r="B1892" s="8" t="s">
        <v>2507</v>
      </c>
      <c r="C1892" s="16">
        <v>45437.0</v>
      </c>
      <c r="D1892" s="16">
        <v>45451.0</v>
      </c>
      <c r="E1892" s="17">
        <v>4060.0</v>
      </c>
      <c r="F1892" s="8" t="s">
        <v>2448</v>
      </c>
      <c r="G1892" s="8" t="s">
        <v>1140</v>
      </c>
      <c r="H1892" s="8" t="s">
        <v>1423</v>
      </c>
      <c r="I1892" s="8">
        <v>0.0</v>
      </c>
      <c r="J1892" s="8">
        <v>1.0</v>
      </c>
      <c r="K1892" s="8">
        <v>3.0</v>
      </c>
    </row>
    <row r="1893" ht="15.75" customHeight="1">
      <c r="A1893" s="15">
        <v>58.0</v>
      </c>
      <c r="B1893" s="8" t="s">
        <v>2507</v>
      </c>
      <c r="C1893" s="16">
        <v>45437.0</v>
      </c>
      <c r="D1893" s="16">
        <v>45451.0</v>
      </c>
      <c r="E1893" s="17">
        <v>4060.0</v>
      </c>
      <c r="F1893" s="8" t="s">
        <v>2448</v>
      </c>
      <c r="G1893" s="8" t="s">
        <v>1140</v>
      </c>
      <c r="H1893" s="8" t="s">
        <v>2296</v>
      </c>
      <c r="I1893" s="8">
        <v>0.0</v>
      </c>
      <c r="J1893" s="8">
        <v>0.0</v>
      </c>
      <c r="K1893" s="8">
        <v>4.0</v>
      </c>
    </row>
    <row r="1894" ht="15.75" customHeight="1">
      <c r="A1894" s="15">
        <v>58.0</v>
      </c>
      <c r="B1894" s="8" t="s">
        <v>2507</v>
      </c>
      <c r="C1894" s="16">
        <v>45437.0</v>
      </c>
      <c r="D1894" s="16">
        <v>45451.0</v>
      </c>
      <c r="E1894" s="17">
        <v>4060.0</v>
      </c>
      <c r="F1894" s="8" t="s">
        <v>2448</v>
      </c>
      <c r="G1894" s="8" t="s">
        <v>1140</v>
      </c>
      <c r="H1894" s="8" t="s">
        <v>2055</v>
      </c>
      <c r="I1894" s="8">
        <v>0.0</v>
      </c>
      <c r="J1894" s="8">
        <v>0.0</v>
      </c>
      <c r="K1894" s="8">
        <v>4.0</v>
      </c>
    </row>
    <row r="1895" ht="15.75" customHeight="1">
      <c r="A1895" s="15">
        <v>58.0</v>
      </c>
      <c r="B1895" s="8" t="s">
        <v>2507</v>
      </c>
      <c r="C1895" s="16">
        <v>45437.0</v>
      </c>
      <c r="D1895" s="16">
        <v>45451.0</v>
      </c>
      <c r="E1895" s="17">
        <v>4060.0</v>
      </c>
      <c r="F1895" s="8" t="s">
        <v>2448</v>
      </c>
      <c r="G1895" s="8" t="s">
        <v>1140</v>
      </c>
      <c r="H1895" s="8" t="s">
        <v>1965</v>
      </c>
      <c r="I1895" s="8">
        <v>1.0</v>
      </c>
      <c r="J1895" s="8">
        <v>1.0</v>
      </c>
      <c r="K1895" s="8">
        <v>2.0</v>
      </c>
    </row>
    <row r="1896" ht="15.75" customHeight="1">
      <c r="A1896" s="15">
        <v>58.0</v>
      </c>
      <c r="B1896" s="8" t="s">
        <v>2507</v>
      </c>
      <c r="C1896" s="16">
        <v>45437.0</v>
      </c>
      <c r="D1896" s="16">
        <v>45451.0</v>
      </c>
      <c r="E1896" s="17">
        <v>4060.0</v>
      </c>
      <c r="F1896" s="8" t="s">
        <v>2448</v>
      </c>
      <c r="G1896" s="8" t="s">
        <v>1140</v>
      </c>
      <c r="H1896" s="8" t="s">
        <v>2064</v>
      </c>
      <c r="I1896" s="8">
        <v>1.0</v>
      </c>
      <c r="J1896" s="8">
        <v>0.0</v>
      </c>
      <c r="K1896" s="8">
        <v>5.0</v>
      </c>
    </row>
    <row r="1897" ht="15.75" customHeight="1">
      <c r="A1897" s="15">
        <v>58.0</v>
      </c>
      <c r="B1897" s="8" t="s">
        <v>2507</v>
      </c>
      <c r="C1897" s="16">
        <v>45437.0</v>
      </c>
      <c r="D1897" s="16">
        <v>45451.0</v>
      </c>
      <c r="E1897" s="17">
        <v>4060.0</v>
      </c>
      <c r="F1897" s="8" t="s">
        <v>2448</v>
      </c>
      <c r="G1897" s="8" t="s">
        <v>1140</v>
      </c>
      <c r="H1897" s="8" t="s">
        <v>1433</v>
      </c>
      <c r="I1897" s="8">
        <v>0.0</v>
      </c>
      <c r="J1897" s="8">
        <v>0.0</v>
      </c>
      <c r="K1897" s="8">
        <v>2.0</v>
      </c>
    </row>
    <row r="1898" ht="15.75" customHeight="1">
      <c r="A1898" s="15">
        <v>58.0</v>
      </c>
      <c r="B1898" s="8" t="s">
        <v>2507</v>
      </c>
      <c r="C1898" s="16">
        <v>45437.0</v>
      </c>
      <c r="D1898" s="16">
        <v>45451.0</v>
      </c>
      <c r="E1898" s="17">
        <v>4060.0</v>
      </c>
      <c r="F1898" s="8" t="s">
        <v>2448</v>
      </c>
      <c r="G1898" s="8" t="s">
        <v>1140</v>
      </c>
      <c r="H1898" s="8" t="s">
        <v>2102</v>
      </c>
      <c r="I1898" s="8">
        <v>1.0</v>
      </c>
      <c r="J1898" s="8">
        <v>0.0</v>
      </c>
      <c r="K1898" s="8">
        <v>3.0</v>
      </c>
    </row>
    <row r="1899" ht="15.75" customHeight="1">
      <c r="A1899" s="15">
        <v>58.0</v>
      </c>
      <c r="B1899" s="8" t="s">
        <v>2507</v>
      </c>
      <c r="C1899" s="16">
        <v>45437.0</v>
      </c>
      <c r="D1899" s="16">
        <v>45451.0</v>
      </c>
      <c r="E1899" s="17">
        <v>4060.0</v>
      </c>
      <c r="F1899" s="8" t="s">
        <v>2448</v>
      </c>
      <c r="G1899" s="8" t="s">
        <v>1140</v>
      </c>
      <c r="H1899" s="8" t="s">
        <v>2007</v>
      </c>
      <c r="I1899" s="8">
        <v>1.0</v>
      </c>
      <c r="J1899" s="8">
        <v>0.0</v>
      </c>
      <c r="K1899" s="8">
        <v>5.0</v>
      </c>
    </row>
    <row r="1900" ht="15.75" customHeight="1">
      <c r="A1900" s="15">
        <v>58.0</v>
      </c>
      <c r="B1900" s="8" t="s">
        <v>2507</v>
      </c>
      <c r="C1900" s="16">
        <v>45437.0</v>
      </c>
      <c r="D1900" s="16">
        <v>45451.0</v>
      </c>
      <c r="E1900" s="17">
        <v>4060.0</v>
      </c>
      <c r="F1900" s="8" t="s">
        <v>2448</v>
      </c>
      <c r="G1900" s="8" t="s">
        <v>1140</v>
      </c>
      <c r="H1900" s="8" t="s">
        <v>1271</v>
      </c>
      <c r="I1900" s="8">
        <v>1.0</v>
      </c>
      <c r="J1900" s="8">
        <v>1.0</v>
      </c>
      <c r="K1900" s="8">
        <v>2.0</v>
      </c>
    </row>
    <row r="1901" ht="15.75" customHeight="1">
      <c r="A1901" s="15">
        <v>59.0</v>
      </c>
      <c r="B1901" s="8" t="s">
        <v>2508</v>
      </c>
      <c r="C1901" s="16">
        <v>45441.25</v>
      </c>
      <c r="D1901" s="16">
        <v>45455.25</v>
      </c>
      <c r="E1901" s="17">
        <v>4130.0</v>
      </c>
      <c r="F1901" s="8" t="s">
        <v>2450</v>
      </c>
      <c r="G1901" s="8" t="s">
        <v>2458</v>
      </c>
      <c r="H1901" s="8" t="s">
        <v>2102</v>
      </c>
      <c r="I1901" s="8">
        <v>1.0</v>
      </c>
      <c r="J1901" s="8">
        <v>0.0</v>
      </c>
      <c r="K1901" s="8">
        <v>1.0</v>
      </c>
    </row>
    <row r="1902" ht="15.75" customHeight="1">
      <c r="A1902" s="15">
        <v>59.0</v>
      </c>
      <c r="B1902" s="8" t="s">
        <v>2508</v>
      </c>
      <c r="C1902" s="16">
        <v>45441.25</v>
      </c>
      <c r="D1902" s="16">
        <v>45455.25</v>
      </c>
      <c r="E1902" s="17">
        <v>4130.0</v>
      </c>
      <c r="F1902" s="8" t="s">
        <v>2450</v>
      </c>
      <c r="G1902" s="8" t="s">
        <v>2458</v>
      </c>
      <c r="H1902" s="8" t="s">
        <v>1560</v>
      </c>
      <c r="I1902" s="8">
        <v>0.0</v>
      </c>
      <c r="J1902" s="8">
        <v>1.0</v>
      </c>
      <c r="K1902" s="8">
        <v>5.0</v>
      </c>
    </row>
    <row r="1903" ht="15.75" customHeight="1">
      <c r="A1903" s="15">
        <v>59.0</v>
      </c>
      <c r="B1903" s="8" t="s">
        <v>2508</v>
      </c>
      <c r="C1903" s="16">
        <v>45441.25</v>
      </c>
      <c r="D1903" s="16">
        <v>45455.25</v>
      </c>
      <c r="E1903" s="17">
        <v>4130.0</v>
      </c>
      <c r="F1903" s="8" t="s">
        <v>2450</v>
      </c>
      <c r="G1903" s="8" t="s">
        <v>2458</v>
      </c>
      <c r="H1903" s="8" t="s">
        <v>1592</v>
      </c>
      <c r="I1903" s="8">
        <v>1.0</v>
      </c>
      <c r="J1903" s="8">
        <v>1.0</v>
      </c>
      <c r="K1903" s="8">
        <v>4.0</v>
      </c>
    </row>
    <row r="1904" ht="15.75" customHeight="1">
      <c r="A1904" s="15">
        <v>59.0</v>
      </c>
      <c r="B1904" s="8" t="s">
        <v>2508</v>
      </c>
      <c r="C1904" s="16">
        <v>45441.25</v>
      </c>
      <c r="D1904" s="16">
        <v>45455.25</v>
      </c>
      <c r="E1904" s="17">
        <v>4130.0</v>
      </c>
      <c r="F1904" s="8" t="s">
        <v>2450</v>
      </c>
      <c r="G1904" s="8" t="s">
        <v>2458</v>
      </c>
      <c r="H1904" s="8" t="s">
        <v>2356</v>
      </c>
      <c r="I1904" s="8">
        <v>1.0</v>
      </c>
      <c r="J1904" s="8">
        <v>1.0</v>
      </c>
      <c r="K1904" s="8">
        <v>4.0</v>
      </c>
    </row>
    <row r="1905" ht="15.75" customHeight="1">
      <c r="A1905" s="15">
        <v>59.0</v>
      </c>
      <c r="B1905" s="8" t="s">
        <v>2508</v>
      </c>
      <c r="C1905" s="16">
        <v>45441.25</v>
      </c>
      <c r="D1905" s="16">
        <v>45455.25</v>
      </c>
      <c r="E1905" s="17">
        <v>4130.0</v>
      </c>
      <c r="F1905" s="8" t="s">
        <v>2450</v>
      </c>
      <c r="G1905" s="8" t="s">
        <v>2458</v>
      </c>
      <c r="H1905" s="8" t="s">
        <v>1332</v>
      </c>
      <c r="I1905" s="8">
        <v>0.0</v>
      </c>
      <c r="J1905" s="8">
        <v>0.0</v>
      </c>
      <c r="K1905" s="8">
        <v>3.0</v>
      </c>
    </row>
    <row r="1906" ht="15.75" customHeight="1">
      <c r="A1906" s="15">
        <v>59.0</v>
      </c>
      <c r="B1906" s="8" t="s">
        <v>2508</v>
      </c>
      <c r="C1906" s="16">
        <v>45441.25</v>
      </c>
      <c r="D1906" s="16">
        <v>45455.25</v>
      </c>
      <c r="E1906" s="17">
        <v>4130.0</v>
      </c>
      <c r="F1906" s="8" t="s">
        <v>2450</v>
      </c>
      <c r="G1906" s="8" t="s">
        <v>2458</v>
      </c>
      <c r="H1906" s="8" t="s">
        <v>2300</v>
      </c>
      <c r="I1906" s="8">
        <v>1.0</v>
      </c>
      <c r="J1906" s="8">
        <v>1.0</v>
      </c>
      <c r="K1906" s="8">
        <v>2.0</v>
      </c>
    </row>
    <row r="1907" ht="15.75" customHeight="1">
      <c r="A1907" s="15">
        <v>59.0</v>
      </c>
      <c r="B1907" s="8" t="s">
        <v>2508</v>
      </c>
      <c r="C1907" s="16">
        <v>45441.25</v>
      </c>
      <c r="D1907" s="16">
        <v>45455.25</v>
      </c>
      <c r="E1907" s="17">
        <v>4130.0</v>
      </c>
      <c r="F1907" s="8" t="s">
        <v>2450</v>
      </c>
      <c r="G1907" s="8" t="s">
        <v>2458</v>
      </c>
      <c r="H1907" s="8" t="s">
        <v>1906</v>
      </c>
      <c r="I1907" s="8">
        <v>1.0</v>
      </c>
      <c r="J1907" s="8">
        <v>1.0</v>
      </c>
      <c r="K1907" s="8">
        <v>2.0</v>
      </c>
    </row>
    <row r="1908" ht="15.75" customHeight="1">
      <c r="A1908" s="15">
        <v>59.0</v>
      </c>
      <c r="B1908" s="8" t="s">
        <v>2508</v>
      </c>
      <c r="C1908" s="16">
        <v>45441.25</v>
      </c>
      <c r="D1908" s="16">
        <v>45455.25</v>
      </c>
      <c r="E1908" s="17">
        <v>4130.0</v>
      </c>
      <c r="F1908" s="8" t="s">
        <v>2450</v>
      </c>
      <c r="G1908" s="8" t="s">
        <v>2458</v>
      </c>
      <c r="H1908" s="8" t="s">
        <v>1881</v>
      </c>
      <c r="I1908" s="8">
        <v>1.0</v>
      </c>
      <c r="J1908" s="8">
        <v>1.0</v>
      </c>
      <c r="K1908" s="8">
        <v>3.0</v>
      </c>
    </row>
    <row r="1909" ht="15.75" customHeight="1">
      <c r="A1909" s="15">
        <v>59.0</v>
      </c>
      <c r="B1909" s="8" t="s">
        <v>2508</v>
      </c>
      <c r="C1909" s="16">
        <v>45441.25</v>
      </c>
      <c r="D1909" s="16">
        <v>45455.25</v>
      </c>
      <c r="E1909" s="17">
        <v>4130.0</v>
      </c>
      <c r="F1909" s="8" t="s">
        <v>2450</v>
      </c>
      <c r="G1909" s="8" t="s">
        <v>2458</v>
      </c>
      <c r="H1909" s="8" t="s">
        <v>1445</v>
      </c>
      <c r="I1909" s="8">
        <v>0.0</v>
      </c>
      <c r="J1909" s="8">
        <v>0.0</v>
      </c>
      <c r="K1909" s="8">
        <v>3.0</v>
      </c>
    </row>
    <row r="1910" ht="15.75" customHeight="1">
      <c r="A1910" s="15">
        <v>59.0</v>
      </c>
      <c r="B1910" s="8" t="s">
        <v>2508</v>
      </c>
      <c r="C1910" s="16">
        <v>45441.25</v>
      </c>
      <c r="D1910" s="16">
        <v>45455.25</v>
      </c>
      <c r="E1910" s="17">
        <v>4130.0</v>
      </c>
      <c r="F1910" s="8" t="s">
        <v>2450</v>
      </c>
      <c r="G1910" s="8" t="s">
        <v>2458</v>
      </c>
      <c r="H1910" s="8" t="s">
        <v>1643</v>
      </c>
      <c r="I1910" s="8">
        <v>0.0</v>
      </c>
      <c r="J1910" s="8">
        <v>0.0</v>
      </c>
      <c r="K1910" s="8">
        <v>1.0</v>
      </c>
    </row>
    <row r="1911" ht="15.75" customHeight="1">
      <c r="A1911" s="15">
        <v>59.0</v>
      </c>
      <c r="B1911" s="8" t="s">
        <v>2508</v>
      </c>
      <c r="C1911" s="16">
        <v>45441.25</v>
      </c>
      <c r="D1911" s="16">
        <v>45455.25</v>
      </c>
      <c r="E1911" s="17">
        <v>4130.0</v>
      </c>
      <c r="F1911" s="8" t="s">
        <v>2450</v>
      </c>
      <c r="G1911" s="8" t="s">
        <v>2458</v>
      </c>
      <c r="H1911" s="8" t="s">
        <v>1721</v>
      </c>
      <c r="I1911" s="8">
        <v>0.0</v>
      </c>
      <c r="J1911" s="8">
        <v>1.0</v>
      </c>
      <c r="K1911" s="8">
        <v>5.0</v>
      </c>
    </row>
    <row r="1912" ht="15.75" customHeight="1">
      <c r="A1912" s="15">
        <v>59.0</v>
      </c>
      <c r="B1912" s="8" t="s">
        <v>2508</v>
      </c>
      <c r="C1912" s="16">
        <v>45441.25</v>
      </c>
      <c r="D1912" s="16">
        <v>45455.25</v>
      </c>
      <c r="E1912" s="17">
        <v>4130.0</v>
      </c>
      <c r="F1912" s="8" t="s">
        <v>2450</v>
      </c>
      <c r="G1912" s="8" t="s">
        <v>2458</v>
      </c>
      <c r="H1912" s="8" t="s">
        <v>1458</v>
      </c>
      <c r="I1912" s="8">
        <v>1.0</v>
      </c>
      <c r="J1912" s="8">
        <v>0.0</v>
      </c>
      <c r="K1912" s="8">
        <v>5.0</v>
      </c>
    </row>
    <row r="1913" ht="15.75" customHeight="1">
      <c r="A1913" s="15">
        <v>59.0</v>
      </c>
      <c r="B1913" s="8" t="s">
        <v>2508</v>
      </c>
      <c r="C1913" s="16">
        <v>45441.25</v>
      </c>
      <c r="D1913" s="16">
        <v>45455.25</v>
      </c>
      <c r="E1913" s="17">
        <v>4130.0</v>
      </c>
      <c r="F1913" s="8" t="s">
        <v>2450</v>
      </c>
      <c r="G1913" s="8" t="s">
        <v>2458</v>
      </c>
      <c r="H1913" s="8" t="s">
        <v>1743</v>
      </c>
      <c r="I1913" s="8">
        <v>0.0</v>
      </c>
      <c r="J1913" s="8">
        <v>1.0</v>
      </c>
      <c r="K1913" s="8">
        <v>2.0</v>
      </c>
    </row>
    <row r="1914" ht="15.75" customHeight="1">
      <c r="A1914" s="15">
        <v>59.0</v>
      </c>
      <c r="B1914" s="8" t="s">
        <v>2508</v>
      </c>
      <c r="C1914" s="16">
        <v>45441.25</v>
      </c>
      <c r="D1914" s="16">
        <v>45455.25</v>
      </c>
      <c r="E1914" s="17">
        <v>4130.0</v>
      </c>
      <c r="F1914" s="8" t="s">
        <v>2450</v>
      </c>
      <c r="G1914" s="8" t="s">
        <v>2458</v>
      </c>
      <c r="H1914" s="8" t="s">
        <v>1423</v>
      </c>
      <c r="I1914" s="8">
        <v>0.0</v>
      </c>
      <c r="J1914" s="8">
        <v>0.0</v>
      </c>
      <c r="K1914" s="8">
        <v>1.0</v>
      </c>
    </row>
    <row r="1915" ht="15.75" customHeight="1">
      <c r="A1915" s="15">
        <v>59.0</v>
      </c>
      <c r="B1915" s="8" t="s">
        <v>2508</v>
      </c>
      <c r="C1915" s="16">
        <v>45441.25</v>
      </c>
      <c r="D1915" s="16">
        <v>45455.25</v>
      </c>
      <c r="E1915" s="17">
        <v>4130.0</v>
      </c>
      <c r="F1915" s="8" t="s">
        <v>2450</v>
      </c>
      <c r="G1915" s="8" t="s">
        <v>2458</v>
      </c>
      <c r="H1915" s="8" t="s">
        <v>2106</v>
      </c>
      <c r="I1915" s="8">
        <v>1.0</v>
      </c>
      <c r="J1915" s="8">
        <v>0.0</v>
      </c>
      <c r="K1915" s="8">
        <v>1.0</v>
      </c>
    </row>
    <row r="1916" ht="15.75" customHeight="1">
      <c r="A1916" s="15">
        <v>59.0</v>
      </c>
      <c r="B1916" s="8" t="s">
        <v>2508</v>
      </c>
      <c r="C1916" s="16">
        <v>45441.25</v>
      </c>
      <c r="D1916" s="16">
        <v>45455.25</v>
      </c>
      <c r="E1916" s="17">
        <v>4130.0</v>
      </c>
      <c r="F1916" s="8" t="s">
        <v>2450</v>
      </c>
      <c r="G1916" s="8" t="s">
        <v>2458</v>
      </c>
      <c r="H1916" s="8" t="s">
        <v>1409</v>
      </c>
      <c r="I1916" s="8">
        <v>0.0</v>
      </c>
      <c r="J1916" s="8">
        <v>1.0</v>
      </c>
      <c r="K1916" s="8">
        <v>2.0</v>
      </c>
    </row>
    <row r="1917" ht="15.75" customHeight="1">
      <c r="A1917" s="15">
        <v>59.0</v>
      </c>
      <c r="B1917" s="8" t="s">
        <v>2508</v>
      </c>
      <c r="C1917" s="16">
        <v>45441.25</v>
      </c>
      <c r="D1917" s="16">
        <v>45455.25</v>
      </c>
      <c r="E1917" s="17">
        <v>4130.0</v>
      </c>
      <c r="F1917" s="8" t="s">
        <v>2450</v>
      </c>
      <c r="G1917" s="8" t="s">
        <v>2458</v>
      </c>
      <c r="H1917" s="8" t="s">
        <v>1931</v>
      </c>
      <c r="I1917" s="8">
        <v>0.0</v>
      </c>
      <c r="J1917" s="8">
        <v>1.0</v>
      </c>
      <c r="K1917" s="8">
        <v>1.0</v>
      </c>
    </row>
    <row r="1918" ht="15.75" customHeight="1">
      <c r="A1918" s="15">
        <v>59.0</v>
      </c>
      <c r="B1918" s="8" t="s">
        <v>2508</v>
      </c>
      <c r="C1918" s="16">
        <v>45441.25</v>
      </c>
      <c r="D1918" s="16">
        <v>45455.25</v>
      </c>
      <c r="E1918" s="17">
        <v>4130.0</v>
      </c>
      <c r="F1918" s="8" t="s">
        <v>2450</v>
      </c>
      <c r="G1918" s="8" t="s">
        <v>2458</v>
      </c>
      <c r="H1918" s="8" t="s">
        <v>1187</v>
      </c>
      <c r="I1918" s="8">
        <v>1.0</v>
      </c>
      <c r="J1918" s="8">
        <v>0.0</v>
      </c>
      <c r="K1918" s="8">
        <v>3.0</v>
      </c>
    </row>
    <row r="1919" ht="15.75" customHeight="1">
      <c r="A1919" s="15">
        <v>59.0</v>
      </c>
      <c r="B1919" s="8" t="s">
        <v>2508</v>
      </c>
      <c r="C1919" s="16">
        <v>45441.25</v>
      </c>
      <c r="D1919" s="16">
        <v>45455.25</v>
      </c>
      <c r="E1919" s="17">
        <v>4130.0</v>
      </c>
      <c r="F1919" s="8" t="s">
        <v>2450</v>
      </c>
      <c r="G1919" s="8" t="s">
        <v>2458</v>
      </c>
      <c r="H1919" s="8" t="s">
        <v>1476</v>
      </c>
      <c r="I1919" s="8">
        <v>0.0</v>
      </c>
      <c r="J1919" s="8">
        <v>0.0</v>
      </c>
      <c r="K1919" s="8">
        <v>5.0</v>
      </c>
    </row>
    <row r="1920" ht="15.75" customHeight="1">
      <c r="A1920" s="15">
        <v>59.0</v>
      </c>
      <c r="B1920" s="8" t="s">
        <v>2508</v>
      </c>
      <c r="C1920" s="16">
        <v>45441.25</v>
      </c>
      <c r="D1920" s="16">
        <v>45455.25</v>
      </c>
      <c r="E1920" s="17">
        <v>4130.0</v>
      </c>
      <c r="F1920" s="8" t="s">
        <v>2450</v>
      </c>
      <c r="G1920" s="8" t="s">
        <v>2458</v>
      </c>
      <c r="H1920" s="8" t="s">
        <v>1579</v>
      </c>
      <c r="I1920" s="8">
        <v>0.0</v>
      </c>
      <c r="J1920" s="8">
        <v>0.0</v>
      </c>
      <c r="K1920" s="8">
        <v>3.0</v>
      </c>
    </row>
    <row r="1921" ht="15.75" customHeight="1">
      <c r="A1921" s="15">
        <v>59.0</v>
      </c>
      <c r="B1921" s="8" t="s">
        <v>2508</v>
      </c>
      <c r="C1921" s="16">
        <v>45441.25</v>
      </c>
      <c r="D1921" s="16">
        <v>45455.25</v>
      </c>
      <c r="E1921" s="17">
        <v>4130.0</v>
      </c>
      <c r="F1921" s="8" t="s">
        <v>2450</v>
      </c>
      <c r="G1921" s="8" t="s">
        <v>2458</v>
      </c>
      <c r="H1921" s="8" t="s">
        <v>1523</v>
      </c>
      <c r="I1921" s="8">
        <v>0.0</v>
      </c>
      <c r="J1921" s="8">
        <v>0.0</v>
      </c>
      <c r="K1921" s="8">
        <v>2.0</v>
      </c>
    </row>
    <row r="1922" ht="15.75" customHeight="1">
      <c r="A1922" s="15">
        <v>59.0</v>
      </c>
      <c r="B1922" s="8" t="s">
        <v>2508</v>
      </c>
      <c r="C1922" s="16">
        <v>45441.25</v>
      </c>
      <c r="D1922" s="16">
        <v>45455.25</v>
      </c>
      <c r="E1922" s="17">
        <v>4130.0</v>
      </c>
      <c r="F1922" s="8" t="s">
        <v>2450</v>
      </c>
      <c r="G1922" s="8" t="s">
        <v>2458</v>
      </c>
      <c r="H1922" s="8" t="s">
        <v>2364</v>
      </c>
      <c r="I1922" s="8">
        <v>1.0</v>
      </c>
      <c r="J1922" s="8">
        <v>0.0</v>
      </c>
      <c r="K1922" s="8">
        <v>1.0</v>
      </c>
    </row>
    <row r="1923" ht="15.75" customHeight="1">
      <c r="A1923" s="15">
        <v>59.0</v>
      </c>
      <c r="B1923" s="8" t="s">
        <v>2508</v>
      </c>
      <c r="C1923" s="16">
        <v>45441.25</v>
      </c>
      <c r="D1923" s="16">
        <v>45455.25</v>
      </c>
      <c r="E1923" s="17">
        <v>4130.0</v>
      </c>
      <c r="F1923" s="8" t="s">
        <v>2450</v>
      </c>
      <c r="G1923" s="8" t="s">
        <v>2458</v>
      </c>
      <c r="H1923" s="8" t="s">
        <v>1553</v>
      </c>
      <c r="I1923" s="8">
        <v>1.0</v>
      </c>
      <c r="J1923" s="8">
        <v>1.0</v>
      </c>
      <c r="K1923" s="8">
        <v>1.0</v>
      </c>
    </row>
    <row r="1924" ht="15.75" customHeight="1">
      <c r="A1924" s="15">
        <v>59.0</v>
      </c>
      <c r="B1924" s="8" t="s">
        <v>2508</v>
      </c>
      <c r="C1924" s="16">
        <v>45441.25</v>
      </c>
      <c r="D1924" s="16">
        <v>45455.25</v>
      </c>
      <c r="E1924" s="17">
        <v>4130.0</v>
      </c>
      <c r="F1924" s="8" t="s">
        <v>2450</v>
      </c>
      <c r="G1924" s="8" t="s">
        <v>2458</v>
      </c>
      <c r="H1924" s="8" t="s">
        <v>2141</v>
      </c>
      <c r="I1924" s="8">
        <v>0.0</v>
      </c>
      <c r="J1924" s="8">
        <v>1.0</v>
      </c>
      <c r="K1924" s="8">
        <v>1.0</v>
      </c>
    </row>
    <row r="1925" ht="15.75" customHeight="1">
      <c r="A1925" s="15">
        <v>59.0</v>
      </c>
      <c r="B1925" s="8" t="s">
        <v>2508</v>
      </c>
      <c r="C1925" s="16">
        <v>45441.25</v>
      </c>
      <c r="D1925" s="16">
        <v>45455.25</v>
      </c>
      <c r="E1925" s="17">
        <v>4130.0</v>
      </c>
      <c r="F1925" s="8" t="s">
        <v>2450</v>
      </c>
      <c r="G1925" s="8" t="s">
        <v>2458</v>
      </c>
      <c r="H1925" s="8" t="s">
        <v>2265</v>
      </c>
      <c r="I1925" s="8">
        <v>0.0</v>
      </c>
      <c r="J1925" s="8">
        <v>1.0</v>
      </c>
      <c r="K1925" s="8">
        <v>3.0</v>
      </c>
    </row>
    <row r="1926" ht="15.75" customHeight="1">
      <c r="A1926" s="15">
        <v>59.0</v>
      </c>
      <c r="B1926" s="8" t="s">
        <v>2508</v>
      </c>
      <c r="C1926" s="16">
        <v>45441.25</v>
      </c>
      <c r="D1926" s="16">
        <v>45455.25</v>
      </c>
      <c r="E1926" s="17">
        <v>4130.0</v>
      </c>
      <c r="F1926" s="8" t="s">
        <v>2450</v>
      </c>
      <c r="G1926" s="8" t="s">
        <v>2458</v>
      </c>
      <c r="H1926" s="8" t="s">
        <v>1695</v>
      </c>
      <c r="I1926" s="8">
        <v>0.0</v>
      </c>
      <c r="J1926" s="8">
        <v>0.0</v>
      </c>
      <c r="K1926" s="8">
        <v>2.0</v>
      </c>
    </row>
    <row r="1927" ht="15.75" customHeight="1">
      <c r="A1927" s="15">
        <v>60.0</v>
      </c>
      <c r="B1927" s="8" t="s">
        <v>2509</v>
      </c>
      <c r="C1927" s="16">
        <v>45445.5</v>
      </c>
      <c r="D1927" s="16">
        <v>45459.5</v>
      </c>
      <c r="E1927" s="17">
        <v>4200.0</v>
      </c>
      <c r="F1927" s="8" t="s">
        <v>2452</v>
      </c>
      <c r="G1927" s="8" t="s">
        <v>1132</v>
      </c>
      <c r="H1927" s="8" t="s">
        <v>2239</v>
      </c>
      <c r="I1927" s="8">
        <v>1.0</v>
      </c>
      <c r="J1927" s="8">
        <v>0.0</v>
      </c>
      <c r="K1927" s="8">
        <v>5.0</v>
      </c>
    </row>
    <row r="1928" ht="15.75" customHeight="1">
      <c r="A1928" s="15">
        <v>60.0</v>
      </c>
      <c r="B1928" s="8" t="s">
        <v>2509</v>
      </c>
      <c r="C1928" s="16">
        <v>45445.5</v>
      </c>
      <c r="D1928" s="16">
        <v>45459.5</v>
      </c>
      <c r="E1928" s="17">
        <v>4200.0</v>
      </c>
      <c r="F1928" s="8" t="s">
        <v>2452</v>
      </c>
      <c r="G1928" s="8" t="s">
        <v>1132</v>
      </c>
      <c r="H1928" s="8" t="s">
        <v>1509</v>
      </c>
      <c r="I1928" s="8">
        <v>1.0</v>
      </c>
      <c r="J1928" s="8">
        <v>1.0</v>
      </c>
      <c r="K1928" s="8">
        <v>1.0</v>
      </c>
    </row>
    <row r="1929" ht="15.75" customHeight="1">
      <c r="A1929" s="15">
        <v>60.0</v>
      </c>
      <c r="B1929" s="8" t="s">
        <v>2509</v>
      </c>
      <c r="C1929" s="16">
        <v>45445.5</v>
      </c>
      <c r="D1929" s="16">
        <v>45459.5</v>
      </c>
      <c r="E1929" s="17">
        <v>4200.0</v>
      </c>
      <c r="F1929" s="8" t="s">
        <v>2452</v>
      </c>
      <c r="G1929" s="8" t="s">
        <v>1132</v>
      </c>
      <c r="H1929" s="8" t="s">
        <v>1274</v>
      </c>
      <c r="I1929" s="8">
        <v>1.0</v>
      </c>
      <c r="J1929" s="8">
        <v>1.0</v>
      </c>
      <c r="K1929" s="8">
        <v>2.0</v>
      </c>
    </row>
    <row r="1930" ht="15.75" customHeight="1">
      <c r="A1930" s="15">
        <v>60.0</v>
      </c>
      <c r="B1930" s="8" t="s">
        <v>2509</v>
      </c>
      <c r="C1930" s="16">
        <v>45445.5</v>
      </c>
      <c r="D1930" s="16">
        <v>45459.5</v>
      </c>
      <c r="E1930" s="17">
        <v>4200.0</v>
      </c>
      <c r="F1930" s="8" t="s">
        <v>2452</v>
      </c>
      <c r="G1930" s="8" t="s">
        <v>1132</v>
      </c>
      <c r="H1930" s="8" t="s">
        <v>1387</v>
      </c>
      <c r="I1930" s="8">
        <v>1.0</v>
      </c>
      <c r="J1930" s="8">
        <v>1.0</v>
      </c>
      <c r="K1930" s="8">
        <v>5.0</v>
      </c>
    </row>
    <row r="1931" ht="15.75" customHeight="1">
      <c r="A1931" s="15">
        <v>60.0</v>
      </c>
      <c r="B1931" s="8" t="s">
        <v>2509</v>
      </c>
      <c r="C1931" s="16">
        <v>45445.5</v>
      </c>
      <c r="D1931" s="16">
        <v>45459.5</v>
      </c>
      <c r="E1931" s="17">
        <v>4200.0</v>
      </c>
      <c r="F1931" s="8" t="s">
        <v>2452</v>
      </c>
      <c r="G1931" s="8" t="s">
        <v>1132</v>
      </c>
      <c r="H1931" s="8" t="s">
        <v>1568</v>
      </c>
      <c r="I1931" s="8">
        <v>0.0</v>
      </c>
      <c r="J1931" s="8">
        <v>1.0</v>
      </c>
      <c r="K1931" s="8">
        <v>1.0</v>
      </c>
    </row>
    <row r="1932" ht="15.75" customHeight="1">
      <c r="A1932" s="15">
        <v>60.0</v>
      </c>
      <c r="B1932" s="8" t="s">
        <v>2509</v>
      </c>
      <c r="C1932" s="16">
        <v>45445.5</v>
      </c>
      <c r="D1932" s="16">
        <v>45459.5</v>
      </c>
      <c r="E1932" s="17">
        <v>4200.0</v>
      </c>
      <c r="F1932" s="8" t="s">
        <v>2452</v>
      </c>
      <c r="G1932" s="8" t="s">
        <v>1132</v>
      </c>
      <c r="H1932" s="8" t="s">
        <v>1368</v>
      </c>
      <c r="I1932" s="8">
        <v>0.0</v>
      </c>
      <c r="J1932" s="8">
        <v>1.0</v>
      </c>
      <c r="K1932" s="8">
        <v>2.0</v>
      </c>
    </row>
    <row r="1933" ht="15.75" customHeight="1">
      <c r="A1933" s="15">
        <v>60.0</v>
      </c>
      <c r="B1933" s="8" t="s">
        <v>2509</v>
      </c>
      <c r="C1933" s="16">
        <v>45445.5</v>
      </c>
      <c r="D1933" s="16">
        <v>45459.5</v>
      </c>
      <c r="E1933" s="17">
        <v>4200.0</v>
      </c>
      <c r="F1933" s="8" t="s">
        <v>2452</v>
      </c>
      <c r="G1933" s="8" t="s">
        <v>1132</v>
      </c>
      <c r="H1933" s="8" t="s">
        <v>2169</v>
      </c>
      <c r="I1933" s="8">
        <v>1.0</v>
      </c>
      <c r="J1933" s="8">
        <v>0.0</v>
      </c>
      <c r="K1933" s="8">
        <v>1.0</v>
      </c>
    </row>
    <row r="1934" ht="15.75" customHeight="1">
      <c r="A1934" s="15">
        <v>60.0</v>
      </c>
      <c r="B1934" s="8" t="s">
        <v>2509</v>
      </c>
      <c r="C1934" s="16">
        <v>45445.5</v>
      </c>
      <c r="D1934" s="16">
        <v>45459.5</v>
      </c>
      <c r="E1934" s="17">
        <v>4200.0</v>
      </c>
      <c r="F1934" s="8" t="s">
        <v>2452</v>
      </c>
      <c r="G1934" s="8" t="s">
        <v>1132</v>
      </c>
      <c r="H1934" s="8" t="s">
        <v>2244</v>
      </c>
      <c r="I1934" s="8">
        <v>0.0</v>
      </c>
      <c r="J1934" s="8">
        <v>1.0</v>
      </c>
      <c r="K1934" s="8">
        <v>1.0</v>
      </c>
    </row>
    <row r="1935" ht="15.75" customHeight="1">
      <c r="A1935" s="15">
        <v>60.0</v>
      </c>
      <c r="B1935" s="8" t="s">
        <v>2509</v>
      </c>
      <c r="C1935" s="16">
        <v>45445.5</v>
      </c>
      <c r="D1935" s="16">
        <v>45459.5</v>
      </c>
      <c r="E1935" s="17">
        <v>4200.0</v>
      </c>
      <c r="F1935" s="8" t="s">
        <v>2452</v>
      </c>
      <c r="G1935" s="8" t="s">
        <v>1132</v>
      </c>
      <c r="H1935" s="8" t="s">
        <v>1610</v>
      </c>
      <c r="I1935" s="8">
        <v>0.0</v>
      </c>
      <c r="J1935" s="8">
        <v>1.0</v>
      </c>
      <c r="K1935" s="8">
        <v>5.0</v>
      </c>
    </row>
    <row r="1936" ht="15.75" customHeight="1">
      <c r="A1936" s="15">
        <v>60.0</v>
      </c>
      <c r="B1936" s="8" t="s">
        <v>2509</v>
      </c>
      <c r="C1936" s="16">
        <v>45445.5</v>
      </c>
      <c r="D1936" s="16">
        <v>45459.5</v>
      </c>
      <c r="E1936" s="17">
        <v>4200.0</v>
      </c>
      <c r="F1936" s="8" t="s">
        <v>2452</v>
      </c>
      <c r="G1936" s="8" t="s">
        <v>1132</v>
      </c>
      <c r="H1936" s="8" t="s">
        <v>2103</v>
      </c>
      <c r="I1936" s="8">
        <v>1.0</v>
      </c>
      <c r="J1936" s="8">
        <v>0.0</v>
      </c>
      <c r="K1936" s="8">
        <v>4.0</v>
      </c>
    </row>
    <row r="1937" ht="15.75" customHeight="1">
      <c r="A1937" s="15">
        <v>60.0</v>
      </c>
      <c r="B1937" s="8" t="s">
        <v>2509</v>
      </c>
      <c r="C1937" s="16">
        <v>45445.5</v>
      </c>
      <c r="D1937" s="16">
        <v>45459.5</v>
      </c>
      <c r="E1937" s="17">
        <v>4200.0</v>
      </c>
      <c r="F1937" s="8" t="s">
        <v>2452</v>
      </c>
      <c r="G1937" s="8" t="s">
        <v>1132</v>
      </c>
      <c r="H1937" s="8" t="s">
        <v>2138</v>
      </c>
      <c r="I1937" s="8">
        <v>1.0</v>
      </c>
      <c r="J1937" s="8">
        <v>1.0</v>
      </c>
      <c r="K1937" s="8">
        <v>5.0</v>
      </c>
    </row>
    <row r="1938" ht="15.75" customHeight="1">
      <c r="A1938" s="15">
        <v>60.0</v>
      </c>
      <c r="B1938" s="8" t="s">
        <v>2509</v>
      </c>
      <c r="C1938" s="16">
        <v>45445.5</v>
      </c>
      <c r="D1938" s="16">
        <v>45459.5</v>
      </c>
      <c r="E1938" s="17">
        <v>4200.0</v>
      </c>
      <c r="F1938" s="8" t="s">
        <v>2452</v>
      </c>
      <c r="G1938" s="8" t="s">
        <v>1132</v>
      </c>
      <c r="H1938" s="8" t="s">
        <v>2335</v>
      </c>
      <c r="I1938" s="8">
        <v>1.0</v>
      </c>
      <c r="J1938" s="8">
        <v>0.0</v>
      </c>
      <c r="K1938" s="8">
        <v>3.0</v>
      </c>
    </row>
    <row r="1939" ht="15.75" customHeight="1">
      <c r="A1939" s="15">
        <v>60.0</v>
      </c>
      <c r="B1939" s="8" t="s">
        <v>2509</v>
      </c>
      <c r="C1939" s="16">
        <v>45445.5</v>
      </c>
      <c r="D1939" s="16">
        <v>45459.5</v>
      </c>
      <c r="E1939" s="17">
        <v>4200.0</v>
      </c>
      <c r="F1939" s="8" t="s">
        <v>2452</v>
      </c>
      <c r="G1939" s="8" t="s">
        <v>1132</v>
      </c>
      <c r="H1939" s="8" t="s">
        <v>2271</v>
      </c>
      <c r="I1939" s="8">
        <v>1.0</v>
      </c>
      <c r="J1939" s="8">
        <v>1.0</v>
      </c>
      <c r="K1939" s="8">
        <v>1.0</v>
      </c>
    </row>
    <row r="1940" ht="15.75" customHeight="1">
      <c r="A1940" s="15">
        <v>60.0</v>
      </c>
      <c r="B1940" s="8" t="s">
        <v>2509</v>
      </c>
      <c r="C1940" s="16">
        <v>45445.5</v>
      </c>
      <c r="D1940" s="16">
        <v>45459.5</v>
      </c>
      <c r="E1940" s="17">
        <v>4200.0</v>
      </c>
      <c r="F1940" s="8" t="s">
        <v>2452</v>
      </c>
      <c r="G1940" s="8" t="s">
        <v>1132</v>
      </c>
      <c r="H1940" s="8" t="s">
        <v>1420</v>
      </c>
      <c r="I1940" s="8">
        <v>1.0</v>
      </c>
      <c r="J1940" s="8">
        <v>0.0</v>
      </c>
      <c r="K1940" s="8">
        <v>1.0</v>
      </c>
    </row>
    <row r="1941" ht="15.75" customHeight="1">
      <c r="A1941" s="15">
        <v>60.0</v>
      </c>
      <c r="B1941" s="8" t="s">
        <v>2509</v>
      </c>
      <c r="C1941" s="16">
        <v>45445.5</v>
      </c>
      <c r="D1941" s="16">
        <v>45459.5</v>
      </c>
      <c r="E1941" s="17">
        <v>4200.0</v>
      </c>
      <c r="F1941" s="8" t="s">
        <v>2452</v>
      </c>
      <c r="G1941" s="8" t="s">
        <v>1132</v>
      </c>
      <c r="H1941" s="8" t="s">
        <v>1583</v>
      </c>
      <c r="I1941" s="8">
        <v>0.0</v>
      </c>
      <c r="J1941" s="8">
        <v>0.0</v>
      </c>
      <c r="K1941" s="8">
        <v>3.0</v>
      </c>
    </row>
    <row r="1942" ht="15.75" customHeight="1">
      <c r="A1942" s="15">
        <v>60.0</v>
      </c>
      <c r="B1942" s="8" t="s">
        <v>2509</v>
      </c>
      <c r="C1942" s="16">
        <v>45445.5</v>
      </c>
      <c r="D1942" s="16">
        <v>45459.5</v>
      </c>
      <c r="E1942" s="17">
        <v>4200.0</v>
      </c>
      <c r="F1942" s="8" t="s">
        <v>2452</v>
      </c>
      <c r="G1942" s="8" t="s">
        <v>1132</v>
      </c>
      <c r="H1942" s="8" t="s">
        <v>1872</v>
      </c>
      <c r="I1942" s="8">
        <v>1.0</v>
      </c>
      <c r="J1942" s="8">
        <v>1.0</v>
      </c>
      <c r="K1942" s="8">
        <v>2.0</v>
      </c>
    </row>
    <row r="1943" ht="15.75" customHeight="1">
      <c r="A1943" s="15">
        <v>60.0</v>
      </c>
      <c r="B1943" s="8" t="s">
        <v>2509</v>
      </c>
      <c r="C1943" s="16">
        <v>45445.5</v>
      </c>
      <c r="D1943" s="16">
        <v>45459.5</v>
      </c>
      <c r="E1943" s="17">
        <v>4200.0</v>
      </c>
      <c r="F1943" s="8" t="s">
        <v>2452</v>
      </c>
      <c r="G1943" s="8" t="s">
        <v>1132</v>
      </c>
      <c r="H1943" s="8" t="s">
        <v>1817</v>
      </c>
      <c r="I1943" s="8">
        <v>1.0</v>
      </c>
      <c r="J1943" s="8">
        <v>0.0</v>
      </c>
      <c r="K1943" s="8">
        <v>2.0</v>
      </c>
    </row>
    <row r="1944" ht="15.75" customHeight="1">
      <c r="A1944" s="15">
        <v>60.0</v>
      </c>
      <c r="B1944" s="8" t="s">
        <v>2509</v>
      </c>
      <c r="C1944" s="16">
        <v>45445.5</v>
      </c>
      <c r="D1944" s="16">
        <v>45459.5</v>
      </c>
      <c r="E1944" s="17">
        <v>4200.0</v>
      </c>
      <c r="F1944" s="8" t="s">
        <v>2452</v>
      </c>
      <c r="G1944" s="8" t="s">
        <v>1132</v>
      </c>
      <c r="H1944" s="8" t="s">
        <v>1253</v>
      </c>
      <c r="I1944" s="8">
        <v>0.0</v>
      </c>
      <c r="J1944" s="8">
        <v>1.0</v>
      </c>
      <c r="K1944" s="8">
        <v>1.0</v>
      </c>
    </row>
    <row r="1945" ht="15.75" customHeight="1">
      <c r="A1945" s="15">
        <v>60.0</v>
      </c>
      <c r="B1945" s="8" t="s">
        <v>2509</v>
      </c>
      <c r="C1945" s="16">
        <v>45445.5</v>
      </c>
      <c r="D1945" s="16">
        <v>45459.5</v>
      </c>
      <c r="E1945" s="17">
        <v>4200.0</v>
      </c>
      <c r="F1945" s="8" t="s">
        <v>2452</v>
      </c>
      <c r="G1945" s="8" t="s">
        <v>1132</v>
      </c>
      <c r="H1945" s="8" t="s">
        <v>1961</v>
      </c>
      <c r="I1945" s="8">
        <v>1.0</v>
      </c>
      <c r="J1945" s="8">
        <v>0.0</v>
      </c>
      <c r="K1945" s="8">
        <v>3.0</v>
      </c>
    </row>
    <row r="1946" ht="15.75" customHeight="1">
      <c r="A1946" s="15">
        <v>60.0</v>
      </c>
      <c r="B1946" s="8" t="s">
        <v>2509</v>
      </c>
      <c r="C1946" s="16">
        <v>45445.5</v>
      </c>
      <c r="D1946" s="16">
        <v>45459.5</v>
      </c>
      <c r="E1946" s="17">
        <v>4200.0</v>
      </c>
      <c r="F1946" s="8" t="s">
        <v>2452</v>
      </c>
      <c r="G1946" s="8" t="s">
        <v>1132</v>
      </c>
      <c r="H1946" s="8" t="s">
        <v>2051</v>
      </c>
      <c r="I1946" s="8">
        <v>0.0</v>
      </c>
      <c r="J1946" s="8">
        <v>0.0</v>
      </c>
      <c r="K1946" s="8">
        <v>2.0</v>
      </c>
    </row>
    <row r="1947" ht="15.75" customHeight="1">
      <c r="A1947" s="15">
        <v>60.0</v>
      </c>
      <c r="B1947" s="8" t="s">
        <v>2509</v>
      </c>
      <c r="C1947" s="16">
        <v>45445.5</v>
      </c>
      <c r="D1947" s="16">
        <v>45459.5</v>
      </c>
      <c r="E1947" s="17">
        <v>4200.0</v>
      </c>
      <c r="F1947" s="8" t="s">
        <v>2452</v>
      </c>
      <c r="G1947" s="8" t="s">
        <v>1132</v>
      </c>
      <c r="H1947" s="8" t="s">
        <v>1226</v>
      </c>
      <c r="I1947" s="8">
        <v>1.0</v>
      </c>
      <c r="J1947" s="8">
        <v>0.0</v>
      </c>
      <c r="K1947" s="8">
        <v>2.0</v>
      </c>
    </row>
    <row r="1948" ht="15.75" customHeight="1">
      <c r="A1948" s="15">
        <v>60.0</v>
      </c>
      <c r="B1948" s="8" t="s">
        <v>2509</v>
      </c>
      <c r="C1948" s="16">
        <v>45445.5</v>
      </c>
      <c r="D1948" s="16">
        <v>45459.5</v>
      </c>
      <c r="E1948" s="17">
        <v>4200.0</v>
      </c>
      <c r="F1948" s="8" t="s">
        <v>2452</v>
      </c>
      <c r="G1948" s="8" t="s">
        <v>1132</v>
      </c>
      <c r="H1948" s="8" t="s">
        <v>1562</v>
      </c>
      <c r="I1948" s="8">
        <v>1.0</v>
      </c>
      <c r="J1948" s="8">
        <v>0.0</v>
      </c>
      <c r="K1948" s="8">
        <v>5.0</v>
      </c>
    </row>
    <row r="1949" ht="15.75" customHeight="1">
      <c r="A1949" s="15">
        <v>60.0</v>
      </c>
      <c r="B1949" s="8" t="s">
        <v>2509</v>
      </c>
      <c r="C1949" s="16">
        <v>45445.5</v>
      </c>
      <c r="D1949" s="16">
        <v>45459.5</v>
      </c>
      <c r="E1949" s="17">
        <v>4200.0</v>
      </c>
      <c r="F1949" s="8" t="s">
        <v>2452</v>
      </c>
      <c r="G1949" s="8" t="s">
        <v>1132</v>
      </c>
      <c r="H1949" s="8" t="s">
        <v>1542</v>
      </c>
      <c r="I1949" s="8">
        <v>0.0</v>
      </c>
      <c r="J1949" s="8">
        <v>0.0</v>
      </c>
      <c r="K1949" s="8">
        <v>5.0</v>
      </c>
    </row>
    <row r="1950" ht="15.75" customHeight="1">
      <c r="A1950" s="15">
        <v>60.0</v>
      </c>
      <c r="B1950" s="8" t="s">
        <v>2509</v>
      </c>
      <c r="C1950" s="16">
        <v>45445.5</v>
      </c>
      <c r="D1950" s="16">
        <v>45459.5</v>
      </c>
      <c r="E1950" s="17">
        <v>4200.0</v>
      </c>
      <c r="F1950" s="8" t="s">
        <v>2452</v>
      </c>
      <c r="G1950" s="8" t="s">
        <v>1132</v>
      </c>
      <c r="H1950" s="8" t="s">
        <v>1634</v>
      </c>
      <c r="I1950" s="8">
        <v>1.0</v>
      </c>
      <c r="J1950" s="8">
        <v>1.0</v>
      </c>
      <c r="K1950" s="8">
        <v>1.0</v>
      </c>
    </row>
    <row r="1951" ht="15.75" customHeight="1">
      <c r="A1951" s="15">
        <v>60.0</v>
      </c>
      <c r="B1951" s="8" t="s">
        <v>2509</v>
      </c>
      <c r="C1951" s="16">
        <v>45445.5</v>
      </c>
      <c r="D1951" s="16">
        <v>45459.5</v>
      </c>
      <c r="E1951" s="17">
        <v>4200.0</v>
      </c>
      <c r="F1951" s="8" t="s">
        <v>2452</v>
      </c>
      <c r="G1951" s="8" t="s">
        <v>1132</v>
      </c>
      <c r="H1951" s="8" t="s">
        <v>2258</v>
      </c>
      <c r="I1951" s="8">
        <v>1.0</v>
      </c>
      <c r="J1951" s="8">
        <v>0.0</v>
      </c>
      <c r="K1951" s="8">
        <v>4.0</v>
      </c>
    </row>
    <row r="1952" ht="15.75" customHeight="1">
      <c r="A1952" s="15">
        <v>60.0</v>
      </c>
      <c r="B1952" s="8" t="s">
        <v>2509</v>
      </c>
      <c r="C1952" s="16">
        <v>45445.5</v>
      </c>
      <c r="D1952" s="16">
        <v>45459.5</v>
      </c>
      <c r="E1952" s="17">
        <v>4200.0</v>
      </c>
      <c r="F1952" s="8" t="s">
        <v>2452</v>
      </c>
      <c r="G1952" s="8" t="s">
        <v>1132</v>
      </c>
      <c r="H1952" s="8" t="s">
        <v>1761</v>
      </c>
      <c r="I1952" s="8">
        <v>0.0</v>
      </c>
      <c r="J1952" s="8">
        <v>0.0</v>
      </c>
      <c r="K1952" s="8">
        <v>4.0</v>
      </c>
    </row>
    <row r="1953" ht="15.75" customHeight="1">
      <c r="A1953" s="15">
        <v>60.0</v>
      </c>
      <c r="B1953" s="8" t="s">
        <v>2509</v>
      </c>
      <c r="C1953" s="16">
        <v>45445.5</v>
      </c>
      <c r="D1953" s="16">
        <v>45459.5</v>
      </c>
      <c r="E1953" s="17">
        <v>4200.0</v>
      </c>
      <c r="F1953" s="8" t="s">
        <v>2452</v>
      </c>
      <c r="G1953" s="8" t="s">
        <v>1132</v>
      </c>
      <c r="H1953" s="8" t="s">
        <v>1469</v>
      </c>
      <c r="I1953" s="8">
        <v>1.0</v>
      </c>
      <c r="J1953" s="8">
        <v>1.0</v>
      </c>
      <c r="K1953" s="8">
        <v>3.0</v>
      </c>
    </row>
    <row r="1954" ht="15.75" customHeight="1">
      <c r="A1954" s="15">
        <v>61.0</v>
      </c>
      <c r="B1954" s="8" t="s">
        <v>2510</v>
      </c>
      <c r="C1954" s="16">
        <v>45449.75</v>
      </c>
      <c r="D1954" s="16">
        <v>45463.75</v>
      </c>
      <c r="E1954" s="17">
        <v>4270.0</v>
      </c>
      <c r="F1954" s="8" t="s">
        <v>2444</v>
      </c>
      <c r="G1954" s="8" t="s">
        <v>1140</v>
      </c>
      <c r="H1954" s="8" t="s">
        <v>2165</v>
      </c>
      <c r="I1954" s="8">
        <v>1.0</v>
      </c>
      <c r="J1954" s="8">
        <v>1.0</v>
      </c>
      <c r="K1954" s="8">
        <v>1.0</v>
      </c>
    </row>
    <row r="1955" ht="15.75" customHeight="1">
      <c r="A1955" s="15">
        <v>61.0</v>
      </c>
      <c r="B1955" s="8" t="s">
        <v>2510</v>
      </c>
      <c r="C1955" s="16">
        <v>45449.75</v>
      </c>
      <c r="D1955" s="16">
        <v>45463.75</v>
      </c>
      <c r="E1955" s="17">
        <v>4270.0</v>
      </c>
      <c r="F1955" s="8" t="s">
        <v>2444</v>
      </c>
      <c r="G1955" s="8" t="s">
        <v>1140</v>
      </c>
      <c r="H1955" s="8" t="s">
        <v>1869</v>
      </c>
      <c r="I1955" s="8">
        <v>1.0</v>
      </c>
      <c r="J1955" s="8">
        <v>0.0</v>
      </c>
      <c r="K1955" s="8">
        <v>1.0</v>
      </c>
    </row>
    <row r="1956" ht="15.75" customHeight="1">
      <c r="A1956" s="15">
        <v>61.0</v>
      </c>
      <c r="B1956" s="8" t="s">
        <v>2510</v>
      </c>
      <c r="C1956" s="16">
        <v>45449.75</v>
      </c>
      <c r="D1956" s="16">
        <v>45463.75</v>
      </c>
      <c r="E1956" s="17">
        <v>4270.0</v>
      </c>
      <c r="F1956" s="8" t="s">
        <v>2444</v>
      </c>
      <c r="G1956" s="8" t="s">
        <v>1140</v>
      </c>
      <c r="H1956" s="8" t="s">
        <v>2252</v>
      </c>
      <c r="I1956" s="8">
        <v>1.0</v>
      </c>
      <c r="J1956" s="8">
        <v>1.0</v>
      </c>
      <c r="K1956" s="8">
        <v>1.0</v>
      </c>
    </row>
    <row r="1957" ht="15.75" customHeight="1">
      <c r="A1957" s="15">
        <v>61.0</v>
      </c>
      <c r="B1957" s="8" t="s">
        <v>2510</v>
      </c>
      <c r="C1957" s="16">
        <v>45449.75</v>
      </c>
      <c r="D1957" s="16">
        <v>45463.75</v>
      </c>
      <c r="E1957" s="17">
        <v>4270.0</v>
      </c>
      <c r="F1957" s="8" t="s">
        <v>2444</v>
      </c>
      <c r="G1957" s="8" t="s">
        <v>1140</v>
      </c>
      <c r="H1957" s="8" t="s">
        <v>2049</v>
      </c>
      <c r="I1957" s="8">
        <v>1.0</v>
      </c>
      <c r="J1957" s="8">
        <v>0.0</v>
      </c>
      <c r="K1957" s="8">
        <v>5.0</v>
      </c>
    </row>
    <row r="1958" ht="15.75" customHeight="1">
      <c r="A1958" s="15">
        <v>61.0</v>
      </c>
      <c r="B1958" s="8" t="s">
        <v>2510</v>
      </c>
      <c r="C1958" s="16">
        <v>45449.75</v>
      </c>
      <c r="D1958" s="16">
        <v>45463.75</v>
      </c>
      <c r="E1958" s="17">
        <v>4270.0</v>
      </c>
      <c r="F1958" s="8" t="s">
        <v>2444</v>
      </c>
      <c r="G1958" s="8" t="s">
        <v>1140</v>
      </c>
      <c r="H1958" s="8" t="s">
        <v>1436</v>
      </c>
      <c r="I1958" s="8">
        <v>1.0</v>
      </c>
      <c r="J1958" s="8">
        <v>1.0</v>
      </c>
      <c r="K1958" s="8">
        <v>5.0</v>
      </c>
    </row>
    <row r="1959" ht="15.75" customHeight="1">
      <c r="A1959" s="15">
        <v>61.0</v>
      </c>
      <c r="B1959" s="8" t="s">
        <v>2510</v>
      </c>
      <c r="C1959" s="16">
        <v>45449.75</v>
      </c>
      <c r="D1959" s="16">
        <v>45463.75</v>
      </c>
      <c r="E1959" s="17">
        <v>4270.0</v>
      </c>
      <c r="F1959" s="8" t="s">
        <v>2444</v>
      </c>
      <c r="G1959" s="8" t="s">
        <v>1140</v>
      </c>
      <c r="H1959" s="8" t="s">
        <v>1984</v>
      </c>
      <c r="I1959" s="8">
        <v>1.0</v>
      </c>
      <c r="J1959" s="8">
        <v>0.0</v>
      </c>
      <c r="K1959" s="8">
        <v>3.0</v>
      </c>
    </row>
    <row r="1960" ht="15.75" customHeight="1">
      <c r="A1960" s="15">
        <v>61.0</v>
      </c>
      <c r="B1960" s="8" t="s">
        <v>2510</v>
      </c>
      <c r="C1960" s="16">
        <v>45449.75</v>
      </c>
      <c r="D1960" s="16">
        <v>45463.75</v>
      </c>
      <c r="E1960" s="17">
        <v>4270.0</v>
      </c>
      <c r="F1960" s="8" t="s">
        <v>2444</v>
      </c>
      <c r="G1960" s="8" t="s">
        <v>1140</v>
      </c>
      <c r="H1960" s="8" t="s">
        <v>1455</v>
      </c>
      <c r="I1960" s="8">
        <v>0.0</v>
      </c>
      <c r="J1960" s="8">
        <v>1.0</v>
      </c>
      <c r="K1960" s="8">
        <v>4.0</v>
      </c>
    </row>
    <row r="1961" ht="15.75" customHeight="1">
      <c r="A1961" s="15">
        <v>61.0</v>
      </c>
      <c r="B1961" s="8" t="s">
        <v>2510</v>
      </c>
      <c r="C1961" s="16">
        <v>45449.75</v>
      </c>
      <c r="D1961" s="16">
        <v>45463.75</v>
      </c>
      <c r="E1961" s="17">
        <v>4270.0</v>
      </c>
      <c r="F1961" s="8" t="s">
        <v>2444</v>
      </c>
      <c r="G1961" s="8" t="s">
        <v>1140</v>
      </c>
      <c r="H1961" s="8" t="s">
        <v>1390</v>
      </c>
      <c r="I1961" s="8">
        <v>1.0</v>
      </c>
      <c r="J1961" s="8">
        <v>0.0</v>
      </c>
      <c r="K1961" s="8">
        <v>1.0</v>
      </c>
    </row>
    <row r="1962" ht="15.75" customHeight="1">
      <c r="A1962" s="15">
        <v>61.0</v>
      </c>
      <c r="B1962" s="8" t="s">
        <v>2510</v>
      </c>
      <c r="C1962" s="16">
        <v>45449.75</v>
      </c>
      <c r="D1962" s="16">
        <v>45463.75</v>
      </c>
      <c r="E1962" s="17">
        <v>4270.0</v>
      </c>
      <c r="F1962" s="8" t="s">
        <v>2444</v>
      </c>
      <c r="G1962" s="8" t="s">
        <v>1140</v>
      </c>
      <c r="H1962" s="8" t="s">
        <v>1361</v>
      </c>
      <c r="I1962" s="8">
        <v>0.0</v>
      </c>
      <c r="J1962" s="8">
        <v>0.0</v>
      </c>
      <c r="K1962" s="8">
        <v>4.0</v>
      </c>
    </row>
    <row r="1963" ht="15.75" customHeight="1">
      <c r="A1963" s="15">
        <v>61.0</v>
      </c>
      <c r="B1963" s="8" t="s">
        <v>2510</v>
      </c>
      <c r="C1963" s="16">
        <v>45449.75</v>
      </c>
      <c r="D1963" s="16">
        <v>45463.75</v>
      </c>
      <c r="E1963" s="17">
        <v>4270.0</v>
      </c>
      <c r="F1963" s="8" t="s">
        <v>2444</v>
      </c>
      <c r="G1963" s="8" t="s">
        <v>1140</v>
      </c>
      <c r="H1963" s="8" t="s">
        <v>1466</v>
      </c>
      <c r="I1963" s="8">
        <v>1.0</v>
      </c>
      <c r="J1963" s="8">
        <v>1.0</v>
      </c>
      <c r="K1963" s="8">
        <v>1.0</v>
      </c>
    </row>
    <row r="1964" ht="15.75" customHeight="1">
      <c r="A1964" s="15">
        <v>61.0</v>
      </c>
      <c r="B1964" s="8" t="s">
        <v>2510</v>
      </c>
      <c r="C1964" s="16">
        <v>45449.75</v>
      </c>
      <c r="D1964" s="16">
        <v>45463.75</v>
      </c>
      <c r="E1964" s="17">
        <v>4270.0</v>
      </c>
      <c r="F1964" s="8" t="s">
        <v>2444</v>
      </c>
      <c r="G1964" s="8" t="s">
        <v>1140</v>
      </c>
      <c r="H1964" s="8" t="s">
        <v>1288</v>
      </c>
      <c r="I1964" s="8">
        <v>1.0</v>
      </c>
      <c r="J1964" s="8">
        <v>1.0</v>
      </c>
      <c r="K1964" s="8">
        <v>1.0</v>
      </c>
    </row>
    <row r="1965" ht="15.75" customHeight="1">
      <c r="A1965" s="15">
        <v>61.0</v>
      </c>
      <c r="B1965" s="8" t="s">
        <v>2510</v>
      </c>
      <c r="C1965" s="16">
        <v>45449.75</v>
      </c>
      <c r="D1965" s="16">
        <v>45463.75</v>
      </c>
      <c r="E1965" s="17">
        <v>4270.0</v>
      </c>
      <c r="F1965" s="8" t="s">
        <v>2444</v>
      </c>
      <c r="G1965" s="8" t="s">
        <v>1140</v>
      </c>
      <c r="H1965" s="8" t="s">
        <v>1787</v>
      </c>
      <c r="I1965" s="8">
        <v>1.0</v>
      </c>
      <c r="J1965" s="8">
        <v>0.0</v>
      </c>
      <c r="K1965" s="8">
        <v>3.0</v>
      </c>
    </row>
    <row r="1966" ht="15.75" customHeight="1">
      <c r="A1966" s="15">
        <v>61.0</v>
      </c>
      <c r="B1966" s="8" t="s">
        <v>2510</v>
      </c>
      <c r="C1966" s="16">
        <v>45449.75</v>
      </c>
      <c r="D1966" s="16">
        <v>45463.75</v>
      </c>
      <c r="E1966" s="17">
        <v>4270.0</v>
      </c>
      <c r="F1966" s="8" t="s">
        <v>2444</v>
      </c>
      <c r="G1966" s="8" t="s">
        <v>1140</v>
      </c>
      <c r="H1966" s="8" t="s">
        <v>2079</v>
      </c>
      <c r="I1966" s="8">
        <v>1.0</v>
      </c>
      <c r="J1966" s="8">
        <v>0.0</v>
      </c>
      <c r="K1966" s="8">
        <v>5.0</v>
      </c>
    </row>
    <row r="1967" ht="15.75" customHeight="1">
      <c r="A1967" s="15">
        <v>61.0</v>
      </c>
      <c r="B1967" s="8" t="s">
        <v>2510</v>
      </c>
      <c r="C1967" s="16">
        <v>45449.75</v>
      </c>
      <c r="D1967" s="16">
        <v>45463.75</v>
      </c>
      <c r="E1967" s="17">
        <v>4270.0</v>
      </c>
      <c r="F1967" s="8" t="s">
        <v>2444</v>
      </c>
      <c r="G1967" s="8" t="s">
        <v>1140</v>
      </c>
      <c r="H1967" s="8" t="s">
        <v>2115</v>
      </c>
      <c r="I1967" s="8">
        <v>1.0</v>
      </c>
      <c r="J1967" s="8">
        <v>1.0</v>
      </c>
      <c r="K1967" s="8">
        <v>2.0</v>
      </c>
    </row>
    <row r="1968" ht="15.75" customHeight="1">
      <c r="A1968" s="15">
        <v>61.0</v>
      </c>
      <c r="B1968" s="8" t="s">
        <v>2510</v>
      </c>
      <c r="C1968" s="16">
        <v>45449.75</v>
      </c>
      <c r="D1968" s="16">
        <v>45463.75</v>
      </c>
      <c r="E1968" s="17">
        <v>4270.0</v>
      </c>
      <c r="F1968" s="8" t="s">
        <v>2444</v>
      </c>
      <c r="G1968" s="8" t="s">
        <v>1140</v>
      </c>
      <c r="H1968" s="8" t="s">
        <v>1494</v>
      </c>
      <c r="I1968" s="8">
        <v>1.0</v>
      </c>
      <c r="J1968" s="8">
        <v>1.0</v>
      </c>
      <c r="K1968" s="8">
        <v>1.0</v>
      </c>
    </row>
    <row r="1969" ht="15.75" customHeight="1">
      <c r="A1969" s="15">
        <v>61.0</v>
      </c>
      <c r="B1969" s="8" t="s">
        <v>2510</v>
      </c>
      <c r="C1969" s="16">
        <v>45449.75</v>
      </c>
      <c r="D1969" s="16">
        <v>45463.75</v>
      </c>
      <c r="E1969" s="17">
        <v>4270.0</v>
      </c>
      <c r="F1969" s="8" t="s">
        <v>2444</v>
      </c>
      <c r="G1969" s="8" t="s">
        <v>1140</v>
      </c>
      <c r="H1969" s="8" t="s">
        <v>1331</v>
      </c>
      <c r="I1969" s="8">
        <v>1.0</v>
      </c>
      <c r="J1969" s="8">
        <v>1.0</v>
      </c>
      <c r="K1969" s="8">
        <v>4.0</v>
      </c>
    </row>
    <row r="1970" ht="15.75" customHeight="1">
      <c r="A1970" s="15">
        <v>61.0</v>
      </c>
      <c r="B1970" s="8" t="s">
        <v>2510</v>
      </c>
      <c r="C1970" s="16">
        <v>45449.75</v>
      </c>
      <c r="D1970" s="16">
        <v>45463.75</v>
      </c>
      <c r="E1970" s="17">
        <v>4270.0</v>
      </c>
      <c r="F1970" s="8" t="s">
        <v>2444</v>
      </c>
      <c r="G1970" s="8" t="s">
        <v>1140</v>
      </c>
      <c r="H1970" s="8" t="s">
        <v>1440</v>
      </c>
      <c r="I1970" s="8">
        <v>1.0</v>
      </c>
      <c r="J1970" s="8">
        <v>0.0</v>
      </c>
      <c r="K1970" s="8">
        <v>5.0</v>
      </c>
    </row>
    <row r="1971" ht="15.75" customHeight="1">
      <c r="A1971" s="15">
        <v>61.0</v>
      </c>
      <c r="B1971" s="8" t="s">
        <v>2510</v>
      </c>
      <c r="C1971" s="16">
        <v>45449.75</v>
      </c>
      <c r="D1971" s="16">
        <v>45463.75</v>
      </c>
      <c r="E1971" s="17">
        <v>4270.0</v>
      </c>
      <c r="F1971" s="8" t="s">
        <v>2444</v>
      </c>
      <c r="G1971" s="8" t="s">
        <v>1140</v>
      </c>
      <c r="H1971" s="8" t="s">
        <v>2359</v>
      </c>
      <c r="I1971" s="8">
        <v>0.0</v>
      </c>
      <c r="J1971" s="8">
        <v>1.0</v>
      </c>
      <c r="K1971" s="8">
        <v>1.0</v>
      </c>
    </row>
    <row r="1972" ht="15.75" customHeight="1">
      <c r="A1972" s="15">
        <v>61.0</v>
      </c>
      <c r="B1972" s="8" t="s">
        <v>2510</v>
      </c>
      <c r="C1972" s="16">
        <v>45449.75</v>
      </c>
      <c r="D1972" s="16">
        <v>45463.75</v>
      </c>
      <c r="E1972" s="17">
        <v>4270.0</v>
      </c>
      <c r="F1972" s="8" t="s">
        <v>2444</v>
      </c>
      <c r="G1972" s="8" t="s">
        <v>1140</v>
      </c>
      <c r="H1972" s="8" t="s">
        <v>1289</v>
      </c>
      <c r="I1972" s="8">
        <v>0.0</v>
      </c>
      <c r="J1972" s="8">
        <v>1.0</v>
      </c>
      <c r="K1972" s="8">
        <v>3.0</v>
      </c>
    </row>
    <row r="1973" ht="15.75" customHeight="1">
      <c r="A1973" s="15">
        <v>61.0</v>
      </c>
      <c r="B1973" s="8" t="s">
        <v>2510</v>
      </c>
      <c r="C1973" s="16">
        <v>45449.75</v>
      </c>
      <c r="D1973" s="16">
        <v>45463.75</v>
      </c>
      <c r="E1973" s="17">
        <v>4270.0</v>
      </c>
      <c r="F1973" s="8" t="s">
        <v>2444</v>
      </c>
      <c r="G1973" s="8" t="s">
        <v>1140</v>
      </c>
      <c r="H1973" s="8" t="s">
        <v>1743</v>
      </c>
      <c r="I1973" s="8">
        <v>0.0</v>
      </c>
      <c r="J1973" s="8">
        <v>1.0</v>
      </c>
      <c r="K1973" s="8">
        <v>1.0</v>
      </c>
    </row>
    <row r="1974" ht="15.75" customHeight="1">
      <c r="A1974" s="15">
        <v>61.0</v>
      </c>
      <c r="B1974" s="8" t="s">
        <v>2510</v>
      </c>
      <c r="C1974" s="16">
        <v>45449.75</v>
      </c>
      <c r="D1974" s="16">
        <v>45463.75</v>
      </c>
      <c r="E1974" s="17">
        <v>4270.0</v>
      </c>
      <c r="F1974" s="8" t="s">
        <v>2444</v>
      </c>
      <c r="G1974" s="8" t="s">
        <v>1140</v>
      </c>
      <c r="H1974" s="8" t="s">
        <v>2280</v>
      </c>
      <c r="I1974" s="8">
        <v>0.0</v>
      </c>
      <c r="J1974" s="8">
        <v>0.0</v>
      </c>
      <c r="K1974" s="8">
        <v>3.0</v>
      </c>
    </row>
    <row r="1975" ht="15.75" customHeight="1">
      <c r="A1975" s="15">
        <v>61.0</v>
      </c>
      <c r="B1975" s="8" t="s">
        <v>2510</v>
      </c>
      <c r="C1975" s="16">
        <v>45449.75</v>
      </c>
      <c r="D1975" s="16">
        <v>45463.75</v>
      </c>
      <c r="E1975" s="17">
        <v>4270.0</v>
      </c>
      <c r="F1975" s="8" t="s">
        <v>2444</v>
      </c>
      <c r="G1975" s="8" t="s">
        <v>1140</v>
      </c>
      <c r="H1975" s="8" t="s">
        <v>1276</v>
      </c>
      <c r="I1975" s="8">
        <v>1.0</v>
      </c>
      <c r="J1975" s="8">
        <v>0.0</v>
      </c>
      <c r="K1975" s="8">
        <v>3.0</v>
      </c>
    </row>
    <row r="1976" ht="15.75" customHeight="1">
      <c r="A1976" s="15">
        <v>61.0</v>
      </c>
      <c r="B1976" s="8" t="s">
        <v>2510</v>
      </c>
      <c r="C1976" s="16">
        <v>45449.75</v>
      </c>
      <c r="D1976" s="16">
        <v>45463.75</v>
      </c>
      <c r="E1976" s="17">
        <v>4270.0</v>
      </c>
      <c r="F1976" s="8" t="s">
        <v>2444</v>
      </c>
      <c r="G1976" s="8" t="s">
        <v>1140</v>
      </c>
      <c r="H1976" s="8" t="s">
        <v>1449</v>
      </c>
      <c r="I1976" s="8">
        <v>1.0</v>
      </c>
      <c r="J1976" s="8">
        <v>1.0</v>
      </c>
      <c r="K1976" s="8">
        <v>2.0</v>
      </c>
    </row>
    <row r="1977" ht="15.75" customHeight="1">
      <c r="A1977" s="15">
        <v>61.0</v>
      </c>
      <c r="B1977" s="8" t="s">
        <v>2510</v>
      </c>
      <c r="C1977" s="16">
        <v>45449.75</v>
      </c>
      <c r="D1977" s="16">
        <v>45463.75</v>
      </c>
      <c r="E1977" s="17">
        <v>4270.0</v>
      </c>
      <c r="F1977" s="8" t="s">
        <v>2444</v>
      </c>
      <c r="G1977" s="8" t="s">
        <v>1140</v>
      </c>
      <c r="H1977" s="8" t="s">
        <v>1948</v>
      </c>
      <c r="I1977" s="8">
        <v>1.0</v>
      </c>
      <c r="J1977" s="8">
        <v>0.0</v>
      </c>
      <c r="K1977" s="8">
        <v>5.0</v>
      </c>
    </row>
    <row r="1978" ht="15.75" customHeight="1">
      <c r="A1978" s="15">
        <v>61.0</v>
      </c>
      <c r="B1978" s="8" t="s">
        <v>2510</v>
      </c>
      <c r="C1978" s="16">
        <v>45449.75</v>
      </c>
      <c r="D1978" s="16">
        <v>45463.75</v>
      </c>
      <c r="E1978" s="17">
        <v>4270.0</v>
      </c>
      <c r="F1978" s="8" t="s">
        <v>2444</v>
      </c>
      <c r="G1978" s="8" t="s">
        <v>1140</v>
      </c>
      <c r="H1978" s="8" t="s">
        <v>1534</v>
      </c>
      <c r="I1978" s="8">
        <v>1.0</v>
      </c>
      <c r="J1978" s="8">
        <v>0.0</v>
      </c>
      <c r="K1978" s="8">
        <v>1.0</v>
      </c>
    </row>
    <row r="1979" ht="15.75" customHeight="1">
      <c r="A1979" s="15">
        <v>62.0</v>
      </c>
      <c r="B1979" s="8" t="s">
        <v>2511</v>
      </c>
      <c r="C1979" s="16">
        <v>45454.0</v>
      </c>
      <c r="D1979" s="16">
        <v>45468.0</v>
      </c>
      <c r="E1979" s="17">
        <v>4340.0</v>
      </c>
      <c r="F1979" s="8" t="s">
        <v>2446</v>
      </c>
      <c r="G1979" s="8" t="s">
        <v>1128</v>
      </c>
      <c r="H1979" s="8" t="s">
        <v>2062</v>
      </c>
      <c r="I1979" s="8">
        <v>0.0</v>
      </c>
      <c r="J1979" s="8">
        <v>1.0</v>
      </c>
      <c r="K1979" s="8">
        <v>5.0</v>
      </c>
    </row>
    <row r="1980" ht="15.75" customHeight="1">
      <c r="A1980" s="15">
        <v>62.0</v>
      </c>
      <c r="B1980" s="8" t="s">
        <v>2511</v>
      </c>
      <c r="C1980" s="16">
        <v>45454.0</v>
      </c>
      <c r="D1980" s="16">
        <v>45468.0</v>
      </c>
      <c r="E1980" s="17">
        <v>4340.0</v>
      </c>
      <c r="F1980" s="8" t="s">
        <v>2446</v>
      </c>
      <c r="G1980" s="8" t="s">
        <v>1128</v>
      </c>
      <c r="H1980" s="8" t="s">
        <v>1612</v>
      </c>
      <c r="I1980" s="8">
        <v>1.0</v>
      </c>
      <c r="J1980" s="8">
        <v>0.0</v>
      </c>
      <c r="K1980" s="8">
        <v>3.0</v>
      </c>
    </row>
    <row r="1981" ht="15.75" customHeight="1">
      <c r="A1981" s="15">
        <v>62.0</v>
      </c>
      <c r="B1981" s="8" t="s">
        <v>2511</v>
      </c>
      <c r="C1981" s="16">
        <v>45454.0</v>
      </c>
      <c r="D1981" s="16">
        <v>45468.0</v>
      </c>
      <c r="E1981" s="17">
        <v>4340.0</v>
      </c>
      <c r="F1981" s="8" t="s">
        <v>2446</v>
      </c>
      <c r="G1981" s="8" t="s">
        <v>1128</v>
      </c>
      <c r="H1981" s="8" t="s">
        <v>2328</v>
      </c>
      <c r="I1981" s="8">
        <v>1.0</v>
      </c>
      <c r="J1981" s="8">
        <v>1.0</v>
      </c>
      <c r="K1981" s="8">
        <v>1.0</v>
      </c>
    </row>
    <row r="1982" ht="15.75" customHeight="1">
      <c r="A1982" s="15">
        <v>62.0</v>
      </c>
      <c r="B1982" s="8" t="s">
        <v>2511</v>
      </c>
      <c r="C1982" s="16">
        <v>45454.0</v>
      </c>
      <c r="D1982" s="16">
        <v>45468.0</v>
      </c>
      <c r="E1982" s="17">
        <v>4340.0</v>
      </c>
      <c r="F1982" s="8" t="s">
        <v>2446</v>
      </c>
      <c r="G1982" s="8" t="s">
        <v>1128</v>
      </c>
      <c r="H1982" s="8" t="s">
        <v>1401</v>
      </c>
      <c r="I1982" s="8">
        <v>1.0</v>
      </c>
      <c r="J1982" s="8">
        <v>0.0</v>
      </c>
      <c r="K1982" s="8">
        <v>5.0</v>
      </c>
    </row>
    <row r="1983" ht="15.75" customHeight="1">
      <c r="A1983" s="15">
        <v>62.0</v>
      </c>
      <c r="B1983" s="8" t="s">
        <v>2511</v>
      </c>
      <c r="C1983" s="16">
        <v>45454.0</v>
      </c>
      <c r="D1983" s="16">
        <v>45468.0</v>
      </c>
      <c r="E1983" s="17">
        <v>4340.0</v>
      </c>
      <c r="F1983" s="8" t="s">
        <v>2446</v>
      </c>
      <c r="G1983" s="8" t="s">
        <v>1128</v>
      </c>
      <c r="H1983" s="8" t="s">
        <v>2116</v>
      </c>
      <c r="I1983" s="8">
        <v>1.0</v>
      </c>
      <c r="J1983" s="8">
        <v>0.0</v>
      </c>
      <c r="K1983" s="8">
        <v>5.0</v>
      </c>
    </row>
    <row r="1984" ht="15.75" customHeight="1">
      <c r="A1984" s="15">
        <v>62.0</v>
      </c>
      <c r="B1984" s="8" t="s">
        <v>2511</v>
      </c>
      <c r="C1984" s="16">
        <v>45454.0</v>
      </c>
      <c r="D1984" s="16">
        <v>45468.0</v>
      </c>
      <c r="E1984" s="17">
        <v>4340.0</v>
      </c>
      <c r="F1984" s="8" t="s">
        <v>2446</v>
      </c>
      <c r="G1984" s="8" t="s">
        <v>1128</v>
      </c>
      <c r="H1984" s="8" t="s">
        <v>1483</v>
      </c>
      <c r="I1984" s="8">
        <v>0.0</v>
      </c>
      <c r="J1984" s="8">
        <v>1.0</v>
      </c>
      <c r="K1984" s="8">
        <v>5.0</v>
      </c>
    </row>
    <row r="1985" ht="15.75" customHeight="1">
      <c r="A1985" s="15">
        <v>62.0</v>
      </c>
      <c r="B1985" s="8" t="s">
        <v>2511</v>
      </c>
      <c r="C1985" s="16">
        <v>45454.0</v>
      </c>
      <c r="D1985" s="16">
        <v>45468.0</v>
      </c>
      <c r="E1985" s="17">
        <v>4340.0</v>
      </c>
      <c r="F1985" s="8" t="s">
        <v>2446</v>
      </c>
      <c r="G1985" s="8" t="s">
        <v>1128</v>
      </c>
      <c r="H1985" s="8" t="s">
        <v>1462</v>
      </c>
      <c r="I1985" s="8">
        <v>1.0</v>
      </c>
      <c r="J1985" s="8">
        <v>1.0</v>
      </c>
      <c r="K1985" s="8">
        <v>1.0</v>
      </c>
    </row>
    <row r="1986" ht="15.75" customHeight="1">
      <c r="A1986" s="15">
        <v>62.0</v>
      </c>
      <c r="B1986" s="8" t="s">
        <v>2511</v>
      </c>
      <c r="C1986" s="16">
        <v>45454.0</v>
      </c>
      <c r="D1986" s="16">
        <v>45468.0</v>
      </c>
      <c r="E1986" s="17">
        <v>4340.0</v>
      </c>
      <c r="F1986" s="8" t="s">
        <v>2446</v>
      </c>
      <c r="G1986" s="8" t="s">
        <v>1128</v>
      </c>
      <c r="H1986" s="8" t="s">
        <v>1858</v>
      </c>
      <c r="I1986" s="8">
        <v>1.0</v>
      </c>
      <c r="J1986" s="8">
        <v>1.0</v>
      </c>
      <c r="K1986" s="8">
        <v>3.0</v>
      </c>
    </row>
    <row r="1987" ht="15.75" customHeight="1">
      <c r="A1987" s="15">
        <v>62.0</v>
      </c>
      <c r="B1987" s="8" t="s">
        <v>2511</v>
      </c>
      <c r="C1987" s="16">
        <v>45454.0</v>
      </c>
      <c r="D1987" s="16">
        <v>45468.0</v>
      </c>
      <c r="E1987" s="17">
        <v>4340.0</v>
      </c>
      <c r="F1987" s="8" t="s">
        <v>2446</v>
      </c>
      <c r="G1987" s="8" t="s">
        <v>1128</v>
      </c>
      <c r="H1987" s="8" t="s">
        <v>1605</v>
      </c>
      <c r="I1987" s="8">
        <v>0.0</v>
      </c>
      <c r="J1987" s="8">
        <v>0.0</v>
      </c>
      <c r="K1987" s="8">
        <v>2.0</v>
      </c>
    </row>
    <row r="1988" ht="15.75" customHeight="1">
      <c r="A1988" s="15">
        <v>62.0</v>
      </c>
      <c r="B1988" s="8" t="s">
        <v>2511</v>
      </c>
      <c r="C1988" s="16">
        <v>45454.0</v>
      </c>
      <c r="D1988" s="16">
        <v>45468.0</v>
      </c>
      <c r="E1988" s="17">
        <v>4340.0</v>
      </c>
      <c r="F1988" s="8" t="s">
        <v>2446</v>
      </c>
      <c r="G1988" s="8" t="s">
        <v>1128</v>
      </c>
      <c r="H1988" s="8" t="s">
        <v>1465</v>
      </c>
      <c r="I1988" s="8">
        <v>1.0</v>
      </c>
      <c r="J1988" s="8">
        <v>1.0</v>
      </c>
      <c r="K1988" s="8">
        <v>1.0</v>
      </c>
    </row>
    <row r="1989" ht="15.75" customHeight="1">
      <c r="A1989" s="15">
        <v>62.0</v>
      </c>
      <c r="B1989" s="8" t="s">
        <v>2511</v>
      </c>
      <c r="C1989" s="16">
        <v>45454.0</v>
      </c>
      <c r="D1989" s="16">
        <v>45468.0</v>
      </c>
      <c r="E1989" s="17">
        <v>4340.0</v>
      </c>
      <c r="F1989" s="8" t="s">
        <v>2446</v>
      </c>
      <c r="G1989" s="8" t="s">
        <v>1128</v>
      </c>
      <c r="H1989" s="8" t="s">
        <v>1633</v>
      </c>
      <c r="I1989" s="8">
        <v>0.0</v>
      </c>
      <c r="J1989" s="8">
        <v>0.0</v>
      </c>
      <c r="K1989" s="8">
        <v>4.0</v>
      </c>
    </row>
    <row r="1990" ht="15.75" customHeight="1">
      <c r="A1990" s="15">
        <v>62.0</v>
      </c>
      <c r="B1990" s="8" t="s">
        <v>2511</v>
      </c>
      <c r="C1990" s="16">
        <v>45454.0</v>
      </c>
      <c r="D1990" s="16">
        <v>45468.0</v>
      </c>
      <c r="E1990" s="17">
        <v>4340.0</v>
      </c>
      <c r="F1990" s="8" t="s">
        <v>2446</v>
      </c>
      <c r="G1990" s="8" t="s">
        <v>1128</v>
      </c>
      <c r="H1990" s="8" t="s">
        <v>2368</v>
      </c>
      <c r="I1990" s="8">
        <v>0.0</v>
      </c>
      <c r="J1990" s="8">
        <v>1.0</v>
      </c>
      <c r="K1990" s="8">
        <v>3.0</v>
      </c>
    </row>
    <row r="1991" ht="15.75" customHeight="1">
      <c r="A1991" s="15">
        <v>62.0</v>
      </c>
      <c r="B1991" s="8" t="s">
        <v>2511</v>
      </c>
      <c r="C1991" s="16">
        <v>45454.0</v>
      </c>
      <c r="D1991" s="16">
        <v>45468.0</v>
      </c>
      <c r="E1991" s="17">
        <v>4340.0</v>
      </c>
      <c r="F1991" s="8" t="s">
        <v>2446</v>
      </c>
      <c r="G1991" s="8" t="s">
        <v>1128</v>
      </c>
      <c r="H1991" s="8" t="s">
        <v>1532</v>
      </c>
      <c r="I1991" s="8">
        <v>1.0</v>
      </c>
      <c r="J1991" s="8">
        <v>1.0</v>
      </c>
      <c r="K1991" s="8">
        <v>1.0</v>
      </c>
    </row>
    <row r="1992" ht="15.75" customHeight="1">
      <c r="A1992" s="15">
        <v>62.0</v>
      </c>
      <c r="B1992" s="8" t="s">
        <v>2511</v>
      </c>
      <c r="C1992" s="16">
        <v>45454.0</v>
      </c>
      <c r="D1992" s="16">
        <v>45468.0</v>
      </c>
      <c r="E1992" s="17">
        <v>4340.0</v>
      </c>
      <c r="F1992" s="8" t="s">
        <v>2446</v>
      </c>
      <c r="G1992" s="8" t="s">
        <v>1128</v>
      </c>
      <c r="H1992" s="8" t="s">
        <v>1578</v>
      </c>
      <c r="I1992" s="8">
        <v>1.0</v>
      </c>
      <c r="J1992" s="8">
        <v>0.0</v>
      </c>
      <c r="K1992" s="8">
        <v>3.0</v>
      </c>
    </row>
    <row r="1993" ht="15.75" customHeight="1">
      <c r="A1993" s="15">
        <v>62.0</v>
      </c>
      <c r="B1993" s="8" t="s">
        <v>2511</v>
      </c>
      <c r="C1993" s="16">
        <v>45454.0</v>
      </c>
      <c r="D1993" s="16">
        <v>45468.0</v>
      </c>
      <c r="E1993" s="17">
        <v>4340.0</v>
      </c>
      <c r="F1993" s="8" t="s">
        <v>2446</v>
      </c>
      <c r="G1993" s="8" t="s">
        <v>1128</v>
      </c>
      <c r="H1993" s="8" t="s">
        <v>1686</v>
      </c>
      <c r="I1993" s="8">
        <v>0.0</v>
      </c>
      <c r="J1993" s="8">
        <v>0.0</v>
      </c>
      <c r="K1993" s="8">
        <v>5.0</v>
      </c>
    </row>
    <row r="1994" ht="15.75" customHeight="1">
      <c r="A1994" s="15">
        <v>62.0</v>
      </c>
      <c r="B1994" s="8" t="s">
        <v>2511</v>
      </c>
      <c r="C1994" s="16">
        <v>45454.0</v>
      </c>
      <c r="D1994" s="16">
        <v>45468.0</v>
      </c>
      <c r="E1994" s="17">
        <v>4340.0</v>
      </c>
      <c r="F1994" s="8" t="s">
        <v>2446</v>
      </c>
      <c r="G1994" s="8" t="s">
        <v>1128</v>
      </c>
      <c r="H1994" s="8" t="s">
        <v>1602</v>
      </c>
      <c r="I1994" s="8">
        <v>0.0</v>
      </c>
      <c r="J1994" s="8">
        <v>0.0</v>
      </c>
      <c r="K1994" s="8">
        <v>5.0</v>
      </c>
    </row>
    <row r="1995" ht="15.75" customHeight="1">
      <c r="A1995" s="15">
        <v>62.0</v>
      </c>
      <c r="B1995" s="8" t="s">
        <v>2511</v>
      </c>
      <c r="C1995" s="16">
        <v>45454.0</v>
      </c>
      <c r="D1995" s="16">
        <v>45468.0</v>
      </c>
      <c r="E1995" s="17">
        <v>4340.0</v>
      </c>
      <c r="F1995" s="8" t="s">
        <v>2446</v>
      </c>
      <c r="G1995" s="8" t="s">
        <v>1128</v>
      </c>
      <c r="H1995" s="8" t="s">
        <v>1890</v>
      </c>
      <c r="I1995" s="8">
        <v>1.0</v>
      </c>
      <c r="J1995" s="8">
        <v>0.0</v>
      </c>
      <c r="K1995" s="8">
        <v>2.0</v>
      </c>
    </row>
    <row r="1996" ht="15.75" customHeight="1">
      <c r="A1996" s="15">
        <v>62.0</v>
      </c>
      <c r="B1996" s="8" t="s">
        <v>2511</v>
      </c>
      <c r="C1996" s="16">
        <v>45454.0</v>
      </c>
      <c r="D1996" s="16">
        <v>45468.0</v>
      </c>
      <c r="E1996" s="17">
        <v>4340.0</v>
      </c>
      <c r="F1996" s="8" t="s">
        <v>2446</v>
      </c>
      <c r="G1996" s="8" t="s">
        <v>1128</v>
      </c>
      <c r="H1996" s="8" t="s">
        <v>2349</v>
      </c>
      <c r="I1996" s="8">
        <v>1.0</v>
      </c>
      <c r="J1996" s="8">
        <v>1.0</v>
      </c>
      <c r="K1996" s="8">
        <v>2.0</v>
      </c>
    </row>
    <row r="1997" ht="15.75" customHeight="1">
      <c r="A1997" s="15">
        <v>62.0</v>
      </c>
      <c r="B1997" s="8" t="s">
        <v>2511</v>
      </c>
      <c r="C1997" s="16">
        <v>45454.0</v>
      </c>
      <c r="D1997" s="16">
        <v>45468.0</v>
      </c>
      <c r="E1997" s="17">
        <v>4340.0</v>
      </c>
      <c r="F1997" s="8" t="s">
        <v>2446</v>
      </c>
      <c r="G1997" s="8" t="s">
        <v>1128</v>
      </c>
      <c r="H1997" s="8" t="s">
        <v>1816</v>
      </c>
      <c r="I1997" s="8">
        <v>0.0</v>
      </c>
      <c r="J1997" s="8">
        <v>0.0</v>
      </c>
      <c r="K1997" s="8">
        <v>3.0</v>
      </c>
    </row>
    <row r="1998" ht="15.75" customHeight="1">
      <c r="A1998" s="15">
        <v>62.0</v>
      </c>
      <c r="B1998" s="8" t="s">
        <v>2511</v>
      </c>
      <c r="C1998" s="16">
        <v>45454.0</v>
      </c>
      <c r="D1998" s="16">
        <v>45468.0</v>
      </c>
      <c r="E1998" s="17">
        <v>4340.0</v>
      </c>
      <c r="F1998" s="8" t="s">
        <v>2446</v>
      </c>
      <c r="G1998" s="8" t="s">
        <v>1128</v>
      </c>
      <c r="H1998" s="8" t="s">
        <v>1282</v>
      </c>
      <c r="I1998" s="8">
        <v>0.0</v>
      </c>
      <c r="J1998" s="8">
        <v>0.0</v>
      </c>
      <c r="K1998" s="8">
        <v>3.0</v>
      </c>
    </row>
    <row r="1999" ht="15.75" customHeight="1">
      <c r="A1999" s="15">
        <v>62.0</v>
      </c>
      <c r="B1999" s="8" t="s">
        <v>2511</v>
      </c>
      <c r="C1999" s="16">
        <v>45454.0</v>
      </c>
      <c r="D1999" s="16">
        <v>45468.0</v>
      </c>
      <c r="E1999" s="17">
        <v>4340.0</v>
      </c>
      <c r="F1999" s="8" t="s">
        <v>2446</v>
      </c>
      <c r="G1999" s="8" t="s">
        <v>1128</v>
      </c>
      <c r="H1999" s="8" t="s">
        <v>1588</v>
      </c>
      <c r="I1999" s="8">
        <v>0.0</v>
      </c>
      <c r="J1999" s="8">
        <v>0.0</v>
      </c>
      <c r="K1999" s="8">
        <v>5.0</v>
      </c>
    </row>
    <row r="2000" ht="15.75" customHeight="1">
      <c r="A2000" s="15">
        <v>62.0</v>
      </c>
      <c r="B2000" s="8" t="s">
        <v>2511</v>
      </c>
      <c r="C2000" s="16">
        <v>45454.0</v>
      </c>
      <c r="D2000" s="16">
        <v>45468.0</v>
      </c>
      <c r="E2000" s="17">
        <v>4340.0</v>
      </c>
      <c r="F2000" s="8" t="s">
        <v>2446</v>
      </c>
      <c r="G2000" s="8" t="s">
        <v>1128</v>
      </c>
      <c r="H2000" s="8" t="s">
        <v>1435</v>
      </c>
      <c r="I2000" s="8">
        <v>0.0</v>
      </c>
      <c r="J2000" s="8">
        <v>0.0</v>
      </c>
      <c r="K2000" s="8">
        <v>4.0</v>
      </c>
    </row>
    <row r="2001" ht="15.75" customHeight="1">
      <c r="A2001" s="15">
        <v>62.0</v>
      </c>
      <c r="B2001" s="8" t="s">
        <v>2511</v>
      </c>
      <c r="C2001" s="16">
        <v>45454.0</v>
      </c>
      <c r="D2001" s="16">
        <v>45468.0</v>
      </c>
      <c r="E2001" s="17">
        <v>4340.0</v>
      </c>
      <c r="F2001" s="8" t="s">
        <v>2446</v>
      </c>
      <c r="G2001" s="8" t="s">
        <v>1128</v>
      </c>
      <c r="H2001" s="8" t="s">
        <v>1257</v>
      </c>
      <c r="I2001" s="8">
        <v>0.0</v>
      </c>
      <c r="J2001" s="8">
        <v>0.0</v>
      </c>
      <c r="K2001" s="8">
        <v>2.0</v>
      </c>
    </row>
    <row r="2002" ht="15.75" customHeight="1">
      <c r="A2002" s="15">
        <v>62.0</v>
      </c>
      <c r="B2002" s="8" t="s">
        <v>2511</v>
      </c>
      <c r="C2002" s="16">
        <v>45454.0</v>
      </c>
      <c r="D2002" s="16">
        <v>45468.0</v>
      </c>
      <c r="E2002" s="17">
        <v>4340.0</v>
      </c>
      <c r="F2002" s="8" t="s">
        <v>2446</v>
      </c>
      <c r="G2002" s="8" t="s">
        <v>1128</v>
      </c>
      <c r="H2002" s="8" t="s">
        <v>1644</v>
      </c>
      <c r="I2002" s="8">
        <v>1.0</v>
      </c>
      <c r="J2002" s="8">
        <v>1.0</v>
      </c>
      <c r="K2002" s="8">
        <v>1.0</v>
      </c>
    </row>
    <row r="2003" ht="15.75" customHeight="1">
      <c r="A2003" s="15">
        <v>62.0</v>
      </c>
      <c r="B2003" s="8" t="s">
        <v>2511</v>
      </c>
      <c r="C2003" s="16">
        <v>45454.0</v>
      </c>
      <c r="D2003" s="16">
        <v>45468.0</v>
      </c>
      <c r="E2003" s="17">
        <v>4340.0</v>
      </c>
      <c r="F2003" s="8" t="s">
        <v>2446</v>
      </c>
      <c r="G2003" s="8" t="s">
        <v>1128</v>
      </c>
      <c r="H2003" s="8" t="s">
        <v>1513</v>
      </c>
      <c r="I2003" s="8">
        <v>1.0</v>
      </c>
      <c r="J2003" s="8">
        <v>0.0</v>
      </c>
      <c r="K2003" s="8">
        <v>4.0</v>
      </c>
    </row>
    <row r="2004" ht="15.75" customHeight="1">
      <c r="A2004" s="15">
        <v>62.0</v>
      </c>
      <c r="B2004" s="8" t="s">
        <v>2511</v>
      </c>
      <c r="C2004" s="16">
        <v>45454.0</v>
      </c>
      <c r="D2004" s="16">
        <v>45468.0</v>
      </c>
      <c r="E2004" s="17">
        <v>4340.0</v>
      </c>
      <c r="F2004" s="8" t="s">
        <v>2446</v>
      </c>
      <c r="G2004" s="8" t="s">
        <v>1128</v>
      </c>
      <c r="H2004" s="8" t="s">
        <v>2269</v>
      </c>
      <c r="I2004" s="8">
        <v>0.0</v>
      </c>
      <c r="J2004" s="8">
        <v>1.0</v>
      </c>
      <c r="K2004" s="8">
        <v>2.0</v>
      </c>
    </row>
    <row r="2005" ht="15.75" customHeight="1">
      <c r="A2005" s="15">
        <v>62.0</v>
      </c>
      <c r="B2005" s="8" t="s">
        <v>2511</v>
      </c>
      <c r="C2005" s="16">
        <v>45454.0</v>
      </c>
      <c r="D2005" s="16">
        <v>45468.0</v>
      </c>
      <c r="E2005" s="17">
        <v>4340.0</v>
      </c>
      <c r="F2005" s="8" t="s">
        <v>2446</v>
      </c>
      <c r="G2005" s="8" t="s">
        <v>1128</v>
      </c>
      <c r="H2005" s="8" t="s">
        <v>1283</v>
      </c>
      <c r="I2005" s="8">
        <v>0.0</v>
      </c>
      <c r="J2005" s="8">
        <v>0.0</v>
      </c>
      <c r="K2005" s="8">
        <v>3.0</v>
      </c>
    </row>
    <row r="2006" ht="15.75" customHeight="1">
      <c r="A2006" s="15">
        <v>62.0</v>
      </c>
      <c r="B2006" s="8" t="s">
        <v>2511</v>
      </c>
      <c r="C2006" s="16">
        <v>45454.0</v>
      </c>
      <c r="D2006" s="16">
        <v>45468.0</v>
      </c>
      <c r="E2006" s="17">
        <v>4340.0</v>
      </c>
      <c r="F2006" s="8" t="s">
        <v>2446</v>
      </c>
      <c r="G2006" s="8" t="s">
        <v>1128</v>
      </c>
      <c r="H2006" s="8" t="s">
        <v>2264</v>
      </c>
      <c r="I2006" s="8">
        <v>0.0</v>
      </c>
      <c r="J2006" s="8">
        <v>0.0</v>
      </c>
      <c r="K2006" s="8">
        <v>1.0</v>
      </c>
    </row>
    <row r="2007" ht="15.75" customHeight="1">
      <c r="A2007" s="15">
        <v>62.0</v>
      </c>
      <c r="B2007" s="8" t="s">
        <v>2511</v>
      </c>
      <c r="C2007" s="16">
        <v>45454.0</v>
      </c>
      <c r="D2007" s="16">
        <v>45468.0</v>
      </c>
      <c r="E2007" s="17">
        <v>4340.0</v>
      </c>
      <c r="F2007" s="8" t="s">
        <v>2446</v>
      </c>
      <c r="G2007" s="8" t="s">
        <v>1128</v>
      </c>
      <c r="H2007" s="8" t="s">
        <v>1942</v>
      </c>
      <c r="I2007" s="8">
        <v>1.0</v>
      </c>
      <c r="J2007" s="8">
        <v>1.0</v>
      </c>
      <c r="K2007" s="8">
        <v>1.0</v>
      </c>
    </row>
    <row r="2008" ht="15.75" customHeight="1">
      <c r="A2008" s="15">
        <v>62.0</v>
      </c>
      <c r="B2008" s="8" t="s">
        <v>2511</v>
      </c>
      <c r="C2008" s="16">
        <v>45454.0</v>
      </c>
      <c r="D2008" s="16">
        <v>45468.0</v>
      </c>
      <c r="E2008" s="17">
        <v>4340.0</v>
      </c>
      <c r="F2008" s="8" t="s">
        <v>2446</v>
      </c>
      <c r="G2008" s="8" t="s">
        <v>1128</v>
      </c>
      <c r="H2008" s="8" t="s">
        <v>1863</v>
      </c>
      <c r="I2008" s="8">
        <v>1.0</v>
      </c>
      <c r="J2008" s="8">
        <v>0.0</v>
      </c>
      <c r="K2008" s="8">
        <v>5.0</v>
      </c>
    </row>
    <row r="2009" ht="15.75" customHeight="1">
      <c r="A2009" s="15">
        <v>62.0</v>
      </c>
      <c r="B2009" s="8" t="s">
        <v>2511</v>
      </c>
      <c r="C2009" s="16">
        <v>45454.0</v>
      </c>
      <c r="D2009" s="16">
        <v>45468.0</v>
      </c>
      <c r="E2009" s="17">
        <v>4340.0</v>
      </c>
      <c r="F2009" s="8" t="s">
        <v>2446</v>
      </c>
      <c r="G2009" s="8" t="s">
        <v>1128</v>
      </c>
      <c r="H2009" s="8" t="s">
        <v>1630</v>
      </c>
      <c r="I2009" s="8">
        <v>0.0</v>
      </c>
      <c r="J2009" s="8">
        <v>1.0</v>
      </c>
      <c r="K2009" s="8">
        <v>2.0</v>
      </c>
    </row>
    <row r="2010" ht="15.75" customHeight="1">
      <c r="A2010" s="15">
        <v>62.0</v>
      </c>
      <c r="B2010" s="8" t="s">
        <v>2511</v>
      </c>
      <c r="C2010" s="16">
        <v>45454.0</v>
      </c>
      <c r="D2010" s="16">
        <v>45468.0</v>
      </c>
      <c r="E2010" s="17">
        <v>4340.0</v>
      </c>
      <c r="F2010" s="8" t="s">
        <v>2446</v>
      </c>
      <c r="G2010" s="8" t="s">
        <v>1128</v>
      </c>
      <c r="H2010" s="8" t="s">
        <v>1615</v>
      </c>
      <c r="I2010" s="8">
        <v>1.0</v>
      </c>
      <c r="J2010" s="8">
        <v>0.0</v>
      </c>
      <c r="K2010" s="8">
        <v>4.0</v>
      </c>
    </row>
    <row r="2011" ht="15.75" customHeight="1">
      <c r="A2011" s="15">
        <v>62.0</v>
      </c>
      <c r="B2011" s="8" t="s">
        <v>2511</v>
      </c>
      <c r="C2011" s="16">
        <v>45454.0</v>
      </c>
      <c r="D2011" s="16">
        <v>45468.0</v>
      </c>
      <c r="E2011" s="17">
        <v>4340.0</v>
      </c>
      <c r="F2011" s="8" t="s">
        <v>2446</v>
      </c>
      <c r="G2011" s="8" t="s">
        <v>1128</v>
      </c>
      <c r="H2011" s="8" t="s">
        <v>1591</v>
      </c>
      <c r="I2011" s="8">
        <v>1.0</v>
      </c>
      <c r="J2011" s="8">
        <v>0.0</v>
      </c>
      <c r="K2011" s="8">
        <v>3.0</v>
      </c>
    </row>
    <row r="2012" ht="15.75" customHeight="1">
      <c r="A2012" s="15">
        <v>63.0</v>
      </c>
      <c r="B2012" s="8" t="s">
        <v>2512</v>
      </c>
      <c r="C2012" s="16">
        <v>45458.25</v>
      </c>
      <c r="D2012" s="16">
        <v>45472.25</v>
      </c>
      <c r="E2012" s="17">
        <v>4410.0</v>
      </c>
      <c r="F2012" s="8" t="s">
        <v>2448</v>
      </c>
      <c r="G2012" s="8" t="s">
        <v>1132</v>
      </c>
      <c r="H2012" s="8" t="s">
        <v>1440</v>
      </c>
      <c r="I2012" s="8">
        <v>1.0</v>
      </c>
      <c r="J2012" s="8">
        <v>0.0</v>
      </c>
      <c r="K2012" s="8">
        <v>2.0</v>
      </c>
    </row>
    <row r="2013" ht="15.75" customHeight="1">
      <c r="A2013" s="15">
        <v>63.0</v>
      </c>
      <c r="B2013" s="8" t="s">
        <v>2512</v>
      </c>
      <c r="C2013" s="16">
        <v>45458.25</v>
      </c>
      <c r="D2013" s="16">
        <v>45472.25</v>
      </c>
      <c r="E2013" s="17">
        <v>4410.0</v>
      </c>
      <c r="F2013" s="8" t="s">
        <v>2448</v>
      </c>
      <c r="G2013" s="8" t="s">
        <v>1132</v>
      </c>
      <c r="H2013" s="8" t="s">
        <v>1343</v>
      </c>
      <c r="I2013" s="8">
        <v>1.0</v>
      </c>
      <c r="J2013" s="8">
        <v>0.0</v>
      </c>
      <c r="K2013" s="8">
        <v>4.0</v>
      </c>
    </row>
    <row r="2014" ht="15.75" customHeight="1">
      <c r="A2014" s="15">
        <v>63.0</v>
      </c>
      <c r="B2014" s="8" t="s">
        <v>2512</v>
      </c>
      <c r="C2014" s="16">
        <v>45458.25</v>
      </c>
      <c r="D2014" s="16">
        <v>45472.25</v>
      </c>
      <c r="E2014" s="17">
        <v>4410.0</v>
      </c>
      <c r="F2014" s="8" t="s">
        <v>2448</v>
      </c>
      <c r="G2014" s="8" t="s">
        <v>1132</v>
      </c>
      <c r="H2014" s="8" t="s">
        <v>1903</v>
      </c>
      <c r="I2014" s="8">
        <v>0.0</v>
      </c>
      <c r="J2014" s="8">
        <v>0.0</v>
      </c>
      <c r="K2014" s="8">
        <v>3.0</v>
      </c>
    </row>
    <row r="2015" ht="15.75" customHeight="1">
      <c r="A2015" s="15">
        <v>63.0</v>
      </c>
      <c r="B2015" s="8" t="s">
        <v>2512</v>
      </c>
      <c r="C2015" s="16">
        <v>45458.25</v>
      </c>
      <c r="D2015" s="16">
        <v>45472.25</v>
      </c>
      <c r="E2015" s="17">
        <v>4410.0</v>
      </c>
      <c r="F2015" s="8" t="s">
        <v>2448</v>
      </c>
      <c r="G2015" s="8" t="s">
        <v>1132</v>
      </c>
      <c r="H2015" s="8" t="s">
        <v>1421</v>
      </c>
      <c r="I2015" s="8">
        <v>0.0</v>
      </c>
      <c r="J2015" s="8">
        <v>1.0</v>
      </c>
      <c r="K2015" s="8">
        <v>5.0</v>
      </c>
    </row>
    <row r="2016" ht="15.75" customHeight="1">
      <c r="A2016" s="15">
        <v>63.0</v>
      </c>
      <c r="B2016" s="8" t="s">
        <v>2512</v>
      </c>
      <c r="C2016" s="16">
        <v>45458.25</v>
      </c>
      <c r="D2016" s="16">
        <v>45472.25</v>
      </c>
      <c r="E2016" s="17">
        <v>4410.0</v>
      </c>
      <c r="F2016" s="8" t="s">
        <v>2448</v>
      </c>
      <c r="G2016" s="8" t="s">
        <v>1132</v>
      </c>
      <c r="H2016" s="8" t="s">
        <v>2087</v>
      </c>
      <c r="I2016" s="8">
        <v>0.0</v>
      </c>
      <c r="J2016" s="8">
        <v>1.0</v>
      </c>
      <c r="K2016" s="8">
        <v>5.0</v>
      </c>
    </row>
    <row r="2017" ht="15.75" customHeight="1">
      <c r="A2017" s="15">
        <v>63.0</v>
      </c>
      <c r="B2017" s="8" t="s">
        <v>2512</v>
      </c>
      <c r="C2017" s="16">
        <v>45458.25</v>
      </c>
      <c r="D2017" s="16">
        <v>45472.25</v>
      </c>
      <c r="E2017" s="17">
        <v>4410.0</v>
      </c>
      <c r="F2017" s="8" t="s">
        <v>2448</v>
      </c>
      <c r="G2017" s="8" t="s">
        <v>1132</v>
      </c>
      <c r="H2017" s="8" t="s">
        <v>1727</v>
      </c>
      <c r="I2017" s="8">
        <v>1.0</v>
      </c>
      <c r="J2017" s="8">
        <v>1.0</v>
      </c>
      <c r="K2017" s="8">
        <v>1.0</v>
      </c>
    </row>
    <row r="2018" ht="15.75" customHeight="1">
      <c r="A2018" s="15">
        <v>63.0</v>
      </c>
      <c r="B2018" s="8" t="s">
        <v>2512</v>
      </c>
      <c r="C2018" s="16">
        <v>45458.25</v>
      </c>
      <c r="D2018" s="16">
        <v>45472.25</v>
      </c>
      <c r="E2018" s="17">
        <v>4410.0</v>
      </c>
      <c r="F2018" s="8" t="s">
        <v>2448</v>
      </c>
      <c r="G2018" s="8" t="s">
        <v>1132</v>
      </c>
      <c r="H2018" s="8" t="s">
        <v>2031</v>
      </c>
      <c r="I2018" s="8">
        <v>0.0</v>
      </c>
      <c r="J2018" s="8">
        <v>1.0</v>
      </c>
      <c r="K2018" s="8">
        <v>4.0</v>
      </c>
    </row>
    <row r="2019" ht="15.75" customHeight="1">
      <c r="A2019" s="15">
        <v>63.0</v>
      </c>
      <c r="B2019" s="8" t="s">
        <v>2512</v>
      </c>
      <c r="C2019" s="16">
        <v>45458.25</v>
      </c>
      <c r="D2019" s="16">
        <v>45472.25</v>
      </c>
      <c r="E2019" s="17">
        <v>4410.0</v>
      </c>
      <c r="F2019" s="8" t="s">
        <v>2448</v>
      </c>
      <c r="G2019" s="8" t="s">
        <v>1132</v>
      </c>
      <c r="H2019" s="8" t="s">
        <v>1772</v>
      </c>
      <c r="I2019" s="8">
        <v>0.0</v>
      </c>
      <c r="J2019" s="8">
        <v>0.0</v>
      </c>
      <c r="K2019" s="8">
        <v>4.0</v>
      </c>
    </row>
    <row r="2020" ht="15.75" customHeight="1">
      <c r="A2020" s="15">
        <v>63.0</v>
      </c>
      <c r="B2020" s="8" t="s">
        <v>2512</v>
      </c>
      <c r="C2020" s="16">
        <v>45458.25</v>
      </c>
      <c r="D2020" s="16">
        <v>45472.25</v>
      </c>
      <c r="E2020" s="17">
        <v>4410.0</v>
      </c>
      <c r="F2020" s="8" t="s">
        <v>2448</v>
      </c>
      <c r="G2020" s="8" t="s">
        <v>1132</v>
      </c>
      <c r="H2020" s="8" t="s">
        <v>1388</v>
      </c>
      <c r="I2020" s="8">
        <v>1.0</v>
      </c>
      <c r="J2020" s="8">
        <v>1.0</v>
      </c>
      <c r="K2020" s="8">
        <v>1.0</v>
      </c>
    </row>
    <row r="2021" ht="15.75" customHeight="1">
      <c r="A2021" s="15">
        <v>63.0</v>
      </c>
      <c r="B2021" s="8" t="s">
        <v>2512</v>
      </c>
      <c r="C2021" s="16">
        <v>45458.25</v>
      </c>
      <c r="D2021" s="16">
        <v>45472.25</v>
      </c>
      <c r="E2021" s="17">
        <v>4410.0</v>
      </c>
      <c r="F2021" s="8" t="s">
        <v>2448</v>
      </c>
      <c r="G2021" s="8" t="s">
        <v>1132</v>
      </c>
      <c r="H2021" s="8" t="s">
        <v>1532</v>
      </c>
      <c r="I2021" s="8">
        <v>1.0</v>
      </c>
      <c r="J2021" s="8">
        <v>1.0</v>
      </c>
      <c r="K2021" s="8">
        <v>2.0</v>
      </c>
    </row>
    <row r="2022" ht="15.75" customHeight="1">
      <c r="A2022" s="15">
        <v>63.0</v>
      </c>
      <c r="B2022" s="8" t="s">
        <v>2512</v>
      </c>
      <c r="C2022" s="16">
        <v>45458.25</v>
      </c>
      <c r="D2022" s="16">
        <v>45472.25</v>
      </c>
      <c r="E2022" s="17">
        <v>4410.0</v>
      </c>
      <c r="F2022" s="8" t="s">
        <v>2448</v>
      </c>
      <c r="G2022" s="8" t="s">
        <v>1132</v>
      </c>
      <c r="H2022" s="8" t="s">
        <v>1945</v>
      </c>
      <c r="I2022" s="8">
        <v>1.0</v>
      </c>
      <c r="J2022" s="8">
        <v>1.0</v>
      </c>
      <c r="K2022" s="8">
        <v>4.0</v>
      </c>
    </row>
    <row r="2023" ht="15.75" customHeight="1">
      <c r="A2023" s="15">
        <v>63.0</v>
      </c>
      <c r="B2023" s="8" t="s">
        <v>2512</v>
      </c>
      <c r="C2023" s="16">
        <v>45458.25</v>
      </c>
      <c r="D2023" s="16">
        <v>45472.25</v>
      </c>
      <c r="E2023" s="17">
        <v>4410.0</v>
      </c>
      <c r="F2023" s="8" t="s">
        <v>2448</v>
      </c>
      <c r="G2023" s="8" t="s">
        <v>1132</v>
      </c>
      <c r="H2023" s="8" t="s">
        <v>2262</v>
      </c>
      <c r="I2023" s="8">
        <v>1.0</v>
      </c>
      <c r="J2023" s="8">
        <v>1.0</v>
      </c>
      <c r="K2023" s="8">
        <v>5.0</v>
      </c>
    </row>
    <row r="2024" ht="15.75" customHeight="1">
      <c r="A2024" s="15">
        <v>63.0</v>
      </c>
      <c r="B2024" s="8" t="s">
        <v>2512</v>
      </c>
      <c r="C2024" s="16">
        <v>45458.25</v>
      </c>
      <c r="D2024" s="16">
        <v>45472.25</v>
      </c>
      <c r="E2024" s="17">
        <v>4410.0</v>
      </c>
      <c r="F2024" s="8" t="s">
        <v>2448</v>
      </c>
      <c r="G2024" s="8" t="s">
        <v>1132</v>
      </c>
      <c r="H2024" s="8" t="s">
        <v>1632</v>
      </c>
      <c r="I2024" s="8">
        <v>0.0</v>
      </c>
      <c r="J2024" s="8">
        <v>0.0</v>
      </c>
      <c r="K2024" s="8">
        <v>3.0</v>
      </c>
    </row>
    <row r="2025" ht="15.75" customHeight="1">
      <c r="A2025" s="15">
        <v>63.0</v>
      </c>
      <c r="B2025" s="8" t="s">
        <v>2512</v>
      </c>
      <c r="C2025" s="16">
        <v>45458.25</v>
      </c>
      <c r="D2025" s="16">
        <v>45472.25</v>
      </c>
      <c r="E2025" s="17">
        <v>4410.0</v>
      </c>
      <c r="F2025" s="8" t="s">
        <v>2448</v>
      </c>
      <c r="G2025" s="8" t="s">
        <v>1132</v>
      </c>
      <c r="H2025" s="8" t="s">
        <v>1844</v>
      </c>
      <c r="I2025" s="8">
        <v>1.0</v>
      </c>
      <c r="J2025" s="8">
        <v>1.0</v>
      </c>
      <c r="K2025" s="8">
        <v>5.0</v>
      </c>
    </row>
    <row r="2026" ht="15.75" customHeight="1">
      <c r="A2026" s="15">
        <v>63.0</v>
      </c>
      <c r="B2026" s="8" t="s">
        <v>2512</v>
      </c>
      <c r="C2026" s="16">
        <v>45458.25</v>
      </c>
      <c r="D2026" s="16">
        <v>45472.25</v>
      </c>
      <c r="E2026" s="17">
        <v>4410.0</v>
      </c>
      <c r="F2026" s="8" t="s">
        <v>2448</v>
      </c>
      <c r="G2026" s="8" t="s">
        <v>1132</v>
      </c>
      <c r="H2026" s="8" t="s">
        <v>2023</v>
      </c>
      <c r="I2026" s="8">
        <v>0.0</v>
      </c>
      <c r="J2026" s="8">
        <v>1.0</v>
      </c>
      <c r="K2026" s="8">
        <v>4.0</v>
      </c>
    </row>
    <row r="2027" ht="15.75" customHeight="1">
      <c r="A2027" s="15">
        <v>63.0</v>
      </c>
      <c r="B2027" s="8" t="s">
        <v>2512</v>
      </c>
      <c r="C2027" s="16">
        <v>45458.25</v>
      </c>
      <c r="D2027" s="16">
        <v>45472.25</v>
      </c>
      <c r="E2027" s="17">
        <v>4410.0</v>
      </c>
      <c r="F2027" s="8" t="s">
        <v>2448</v>
      </c>
      <c r="G2027" s="8" t="s">
        <v>1132</v>
      </c>
      <c r="H2027" s="8" t="s">
        <v>1856</v>
      </c>
      <c r="I2027" s="8">
        <v>0.0</v>
      </c>
      <c r="J2027" s="8">
        <v>0.0</v>
      </c>
      <c r="K2027" s="8">
        <v>5.0</v>
      </c>
    </row>
    <row r="2028" ht="15.75" customHeight="1">
      <c r="A2028" s="15">
        <v>63.0</v>
      </c>
      <c r="B2028" s="8" t="s">
        <v>2512</v>
      </c>
      <c r="C2028" s="16">
        <v>45458.25</v>
      </c>
      <c r="D2028" s="16">
        <v>45472.25</v>
      </c>
      <c r="E2028" s="17">
        <v>4410.0</v>
      </c>
      <c r="F2028" s="8" t="s">
        <v>2448</v>
      </c>
      <c r="G2028" s="8" t="s">
        <v>1132</v>
      </c>
      <c r="H2028" s="8" t="s">
        <v>1370</v>
      </c>
      <c r="I2028" s="8">
        <v>1.0</v>
      </c>
      <c r="J2028" s="8">
        <v>0.0</v>
      </c>
      <c r="K2028" s="8">
        <v>5.0</v>
      </c>
    </row>
    <row r="2029" ht="15.75" customHeight="1">
      <c r="A2029" s="15">
        <v>64.0</v>
      </c>
      <c r="B2029" s="8" t="s">
        <v>2513</v>
      </c>
      <c r="C2029" s="16">
        <v>45462.5</v>
      </c>
      <c r="D2029" s="16">
        <v>45476.5</v>
      </c>
      <c r="E2029" s="17">
        <v>4480.0</v>
      </c>
      <c r="F2029" s="8" t="s">
        <v>2450</v>
      </c>
      <c r="G2029" s="8" t="s">
        <v>1133</v>
      </c>
      <c r="H2029" s="8" t="s">
        <v>2092</v>
      </c>
      <c r="I2029" s="8">
        <v>0.0</v>
      </c>
      <c r="J2029" s="8">
        <v>0.0</v>
      </c>
      <c r="K2029" s="8">
        <v>5.0</v>
      </c>
    </row>
    <row r="2030" ht="15.75" customHeight="1">
      <c r="A2030" s="15">
        <v>64.0</v>
      </c>
      <c r="B2030" s="8" t="s">
        <v>2513</v>
      </c>
      <c r="C2030" s="16">
        <v>45462.5</v>
      </c>
      <c r="D2030" s="16">
        <v>45476.5</v>
      </c>
      <c r="E2030" s="17">
        <v>4480.0</v>
      </c>
      <c r="F2030" s="8" t="s">
        <v>2450</v>
      </c>
      <c r="G2030" s="8" t="s">
        <v>1133</v>
      </c>
      <c r="H2030" s="8" t="s">
        <v>1583</v>
      </c>
      <c r="I2030" s="8">
        <v>0.0</v>
      </c>
      <c r="J2030" s="8">
        <v>0.0</v>
      </c>
      <c r="K2030" s="8">
        <v>3.0</v>
      </c>
    </row>
    <row r="2031" ht="15.75" customHeight="1">
      <c r="A2031" s="15">
        <v>64.0</v>
      </c>
      <c r="B2031" s="8" t="s">
        <v>2513</v>
      </c>
      <c r="C2031" s="16">
        <v>45462.5</v>
      </c>
      <c r="D2031" s="16">
        <v>45476.5</v>
      </c>
      <c r="E2031" s="17">
        <v>4480.0</v>
      </c>
      <c r="F2031" s="8" t="s">
        <v>2450</v>
      </c>
      <c r="G2031" s="8" t="s">
        <v>1133</v>
      </c>
      <c r="H2031" s="8" t="s">
        <v>1625</v>
      </c>
      <c r="I2031" s="8">
        <v>0.0</v>
      </c>
      <c r="J2031" s="8">
        <v>0.0</v>
      </c>
      <c r="K2031" s="8">
        <v>5.0</v>
      </c>
    </row>
    <row r="2032" ht="15.75" customHeight="1">
      <c r="A2032" s="15">
        <v>64.0</v>
      </c>
      <c r="B2032" s="8" t="s">
        <v>2513</v>
      </c>
      <c r="C2032" s="16">
        <v>45462.5</v>
      </c>
      <c r="D2032" s="16">
        <v>45476.5</v>
      </c>
      <c r="E2032" s="17">
        <v>4480.0</v>
      </c>
      <c r="F2032" s="8" t="s">
        <v>2450</v>
      </c>
      <c r="G2032" s="8" t="s">
        <v>1133</v>
      </c>
      <c r="H2032" s="8" t="s">
        <v>1250</v>
      </c>
      <c r="I2032" s="8">
        <v>1.0</v>
      </c>
      <c r="J2032" s="8">
        <v>1.0</v>
      </c>
      <c r="K2032" s="8">
        <v>5.0</v>
      </c>
    </row>
    <row r="2033" ht="15.75" customHeight="1">
      <c r="A2033" s="15">
        <v>64.0</v>
      </c>
      <c r="B2033" s="8" t="s">
        <v>2513</v>
      </c>
      <c r="C2033" s="16">
        <v>45462.5</v>
      </c>
      <c r="D2033" s="16">
        <v>45476.5</v>
      </c>
      <c r="E2033" s="17">
        <v>4480.0</v>
      </c>
      <c r="F2033" s="8" t="s">
        <v>2450</v>
      </c>
      <c r="G2033" s="8" t="s">
        <v>1133</v>
      </c>
      <c r="H2033" s="8" t="s">
        <v>1801</v>
      </c>
      <c r="I2033" s="8">
        <v>1.0</v>
      </c>
      <c r="J2033" s="8">
        <v>0.0</v>
      </c>
      <c r="K2033" s="8">
        <v>3.0</v>
      </c>
    </row>
    <row r="2034" ht="15.75" customHeight="1">
      <c r="A2034" s="15">
        <v>64.0</v>
      </c>
      <c r="B2034" s="8" t="s">
        <v>2513</v>
      </c>
      <c r="C2034" s="16">
        <v>45462.5</v>
      </c>
      <c r="D2034" s="16">
        <v>45476.5</v>
      </c>
      <c r="E2034" s="17">
        <v>4480.0</v>
      </c>
      <c r="F2034" s="8" t="s">
        <v>2450</v>
      </c>
      <c r="G2034" s="8" t="s">
        <v>1133</v>
      </c>
      <c r="H2034" s="8" t="s">
        <v>1854</v>
      </c>
      <c r="I2034" s="8">
        <v>1.0</v>
      </c>
      <c r="J2034" s="8">
        <v>1.0</v>
      </c>
      <c r="K2034" s="8">
        <v>3.0</v>
      </c>
    </row>
    <row r="2035" ht="15.75" customHeight="1">
      <c r="A2035" s="15">
        <v>64.0</v>
      </c>
      <c r="B2035" s="8" t="s">
        <v>2513</v>
      </c>
      <c r="C2035" s="16">
        <v>45462.5</v>
      </c>
      <c r="D2035" s="16">
        <v>45476.5</v>
      </c>
      <c r="E2035" s="17">
        <v>4480.0</v>
      </c>
      <c r="F2035" s="8" t="s">
        <v>2450</v>
      </c>
      <c r="G2035" s="8" t="s">
        <v>1133</v>
      </c>
      <c r="H2035" s="8" t="s">
        <v>1323</v>
      </c>
      <c r="I2035" s="8">
        <v>1.0</v>
      </c>
      <c r="J2035" s="8">
        <v>0.0</v>
      </c>
      <c r="K2035" s="8">
        <v>2.0</v>
      </c>
    </row>
    <row r="2036" ht="15.75" customHeight="1">
      <c r="A2036" s="15">
        <v>64.0</v>
      </c>
      <c r="B2036" s="8" t="s">
        <v>2513</v>
      </c>
      <c r="C2036" s="16">
        <v>45462.5</v>
      </c>
      <c r="D2036" s="16">
        <v>45476.5</v>
      </c>
      <c r="E2036" s="17">
        <v>4480.0</v>
      </c>
      <c r="F2036" s="8" t="s">
        <v>2450</v>
      </c>
      <c r="G2036" s="8" t="s">
        <v>1133</v>
      </c>
      <c r="H2036" s="8" t="s">
        <v>2202</v>
      </c>
      <c r="I2036" s="8">
        <v>0.0</v>
      </c>
      <c r="J2036" s="8">
        <v>0.0</v>
      </c>
      <c r="K2036" s="8">
        <v>5.0</v>
      </c>
    </row>
    <row r="2037" ht="15.75" customHeight="1">
      <c r="A2037" s="15">
        <v>64.0</v>
      </c>
      <c r="B2037" s="8" t="s">
        <v>2513</v>
      </c>
      <c r="C2037" s="16">
        <v>45462.5</v>
      </c>
      <c r="D2037" s="16">
        <v>45476.5</v>
      </c>
      <c r="E2037" s="17">
        <v>4480.0</v>
      </c>
      <c r="F2037" s="8" t="s">
        <v>2450</v>
      </c>
      <c r="G2037" s="8" t="s">
        <v>1133</v>
      </c>
      <c r="H2037" s="8" t="s">
        <v>1895</v>
      </c>
      <c r="I2037" s="8">
        <v>1.0</v>
      </c>
      <c r="J2037" s="8">
        <v>0.0</v>
      </c>
      <c r="K2037" s="8">
        <v>1.0</v>
      </c>
    </row>
    <row r="2038" ht="15.75" customHeight="1">
      <c r="A2038" s="15">
        <v>64.0</v>
      </c>
      <c r="B2038" s="8" t="s">
        <v>2513</v>
      </c>
      <c r="C2038" s="16">
        <v>45462.5</v>
      </c>
      <c r="D2038" s="16">
        <v>45476.5</v>
      </c>
      <c r="E2038" s="17">
        <v>4480.0</v>
      </c>
      <c r="F2038" s="8" t="s">
        <v>2450</v>
      </c>
      <c r="G2038" s="8" t="s">
        <v>1133</v>
      </c>
      <c r="H2038" s="8" t="s">
        <v>1162</v>
      </c>
      <c r="I2038" s="8">
        <v>0.0</v>
      </c>
      <c r="J2038" s="8">
        <v>0.0</v>
      </c>
      <c r="K2038" s="8">
        <v>5.0</v>
      </c>
    </row>
    <row r="2039" ht="15.75" customHeight="1">
      <c r="A2039" s="15">
        <v>64.0</v>
      </c>
      <c r="B2039" s="8" t="s">
        <v>2513</v>
      </c>
      <c r="C2039" s="16">
        <v>45462.5</v>
      </c>
      <c r="D2039" s="16">
        <v>45476.5</v>
      </c>
      <c r="E2039" s="17">
        <v>4480.0</v>
      </c>
      <c r="F2039" s="8" t="s">
        <v>2450</v>
      </c>
      <c r="G2039" s="8" t="s">
        <v>1133</v>
      </c>
      <c r="H2039" s="8" t="s">
        <v>1937</v>
      </c>
      <c r="I2039" s="8">
        <v>0.0</v>
      </c>
      <c r="J2039" s="8">
        <v>1.0</v>
      </c>
      <c r="K2039" s="8">
        <v>4.0</v>
      </c>
    </row>
    <row r="2040" ht="15.75" customHeight="1">
      <c r="A2040" s="15">
        <v>64.0</v>
      </c>
      <c r="B2040" s="8" t="s">
        <v>2513</v>
      </c>
      <c r="C2040" s="16">
        <v>45462.5</v>
      </c>
      <c r="D2040" s="16">
        <v>45476.5</v>
      </c>
      <c r="E2040" s="17">
        <v>4480.0</v>
      </c>
      <c r="F2040" s="8" t="s">
        <v>2450</v>
      </c>
      <c r="G2040" s="8" t="s">
        <v>1133</v>
      </c>
      <c r="H2040" s="8" t="s">
        <v>1601</v>
      </c>
      <c r="I2040" s="8">
        <v>0.0</v>
      </c>
      <c r="J2040" s="8">
        <v>0.0</v>
      </c>
      <c r="K2040" s="8">
        <v>5.0</v>
      </c>
    </row>
    <row r="2041" ht="15.75" customHeight="1">
      <c r="A2041" s="15">
        <v>64.0</v>
      </c>
      <c r="B2041" s="8" t="s">
        <v>2513</v>
      </c>
      <c r="C2041" s="16">
        <v>45462.5</v>
      </c>
      <c r="D2041" s="16">
        <v>45476.5</v>
      </c>
      <c r="E2041" s="17">
        <v>4480.0</v>
      </c>
      <c r="F2041" s="8" t="s">
        <v>2450</v>
      </c>
      <c r="G2041" s="8" t="s">
        <v>1133</v>
      </c>
      <c r="H2041" s="8" t="s">
        <v>2016</v>
      </c>
      <c r="I2041" s="8">
        <v>0.0</v>
      </c>
      <c r="J2041" s="8">
        <v>1.0</v>
      </c>
      <c r="K2041" s="8">
        <v>5.0</v>
      </c>
    </row>
    <row r="2042" ht="15.75" customHeight="1">
      <c r="A2042" s="15">
        <v>64.0</v>
      </c>
      <c r="B2042" s="8" t="s">
        <v>2513</v>
      </c>
      <c r="C2042" s="16">
        <v>45462.5</v>
      </c>
      <c r="D2042" s="16">
        <v>45476.5</v>
      </c>
      <c r="E2042" s="17">
        <v>4480.0</v>
      </c>
      <c r="F2042" s="8" t="s">
        <v>2450</v>
      </c>
      <c r="G2042" s="8" t="s">
        <v>1133</v>
      </c>
      <c r="H2042" s="8" t="s">
        <v>1818</v>
      </c>
      <c r="I2042" s="8">
        <v>1.0</v>
      </c>
      <c r="J2042" s="8">
        <v>0.0</v>
      </c>
      <c r="K2042" s="8">
        <v>1.0</v>
      </c>
    </row>
    <row r="2043" ht="15.75" customHeight="1">
      <c r="A2043" s="15">
        <v>64.0</v>
      </c>
      <c r="B2043" s="8" t="s">
        <v>2513</v>
      </c>
      <c r="C2043" s="16">
        <v>45462.5</v>
      </c>
      <c r="D2043" s="16">
        <v>45476.5</v>
      </c>
      <c r="E2043" s="17">
        <v>4480.0</v>
      </c>
      <c r="F2043" s="8" t="s">
        <v>2450</v>
      </c>
      <c r="G2043" s="8" t="s">
        <v>1133</v>
      </c>
      <c r="H2043" s="8" t="s">
        <v>1236</v>
      </c>
      <c r="I2043" s="8">
        <v>0.0</v>
      </c>
      <c r="J2043" s="8">
        <v>1.0</v>
      </c>
      <c r="K2043" s="8">
        <v>5.0</v>
      </c>
    </row>
    <row r="2044" ht="15.75" customHeight="1">
      <c r="A2044" s="15">
        <v>64.0</v>
      </c>
      <c r="B2044" s="8" t="s">
        <v>2513</v>
      </c>
      <c r="C2044" s="16">
        <v>45462.5</v>
      </c>
      <c r="D2044" s="16">
        <v>45476.5</v>
      </c>
      <c r="E2044" s="17">
        <v>4480.0</v>
      </c>
      <c r="F2044" s="8" t="s">
        <v>2450</v>
      </c>
      <c r="G2044" s="8" t="s">
        <v>1133</v>
      </c>
      <c r="H2044" s="8" t="s">
        <v>1713</v>
      </c>
      <c r="I2044" s="8">
        <v>1.0</v>
      </c>
      <c r="J2044" s="8">
        <v>0.0</v>
      </c>
      <c r="K2044" s="8">
        <v>4.0</v>
      </c>
    </row>
    <row r="2045" ht="15.75" customHeight="1">
      <c r="A2045" s="15">
        <v>64.0</v>
      </c>
      <c r="B2045" s="8" t="s">
        <v>2513</v>
      </c>
      <c r="C2045" s="16">
        <v>45462.5</v>
      </c>
      <c r="D2045" s="16">
        <v>45476.5</v>
      </c>
      <c r="E2045" s="17">
        <v>4480.0</v>
      </c>
      <c r="F2045" s="8" t="s">
        <v>2450</v>
      </c>
      <c r="G2045" s="8" t="s">
        <v>1133</v>
      </c>
      <c r="H2045" s="8" t="s">
        <v>2118</v>
      </c>
      <c r="I2045" s="8">
        <v>1.0</v>
      </c>
      <c r="J2045" s="8">
        <v>0.0</v>
      </c>
      <c r="K2045" s="8">
        <v>1.0</v>
      </c>
    </row>
    <row r="2046" ht="15.75" customHeight="1">
      <c r="A2046" s="15">
        <v>64.0</v>
      </c>
      <c r="B2046" s="8" t="s">
        <v>2513</v>
      </c>
      <c r="C2046" s="16">
        <v>45462.5</v>
      </c>
      <c r="D2046" s="16">
        <v>45476.5</v>
      </c>
      <c r="E2046" s="17">
        <v>4480.0</v>
      </c>
      <c r="F2046" s="8" t="s">
        <v>2450</v>
      </c>
      <c r="G2046" s="8" t="s">
        <v>1133</v>
      </c>
      <c r="H2046" s="8" t="s">
        <v>1885</v>
      </c>
      <c r="I2046" s="8">
        <v>1.0</v>
      </c>
      <c r="J2046" s="8">
        <v>0.0</v>
      </c>
      <c r="K2046" s="8">
        <v>3.0</v>
      </c>
    </row>
    <row r="2047" ht="15.75" customHeight="1">
      <c r="A2047" s="15">
        <v>64.0</v>
      </c>
      <c r="B2047" s="8" t="s">
        <v>2513</v>
      </c>
      <c r="C2047" s="16">
        <v>45462.5</v>
      </c>
      <c r="D2047" s="16">
        <v>45476.5</v>
      </c>
      <c r="E2047" s="17">
        <v>4480.0</v>
      </c>
      <c r="F2047" s="8" t="s">
        <v>2450</v>
      </c>
      <c r="G2047" s="8" t="s">
        <v>1133</v>
      </c>
      <c r="H2047" s="8" t="s">
        <v>2071</v>
      </c>
      <c r="I2047" s="8">
        <v>0.0</v>
      </c>
      <c r="J2047" s="8">
        <v>1.0</v>
      </c>
      <c r="K2047" s="8">
        <v>5.0</v>
      </c>
    </row>
    <row r="2048" ht="15.75" customHeight="1">
      <c r="A2048" s="15">
        <v>64.0</v>
      </c>
      <c r="B2048" s="8" t="s">
        <v>2513</v>
      </c>
      <c r="C2048" s="16">
        <v>45462.5</v>
      </c>
      <c r="D2048" s="16">
        <v>45476.5</v>
      </c>
      <c r="E2048" s="17">
        <v>4480.0</v>
      </c>
      <c r="F2048" s="8" t="s">
        <v>2450</v>
      </c>
      <c r="G2048" s="8" t="s">
        <v>1133</v>
      </c>
      <c r="H2048" s="8" t="s">
        <v>1319</v>
      </c>
      <c r="I2048" s="8">
        <v>0.0</v>
      </c>
      <c r="J2048" s="8">
        <v>0.0</v>
      </c>
      <c r="K2048" s="8">
        <v>3.0</v>
      </c>
    </row>
    <row r="2049" ht="15.75" customHeight="1">
      <c r="A2049" s="15">
        <v>64.0</v>
      </c>
      <c r="B2049" s="8" t="s">
        <v>2513</v>
      </c>
      <c r="C2049" s="16">
        <v>45462.5</v>
      </c>
      <c r="D2049" s="16">
        <v>45476.5</v>
      </c>
      <c r="E2049" s="17">
        <v>4480.0</v>
      </c>
      <c r="F2049" s="8" t="s">
        <v>2450</v>
      </c>
      <c r="G2049" s="8" t="s">
        <v>1133</v>
      </c>
      <c r="H2049" s="8" t="s">
        <v>2175</v>
      </c>
      <c r="I2049" s="8">
        <v>1.0</v>
      </c>
      <c r="J2049" s="8">
        <v>0.0</v>
      </c>
      <c r="K2049" s="8">
        <v>3.0</v>
      </c>
    </row>
    <row r="2050" ht="15.75" customHeight="1">
      <c r="A2050" s="15">
        <v>64.0</v>
      </c>
      <c r="B2050" s="8" t="s">
        <v>2513</v>
      </c>
      <c r="C2050" s="16">
        <v>45462.5</v>
      </c>
      <c r="D2050" s="16">
        <v>45476.5</v>
      </c>
      <c r="E2050" s="17">
        <v>4480.0</v>
      </c>
      <c r="F2050" s="8" t="s">
        <v>2450</v>
      </c>
      <c r="G2050" s="8" t="s">
        <v>1133</v>
      </c>
      <c r="H2050" s="8" t="s">
        <v>1231</v>
      </c>
      <c r="I2050" s="8">
        <v>1.0</v>
      </c>
      <c r="J2050" s="8">
        <v>1.0</v>
      </c>
      <c r="K2050" s="8">
        <v>3.0</v>
      </c>
    </row>
    <row r="2051" ht="15.75" customHeight="1">
      <c r="A2051" s="15">
        <v>64.0</v>
      </c>
      <c r="B2051" s="8" t="s">
        <v>2513</v>
      </c>
      <c r="C2051" s="16">
        <v>45462.5</v>
      </c>
      <c r="D2051" s="16">
        <v>45476.5</v>
      </c>
      <c r="E2051" s="17">
        <v>4480.0</v>
      </c>
      <c r="F2051" s="8" t="s">
        <v>2450</v>
      </c>
      <c r="G2051" s="8" t="s">
        <v>1133</v>
      </c>
      <c r="H2051" s="8" t="s">
        <v>1440</v>
      </c>
      <c r="I2051" s="8">
        <v>0.0</v>
      </c>
      <c r="J2051" s="8">
        <v>1.0</v>
      </c>
      <c r="K2051" s="8">
        <v>3.0</v>
      </c>
    </row>
    <row r="2052" ht="15.75" customHeight="1">
      <c r="A2052" s="15">
        <v>64.0</v>
      </c>
      <c r="B2052" s="8" t="s">
        <v>2513</v>
      </c>
      <c r="C2052" s="16">
        <v>45462.5</v>
      </c>
      <c r="D2052" s="16">
        <v>45476.5</v>
      </c>
      <c r="E2052" s="17">
        <v>4480.0</v>
      </c>
      <c r="F2052" s="8" t="s">
        <v>2450</v>
      </c>
      <c r="G2052" s="8" t="s">
        <v>1133</v>
      </c>
      <c r="H2052" s="8" t="s">
        <v>1660</v>
      </c>
      <c r="I2052" s="8">
        <v>1.0</v>
      </c>
      <c r="J2052" s="8">
        <v>0.0</v>
      </c>
      <c r="K2052" s="8">
        <v>4.0</v>
      </c>
    </row>
    <row r="2053" ht="15.75" customHeight="1">
      <c r="A2053" s="15">
        <v>64.0</v>
      </c>
      <c r="B2053" s="8" t="s">
        <v>2513</v>
      </c>
      <c r="C2053" s="16">
        <v>45462.5</v>
      </c>
      <c r="D2053" s="16">
        <v>45476.5</v>
      </c>
      <c r="E2053" s="17">
        <v>4480.0</v>
      </c>
      <c r="F2053" s="8" t="s">
        <v>2450</v>
      </c>
      <c r="G2053" s="8" t="s">
        <v>1133</v>
      </c>
      <c r="H2053" s="8" t="s">
        <v>1414</v>
      </c>
      <c r="I2053" s="8">
        <v>0.0</v>
      </c>
      <c r="J2053" s="8">
        <v>0.0</v>
      </c>
      <c r="K2053" s="8">
        <v>1.0</v>
      </c>
    </row>
    <row r="2054" ht="15.75" customHeight="1">
      <c r="A2054" s="15">
        <v>64.0</v>
      </c>
      <c r="B2054" s="8" t="s">
        <v>2513</v>
      </c>
      <c r="C2054" s="16">
        <v>45462.5</v>
      </c>
      <c r="D2054" s="16">
        <v>45476.5</v>
      </c>
      <c r="E2054" s="17">
        <v>4480.0</v>
      </c>
      <c r="F2054" s="8" t="s">
        <v>2450</v>
      </c>
      <c r="G2054" s="8" t="s">
        <v>1133</v>
      </c>
      <c r="H2054" s="8" t="s">
        <v>1174</v>
      </c>
      <c r="I2054" s="8">
        <v>1.0</v>
      </c>
      <c r="J2054" s="8">
        <v>0.0</v>
      </c>
      <c r="K2054" s="8">
        <v>2.0</v>
      </c>
    </row>
    <row r="2055" ht="15.75" customHeight="1">
      <c r="A2055" s="15">
        <v>64.0</v>
      </c>
      <c r="B2055" s="8" t="s">
        <v>2513</v>
      </c>
      <c r="C2055" s="16">
        <v>45462.5</v>
      </c>
      <c r="D2055" s="16">
        <v>45476.5</v>
      </c>
      <c r="E2055" s="17">
        <v>4480.0</v>
      </c>
      <c r="F2055" s="8" t="s">
        <v>2450</v>
      </c>
      <c r="G2055" s="8" t="s">
        <v>1133</v>
      </c>
      <c r="H2055" s="8" t="s">
        <v>1926</v>
      </c>
      <c r="I2055" s="8">
        <v>1.0</v>
      </c>
      <c r="J2055" s="8">
        <v>1.0</v>
      </c>
      <c r="K2055" s="8">
        <v>4.0</v>
      </c>
    </row>
    <row r="2056" ht="15.75" customHeight="1">
      <c r="A2056" s="15">
        <v>64.0</v>
      </c>
      <c r="B2056" s="8" t="s">
        <v>2513</v>
      </c>
      <c r="C2056" s="16">
        <v>45462.5</v>
      </c>
      <c r="D2056" s="16">
        <v>45476.5</v>
      </c>
      <c r="E2056" s="17">
        <v>4480.0</v>
      </c>
      <c r="F2056" s="8" t="s">
        <v>2450</v>
      </c>
      <c r="G2056" s="8" t="s">
        <v>1133</v>
      </c>
      <c r="H2056" s="8" t="s">
        <v>2074</v>
      </c>
      <c r="I2056" s="8">
        <v>0.0</v>
      </c>
      <c r="J2056" s="8">
        <v>0.0</v>
      </c>
      <c r="K2056" s="8">
        <v>4.0</v>
      </c>
    </row>
    <row r="2057" ht="15.75" customHeight="1">
      <c r="A2057" s="15">
        <v>64.0</v>
      </c>
      <c r="B2057" s="8" t="s">
        <v>2513</v>
      </c>
      <c r="C2057" s="16">
        <v>45462.5</v>
      </c>
      <c r="D2057" s="16">
        <v>45476.5</v>
      </c>
      <c r="E2057" s="17">
        <v>4480.0</v>
      </c>
      <c r="F2057" s="8" t="s">
        <v>2450</v>
      </c>
      <c r="G2057" s="8" t="s">
        <v>1133</v>
      </c>
      <c r="H2057" s="8" t="s">
        <v>1790</v>
      </c>
      <c r="I2057" s="8">
        <v>0.0</v>
      </c>
      <c r="J2057" s="8">
        <v>0.0</v>
      </c>
      <c r="K2057" s="8">
        <v>5.0</v>
      </c>
    </row>
    <row r="2058" ht="15.75" customHeight="1">
      <c r="A2058" s="15">
        <v>64.0</v>
      </c>
      <c r="B2058" s="8" t="s">
        <v>2513</v>
      </c>
      <c r="C2058" s="16">
        <v>45462.5</v>
      </c>
      <c r="D2058" s="16">
        <v>45476.5</v>
      </c>
      <c r="E2058" s="17">
        <v>4480.0</v>
      </c>
      <c r="F2058" s="8" t="s">
        <v>2450</v>
      </c>
      <c r="G2058" s="8" t="s">
        <v>1133</v>
      </c>
      <c r="H2058" s="8" t="s">
        <v>1352</v>
      </c>
      <c r="I2058" s="8">
        <v>1.0</v>
      </c>
      <c r="J2058" s="8">
        <v>1.0</v>
      </c>
      <c r="K2058" s="8">
        <v>1.0</v>
      </c>
    </row>
    <row r="2059" ht="15.75" customHeight="1">
      <c r="A2059" s="15">
        <v>64.0</v>
      </c>
      <c r="B2059" s="8" t="s">
        <v>2513</v>
      </c>
      <c r="C2059" s="16">
        <v>45462.5</v>
      </c>
      <c r="D2059" s="16">
        <v>45476.5</v>
      </c>
      <c r="E2059" s="17">
        <v>4480.0</v>
      </c>
      <c r="F2059" s="8" t="s">
        <v>2450</v>
      </c>
      <c r="G2059" s="8" t="s">
        <v>1133</v>
      </c>
      <c r="H2059" s="8" t="s">
        <v>1769</v>
      </c>
      <c r="I2059" s="8">
        <v>0.0</v>
      </c>
      <c r="J2059" s="8">
        <v>1.0</v>
      </c>
      <c r="K2059" s="8">
        <v>5.0</v>
      </c>
    </row>
    <row r="2060" ht="15.75" customHeight="1">
      <c r="A2060" s="15">
        <v>64.0</v>
      </c>
      <c r="B2060" s="8" t="s">
        <v>2513</v>
      </c>
      <c r="C2060" s="16">
        <v>45462.5</v>
      </c>
      <c r="D2060" s="16">
        <v>45476.5</v>
      </c>
      <c r="E2060" s="17">
        <v>4480.0</v>
      </c>
      <c r="F2060" s="8" t="s">
        <v>2450</v>
      </c>
      <c r="G2060" s="8" t="s">
        <v>1133</v>
      </c>
      <c r="H2060" s="8" t="s">
        <v>1476</v>
      </c>
      <c r="I2060" s="8">
        <v>0.0</v>
      </c>
      <c r="J2060" s="8">
        <v>0.0</v>
      </c>
      <c r="K2060" s="8">
        <v>5.0</v>
      </c>
    </row>
    <row r="2061" ht="15.75" customHeight="1">
      <c r="A2061" s="15">
        <v>65.0</v>
      </c>
      <c r="B2061" s="8" t="s">
        <v>2514</v>
      </c>
      <c r="C2061" s="16">
        <v>45466.75</v>
      </c>
      <c r="D2061" s="16">
        <v>45480.75</v>
      </c>
      <c r="E2061" s="17">
        <v>4550.0</v>
      </c>
      <c r="F2061" s="8" t="s">
        <v>2452</v>
      </c>
      <c r="G2061" s="8" t="s">
        <v>2453</v>
      </c>
      <c r="H2061" s="8" t="s">
        <v>2140</v>
      </c>
      <c r="I2061" s="8">
        <v>1.0</v>
      </c>
      <c r="J2061" s="8">
        <v>1.0</v>
      </c>
      <c r="K2061" s="8">
        <v>4.0</v>
      </c>
    </row>
    <row r="2062" ht="15.75" customHeight="1">
      <c r="A2062" s="15">
        <v>65.0</v>
      </c>
      <c r="B2062" s="8" t="s">
        <v>2514</v>
      </c>
      <c r="C2062" s="16">
        <v>45466.75</v>
      </c>
      <c r="D2062" s="16">
        <v>45480.75</v>
      </c>
      <c r="E2062" s="17">
        <v>4550.0</v>
      </c>
      <c r="F2062" s="8" t="s">
        <v>2452</v>
      </c>
      <c r="G2062" s="8" t="s">
        <v>2453</v>
      </c>
      <c r="H2062" s="8" t="s">
        <v>1932</v>
      </c>
      <c r="I2062" s="8">
        <v>1.0</v>
      </c>
      <c r="J2062" s="8">
        <v>1.0</v>
      </c>
      <c r="K2062" s="8">
        <v>4.0</v>
      </c>
    </row>
    <row r="2063" ht="15.75" customHeight="1">
      <c r="A2063" s="15">
        <v>65.0</v>
      </c>
      <c r="B2063" s="8" t="s">
        <v>2514</v>
      </c>
      <c r="C2063" s="16">
        <v>45466.75</v>
      </c>
      <c r="D2063" s="16">
        <v>45480.75</v>
      </c>
      <c r="E2063" s="17">
        <v>4550.0</v>
      </c>
      <c r="F2063" s="8" t="s">
        <v>2452</v>
      </c>
      <c r="G2063" s="8" t="s">
        <v>2453</v>
      </c>
      <c r="H2063" s="8" t="s">
        <v>1488</v>
      </c>
      <c r="I2063" s="8">
        <v>1.0</v>
      </c>
      <c r="J2063" s="8">
        <v>1.0</v>
      </c>
      <c r="K2063" s="8">
        <v>3.0</v>
      </c>
    </row>
    <row r="2064" ht="15.75" customHeight="1">
      <c r="A2064" s="15">
        <v>65.0</v>
      </c>
      <c r="B2064" s="8" t="s">
        <v>2514</v>
      </c>
      <c r="C2064" s="16">
        <v>45466.75</v>
      </c>
      <c r="D2064" s="16">
        <v>45480.75</v>
      </c>
      <c r="E2064" s="17">
        <v>4550.0</v>
      </c>
      <c r="F2064" s="8" t="s">
        <v>2452</v>
      </c>
      <c r="G2064" s="8" t="s">
        <v>2453</v>
      </c>
      <c r="H2064" s="8" t="s">
        <v>1864</v>
      </c>
      <c r="I2064" s="8">
        <v>0.0</v>
      </c>
      <c r="J2064" s="8">
        <v>1.0</v>
      </c>
      <c r="K2064" s="8">
        <v>4.0</v>
      </c>
    </row>
    <row r="2065" ht="15.75" customHeight="1">
      <c r="A2065" s="15">
        <v>65.0</v>
      </c>
      <c r="B2065" s="8" t="s">
        <v>2514</v>
      </c>
      <c r="C2065" s="16">
        <v>45466.75</v>
      </c>
      <c r="D2065" s="16">
        <v>45480.75</v>
      </c>
      <c r="E2065" s="17">
        <v>4550.0</v>
      </c>
      <c r="F2065" s="8" t="s">
        <v>2452</v>
      </c>
      <c r="G2065" s="8" t="s">
        <v>2453</v>
      </c>
      <c r="H2065" s="8" t="s">
        <v>2126</v>
      </c>
      <c r="I2065" s="8">
        <v>0.0</v>
      </c>
      <c r="J2065" s="8">
        <v>0.0</v>
      </c>
      <c r="K2065" s="8">
        <v>3.0</v>
      </c>
    </row>
    <row r="2066" ht="15.75" customHeight="1">
      <c r="A2066" s="15">
        <v>65.0</v>
      </c>
      <c r="B2066" s="8" t="s">
        <v>2514</v>
      </c>
      <c r="C2066" s="16">
        <v>45466.75</v>
      </c>
      <c r="D2066" s="16">
        <v>45480.75</v>
      </c>
      <c r="E2066" s="17">
        <v>4550.0</v>
      </c>
      <c r="F2066" s="8" t="s">
        <v>2452</v>
      </c>
      <c r="G2066" s="8" t="s">
        <v>2453</v>
      </c>
      <c r="H2066" s="8" t="s">
        <v>2302</v>
      </c>
      <c r="I2066" s="8">
        <v>0.0</v>
      </c>
      <c r="J2066" s="8">
        <v>1.0</v>
      </c>
      <c r="K2066" s="8">
        <v>4.0</v>
      </c>
    </row>
    <row r="2067" ht="15.75" customHeight="1">
      <c r="A2067" s="15">
        <v>65.0</v>
      </c>
      <c r="B2067" s="8" t="s">
        <v>2514</v>
      </c>
      <c r="C2067" s="16">
        <v>45466.75</v>
      </c>
      <c r="D2067" s="16">
        <v>45480.75</v>
      </c>
      <c r="E2067" s="17">
        <v>4550.0</v>
      </c>
      <c r="F2067" s="8" t="s">
        <v>2452</v>
      </c>
      <c r="G2067" s="8" t="s">
        <v>2453</v>
      </c>
      <c r="H2067" s="8" t="s">
        <v>1342</v>
      </c>
      <c r="I2067" s="8">
        <v>1.0</v>
      </c>
      <c r="J2067" s="8">
        <v>0.0</v>
      </c>
      <c r="K2067" s="8">
        <v>4.0</v>
      </c>
    </row>
    <row r="2068" ht="15.75" customHeight="1">
      <c r="A2068" s="15">
        <v>65.0</v>
      </c>
      <c r="B2068" s="8" t="s">
        <v>2514</v>
      </c>
      <c r="C2068" s="16">
        <v>45466.75</v>
      </c>
      <c r="D2068" s="16">
        <v>45480.75</v>
      </c>
      <c r="E2068" s="17">
        <v>4550.0</v>
      </c>
      <c r="F2068" s="8" t="s">
        <v>2452</v>
      </c>
      <c r="G2068" s="8" t="s">
        <v>2453</v>
      </c>
      <c r="H2068" s="8" t="s">
        <v>2271</v>
      </c>
      <c r="I2068" s="8">
        <v>0.0</v>
      </c>
      <c r="J2068" s="8">
        <v>0.0</v>
      </c>
      <c r="K2068" s="8">
        <v>4.0</v>
      </c>
    </row>
    <row r="2069" ht="15.75" customHeight="1">
      <c r="A2069" s="15">
        <v>65.0</v>
      </c>
      <c r="B2069" s="8" t="s">
        <v>2514</v>
      </c>
      <c r="C2069" s="16">
        <v>45466.75</v>
      </c>
      <c r="D2069" s="16">
        <v>45480.75</v>
      </c>
      <c r="E2069" s="17">
        <v>4550.0</v>
      </c>
      <c r="F2069" s="8" t="s">
        <v>2452</v>
      </c>
      <c r="G2069" s="8" t="s">
        <v>2453</v>
      </c>
      <c r="H2069" s="8" t="s">
        <v>1294</v>
      </c>
      <c r="I2069" s="8">
        <v>0.0</v>
      </c>
      <c r="J2069" s="8">
        <v>0.0</v>
      </c>
      <c r="K2069" s="8">
        <v>5.0</v>
      </c>
    </row>
    <row r="2070" ht="15.75" customHeight="1">
      <c r="A2070" s="15">
        <v>65.0</v>
      </c>
      <c r="B2070" s="8" t="s">
        <v>2514</v>
      </c>
      <c r="C2070" s="16">
        <v>45466.75</v>
      </c>
      <c r="D2070" s="16">
        <v>45480.75</v>
      </c>
      <c r="E2070" s="17">
        <v>4550.0</v>
      </c>
      <c r="F2070" s="8" t="s">
        <v>2452</v>
      </c>
      <c r="G2070" s="8" t="s">
        <v>2453</v>
      </c>
      <c r="H2070" s="8" t="s">
        <v>1444</v>
      </c>
      <c r="I2070" s="8">
        <v>1.0</v>
      </c>
      <c r="J2070" s="8">
        <v>0.0</v>
      </c>
      <c r="K2070" s="8">
        <v>2.0</v>
      </c>
    </row>
    <row r="2071" ht="15.75" customHeight="1">
      <c r="A2071" s="15">
        <v>65.0</v>
      </c>
      <c r="B2071" s="8" t="s">
        <v>2514</v>
      </c>
      <c r="C2071" s="16">
        <v>45466.75</v>
      </c>
      <c r="D2071" s="16">
        <v>45480.75</v>
      </c>
      <c r="E2071" s="17">
        <v>4550.0</v>
      </c>
      <c r="F2071" s="8" t="s">
        <v>2452</v>
      </c>
      <c r="G2071" s="8" t="s">
        <v>2453</v>
      </c>
      <c r="H2071" s="8" t="s">
        <v>2296</v>
      </c>
      <c r="I2071" s="8">
        <v>1.0</v>
      </c>
      <c r="J2071" s="8">
        <v>0.0</v>
      </c>
      <c r="K2071" s="8">
        <v>5.0</v>
      </c>
    </row>
    <row r="2072" ht="15.75" customHeight="1">
      <c r="A2072" s="15">
        <v>65.0</v>
      </c>
      <c r="B2072" s="8" t="s">
        <v>2514</v>
      </c>
      <c r="C2072" s="16">
        <v>45466.75</v>
      </c>
      <c r="D2072" s="16">
        <v>45480.75</v>
      </c>
      <c r="E2072" s="17">
        <v>4550.0</v>
      </c>
      <c r="F2072" s="8" t="s">
        <v>2452</v>
      </c>
      <c r="G2072" s="8" t="s">
        <v>2453</v>
      </c>
      <c r="H2072" s="8" t="s">
        <v>1536</v>
      </c>
      <c r="I2072" s="8">
        <v>0.0</v>
      </c>
      <c r="J2072" s="8">
        <v>1.0</v>
      </c>
      <c r="K2072" s="8">
        <v>1.0</v>
      </c>
    </row>
    <row r="2073" ht="15.75" customHeight="1">
      <c r="A2073" s="15">
        <v>65.0</v>
      </c>
      <c r="B2073" s="8" t="s">
        <v>2514</v>
      </c>
      <c r="C2073" s="16">
        <v>45466.75</v>
      </c>
      <c r="D2073" s="16">
        <v>45480.75</v>
      </c>
      <c r="E2073" s="17">
        <v>4550.0</v>
      </c>
      <c r="F2073" s="8" t="s">
        <v>2452</v>
      </c>
      <c r="G2073" s="8" t="s">
        <v>2453</v>
      </c>
      <c r="H2073" s="8" t="s">
        <v>2364</v>
      </c>
      <c r="I2073" s="8">
        <v>0.0</v>
      </c>
      <c r="J2073" s="8">
        <v>0.0</v>
      </c>
      <c r="K2073" s="8">
        <v>2.0</v>
      </c>
    </row>
    <row r="2074" ht="15.75" customHeight="1">
      <c r="A2074" s="15">
        <v>65.0</v>
      </c>
      <c r="B2074" s="8" t="s">
        <v>2514</v>
      </c>
      <c r="C2074" s="16">
        <v>45466.75</v>
      </c>
      <c r="D2074" s="16">
        <v>45480.75</v>
      </c>
      <c r="E2074" s="17">
        <v>4550.0</v>
      </c>
      <c r="F2074" s="8" t="s">
        <v>2452</v>
      </c>
      <c r="G2074" s="8" t="s">
        <v>2453</v>
      </c>
      <c r="H2074" s="8" t="s">
        <v>2318</v>
      </c>
      <c r="I2074" s="8">
        <v>1.0</v>
      </c>
      <c r="J2074" s="8">
        <v>1.0</v>
      </c>
      <c r="K2074" s="8">
        <v>3.0</v>
      </c>
    </row>
    <row r="2075" ht="15.75" customHeight="1">
      <c r="A2075" s="15">
        <v>65.0</v>
      </c>
      <c r="B2075" s="8" t="s">
        <v>2514</v>
      </c>
      <c r="C2075" s="16">
        <v>45466.75</v>
      </c>
      <c r="D2075" s="16">
        <v>45480.75</v>
      </c>
      <c r="E2075" s="17">
        <v>4550.0</v>
      </c>
      <c r="F2075" s="8" t="s">
        <v>2452</v>
      </c>
      <c r="G2075" s="8" t="s">
        <v>2453</v>
      </c>
      <c r="H2075" s="8" t="s">
        <v>1939</v>
      </c>
      <c r="I2075" s="8">
        <v>1.0</v>
      </c>
      <c r="J2075" s="8">
        <v>0.0</v>
      </c>
      <c r="K2075" s="8">
        <v>1.0</v>
      </c>
    </row>
    <row r="2076" ht="15.75" customHeight="1">
      <c r="A2076" s="15">
        <v>65.0</v>
      </c>
      <c r="B2076" s="8" t="s">
        <v>2514</v>
      </c>
      <c r="C2076" s="16">
        <v>45466.75</v>
      </c>
      <c r="D2076" s="16">
        <v>45480.75</v>
      </c>
      <c r="E2076" s="17">
        <v>4550.0</v>
      </c>
      <c r="F2076" s="8" t="s">
        <v>2452</v>
      </c>
      <c r="G2076" s="8" t="s">
        <v>2453</v>
      </c>
      <c r="H2076" s="8" t="s">
        <v>1672</v>
      </c>
      <c r="I2076" s="8">
        <v>0.0</v>
      </c>
      <c r="J2076" s="8">
        <v>1.0</v>
      </c>
      <c r="K2076" s="8">
        <v>2.0</v>
      </c>
    </row>
    <row r="2077" ht="15.75" customHeight="1">
      <c r="A2077" s="15">
        <v>65.0</v>
      </c>
      <c r="B2077" s="8" t="s">
        <v>2514</v>
      </c>
      <c r="C2077" s="16">
        <v>45466.75</v>
      </c>
      <c r="D2077" s="16">
        <v>45480.75</v>
      </c>
      <c r="E2077" s="17">
        <v>4550.0</v>
      </c>
      <c r="F2077" s="8" t="s">
        <v>2452</v>
      </c>
      <c r="G2077" s="8" t="s">
        <v>2453</v>
      </c>
      <c r="H2077" s="8" t="s">
        <v>2159</v>
      </c>
      <c r="I2077" s="8">
        <v>1.0</v>
      </c>
      <c r="J2077" s="8">
        <v>1.0</v>
      </c>
      <c r="K2077" s="8">
        <v>5.0</v>
      </c>
    </row>
    <row r="2078" ht="15.75" customHeight="1">
      <c r="A2078" s="15">
        <v>65.0</v>
      </c>
      <c r="B2078" s="8" t="s">
        <v>2514</v>
      </c>
      <c r="C2078" s="16">
        <v>45466.75</v>
      </c>
      <c r="D2078" s="16">
        <v>45480.75</v>
      </c>
      <c r="E2078" s="17">
        <v>4550.0</v>
      </c>
      <c r="F2078" s="8" t="s">
        <v>2452</v>
      </c>
      <c r="G2078" s="8" t="s">
        <v>2453</v>
      </c>
      <c r="H2078" s="8" t="s">
        <v>1506</v>
      </c>
      <c r="I2078" s="8">
        <v>0.0</v>
      </c>
      <c r="J2078" s="8">
        <v>0.0</v>
      </c>
      <c r="K2078" s="8">
        <v>1.0</v>
      </c>
    </row>
    <row r="2079" ht="15.75" customHeight="1">
      <c r="A2079" s="15">
        <v>65.0</v>
      </c>
      <c r="B2079" s="8" t="s">
        <v>2514</v>
      </c>
      <c r="C2079" s="16">
        <v>45466.75</v>
      </c>
      <c r="D2079" s="16">
        <v>45480.75</v>
      </c>
      <c r="E2079" s="17">
        <v>4550.0</v>
      </c>
      <c r="F2079" s="8" t="s">
        <v>2452</v>
      </c>
      <c r="G2079" s="8" t="s">
        <v>2453</v>
      </c>
      <c r="H2079" s="8" t="s">
        <v>2225</v>
      </c>
      <c r="I2079" s="8">
        <v>1.0</v>
      </c>
      <c r="J2079" s="8">
        <v>0.0</v>
      </c>
      <c r="K2079" s="8">
        <v>5.0</v>
      </c>
    </row>
    <row r="2080" ht="15.75" customHeight="1">
      <c r="A2080" s="15">
        <v>65.0</v>
      </c>
      <c r="B2080" s="8" t="s">
        <v>2514</v>
      </c>
      <c r="C2080" s="16">
        <v>45466.75</v>
      </c>
      <c r="D2080" s="16">
        <v>45480.75</v>
      </c>
      <c r="E2080" s="17">
        <v>4550.0</v>
      </c>
      <c r="F2080" s="8" t="s">
        <v>2452</v>
      </c>
      <c r="G2080" s="8" t="s">
        <v>2453</v>
      </c>
      <c r="H2080" s="8" t="s">
        <v>2241</v>
      </c>
      <c r="I2080" s="8">
        <v>0.0</v>
      </c>
      <c r="J2080" s="8">
        <v>1.0</v>
      </c>
      <c r="K2080" s="8">
        <v>4.0</v>
      </c>
    </row>
    <row r="2081" ht="15.75" customHeight="1">
      <c r="A2081" s="15">
        <v>65.0</v>
      </c>
      <c r="B2081" s="8" t="s">
        <v>2514</v>
      </c>
      <c r="C2081" s="16">
        <v>45466.75</v>
      </c>
      <c r="D2081" s="16">
        <v>45480.75</v>
      </c>
      <c r="E2081" s="17">
        <v>4550.0</v>
      </c>
      <c r="F2081" s="8" t="s">
        <v>2452</v>
      </c>
      <c r="G2081" s="8" t="s">
        <v>2453</v>
      </c>
      <c r="H2081" s="8" t="s">
        <v>2383</v>
      </c>
      <c r="I2081" s="8">
        <v>1.0</v>
      </c>
      <c r="J2081" s="8">
        <v>0.0</v>
      </c>
      <c r="K2081" s="8">
        <v>5.0</v>
      </c>
    </row>
    <row r="2082" ht="15.75" customHeight="1">
      <c r="A2082" s="15">
        <v>65.0</v>
      </c>
      <c r="B2082" s="8" t="s">
        <v>2514</v>
      </c>
      <c r="C2082" s="16">
        <v>45466.75</v>
      </c>
      <c r="D2082" s="16">
        <v>45480.75</v>
      </c>
      <c r="E2082" s="17">
        <v>4550.0</v>
      </c>
      <c r="F2082" s="8" t="s">
        <v>2452</v>
      </c>
      <c r="G2082" s="8" t="s">
        <v>2453</v>
      </c>
      <c r="H2082" s="8" t="s">
        <v>1152</v>
      </c>
      <c r="I2082" s="8">
        <v>1.0</v>
      </c>
      <c r="J2082" s="8">
        <v>0.0</v>
      </c>
      <c r="K2082" s="8">
        <v>4.0</v>
      </c>
    </row>
    <row r="2083" ht="15.75" customHeight="1">
      <c r="A2083" s="15">
        <v>65.0</v>
      </c>
      <c r="B2083" s="8" t="s">
        <v>2514</v>
      </c>
      <c r="C2083" s="16">
        <v>45466.75</v>
      </c>
      <c r="D2083" s="16">
        <v>45480.75</v>
      </c>
      <c r="E2083" s="17">
        <v>4550.0</v>
      </c>
      <c r="F2083" s="8" t="s">
        <v>2452</v>
      </c>
      <c r="G2083" s="8" t="s">
        <v>2453</v>
      </c>
      <c r="H2083" s="8" t="s">
        <v>1487</v>
      </c>
      <c r="I2083" s="8">
        <v>1.0</v>
      </c>
      <c r="J2083" s="8">
        <v>0.0</v>
      </c>
      <c r="K2083" s="8">
        <v>4.0</v>
      </c>
    </row>
    <row r="2084" ht="15.75" customHeight="1">
      <c r="A2084" s="15">
        <v>65.0</v>
      </c>
      <c r="B2084" s="8" t="s">
        <v>2514</v>
      </c>
      <c r="C2084" s="16">
        <v>45466.75</v>
      </c>
      <c r="D2084" s="16">
        <v>45480.75</v>
      </c>
      <c r="E2084" s="17">
        <v>4550.0</v>
      </c>
      <c r="F2084" s="8" t="s">
        <v>2452</v>
      </c>
      <c r="G2084" s="8" t="s">
        <v>2453</v>
      </c>
      <c r="H2084" s="8" t="s">
        <v>1235</v>
      </c>
      <c r="I2084" s="8">
        <v>0.0</v>
      </c>
      <c r="J2084" s="8">
        <v>1.0</v>
      </c>
      <c r="K2084" s="8">
        <v>4.0</v>
      </c>
    </row>
    <row r="2085" ht="15.75" customHeight="1">
      <c r="A2085" s="15">
        <v>65.0</v>
      </c>
      <c r="B2085" s="8" t="s">
        <v>2514</v>
      </c>
      <c r="C2085" s="16">
        <v>45466.75</v>
      </c>
      <c r="D2085" s="16">
        <v>45480.75</v>
      </c>
      <c r="E2085" s="17">
        <v>4550.0</v>
      </c>
      <c r="F2085" s="8" t="s">
        <v>2452</v>
      </c>
      <c r="G2085" s="8" t="s">
        <v>2453</v>
      </c>
      <c r="H2085" s="8" t="s">
        <v>1961</v>
      </c>
      <c r="I2085" s="8">
        <v>0.0</v>
      </c>
      <c r="J2085" s="8">
        <v>1.0</v>
      </c>
      <c r="K2085" s="8">
        <v>5.0</v>
      </c>
    </row>
    <row r="2086" ht="15.75" customHeight="1">
      <c r="A2086" s="15">
        <v>65.0</v>
      </c>
      <c r="B2086" s="8" t="s">
        <v>2514</v>
      </c>
      <c r="C2086" s="16">
        <v>45466.75</v>
      </c>
      <c r="D2086" s="16">
        <v>45480.75</v>
      </c>
      <c r="E2086" s="17">
        <v>4550.0</v>
      </c>
      <c r="F2086" s="8" t="s">
        <v>2452</v>
      </c>
      <c r="G2086" s="8" t="s">
        <v>2453</v>
      </c>
      <c r="H2086" s="8" t="s">
        <v>1977</v>
      </c>
      <c r="I2086" s="8">
        <v>0.0</v>
      </c>
      <c r="J2086" s="8">
        <v>1.0</v>
      </c>
      <c r="K2086" s="8">
        <v>2.0</v>
      </c>
    </row>
    <row r="2087" ht="15.75" customHeight="1">
      <c r="A2087" s="15">
        <v>65.0</v>
      </c>
      <c r="B2087" s="8" t="s">
        <v>2514</v>
      </c>
      <c r="C2087" s="16">
        <v>45466.75</v>
      </c>
      <c r="D2087" s="16">
        <v>45480.75</v>
      </c>
      <c r="E2087" s="17">
        <v>4550.0</v>
      </c>
      <c r="F2087" s="8" t="s">
        <v>2452</v>
      </c>
      <c r="G2087" s="8" t="s">
        <v>2453</v>
      </c>
      <c r="H2087" s="8" t="s">
        <v>1165</v>
      </c>
      <c r="I2087" s="8">
        <v>1.0</v>
      </c>
      <c r="J2087" s="8">
        <v>0.0</v>
      </c>
      <c r="K2087" s="8">
        <v>4.0</v>
      </c>
    </row>
    <row r="2088" ht="15.75" customHeight="1">
      <c r="A2088" s="15">
        <v>65.0</v>
      </c>
      <c r="B2088" s="8" t="s">
        <v>2514</v>
      </c>
      <c r="C2088" s="16">
        <v>45466.75</v>
      </c>
      <c r="D2088" s="16">
        <v>45480.75</v>
      </c>
      <c r="E2088" s="17">
        <v>4550.0</v>
      </c>
      <c r="F2088" s="8" t="s">
        <v>2452</v>
      </c>
      <c r="G2088" s="8" t="s">
        <v>2453</v>
      </c>
      <c r="H2088" s="8" t="s">
        <v>2011</v>
      </c>
      <c r="I2088" s="8">
        <v>0.0</v>
      </c>
      <c r="J2088" s="8">
        <v>1.0</v>
      </c>
      <c r="K2088" s="8">
        <v>4.0</v>
      </c>
    </row>
    <row r="2089" ht="15.75" customHeight="1">
      <c r="A2089" s="15">
        <v>65.0</v>
      </c>
      <c r="B2089" s="8" t="s">
        <v>2514</v>
      </c>
      <c r="C2089" s="16">
        <v>45466.75</v>
      </c>
      <c r="D2089" s="16">
        <v>45480.75</v>
      </c>
      <c r="E2089" s="17">
        <v>4550.0</v>
      </c>
      <c r="F2089" s="8" t="s">
        <v>2452</v>
      </c>
      <c r="G2089" s="8" t="s">
        <v>2453</v>
      </c>
      <c r="H2089" s="8" t="s">
        <v>1374</v>
      </c>
      <c r="I2089" s="8">
        <v>1.0</v>
      </c>
      <c r="J2089" s="8">
        <v>1.0</v>
      </c>
      <c r="K2089" s="8">
        <v>5.0</v>
      </c>
    </row>
    <row r="2090" ht="15.75" customHeight="1">
      <c r="A2090" s="15">
        <v>65.0</v>
      </c>
      <c r="B2090" s="8" t="s">
        <v>2514</v>
      </c>
      <c r="C2090" s="16">
        <v>45466.75</v>
      </c>
      <c r="D2090" s="16">
        <v>45480.75</v>
      </c>
      <c r="E2090" s="17">
        <v>4550.0</v>
      </c>
      <c r="F2090" s="8" t="s">
        <v>2452</v>
      </c>
      <c r="G2090" s="8" t="s">
        <v>2453</v>
      </c>
      <c r="H2090" s="8" t="s">
        <v>1292</v>
      </c>
      <c r="I2090" s="8">
        <v>0.0</v>
      </c>
      <c r="J2090" s="8">
        <v>1.0</v>
      </c>
      <c r="K2090" s="8">
        <v>1.0</v>
      </c>
    </row>
    <row r="2091" ht="15.75" customHeight="1">
      <c r="A2091" s="15">
        <v>65.0</v>
      </c>
      <c r="B2091" s="8" t="s">
        <v>2514</v>
      </c>
      <c r="C2091" s="16">
        <v>45466.75</v>
      </c>
      <c r="D2091" s="16">
        <v>45480.75</v>
      </c>
      <c r="E2091" s="17">
        <v>4550.0</v>
      </c>
      <c r="F2091" s="8" t="s">
        <v>2452</v>
      </c>
      <c r="G2091" s="8" t="s">
        <v>2453</v>
      </c>
      <c r="H2091" s="8" t="s">
        <v>1578</v>
      </c>
      <c r="I2091" s="8">
        <v>0.0</v>
      </c>
      <c r="J2091" s="8">
        <v>0.0</v>
      </c>
      <c r="K2091" s="8">
        <v>1.0</v>
      </c>
    </row>
    <row r="2092" ht="15.75" customHeight="1">
      <c r="A2092" s="15">
        <v>65.0</v>
      </c>
      <c r="B2092" s="8" t="s">
        <v>2514</v>
      </c>
      <c r="C2092" s="16">
        <v>45466.75</v>
      </c>
      <c r="D2092" s="16">
        <v>45480.75</v>
      </c>
      <c r="E2092" s="17">
        <v>4550.0</v>
      </c>
      <c r="F2092" s="8" t="s">
        <v>2452</v>
      </c>
      <c r="G2092" s="8" t="s">
        <v>2453</v>
      </c>
      <c r="H2092" s="8" t="s">
        <v>2026</v>
      </c>
      <c r="I2092" s="8">
        <v>1.0</v>
      </c>
      <c r="J2092" s="8">
        <v>0.0</v>
      </c>
      <c r="K2092" s="8">
        <v>5.0</v>
      </c>
    </row>
    <row r="2093" ht="15.75" customHeight="1">
      <c r="A2093" s="15">
        <v>65.0</v>
      </c>
      <c r="B2093" s="8" t="s">
        <v>2514</v>
      </c>
      <c r="C2093" s="16">
        <v>45466.75</v>
      </c>
      <c r="D2093" s="16">
        <v>45480.75</v>
      </c>
      <c r="E2093" s="17">
        <v>4550.0</v>
      </c>
      <c r="F2093" s="8" t="s">
        <v>2452</v>
      </c>
      <c r="G2093" s="8" t="s">
        <v>2453</v>
      </c>
      <c r="H2093" s="8" t="s">
        <v>1323</v>
      </c>
      <c r="I2093" s="8">
        <v>0.0</v>
      </c>
      <c r="J2093" s="8">
        <v>1.0</v>
      </c>
      <c r="K2093" s="8">
        <v>5.0</v>
      </c>
    </row>
    <row r="2094" ht="15.75" customHeight="1">
      <c r="A2094" s="15">
        <v>66.0</v>
      </c>
      <c r="B2094" s="8" t="s">
        <v>2515</v>
      </c>
      <c r="C2094" s="16">
        <v>45471.0</v>
      </c>
      <c r="D2094" s="16">
        <v>45485.0</v>
      </c>
      <c r="E2094" s="17">
        <v>4620.0</v>
      </c>
      <c r="F2094" s="8" t="s">
        <v>2444</v>
      </c>
      <c r="G2094" s="8" t="s">
        <v>2453</v>
      </c>
      <c r="H2094" s="8" t="s">
        <v>1851</v>
      </c>
      <c r="I2094" s="8">
        <v>1.0</v>
      </c>
      <c r="J2094" s="8">
        <v>0.0</v>
      </c>
      <c r="K2094" s="8">
        <v>1.0</v>
      </c>
    </row>
    <row r="2095" ht="15.75" customHeight="1">
      <c r="A2095" s="15">
        <v>66.0</v>
      </c>
      <c r="B2095" s="8" t="s">
        <v>2515</v>
      </c>
      <c r="C2095" s="16">
        <v>45471.0</v>
      </c>
      <c r="D2095" s="16">
        <v>45485.0</v>
      </c>
      <c r="E2095" s="17">
        <v>4620.0</v>
      </c>
      <c r="F2095" s="8" t="s">
        <v>2444</v>
      </c>
      <c r="G2095" s="8" t="s">
        <v>2453</v>
      </c>
      <c r="H2095" s="8" t="s">
        <v>2160</v>
      </c>
      <c r="I2095" s="8">
        <v>1.0</v>
      </c>
      <c r="J2095" s="8">
        <v>1.0</v>
      </c>
      <c r="K2095" s="8">
        <v>5.0</v>
      </c>
    </row>
    <row r="2096" ht="15.75" customHeight="1">
      <c r="A2096" s="15">
        <v>66.0</v>
      </c>
      <c r="B2096" s="8" t="s">
        <v>2515</v>
      </c>
      <c r="C2096" s="16">
        <v>45471.0</v>
      </c>
      <c r="D2096" s="16">
        <v>45485.0</v>
      </c>
      <c r="E2096" s="17">
        <v>4620.0</v>
      </c>
      <c r="F2096" s="8" t="s">
        <v>2444</v>
      </c>
      <c r="G2096" s="8" t="s">
        <v>2453</v>
      </c>
      <c r="H2096" s="8" t="s">
        <v>2080</v>
      </c>
      <c r="I2096" s="8">
        <v>1.0</v>
      </c>
      <c r="J2096" s="8">
        <v>1.0</v>
      </c>
      <c r="K2096" s="8">
        <v>5.0</v>
      </c>
    </row>
    <row r="2097" ht="15.75" customHeight="1">
      <c r="A2097" s="15">
        <v>66.0</v>
      </c>
      <c r="B2097" s="8" t="s">
        <v>2515</v>
      </c>
      <c r="C2097" s="16">
        <v>45471.0</v>
      </c>
      <c r="D2097" s="16">
        <v>45485.0</v>
      </c>
      <c r="E2097" s="17">
        <v>4620.0</v>
      </c>
      <c r="F2097" s="8" t="s">
        <v>2444</v>
      </c>
      <c r="G2097" s="8" t="s">
        <v>2453</v>
      </c>
      <c r="H2097" s="8" t="s">
        <v>1689</v>
      </c>
      <c r="I2097" s="8">
        <v>0.0</v>
      </c>
      <c r="J2097" s="8">
        <v>1.0</v>
      </c>
      <c r="K2097" s="8">
        <v>4.0</v>
      </c>
    </row>
    <row r="2098" ht="15.75" customHeight="1">
      <c r="A2098" s="15">
        <v>66.0</v>
      </c>
      <c r="B2098" s="8" t="s">
        <v>2515</v>
      </c>
      <c r="C2098" s="16">
        <v>45471.0</v>
      </c>
      <c r="D2098" s="16">
        <v>45485.0</v>
      </c>
      <c r="E2098" s="17">
        <v>4620.0</v>
      </c>
      <c r="F2098" s="8" t="s">
        <v>2444</v>
      </c>
      <c r="G2098" s="8" t="s">
        <v>2453</v>
      </c>
      <c r="H2098" s="8" t="s">
        <v>1493</v>
      </c>
      <c r="I2098" s="8">
        <v>0.0</v>
      </c>
      <c r="J2098" s="8">
        <v>0.0</v>
      </c>
      <c r="K2098" s="8">
        <v>5.0</v>
      </c>
    </row>
    <row r="2099" ht="15.75" customHeight="1">
      <c r="A2099" s="15">
        <v>66.0</v>
      </c>
      <c r="B2099" s="8" t="s">
        <v>2515</v>
      </c>
      <c r="C2099" s="16">
        <v>45471.0</v>
      </c>
      <c r="D2099" s="16">
        <v>45485.0</v>
      </c>
      <c r="E2099" s="17">
        <v>4620.0</v>
      </c>
      <c r="F2099" s="8" t="s">
        <v>2444</v>
      </c>
      <c r="G2099" s="8" t="s">
        <v>2453</v>
      </c>
      <c r="H2099" s="8" t="s">
        <v>2255</v>
      </c>
      <c r="I2099" s="8">
        <v>1.0</v>
      </c>
      <c r="J2099" s="8">
        <v>0.0</v>
      </c>
      <c r="K2099" s="8">
        <v>2.0</v>
      </c>
    </row>
    <row r="2100" ht="15.75" customHeight="1">
      <c r="A2100" s="15">
        <v>66.0</v>
      </c>
      <c r="B2100" s="8" t="s">
        <v>2515</v>
      </c>
      <c r="C2100" s="16">
        <v>45471.0</v>
      </c>
      <c r="D2100" s="16">
        <v>45485.0</v>
      </c>
      <c r="E2100" s="17">
        <v>4620.0</v>
      </c>
      <c r="F2100" s="8" t="s">
        <v>2444</v>
      </c>
      <c r="G2100" s="8" t="s">
        <v>2453</v>
      </c>
      <c r="H2100" s="8" t="s">
        <v>2329</v>
      </c>
      <c r="I2100" s="8">
        <v>1.0</v>
      </c>
      <c r="J2100" s="8">
        <v>0.0</v>
      </c>
      <c r="K2100" s="8">
        <v>1.0</v>
      </c>
    </row>
    <row r="2101" ht="15.75" customHeight="1">
      <c r="A2101" s="15">
        <v>66.0</v>
      </c>
      <c r="B2101" s="8" t="s">
        <v>2515</v>
      </c>
      <c r="C2101" s="16">
        <v>45471.0</v>
      </c>
      <c r="D2101" s="16">
        <v>45485.0</v>
      </c>
      <c r="E2101" s="17">
        <v>4620.0</v>
      </c>
      <c r="F2101" s="8" t="s">
        <v>2444</v>
      </c>
      <c r="G2101" s="8" t="s">
        <v>2453</v>
      </c>
      <c r="H2101" s="8" t="s">
        <v>1304</v>
      </c>
      <c r="I2101" s="8">
        <v>0.0</v>
      </c>
      <c r="J2101" s="8">
        <v>1.0</v>
      </c>
      <c r="K2101" s="8">
        <v>5.0</v>
      </c>
    </row>
    <row r="2102" ht="15.75" customHeight="1">
      <c r="A2102" s="15">
        <v>66.0</v>
      </c>
      <c r="B2102" s="8" t="s">
        <v>2515</v>
      </c>
      <c r="C2102" s="16">
        <v>45471.0</v>
      </c>
      <c r="D2102" s="16">
        <v>45485.0</v>
      </c>
      <c r="E2102" s="17">
        <v>4620.0</v>
      </c>
      <c r="F2102" s="8" t="s">
        <v>2444</v>
      </c>
      <c r="G2102" s="8" t="s">
        <v>2453</v>
      </c>
      <c r="H2102" s="8" t="s">
        <v>2282</v>
      </c>
      <c r="I2102" s="8">
        <v>1.0</v>
      </c>
      <c r="J2102" s="8">
        <v>1.0</v>
      </c>
      <c r="K2102" s="8">
        <v>3.0</v>
      </c>
    </row>
    <row r="2103" ht="15.75" customHeight="1">
      <c r="A2103" s="15">
        <v>66.0</v>
      </c>
      <c r="B2103" s="8" t="s">
        <v>2515</v>
      </c>
      <c r="C2103" s="16">
        <v>45471.0</v>
      </c>
      <c r="D2103" s="16">
        <v>45485.0</v>
      </c>
      <c r="E2103" s="17">
        <v>4620.0</v>
      </c>
      <c r="F2103" s="8" t="s">
        <v>2444</v>
      </c>
      <c r="G2103" s="8" t="s">
        <v>2453</v>
      </c>
      <c r="H2103" s="8" t="s">
        <v>1942</v>
      </c>
      <c r="I2103" s="8">
        <v>0.0</v>
      </c>
      <c r="J2103" s="8">
        <v>0.0</v>
      </c>
      <c r="K2103" s="8">
        <v>2.0</v>
      </c>
    </row>
    <row r="2104" ht="15.75" customHeight="1">
      <c r="A2104" s="15">
        <v>66.0</v>
      </c>
      <c r="B2104" s="8" t="s">
        <v>2515</v>
      </c>
      <c r="C2104" s="16">
        <v>45471.0</v>
      </c>
      <c r="D2104" s="16">
        <v>45485.0</v>
      </c>
      <c r="E2104" s="17">
        <v>4620.0</v>
      </c>
      <c r="F2104" s="8" t="s">
        <v>2444</v>
      </c>
      <c r="G2104" s="8" t="s">
        <v>2453</v>
      </c>
      <c r="H2104" s="8" t="s">
        <v>2336</v>
      </c>
      <c r="I2104" s="8">
        <v>1.0</v>
      </c>
      <c r="J2104" s="8">
        <v>0.0</v>
      </c>
      <c r="K2104" s="8">
        <v>5.0</v>
      </c>
    </row>
    <row r="2105" ht="15.75" customHeight="1">
      <c r="A2105" s="15">
        <v>66.0</v>
      </c>
      <c r="B2105" s="8" t="s">
        <v>2515</v>
      </c>
      <c r="C2105" s="16">
        <v>45471.0</v>
      </c>
      <c r="D2105" s="16">
        <v>45485.0</v>
      </c>
      <c r="E2105" s="17">
        <v>4620.0</v>
      </c>
      <c r="F2105" s="8" t="s">
        <v>2444</v>
      </c>
      <c r="G2105" s="8" t="s">
        <v>2453</v>
      </c>
      <c r="H2105" s="8" t="s">
        <v>2280</v>
      </c>
      <c r="I2105" s="8">
        <v>1.0</v>
      </c>
      <c r="J2105" s="8">
        <v>0.0</v>
      </c>
      <c r="K2105" s="8">
        <v>2.0</v>
      </c>
    </row>
    <row r="2106" ht="15.75" customHeight="1">
      <c r="A2106" s="15">
        <v>66.0</v>
      </c>
      <c r="B2106" s="8" t="s">
        <v>2515</v>
      </c>
      <c r="C2106" s="16">
        <v>45471.0</v>
      </c>
      <c r="D2106" s="16">
        <v>45485.0</v>
      </c>
      <c r="E2106" s="17">
        <v>4620.0</v>
      </c>
      <c r="F2106" s="8" t="s">
        <v>2444</v>
      </c>
      <c r="G2106" s="8" t="s">
        <v>2453</v>
      </c>
      <c r="H2106" s="8" t="s">
        <v>2146</v>
      </c>
      <c r="I2106" s="8">
        <v>0.0</v>
      </c>
      <c r="J2106" s="8">
        <v>1.0</v>
      </c>
      <c r="K2106" s="8">
        <v>1.0</v>
      </c>
    </row>
    <row r="2107" ht="15.75" customHeight="1">
      <c r="A2107" s="15">
        <v>66.0</v>
      </c>
      <c r="B2107" s="8" t="s">
        <v>2515</v>
      </c>
      <c r="C2107" s="16">
        <v>45471.0</v>
      </c>
      <c r="D2107" s="16">
        <v>45485.0</v>
      </c>
      <c r="E2107" s="17">
        <v>4620.0</v>
      </c>
      <c r="F2107" s="8" t="s">
        <v>2444</v>
      </c>
      <c r="G2107" s="8" t="s">
        <v>2453</v>
      </c>
      <c r="H2107" s="8" t="s">
        <v>1843</v>
      </c>
      <c r="I2107" s="8">
        <v>0.0</v>
      </c>
      <c r="J2107" s="8">
        <v>0.0</v>
      </c>
      <c r="K2107" s="8">
        <v>3.0</v>
      </c>
    </row>
    <row r="2108" ht="15.75" customHeight="1">
      <c r="A2108" s="15">
        <v>66.0</v>
      </c>
      <c r="B2108" s="8" t="s">
        <v>2515</v>
      </c>
      <c r="C2108" s="16">
        <v>45471.0</v>
      </c>
      <c r="D2108" s="16">
        <v>45485.0</v>
      </c>
      <c r="E2108" s="17">
        <v>4620.0</v>
      </c>
      <c r="F2108" s="8" t="s">
        <v>2444</v>
      </c>
      <c r="G2108" s="8" t="s">
        <v>2453</v>
      </c>
      <c r="H2108" s="8" t="s">
        <v>1182</v>
      </c>
      <c r="I2108" s="8">
        <v>1.0</v>
      </c>
      <c r="J2108" s="8">
        <v>0.0</v>
      </c>
      <c r="K2108" s="8">
        <v>5.0</v>
      </c>
    </row>
    <row r="2109" ht="15.75" customHeight="1">
      <c r="A2109" s="15">
        <v>66.0</v>
      </c>
      <c r="B2109" s="8" t="s">
        <v>2515</v>
      </c>
      <c r="C2109" s="16">
        <v>45471.0</v>
      </c>
      <c r="D2109" s="16">
        <v>45485.0</v>
      </c>
      <c r="E2109" s="17">
        <v>4620.0</v>
      </c>
      <c r="F2109" s="8" t="s">
        <v>2444</v>
      </c>
      <c r="G2109" s="8" t="s">
        <v>2453</v>
      </c>
      <c r="H2109" s="8" t="s">
        <v>2195</v>
      </c>
      <c r="I2109" s="8">
        <v>0.0</v>
      </c>
      <c r="J2109" s="8">
        <v>0.0</v>
      </c>
      <c r="K2109" s="8">
        <v>5.0</v>
      </c>
    </row>
    <row r="2110" ht="15.75" customHeight="1">
      <c r="A2110" s="15">
        <v>66.0</v>
      </c>
      <c r="B2110" s="8" t="s">
        <v>2515</v>
      </c>
      <c r="C2110" s="16">
        <v>45471.0</v>
      </c>
      <c r="D2110" s="16">
        <v>45485.0</v>
      </c>
      <c r="E2110" s="17">
        <v>4620.0</v>
      </c>
      <c r="F2110" s="8" t="s">
        <v>2444</v>
      </c>
      <c r="G2110" s="8" t="s">
        <v>2453</v>
      </c>
      <c r="H2110" s="8" t="s">
        <v>2340</v>
      </c>
      <c r="I2110" s="8">
        <v>1.0</v>
      </c>
      <c r="J2110" s="8">
        <v>1.0</v>
      </c>
      <c r="K2110" s="8">
        <v>1.0</v>
      </c>
    </row>
    <row r="2111" ht="15.75" customHeight="1">
      <c r="A2111" s="15">
        <v>66.0</v>
      </c>
      <c r="B2111" s="8" t="s">
        <v>2515</v>
      </c>
      <c r="C2111" s="16">
        <v>45471.0</v>
      </c>
      <c r="D2111" s="16">
        <v>45485.0</v>
      </c>
      <c r="E2111" s="17">
        <v>4620.0</v>
      </c>
      <c r="F2111" s="8" t="s">
        <v>2444</v>
      </c>
      <c r="G2111" s="8" t="s">
        <v>2453</v>
      </c>
      <c r="H2111" s="8" t="s">
        <v>1881</v>
      </c>
      <c r="I2111" s="8">
        <v>1.0</v>
      </c>
      <c r="J2111" s="8">
        <v>1.0</v>
      </c>
      <c r="K2111" s="8">
        <v>1.0</v>
      </c>
    </row>
    <row r="2112" ht="15.75" customHeight="1">
      <c r="A2112" s="15">
        <v>66.0</v>
      </c>
      <c r="B2112" s="8" t="s">
        <v>2515</v>
      </c>
      <c r="C2112" s="16">
        <v>45471.0</v>
      </c>
      <c r="D2112" s="16">
        <v>45485.0</v>
      </c>
      <c r="E2112" s="17">
        <v>4620.0</v>
      </c>
      <c r="F2112" s="8" t="s">
        <v>2444</v>
      </c>
      <c r="G2112" s="8" t="s">
        <v>2453</v>
      </c>
      <c r="H2112" s="8" t="s">
        <v>2020</v>
      </c>
      <c r="I2112" s="8">
        <v>1.0</v>
      </c>
      <c r="J2112" s="8">
        <v>1.0</v>
      </c>
      <c r="K2112" s="8">
        <v>5.0</v>
      </c>
    </row>
    <row r="2113" ht="15.75" customHeight="1">
      <c r="A2113" s="15">
        <v>66.0</v>
      </c>
      <c r="B2113" s="8" t="s">
        <v>2515</v>
      </c>
      <c r="C2113" s="16">
        <v>45471.0</v>
      </c>
      <c r="D2113" s="16">
        <v>45485.0</v>
      </c>
      <c r="E2113" s="17">
        <v>4620.0</v>
      </c>
      <c r="F2113" s="8" t="s">
        <v>2444</v>
      </c>
      <c r="G2113" s="8" t="s">
        <v>2453</v>
      </c>
      <c r="H2113" s="8" t="s">
        <v>1664</v>
      </c>
      <c r="I2113" s="8">
        <v>1.0</v>
      </c>
      <c r="J2113" s="8">
        <v>0.0</v>
      </c>
      <c r="K2113" s="8">
        <v>2.0</v>
      </c>
    </row>
    <row r="2114" ht="15.75" customHeight="1">
      <c r="A2114" s="15">
        <v>66.0</v>
      </c>
      <c r="B2114" s="8" t="s">
        <v>2515</v>
      </c>
      <c r="C2114" s="16">
        <v>45471.0</v>
      </c>
      <c r="D2114" s="16">
        <v>45485.0</v>
      </c>
      <c r="E2114" s="17">
        <v>4620.0</v>
      </c>
      <c r="F2114" s="8" t="s">
        <v>2444</v>
      </c>
      <c r="G2114" s="8" t="s">
        <v>2453</v>
      </c>
      <c r="H2114" s="8" t="s">
        <v>1250</v>
      </c>
      <c r="I2114" s="8">
        <v>0.0</v>
      </c>
      <c r="J2114" s="8">
        <v>1.0</v>
      </c>
      <c r="K2114" s="8">
        <v>3.0</v>
      </c>
    </row>
    <row r="2115" ht="15.75" customHeight="1">
      <c r="A2115" s="15">
        <v>66.0</v>
      </c>
      <c r="B2115" s="8" t="s">
        <v>2515</v>
      </c>
      <c r="C2115" s="16">
        <v>45471.0</v>
      </c>
      <c r="D2115" s="16">
        <v>45485.0</v>
      </c>
      <c r="E2115" s="17">
        <v>4620.0</v>
      </c>
      <c r="F2115" s="8" t="s">
        <v>2444</v>
      </c>
      <c r="G2115" s="8" t="s">
        <v>2453</v>
      </c>
      <c r="H2115" s="8" t="s">
        <v>1732</v>
      </c>
      <c r="I2115" s="8">
        <v>0.0</v>
      </c>
      <c r="J2115" s="8">
        <v>0.0</v>
      </c>
      <c r="K2115" s="8">
        <v>4.0</v>
      </c>
    </row>
    <row r="2116" ht="15.75" customHeight="1">
      <c r="A2116" s="15">
        <v>66.0</v>
      </c>
      <c r="B2116" s="8" t="s">
        <v>2515</v>
      </c>
      <c r="C2116" s="16">
        <v>45471.0</v>
      </c>
      <c r="D2116" s="16">
        <v>45485.0</v>
      </c>
      <c r="E2116" s="17">
        <v>4620.0</v>
      </c>
      <c r="F2116" s="8" t="s">
        <v>2444</v>
      </c>
      <c r="G2116" s="8" t="s">
        <v>2453</v>
      </c>
      <c r="H2116" s="8" t="s">
        <v>2236</v>
      </c>
      <c r="I2116" s="8">
        <v>0.0</v>
      </c>
      <c r="J2116" s="8">
        <v>1.0</v>
      </c>
      <c r="K2116" s="8">
        <v>4.0</v>
      </c>
    </row>
    <row r="2117" ht="15.75" customHeight="1">
      <c r="A2117" s="15">
        <v>66.0</v>
      </c>
      <c r="B2117" s="8" t="s">
        <v>2515</v>
      </c>
      <c r="C2117" s="16">
        <v>45471.0</v>
      </c>
      <c r="D2117" s="16">
        <v>45485.0</v>
      </c>
      <c r="E2117" s="17">
        <v>4620.0</v>
      </c>
      <c r="F2117" s="8" t="s">
        <v>2444</v>
      </c>
      <c r="G2117" s="8" t="s">
        <v>2453</v>
      </c>
      <c r="H2117" s="8" t="s">
        <v>1216</v>
      </c>
      <c r="I2117" s="8">
        <v>1.0</v>
      </c>
      <c r="J2117" s="8">
        <v>0.0</v>
      </c>
      <c r="K2117" s="8">
        <v>1.0</v>
      </c>
    </row>
    <row r="2118" ht="15.75" customHeight="1">
      <c r="A2118" s="15">
        <v>66.0</v>
      </c>
      <c r="B2118" s="8" t="s">
        <v>2515</v>
      </c>
      <c r="C2118" s="16">
        <v>45471.0</v>
      </c>
      <c r="D2118" s="16">
        <v>45485.0</v>
      </c>
      <c r="E2118" s="17">
        <v>4620.0</v>
      </c>
      <c r="F2118" s="8" t="s">
        <v>2444</v>
      </c>
      <c r="G2118" s="8" t="s">
        <v>2453</v>
      </c>
      <c r="H2118" s="8" t="s">
        <v>1492</v>
      </c>
      <c r="I2118" s="8">
        <v>1.0</v>
      </c>
      <c r="J2118" s="8">
        <v>0.0</v>
      </c>
      <c r="K2118" s="8">
        <v>2.0</v>
      </c>
    </row>
    <row r="2119" ht="15.75" customHeight="1">
      <c r="A2119" s="15">
        <v>66.0</v>
      </c>
      <c r="B2119" s="8" t="s">
        <v>2515</v>
      </c>
      <c r="C2119" s="16">
        <v>45471.0</v>
      </c>
      <c r="D2119" s="16">
        <v>45485.0</v>
      </c>
      <c r="E2119" s="17">
        <v>4620.0</v>
      </c>
      <c r="F2119" s="8" t="s">
        <v>2444</v>
      </c>
      <c r="G2119" s="8" t="s">
        <v>2453</v>
      </c>
      <c r="H2119" s="8" t="s">
        <v>1915</v>
      </c>
      <c r="I2119" s="8">
        <v>1.0</v>
      </c>
      <c r="J2119" s="8">
        <v>1.0</v>
      </c>
      <c r="K2119" s="8">
        <v>1.0</v>
      </c>
    </row>
    <row r="2120" ht="15.75" customHeight="1">
      <c r="A2120" s="15">
        <v>66.0</v>
      </c>
      <c r="B2120" s="8" t="s">
        <v>2515</v>
      </c>
      <c r="C2120" s="16">
        <v>45471.0</v>
      </c>
      <c r="D2120" s="16">
        <v>45485.0</v>
      </c>
      <c r="E2120" s="17">
        <v>4620.0</v>
      </c>
      <c r="F2120" s="8" t="s">
        <v>2444</v>
      </c>
      <c r="G2120" s="8" t="s">
        <v>2453</v>
      </c>
      <c r="H2120" s="8" t="s">
        <v>1478</v>
      </c>
      <c r="I2120" s="8">
        <v>0.0</v>
      </c>
      <c r="J2120" s="8">
        <v>0.0</v>
      </c>
      <c r="K2120" s="8">
        <v>4.0</v>
      </c>
    </row>
    <row r="2121" ht="15.75" customHeight="1">
      <c r="A2121" s="15">
        <v>66.0</v>
      </c>
      <c r="B2121" s="8" t="s">
        <v>2515</v>
      </c>
      <c r="C2121" s="16">
        <v>45471.0</v>
      </c>
      <c r="D2121" s="16">
        <v>45485.0</v>
      </c>
      <c r="E2121" s="17">
        <v>4620.0</v>
      </c>
      <c r="F2121" s="8" t="s">
        <v>2444</v>
      </c>
      <c r="G2121" s="8" t="s">
        <v>2453</v>
      </c>
      <c r="H2121" s="8" t="s">
        <v>1233</v>
      </c>
      <c r="I2121" s="8">
        <v>0.0</v>
      </c>
      <c r="J2121" s="8">
        <v>0.0</v>
      </c>
      <c r="K2121" s="8">
        <v>5.0</v>
      </c>
    </row>
    <row r="2122" ht="15.75" customHeight="1">
      <c r="A2122" s="15">
        <v>66.0</v>
      </c>
      <c r="B2122" s="8" t="s">
        <v>2515</v>
      </c>
      <c r="C2122" s="16">
        <v>45471.0</v>
      </c>
      <c r="D2122" s="16">
        <v>45485.0</v>
      </c>
      <c r="E2122" s="17">
        <v>4620.0</v>
      </c>
      <c r="F2122" s="8" t="s">
        <v>2444</v>
      </c>
      <c r="G2122" s="8" t="s">
        <v>2453</v>
      </c>
      <c r="H2122" s="8" t="s">
        <v>1141</v>
      </c>
      <c r="I2122" s="8">
        <v>0.0</v>
      </c>
      <c r="J2122" s="8">
        <v>0.0</v>
      </c>
      <c r="K2122" s="8">
        <v>5.0</v>
      </c>
    </row>
    <row r="2123" ht="15.75" customHeight="1">
      <c r="A2123" s="15">
        <v>66.0</v>
      </c>
      <c r="B2123" s="8" t="s">
        <v>2515</v>
      </c>
      <c r="C2123" s="16">
        <v>45471.0</v>
      </c>
      <c r="D2123" s="16">
        <v>45485.0</v>
      </c>
      <c r="E2123" s="17">
        <v>4620.0</v>
      </c>
      <c r="F2123" s="8" t="s">
        <v>2444</v>
      </c>
      <c r="G2123" s="8" t="s">
        <v>2453</v>
      </c>
      <c r="H2123" s="8" t="s">
        <v>1518</v>
      </c>
      <c r="I2123" s="8">
        <v>1.0</v>
      </c>
      <c r="J2123" s="8">
        <v>1.0</v>
      </c>
      <c r="K2123" s="8">
        <v>1.0</v>
      </c>
    </row>
    <row r="2124" ht="15.75" customHeight="1">
      <c r="A2124" s="15">
        <v>66.0</v>
      </c>
      <c r="B2124" s="8" t="s">
        <v>2515</v>
      </c>
      <c r="C2124" s="16">
        <v>45471.0</v>
      </c>
      <c r="D2124" s="16">
        <v>45485.0</v>
      </c>
      <c r="E2124" s="17">
        <v>4620.0</v>
      </c>
      <c r="F2124" s="8" t="s">
        <v>2444</v>
      </c>
      <c r="G2124" s="8" t="s">
        <v>2453</v>
      </c>
      <c r="H2124" s="8" t="s">
        <v>2110</v>
      </c>
      <c r="I2124" s="8">
        <v>1.0</v>
      </c>
      <c r="J2124" s="8">
        <v>0.0</v>
      </c>
      <c r="K2124" s="8">
        <v>3.0</v>
      </c>
    </row>
    <row r="2125" ht="15.75" customHeight="1">
      <c r="A2125" s="15">
        <v>66.0</v>
      </c>
      <c r="B2125" s="8" t="s">
        <v>2515</v>
      </c>
      <c r="C2125" s="16">
        <v>45471.0</v>
      </c>
      <c r="D2125" s="16">
        <v>45485.0</v>
      </c>
      <c r="E2125" s="17">
        <v>4620.0</v>
      </c>
      <c r="F2125" s="8" t="s">
        <v>2444</v>
      </c>
      <c r="G2125" s="8" t="s">
        <v>2453</v>
      </c>
      <c r="H2125" s="8" t="s">
        <v>2194</v>
      </c>
      <c r="I2125" s="8">
        <v>1.0</v>
      </c>
      <c r="J2125" s="8">
        <v>0.0</v>
      </c>
      <c r="K2125" s="8">
        <v>4.0</v>
      </c>
    </row>
    <row r="2126" ht="15.75" customHeight="1">
      <c r="A2126" s="15">
        <v>66.0</v>
      </c>
      <c r="B2126" s="8" t="s">
        <v>2515</v>
      </c>
      <c r="C2126" s="16">
        <v>45471.0</v>
      </c>
      <c r="D2126" s="16">
        <v>45485.0</v>
      </c>
      <c r="E2126" s="17">
        <v>4620.0</v>
      </c>
      <c r="F2126" s="8" t="s">
        <v>2444</v>
      </c>
      <c r="G2126" s="8" t="s">
        <v>2453</v>
      </c>
      <c r="H2126" s="8" t="s">
        <v>1637</v>
      </c>
      <c r="I2126" s="8">
        <v>1.0</v>
      </c>
      <c r="J2126" s="8">
        <v>1.0</v>
      </c>
      <c r="K2126" s="8">
        <v>1.0</v>
      </c>
    </row>
    <row r="2127" ht="15.75" customHeight="1">
      <c r="A2127" s="15">
        <v>66.0</v>
      </c>
      <c r="B2127" s="8" t="s">
        <v>2515</v>
      </c>
      <c r="C2127" s="16">
        <v>45471.0</v>
      </c>
      <c r="D2127" s="16">
        <v>45485.0</v>
      </c>
      <c r="E2127" s="17">
        <v>4620.0</v>
      </c>
      <c r="F2127" s="8" t="s">
        <v>2444</v>
      </c>
      <c r="G2127" s="8" t="s">
        <v>2453</v>
      </c>
      <c r="H2127" s="8" t="s">
        <v>1855</v>
      </c>
      <c r="I2127" s="8">
        <v>0.0</v>
      </c>
      <c r="J2127" s="8">
        <v>0.0</v>
      </c>
      <c r="K2127" s="8">
        <v>1.0</v>
      </c>
    </row>
    <row r="2128" ht="15.75" customHeight="1">
      <c r="A2128" s="15">
        <v>66.0</v>
      </c>
      <c r="B2128" s="8" t="s">
        <v>2515</v>
      </c>
      <c r="C2128" s="16">
        <v>45471.0</v>
      </c>
      <c r="D2128" s="16">
        <v>45485.0</v>
      </c>
      <c r="E2128" s="17">
        <v>4620.0</v>
      </c>
      <c r="F2128" s="8" t="s">
        <v>2444</v>
      </c>
      <c r="G2128" s="8" t="s">
        <v>2453</v>
      </c>
      <c r="H2128" s="8" t="s">
        <v>1524</v>
      </c>
      <c r="I2128" s="8">
        <v>0.0</v>
      </c>
      <c r="J2128" s="8">
        <v>0.0</v>
      </c>
      <c r="K2128" s="8">
        <v>4.0</v>
      </c>
    </row>
    <row r="2129" ht="15.75" customHeight="1">
      <c r="A2129" s="15">
        <v>66.0</v>
      </c>
      <c r="B2129" s="8" t="s">
        <v>2515</v>
      </c>
      <c r="C2129" s="16">
        <v>45471.0</v>
      </c>
      <c r="D2129" s="16">
        <v>45485.0</v>
      </c>
      <c r="E2129" s="17">
        <v>4620.0</v>
      </c>
      <c r="F2129" s="8" t="s">
        <v>2444</v>
      </c>
      <c r="G2129" s="8" t="s">
        <v>2453</v>
      </c>
      <c r="H2129" s="8" t="s">
        <v>1145</v>
      </c>
      <c r="I2129" s="8">
        <v>0.0</v>
      </c>
      <c r="J2129" s="8">
        <v>1.0</v>
      </c>
      <c r="K2129" s="8">
        <v>1.0</v>
      </c>
    </row>
    <row r="2130" ht="15.75" customHeight="1">
      <c r="A2130" s="15">
        <v>66.0</v>
      </c>
      <c r="B2130" s="8" t="s">
        <v>2515</v>
      </c>
      <c r="C2130" s="16">
        <v>45471.0</v>
      </c>
      <c r="D2130" s="16">
        <v>45485.0</v>
      </c>
      <c r="E2130" s="17">
        <v>4620.0</v>
      </c>
      <c r="F2130" s="8" t="s">
        <v>2444</v>
      </c>
      <c r="G2130" s="8" t="s">
        <v>2453</v>
      </c>
      <c r="H2130" s="8" t="s">
        <v>2050</v>
      </c>
      <c r="I2130" s="8">
        <v>1.0</v>
      </c>
      <c r="J2130" s="8">
        <v>1.0</v>
      </c>
      <c r="K2130" s="8">
        <v>1.0</v>
      </c>
    </row>
    <row r="2131" ht="15.75" customHeight="1">
      <c r="A2131" s="15">
        <v>67.0</v>
      </c>
      <c r="B2131" s="8" t="s">
        <v>2516</v>
      </c>
      <c r="C2131" s="16">
        <v>45475.25</v>
      </c>
      <c r="D2131" s="16">
        <v>45489.25</v>
      </c>
      <c r="E2131" s="17">
        <v>4690.0</v>
      </c>
      <c r="F2131" s="8" t="s">
        <v>2446</v>
      </c>
      <c r="G2131" s="8" t="s">
        <v>2453</v>
      </c>
      <c r="H2131" s="8" t="s">
        <v>2282</v>
      </c>
      <c r="I2131" s="8">
        <v>1.0</v>
      </c>
      <c r="J2131" s="8">
        <v>1.0</v>
      </c>
      <c r="K2131" s="8">
        <v>4.0</v>
      </c>
    </row>
    <row r="2132" ht="15.75" customHeight="1">
      <c r="A2132" s="15">
        <v>67.0</v>
      </c>
      <c r="B2132" s="8" t="s">
        <v>2516</v>
      </c>
      <c r="C2132" s="16">
        <v>45475.25</v>
      </c>
      <c r="D2132" s="16">
        <v>45489.25</v>
      </c>
      <c r="E2132" s="17">
        <v>4690.0</v>
      </c>
      <c r="F2132" s="8" t="s">
        <v>2446</v>
      </c>
      <c r="G2132" s="8" t="s">
        <v>2453</v>
      </c>
      <c r="H2132" s="8" t="s">
        <v>2143</v>
      </c>
      <c r="I2132" s="8">
        <v>0.0</v>
      </c>
      <c r="J2132" s="8">
        <v>1.0</v>
      </c>
      <c r="K2132" s="8">
        <v>5.0</v>
      </c>
    </row>
    <row r="2133" ht="15.75" customHeight="1">
      <c r="A2133" s="15">
        <v>67.0</v>
      </c>
      <c r="B2133" s="8" t="s">
        <v>2516</v>
      </c>
      <c r="C2133" s="16">
        <v>45475.25</v>
      </c>
      <c r="D2133" s="16">
        <v>45489.25</v>
      </c>
      <c r="E2133" s="17">
        <v>4690.0</v>
      </c>
      <c r="F2133" s="8" t="s">
        <v>2446</v>
      </c>
      <c r="G2133" s="8" t="s">
        <v>2453</v>
      </c>
      <c r="H2133" s="8" t="s">
        <v>1381</v>
      </c>
      <c r="I2133" s="8">
        <v>1.0</v>
      </c>
      <c r="J2133" s="8">
        <v>0.0</v>
      </c>
      <c r="K2133" s="8">
        <v>4.0</v>
      </c>
    </row>
    <row r="2134" ht="15.75" customHeight="1">
      <c r="A2134" s="15">
        <v>67.0</v>
      </c>
      <c r="B2134" s="8" t="s">
        <v>2516</v>
      </c>
      <c r="C2134" s="16">
        <v>45475.25</v>
      </c>
      <c r="D2134" s="16">
        <v>45489.25</v>
      </c>
      <c r="E2134" s="17">
        <v>4690.0</v>
      </c>
      <c r="F2134" s="8" t="s">
        <v>2446</v>
      </c>
      <c r="G2134" s="8" t="s">
        <v>2453</v>
      </c>
      <c r="H2134" s="8" t="s">
        <v>1845</v>
      </c>
      <c r="I2134" s="8">
        <v>0.0</v>
      </c>
      <c r="J2134" s="8">
        <v>1.0</v>
      </c>
      <c r="K2134" s="8">
        <v>5.0</v>
      </c>
    </row>
    <row r="2135" ht="15.75" customHeight="1">
      <c r="A2135" s="15">
        <v>67.0</v>
      </c>
      <c r="B2135" s="8" t="s">
        <v>2516</v>
      </c>
      <c r="C2135" s="16">
        <v>45475.25</v>
      </c>
      <c r="D2135" s="16">
        <v>45489.25</v>
      </c>
      <c r="E2135" s="17">
        <v>4690.0</v>
      </c>
      <c r="F2135" s="8" t="s">
        <v>2446</v>
      </c>
      <c r="G2135" s="8" t="s">
        <v>2453</v>
      </c>
      <c r="H2135" s="8" t="s">
        <v>1606</v>
      </c>
      <c r="I2135" s="8">
        <v>0.0</v>
      </c>
      <c r="J2135" s="8">
        <v>0.0</v>
      </c>
      <c r="K2135" s="8">
        <v>3.0</v>
      </c>
    </row>
    <row r="2136" ht="15.75" customHeight="1">
      <c r="A2136" s="15">
        <v>67.0</v>
      </c>
      <c r="B2136" s="8" t="s">
        <v>2516</v>
      </c>
      <c r="C2136" s="16">
        <v>45475.25</v>
      </c>
      <c r="D2136" s="16">
        <v>45489.25</v>
      </c>
      <c r="E2136" s="17">
        <v>4690.0</v>
      </c>
      <c r="F2136" s="8" t="s">
        <v>2446</v>
      </c>
      <c r="G2136" s="8" t="s">
        <v>2453</v>
      </c>
      <c r="H2136" s="8" t="s">
        <v>1420</v>
      </c>
      <c r="I2136" s="8">
        <v>1.0</v>
      </c>
      <c r="J2136" s="8">
        <v>0.0</v>
      </c>
      <c r="K2136" s="8">
        <v>4.0</v>
      </c>
    </row>
    <row r="2137" ht="15.75" customHeight="1">
      <c r="A2137" s="15">
        <v>67.0</v>
      </c>
      <c r="B2137" s="8" t="s">
        <v>2516</v>
      </c>
      <c r="C2137" s="16">
        <v>45475.25</v>
      </c>
      <c r="D2137" s="16">
        <v>45489.25</v>
      </c>
      <c r="E2137" s="17">
        <v>4690.0</v>
      </c>
      <c r="F2137" s="8" t="s">
        <v>2446</v>
      </c>
      <c r="G2137" s="8" t="s">
        <v>2453</v>
      </c>
      <c r="H2137" s="8" t="s">
        <v>2081</v>
      </c>
      <c r="I2137" s="8">
        <v>1.0</v>
      </c>
      <c r="J2137" s="8">
        <v>1.0</v>
      </c>
      <c r="K2137" s="8">
        <v>2.0</v>
      </c>
    </row>
    <row r="2138" ht="15.75" customHeight="1">
      <c r="A2138" s="15">
        <v>67.0</v>
      </c>
      <c r="B2138" s="8" t="s">
        <v>2516</v>
      </c>
      <c r="C2138" s="16">
        <v>45475.25</v>
      </c>
      <c r="D2138" s="16">
        <v>45489.25</v>
      </c>
      <c r="E2138" s="17">
        <v>4690.0</v>
      </c>
      <c r="F2138" s="8" t="s">
        <v>2446</v>
      </c>
      <c r="G2138" s="8" t="s">
        <v>2453</v>
      </c>
      <c r="H2138" s="8" t="s">
        <v>1475</v>
      </c>
      <c r="I2138" s="8">
        <v>0.0</v>
      </c>
      <c r="J2138" s="8">
        <v>0.0</v>
      </c>
      <c r="K2138" s="8">
        <v>3.0</v>
      </c>
    </row>
    <row r="2139" ht="15.75" customHeight="1">
      <c r="A2139" s="15">
        <v>67.0</v>
      </c>
      <c r="B2139" s="8" t="s">
        <v>2516</v>
      </c>
      <c r="C2139" s="16">
        <v>45475.25</v>
      </c>
      <c r="D2139" s="16">
        <v>45489.25</v>
      </c>
      <c r="E2139" s="17">
        <v>4690.0</v>
      </c>
      <c r="F2139" s="8" t="s">
        <v>2446</v>
      </c>
      <c r="G2139" s="8" t="s">
        <v>2453</v>
      </c>
      <c r="H2139" s="8" t="s">
        <v>1197</v>
      </c>
      <c r="I2139" s="8">
        <v>1.0</v>
      </c>
      <c r="J2139" s="8">
        <v>1.0</v>
      </c>
      <c r="K2139" s="8">
        <v>4.0</v>
      </c>
    </row>
    <row r="2140" ht="15.75" customHeight="1">
      <c r="A2140" s="15">
        <v>67.0</v>
      </c>
      <c r="B2140" s="8" t="s">
        <v>2516</v>
      </c>
      <c r="C2140" s="16">
        <v>45475.25</v>
      </c>
      <c r="D2140" s="16">
        <v>45489.25</v>
      </c>
      <c r="E2140" s="17">
        <v>4690.0</v>
      </c>
      <c r="F2140" s="8" t="s">
        <v>2446</v>
      </c>
      <c r="G2140" s="8" t="s">
        <v>2453</v>
      </c>
      <c r="H2140" s="8" t="s">
        <v>1678</v>
      </c>
      <c r="I2140" s="8">
        <v>0.0</v>
      </c>
      <c r="J2140" s="8">
        <v>1.0</v>
      </c>
      <c r="K2140" s="8">
        <v>5.0</v>
      </c>
    </row>
    <row r="2141" ht="15.75" customHeight="1">
      <c r="A2141" s="15">
        <v>67.0</v>
      </c>
      <c r="B2141" s="8" t="s">
        <v>2516</v>
      </c>
      <c r="C2141" s="16">
        <v>45475.25</v>
      </c>
      <c r="D2141" s="16">
        <v>45489.25</v>
      </c>
      <c r="E2141" s="17">
        <v>4690.0</v>
      </c>
      <c r="F2141" s="8" t="s">
        <v>2446</v>
      </c>
      <c r="G2141" s="8" t="s">
        <v>2453</v>
      </c>
      <c r="H2141" s="8" t="s">
        <v>1446</v>
      </c>
      <c r="I2141" s="8">
        <v>0.0</v>
      </c>
      <c r="J2141" s="8">
        <v>0.0</v>
      </c>
      <c r="K2141" s="8">
        <v>1.0</v>
      </c>
    </row>
    <row r="2142" ht="15.75" customHeight="1">
      <c r="A2142" s="15">
        <v>67.0</v>
      </c>
      <c r="B2142" s="8" t="s">
        <v>2516</v>
      </c>
      <c r="C2142" s="16">
        <v>45475.25</v>
      </c>
      <c r="D2142" s="16">
        <v>45489.25</v>
      </c>
      <c r="E2142" s="17">
        <v>4690.0</v>
      </c>
      <c r="F2142" s="8" t="s">
        <v>2446</v>
      </c>
      <c r="G2142" s="8" t="s">
        <v>2453</v>
      </c>
      <c r="H2142" s="8" t="s">
        <v>1507</v>
      </c>
      <c r="I2142" s="8">
        <v>1.0</v>
      </c>
      <c r="J2142" s="8">
        <v>0.0</v>
      </c>
      <c r="K2142" s="8">
        <v>2.0</v>
      </c>
    </row>
    <row r="2143" ht="15.75" customHeight="1">
      <c r="A2143" s="15">
        <v>67.0</v>
      </c>
      <c r="B2143" s="8" t="s">
        <v>2516</v>
      </c>
      <c r="C2143" s="16">
        <v>45475.25</v>
      </c>
      <c r="D2143" s="16">
        <v>45489.25</v>
      </c>
      <c r="E2143" s="17">
        <v>4690.0</v>
      </c>
      <c r="F2143" s="8" t="s">
        <v>2446</v>
      </c>
      <c r="G2143" s="8" t="s">
        <v>2453</v>
      </c>
      <c r="H2143" s="8" t="s">
        <v>2096</v>
      </c>
      <c r="I2143" s="8">
        <v>0.0</v>
      </c>
      <c r="J2143" s="8">
        <v>1.0</v>
      </c>
      <c r="K2143" s="8">
        <v>3.0</v>
      </c>
    </row>
    <row r="2144" ht="15.75" customHeight="1">
      <c r="A2144" s="15">
        <v>67.0</v>
      </c>
      <c r="B2144" s="8" t="s">
        <v>2516</v>
      </c>
      <c r="C2144" s="16">
        <v>45475.25</v>
      </c>
      <c r="D2144" s="16">
        <v>45489.25</v>
      </c>
      <c r="E2144" s="17">
        <v>4690.0</v>
      </c>
      <c r="F2144" s="8" t="s">
        <v>2446</v>
      </c>
      <c r="G2144" s="8" t="s">
        <v>2453</v>
      </c>
      <c r="H2144" s="8" t="s">
        <v>1732</v>
      </c>
      <c r="I2144" s="8">
        <v>1.0</v>
      </c>
      <c r="J2144" s="8">
        <v>1.0</v>
      </c>
      <c r="K2144" s="8">
        <v>4.0</v>
      </c>
    </row>
    <row r="2145" ht="15.75" customHeight="1">
      <c r="A2145" s="15">
        <v>67.0</v>
      </c>
      <c r="B2145" s="8" t="s">
        <v>2516</v>
      </c>
      <c r="C2145" s="16">
        <v>45475.25</v>
      </c>
      <c r="D2145" s="16">
        <v>45489.25</v>
      </c>
      <c r="E2145" s="17">
        <v>4690.0</v>
      </c>
      <c r="F2145" s="8" t="s">
        <v>2446</v>
      </c>
      <c r="G2145" s="8" t="s">
        <v>2453</v>
      </c>
      <c r="H2145" s="8" t="s">
        <v>1431</v>
      </c>
      <c r="I2145" s="8">
        <v>0.0</v>
      </c>
      <c r="J2145" s="8">
        <v>1.0</v>
      </c>
      <c r="K2145" s="8">
        <v>4.0</v>
      </c>
    </row>
    <row r="2146" ht="15.75" customHeight="1">
      <c r="A2146" s="15">
        <v>67.0</v>
      </c>
      <c r="B2146" s="8" t="s">
        <v>2516</v>
      </c>
      <c r="C2146" s="16">
        <v>45475.25</v>
      </c>
      <c r="D2146" s="16">
        <v>45489.25</v>
      </c>
      <c r="E2146" s="17">
        <v>4690.0</v>
      </c>
      <c r="F2146" s="8" t="s">
        <v>2446</v>
      </c>
      <c r="G2146" s="8" t="s">
        <v>2453</v>
      </c>
      <c r="H2146" s="8" t="s">
        <v>1911</v>
      </c>
      <c r="I2146" s="8">
        <v>0.0</v>
      </c>
      <c r="J2146" s="8">
        <v>1.0</v>
      </c>
      <c r="K2146" s="8">
        <v>3.0</v>
      </c>
    </row>
    <row r="2147" ht="15.75" customHeight="1">
      <c r="A2147" s="15">
        <v>67.0</v>
      </c>
      <c r="B2147" s="8" t="s">
        <v>2516</v>
      </c>
      <c r="C2147" s="16">
        <v>45475.25</v>
      </c>
      <c r="D2147" s="16">
        <v>45489.25</v>
      </c>
      <c r="E2147" s="17">
        <v>4690.0</v>
      </c>
      <c r="F2147" s="8" t="s">
        <v>2446</v>
      </c>
      <c r="G2147" s="8" t="s">
        <v>2453</v>
      </c>
      <c r="H2147" s="8" t="s">
        <v>1310</v>
      </c>
      <c r="I2147" s="8">
        <v>1.0</v>
      </c>
      <c r="J2147" s="8">
        <v>0.0</v>
      </c>
      <c r="K2147" s="8">
        <v>4.0</v>
      </c>
    </row>
    <row r="2148" ht="15.75" customHeight="1">
      <c r="A2148" s="15">
        <v>67.0</v>
      </c>
      <c r="B2148" s="8" t="s">
        <v>2516</v>
      </c>
      <c r="C2148" s="16">
        <v>45475.25</v>
      </c>
      <c r="D2148" s="16">
        <v>45489.25</v>
      </c>
      <c r="E2148" s="17">
        <v>4690.0</v>
      </c>
      <c r="F2148" s="8" t="s">
        <v>2446</v>
      </c>
      <c r="G2148" s="8" t="s">
        <v>2453</v>
      </c>
      <c r="H2148" s="8" t="s">
        <v>1506</v>
      </c>
      <c r="I2148" s="8">
        <v>1.0</v>
      </c>
      <c r="J2148" s="8">
        <v>0.0</v>
      </c>
      <c r="K2148" s="8">
        <v>1.0</v>
      </c>
    </row>
    <row r="2149" ht="15.75" customHeight="1">
      <c r="A2149" s="15">
        <v>67.0</v>
      </c>
      <c r="B2149" s="8" t="s">
        <v>2516</v>
      </c>
      <c r="C2149" s="16">
        <v>45475.25</v>
      </c>
      <c r="D2149" s="16">
        <v>45489.25</v>
      </c>
      <c r="E2149" s="17">
        <v>4690.0</v>
      </c>
      <c r="F2149" s="8" t="s">
        <v>2446</v>
      </c>
      <c r="G2149" s="8" t="s">
        <v>2453</v>
      </c>
      <c r="H2149" s="8" t="s">
        <v>2028</v>
      </c>
      <c r="I2149" s="8">
        <v>1.0</v>
      </c>
      <c r="J2149" s="8">
        <v>0.0</v>
      </c>
      <c r="K2149" s="8">
        <v>2.0</v>
      </c>
    </row>
    <row r="2150" ht="15.75" customHeight="1">
      <c r="A2150" s="15">
        <v>67.0</v>
      </c>
      <c r="B2150" s="8" t="s">
        <v>2516</v>
      </c>
      <c r="C2150" s="16">
        <v>45475.25</v>
      </c>
      <c r="D2150" s="16">
        <v>45489.25</v>
      </c>
      <c r="E2150" s="17">
        <v>4690.0</v>
      </c>
      <c r="F2150" s="8" t="s">
        <v>2446</v>
      </c>
      <c r="G2150" s="8" t="s">
        <v>2453</v>
      </c>
      <c r="H2150" s="8" t="s">
        <v>1345</v>
      </c>
      <c r="I2150" s="8">
        <v>0.0</v>
      </c>
      <c r="J2150" s="8">
        <v>1.0</v>
      </c>
      <c r="K2150" s="8">
        <v>5.0</v>
      </c>
    </row>
    <row r="2151" ht="15.75" customHeight="1">
      <c r="A2151" s="15">
        <v>67.0</v>
      </c>
      <c r="B2151" s="8" t="s">
        <v>2516</v>
      </c>
      <c r="C2151" s="16">
        <v>45475.25</v>
      </c>
      <c r="D2151" s="16">
        <v>45489.25</v>
      </c>
      <c r="E2151" s="17">
        <v>4690.0</v>
      </c>
      <c r="F2151" s="8" t="s">
        <v>2446</v>
      </c>
      <c r="G2151" s="8" t="s">
        <v>2453</v>
      </c>
      <c r="H2151" s="8" t="s">
        <v>1748</v>
      </c>
      <c r="I2151" s="8">
        <v>1.0</v>
      </c>
      <c r="J2151" s="8">
        <v>1.0</v>
      </c>
      <c r="K2151" s="8">
        <v>4.0</v>
      </c>
    </row>
    <row r="2152" ht="15.75" customHeight="1">
      <c r="A2152" s="15">
        <v>67.0</v>
      </c>
      <c r="B2152" s="8" t="s">
        <v>2516</v>
      </c>
      <c r="C2152" s="16">
        <v>45475.25</v>
      </c>
      <c r="D2152" s="16">
        <v>45489.25</v>
      </c>
      <c r="E2152" s="17">
        <v>4690.0</v>
      </c>
      <c r="F2152" s="8" t="s">
        <v>2446</v>
      </c>
      <c r="G2152" s="8" t="s">
        <v>2453</v>
      </c>
      <c r="H2152" s="8" t="s">
        <v>1923</v>
      </c>
      <c r="I2152" s="8">
        <v>0.0</v>
      </c>
      <c r="J2152" s="8">
        <v>0.0</v>
      </c>
      <c r="K2152" s="8">
        <v>3.0</v>
      </c>
    </row>
    <row r="2153" ht="15.75" customHeight="1">
      <c r="A2153" s="15">
        <v>67.0</v>
      </c>
      <c r="B2153" s="8" t="s">
        <v>2516</v>
      </c>
      <c r="C2153" s="16">
        <v>45475.25</v>
      </c>
      <c r="D2153" s="16">
        <v>45489.25</v>
      </c>
      <c r="E2153" s="17">
        <v>4690.0</v>
      </c>
      <c r="F2153" s="8" t="s">
        <v>2446</v>
      </c>
      <c r="G2153" s="8" t="s">
        <v>2453</v>
      </c>
      <c r="H2153" s="8" t="s">
        <v>2350</v>
      </c>
      <c r="I2153" s="8">
        <v>1.0</v>
      </c>
      <c r="J2153" s="8">
        <v>0.0</v>
      </c>
      <c r="K2153" s="8">
        <v>5.0</v>
      </c>
    </row>
    <row r="2154" ht="15.75" customHeight="1">
      <c r="A2154" s="15">
        <v>67.0</v>
      </c>
      <c r="B2154" s="8" t="s">
        <v>2516</v>
      </c>
      <c r="C2154" s="16">
        <v>45475.25</v>
      </c>
      <c r="D2154" s="16">
        <v>45489.25</v>
      </c>
      <c r="E2154" s="17">
        <v>4690.0</v>
      </c>
      <c r="F2154" s="8" t="s">
        <v>2446</v>
      </c>
      <c r="G2154" s="8" t="s">
        <v>2453</v>
      </c>
      <c r="H2154" s="8" t="s">
        <v>1608</v>
      </c>
      <c r="I2154" s="8">
        <v>0.0</v>
      </c>
      <c r="J2154" s="8">
        <v>1.0</v>
      </c>
      <c r="K2154" s="8">
        <v>3.0</v>
      </c>
    </row>
    <row r="2155" ht="15.75" customHeight="1">
      <c r="A2155" s="15">
        <v>67.0</v>
      </c>
      <c r="B2155" s="8" t="s">
        <v>2516</v>
      </c>
      <c r="C2155" s="16">
        <v>45475.25</v>
      </c>
      <c r="D2155" s="16">
        <v>45489.25</v>
      </c>
      <c r="E2155" s="17">
        <v>4690.0</v>
      </c>
      <c r="F2155" s="8" t="s">
        <v>2446</v>
      </c>
      <c r="G2155" s="8" t="s">
        <v>2453</v>
      </c>
      <c r="H2155" s="8" t="s">
        <v>1221</v>
      </c>
      <c r="I2155" s="8">
        <v>1.0</v>
      </c>
      <c r="J2155" s="8">
        <v>1.0</v>
      </c>
      <c r="K2155" s="8">
        <v>2.0</v>
      </c>
    </row>
    <row r="2156" ht="15.75" customHeight="1">
      <c r="A2156" s="15">
        <v>67.0</v>
      </c>
      <c r="B2156" s="8" t="s">
        <v>2516</v>
      </c>
      <c r="C2156" s="16">
        <v>45475.25</v>
      </c>
      <c r="D2156" s="16">
        <v>45489.25</v>
      </c>
      <c r="E2156" s="17">
        <v>4690.0</v>
      </c>
      <c r="F2156" s="8" t="s">
        <v>2446</v>
      </c>
      <c r="G2156" s="8" t="s">
        <v>2453</v>
      </c>
      <c r="H2156" s="8" t="s">
        <v>1432</v>
      </c>
      <c r="I2156" s="8">
        <v>1.0</v>
      </c>
      <c r="J2156" s="8">
        <v>0.0</v>
      </c>
      <c r="K2156" s="8">
        <v>1.0</v>
      </c>
    </row>
    <row r="2157" ht="15.75" customHeight="1">
      <c r="A2157" s="15">
        <v>67.0</v>
      </c>
      <c r="B2157" s="8" t="s">
        <v>2516</v>
      </c>
      <c r="C2157" s="16">
        <v>45475.25</v>
      </c>
      <c r="D2157" s="16">
        <v>45489.25</v>
      </c>
      <c r="E2157" s="17">
        <v>4690.0</v>
      </c>
      <c r="F2157" s="8" t="s">
        <v>2446</v>
      </c>
      <c r="G2157" s="8" t="s">
        <v>2453</v>
      </c>
      <c r="H2157" s="8" t="s">
        <v>1489</v>
      </c>
      <c r="I2157" s="8">
        <v>1.0</v>
      </c>
      <c r="J2157" s="8">
        <v>0.0</v>
      </c>
      <c r="K2157" s="8">
        <v>1.0</v>
      </c>
    </row>
    <row r="2158" ht="15.75" customHeight="1">
      <c r="A2158" s="15">
        <v>67.0</v>
      </c>
      <c r="B2158" s="8" t="s">
        <v>2516</v>
      </c>
      <c r="C2158" s="16">
        <v>45475.25</v>
      </c>
      <c r="D2158" s="16">
        <v>45489.25</v>
      </c>
      <c r="E2158" s="17">
        <v>4690.0</v>
      </c>
      <c r="F2158" s="8" t="s">
        <v>2446</v>
      </c>
      <c r="G2158" s="8" t="s">
        <v>2453</v>
      </c>
      <c r="H2158" s="8" t="s">
        <v>2054</v>
      </c>
      <c r="I2158" s="8">
        <v>0.0</v>
      </c>
      <c r="J2158" s="8">
        <v>0.0</v>
      </c>
      <c r="K2158" s="8">
        <v>2.0</v>
      </c>
    </row>
    <row r="2159" ht="15.75" customHeight="1">
      <c r="A2159" s="15">
        <v>67.0</v>
      </c>
      <c r="B2159" s="8" t="s">
        <v>2516</v>
      </c>
      <c r="C2159" s="16">
        <v>45475.25</v>
      </c>
      <c r="D2159" s="16">
        <v>45489.25</v>
      </c>
      <c r="E2159" s="17">
        <v>4690.0</v>
      </c>
      <c r="F2159" s="8" t="s">
        <v>2446</v>
      </c>
      <c r="G2159" s="8" t="s">
        <v>2453</v>
      </c>
      <c r="H2159" s="8" t="s">
        <v>1766</v>
      </c>
      <c r="I2159" s="8">
        <v>0.0</v>
      </c>
      <c r="J2159" s="8">
        <v>1.0</v>
      </c>
      <c r="K2159" s="8">
        <v>3.0</v>
      </c>
    </row>
    <row r="2160" ht="15.75" customHeight="1">
      <c r="A2160" s="15">
        <v>68.0</v>
      </c>
      <c r="B2160" s="8" t="s">
        <v>2517</v>
      </c>
      <c r="C2160" s="16">
        <v>45479.5</v>
      </c>
      <c r="D2160" s="16">
        <v>45493.5</v>
      </c>
      <c r="E2160" s="17">
        <v>4760.0</v>
      </c>
      <c r="F2160" s="8" t="s">
        <v>2448</v>
      </c>
      <c r="G2160" s="8" t="s">
        <v>1140</v>
      </c>
      <c r="H2160" s="8" t="s">
        <v>2096</v>
      </c>
      <c r="I2160" s="8">
        <v>1.0</v>
      </c>
      <c r="J2160" s="8">
        <v>0.0</v>
      </c>
      <c r="K2160" s="8">
        <v>3.0</v>
      </c>
    </row>
    <row r="2161" ht="15.75" customHeight="1">
      <c r="A2161" s="15">
        <v>68.0</v>
      </c>
      <c r="B2161" s="8" t="s">
        <v>2517</v>
      </c>
      <c r="C2161" s="16">
        <v>45479.5</v>
      </c>
      <c r="D2161" s="16">
        <v>45493.5</v>
      </c>
      <c r="E2161" s="17">
        <v>4760.0</v>
      </c>
      <c r="F2161" s="8" t="s">
        <v>2448</v>
      </c>
      <c r="G2161" s="8" t="s">
        <v>1140</v>
      </c>
      <c r="H2161" s="8" t="s">
        <v>1321</v>
      </c>
      <c r="I2161" s="8">
        <v>0.0</v>
      </c>
      <c r="J2161" s="8">
        <v>0.0</v>
      </c>
      <c r="K2161" s="8">
        <v>2.0</v>
      </c>
    </row>
    <row r="2162" ht="15.75" customHeight="1">
      <c r="A2162" s="15">
        <v>68.0</v>
      </c>
      <c r="B2162" s="8" t="s">
        <v>2517</v>
      </c>
      <c r="C2162" s="16">
        <v>45479.5</v>
      </c>
      <c r="D2162" s="16">
        <v>45493.5</v>
      </c>
      <c r="E2162" s="17">
        <v>4760.0</v>
      </c>
      <c r="F2162" s="8" t="s">
        <v>2448</v>
      </c>
      <c r="G2162" s="8" t="s">
        <v>1140</v>
      </c>
      <c r="H2162" s="8" t="s">
        <v>1374</v>
      </c>
      <c r="I2162" s="8">
        <v>0.0</v>
      </c>
      <c r="J2162" s="8">
        <v>0.0</v>
      </c>
      <c r="K2162" s="8">
        <v>1.0</v>
      </c>
    </row>
    <row r="2163" ht="15.75" customHeight="1">
      <c r="A2163" s="15">
        <v>68.0</v>
      </c>
      <c r="B2163" s="8" t="s">
        <v>2517</v>
      </c>
      <c r="C2163" s="16">
        <v>45479.5</v>
      </c>
      <c r="D2163" s="16">
        <v>45493.5</v>
      </c>
      <c r="E2163" s="17">
        <v>4760.0</v>
      </c>
      <c r="F2163" s="8" t="s">
        <v>2448</v>
      </c>
      <c r="G2163" s="8" t="s">
        <v>1140</v>
      </c>
      <c r="H2163" s="8" t="s">
        <v>1263</v>
      </c>
      <c r="I2163" s="8">
        <v>0.0</v>
      </c>
      <c r="J2163" s="8">
        <v>1.0</v>
      </c>
      <c r="K2163" s="8">
        <v>2.0</v>
      </c>
    </row>
    <row r="2164" ht="15.75" customHeight="1">
      <c r="A2164" s="15">
        <v>68.0</v>
      </c>
      <c r="B2164" s="8" t="s">
        <v>2517</v>
      </c>
      <c r="C2164" s="16">
        <v>45479.5</v>
      </c>
      <c r="D2164" s="16">
        <v>45493.5</v>
      </c>
      <c r="E2164" s="17">
        <v>4760.0</v>
      </c>
      <c r="F2164" s="8" t="s">
        <v>2448</v>
      </c>
      <c r="G2164" s="8" t="s">
        <v>1140</v>
      </c>
      <c r="H2164" s="8" t="s">
        <v>2246</v>
      </c>
      <c r="I2164" s="8">
        <v>1.0</v>
      </c>
      <c r="J2164" s="8">
        <v>1.0</v>
      </c>
      <c r="K2164" s="8">
        <v>4.0</v>
      </c>
    </row>
    <row r="2165" ht="15.75" customHeight="1">
      <c r="A2165" s="15">
        <v>68.0</v>
      </c>
      <c r="B2165" s="8" t="s">
        <v>2517</v>
      </c>
      <c r="C2165" s="16">
        <v>45479.5</v>
      </c>
      <c r="D2165" s="16">
        <v>45493.5</v>
      </c>
      <c r="E2165" s="17">
        <v>4760.0</v>
      </c>
      <c r="F2165" s="8" t="s">
        <v>2448</v>
      </c>
      <c r="G2165" s="8" t="s">
        <v>1140</v>
      </c>
      <c r="H2165" s="8" t="s">
        <v>2180</v>
      </c>
      <c r="I2165" s="8">
        <v>0.0</v>
      </c>
      <c r="J2165" s="8">
        <v>1.0</v>
      </c>
      <c r="K2165" s="8">
        <v>1.0</v>
      </c>
    </row>
    <row r="2166" ht="15.75" customHeight="1">
      <c r="A2166" s="15">
        <v>68.0</v>
      </c>
      <c r="B2166" s="8" t="s">
        <v>2517</v>
      </c>
      <c r="C2166" s="16">
        <v>45479.5</v>
      </c>
      <c r="D2166" s="16">
        <v>45493.5</v>
      </c>
      <c r="E2166" s="17">
        <v>4760.0</v>
      </c>
      <c r="F2166" s="8" t="s">
        <v>2448</v>
      </c>
      <c r="G2166" s="8" t="s">
        <v>1140</v>
      </c>
      <c r="H2166" s="8" t="s">
        <v>1686</v>
      </c>
      <c r="I2166" s="8">
        <v>1.0</v>
      </c>
      <c r="J2166" s="8">
        <v>0.0</v>
      </c>
      <c r="K2166" s="8">
        <v>1.0</v>
      </c>
    </row>
    <row r="2167" ht="15.75" customHeight="1">
      <c r="A2167" s="15">
        <v>68.0</v>
      </c>
      <c r="B2167" s="8" t="s">
        <v>2517</v>
      </c>
      <c r="C2167" s="16">
        <v>45479.5</v>
      </c>
      <c r="D2167" s="16">
        <v>45493.5</v>
      </c>
      <c r="E2167" s="17">
        <v>4760.0</v>
      </c>
      <c r="F2167" s="8" t="s">
        <v>2448</v>
      </c>
      <c r="G2167" s="8" t="s">
        <v>1140</v>
      </c>
      <c r="H2167" s="8" t="s">
        <v>1641</v>
      </c>
      <c r="I2167" s="8">
        <v>1.0</v>
      </c>
      <c r="J2167" s="8">
        <v>0.0</v>
      </c>
      <c r="K2167" s="8">
        <v>1.0</v>
      </c>
    </row>
    <row r="2168" ht="15.75" customHeight="1">
      <c r="A2168" s="15">
        <v>68.0</v>
      </c>
      <c r="B2168" s="8" t="s">
        <v>2517</v>
      </c>
      <c r="C2168" s="16">
        <v>45479.5</v>
      </c>
      <c r="D2168" s="16">
        <v>45493.5</v>
      </c>
      <c r="E2168" s="17">
        <v>4760.0</v>
      </c>
      <c r="F2168" s="8" t="s">
        <v>2448</v>
      </c>
      <c r="G2168" s="8" t="s">
        <v>1140</v>
      </c>
      <c r="H2168" s="8" t="s">
        <v>1778</v>
      </c>
      <c r="I2168" s="8">
        <v>1.0</v>
      </c>
      <c r="J2168" s="8">
        <v>0.0</v>
      </c>
      <c r="K2168" s="8">
        <v>4.0</v>
      </c>
    </row>
    <row r="2169" ht="15.75" customHeight="1">
      <c r="A2169" s="15">
        <v>68.0</v>
      </c>
      <c r="B2169" s="8" t="s">
        <v>2517</v>
      </c>
      <c r="C2169" s="16">
        <v>45479.5</v>
      </c>
      <c r="D2169" s="16">
        <v>45493.5</v>
      </c>
      <c r="E2169" s="17">
        <v>4760.0</v>
      </c>
      <c r="F2169" s="8" t="s">
        <v>2448</v>
      </c>
      <c r="G2169" s="8" t="s">
        <v>1140</v>
      </c>
      <c r="H2169" s="8" t="s">
        <v>1981</v>
      </c>
      <c r="I2169" s="8">
        <v>0.0</v>
      </c>
      <c r="J2169" s="8">
        <v>1.0</v>
      </c>
      <c r="K2169" s="8">
        <v>2.0</v>
      </c>
    </row>
    <row r="2170" ht="15.75" customHeight="1">
      <c r="A2170" s="15">
        <v>68.0</v>
      </c>
      <c r="B2170" s="8" t="s">
        <v>2517</v>
      </c>
      <c r="C2170" s="16">
        <v>45479.5</v>
      </c>
      <c r="D2170" s="16">
        <v>45493.5</v>
      </c>
      <c r="E2170" s="17">
        <v>4760.0</v>
      </c>
      <c r="F2170" s="8" t="s">
        <v>2448</v>
      </c>
      <c r="G2170" s="8" t="s">
        <v>1140</v>
      </c>
      <c r="H2170" s="8" t="s">
        <v>1851</v>
      </c>
      <c r="I2170" s="8">
        <v>1.0</v>
      </c>
      <c r="J2170" s="8">
        <v>0.0</v>
      </c>
      <c r="K2170" s="8">
        <v>3.0</v>
      </c>
    </row>
    <row r="2171" ht="15.75" customHeight="1">
      <c r="A2171" s="15">
        <v>68.0</v>
      </c>
      <c r="B2171" s="8" t="s">
        <v>2517</v>
      </c>
      <c r="C2171" s="16">
        <v>45479.5</v>
      </c>
      <c r="D2171" s="16">
        <v>45493.5</v>
      </c>
      <c r="E2171" s="17">
        <v>4760.0</v>
      </c>
      <c r="F2171" s="8" t="s">
        <v>2448</v>
      </c>
      <c r="G2171" s="8" t="s">
        <v>1140</v>
      </c>
      <c r="H2171" s="8" t="s">
        <v>1838</v>
      </c>
      <c r="I2171" s="8">
        <v>0.0</v>
      </c>
      <c r="J2171" s="8">
        <v>0.0</v>
      </c>
      <c r="K2171" s="8">
        <v>4.0</v>
      </c>
    </row>
    <row r="2172" ht="15.75" customHeight="1">
      <c r="A2172" s="15">
        <v>68.0</v>
      </c>
      <c r="B2172" s="8" t="s">
        <v>2517</v>
      </c>
      <c r="C2172" s="16">
        <v>45479.5</v>
      </c>
      <c r="D2172" s="16">
        <v>45493.5</v>
      </c>
      <c r="E2172" s="17">
        <v>4760.0</v>
      </c>
      <c r="F2172" s="8" t="s">
        <v>2448</v>
      </c>
      <c r="G2172" s="8" t="s">
        <v>1140</v>
      </c>
      <c r="H2172" s="8" t="s">
        <v>1151</v>
      </c>
      <c r="I2172" s="8">
        <v>0.0</v>
      </c>
      <c r="J2172" s="8">
        <v>1.0</v>
      </c>
      <c r="K2172" s="8">
        <v>4.0</v>
      </c>
    </row>
    <row r="2173" ht="15.75" customHeight="1">
      <c r="A2173" s="15">
        <v>68.0</v>
      </c>
      <c r="B2173" s="8" t="s">
        <v>2517</v>
      </c>
      <c r="C2173" s="16">
        <v>45479.5</v>
      </c>
      <c r="D2173" s="16">
        <v>45493.5</v>
      </c>
      <c r="E2173" s="17">
        <v>4760.0</v>
      </c>
      <c r="F2173" s="8" t="s">
        <v>2448</v>
      </c>
      <c r="G2173" s="8" t="s">
        <v>1140</v>
      </c>
      <c r="H2173" s="8" t="s">
        <v>1365</v>
      </c>
      <c r="I2173" s="8">
        <v>0.0</v>
      </c>
      <c r="J2173" s="8">
        <v>0.0</v>
      </c>
      <c r="K2173" s="8">
        <v>1.0</v>
      </c>
    </row>
    <row r="2174" ht="15.75" customHeight="1">
      <c r="A2174" s="15">
        <v>68.0</v>
      </c>
      <c r="B2174" s="8" t="s">
        <v>2517</v>
      </c>
      <c r="C2174" s="16">
        <v>45479.5</v>
      </c>
      <c r="D2174" s="16">
        <v>45493.5</v>
      </c>
      <c r="E2174" s="17">
        <v>4760.0</v>
      </c>
      <c r="F2174" s="8" t="s">
        <v>2448</v>
      </c>
      <c r="G2174" s="8" t="s">
        <v>1140</v>
      </c>
      <c r="H2174" s="8" t="s">
        <v>1890</v>
      </c>
      <c r="I2174" s="8">
        <v>0.0</v>
      </c>
      <c r="J2174" s="8">
        <v>0.0</v>
      </c>
      <c r="K2174" s="8">
        <v>2.0</v>
      </c>
    </row>
    <row r="2175" ht="15.75" customHeight="1">
      <c r="A2175" s="15">
        <v>68.0</v>
      </c>
      <c r="B2175" s="8" t="s">
        <v>2517</v>
      </c>
      <c r="C2175" s="16">
        <v>45479.5</v>
      </c>
      <c r="D2175" s="16">
        <v>45493.5</v>
      </c>
      <c r="E2175" s="17">
        <v>4760.0</v>
      </c>
      <c r="F2175" s="8" t="s">
        <v>2448</v>
      </c>
      <c r="G2175" s="8" t="s">
        <v>1140</v>
      </c>
      <c r="H2175" s="8" t="s">
        <v>1394</v>
      </c>
      <c r="I2175" s="8">
        <v>1.0</v>
      </c>
      <c r="J2175" s="8">
        <v>0.0</v>
      </c>
      <c r="K2175" s="8">
        <v>1.0</v>
      </c>
    </row>
    <row r="2176" ht="15.75" customHeight="1">
      <c r="A2176" s="15">
        <v>68.0</v>
      </c>
      <c r="B2176" s="8" t="s">
        <v>2517</v>
      </c>
      <c r="C2176" s="16">
        <v>45479.5</v>
      </c>
      <c r="D2176" s="16">
        <v>45493.5</v>
      </c>
      <c r="E2176" s="17">
        <v>4760.0</v>
      </c>
      <c r="F2176" s="8" t="s">
        <v>2448</v>
      </c>
      <c r="G2176" s="8" t="s">
        <v>1140</v>
      </c>
      <c r="H2176" s="8" t="s">
        <v>1612</v>
      </c>
      <c r="I2176" s="8">
        <v>1.0</v>
      </c>
      <c r="J2176" s="8">
        <v>0.0</v>
      </c>
      <c r="K2176" s="8">
        <v>1.0</v>
      </c>
    </row>
    <row r="2177" ht="15.75" customHeight="1">
      <c r="A2177" s="15">
        <v>68.0</v>
      </c>
      <c r="B2177" s="8" t="s">
        <v>2517</v>
      </c>
      <c r="C2177" s="16">
        <v>45479.5</v>
      </c>
      <c r="D2177" s="16">
        <v>45493.5</v>
      </c>
      <c r="E2177" s="17">
        <v>4760.0</v>
      </c>
      <c r="F2177" s="8" t="s">
        <v>2448</v>
      </c>
      <c r="G2177" s="8" t="s">
        <v>1140</v>
      </c>
      <c r="H2177" s="8" t="s">
        <v>1193</v>
      </c>
      <c r="I2177" s="8">
        <v>0.0</v>
      </c>
      <c r="J2177" s="8">
        <v>0.0</v>
      </c>
      <c r="K2177" s="8">
        <v>1.0</v>
      </c>
    </row>
    <row r="2178" ht="15.75" customHeight="1">
      <c r="A2178" s="15">
        <v>68.0</v>
      </c>
      <c r="B2178" s="8" t="s">
        <v>2517</v>
      </c>
      <c r="C2178" s="16">
        <v>45479.5</v>
      </c>
      <c r="D2178" s="16">
        <v>45493.5</v>
      </c>
      <c r="E2178" s="17">
        <v>4760.0</v>
      </c>
      <c r="F2178" s="8" t="s">
        <v>2448</v>
      </c>
      <c r="G2178" s="8" t="s">
        <v>1140</v>
      </c>
      <c r="H2178" s="8" t="s">
        <v>2364</v>
      </c>
      <c r="I2178" s="8">
        <v>1.0</v>
      </c>
      <c r="J2178" s="8">
        <v>1.0</v>
      </c>
      <c r="K2178" s="8">
        <v>1.0</v>
      </c>
    </row>
    <row r="2179" ht="15.75" customHeight="1">
      <c r="A2179" s="15">
        <v>68.0</v>
      </c>
      <c r="B2179" s="8" t="s">
        <v>2517</v>
      </c>
      <c r="C2179" s="16">
        <v>45479.5</v>
      </c>
      <c r="D2179" s="16">
        <v>45493.5</v>
      </c>
      <c r="E2179" s="17">
        <v>4760.0</v>
      </c>
      <c r="F2179" s="8" t="s">
        <v>2448</v>
      </c>
      <c r="G2179" s="8" t="s">
        <v>1140</v>
      </c>
      <c r="H2179" s="8" t="s">
        <v>1793</v>
      </c>
      <c r="I2179" s="8">
        <v>1.0</v>
      </c>
      <c r="J2179" s="8">
        <v>1.0</v>
      </c>
      <c r="K2179" s="8">
        <v>2.0</v>
      </c>
    </row>
    <row r="2180" ht="15.75" customHeight="1">
      <c r="A2180" s="15">
        <v>68.0</v>
      </c>
      <c r="B2180" s="8" t="s">
        <v>2517</v>
      </c>
      <c r="C2180" s="16">
        <v>45479.5</v>
      </c>
      <c r="D2180" s="16">
        <v>45493.5</v>
      </c>
      <c r="E2180" s="17">
        <v>4760.0</v>
      </c>
      <c r="F2180" s="8" t="s">
        <v>2448</v>
      </c>
      <c r="G2180" s="8" t="s">
        <v>1140</v>
      </c>
      <c r="H2180" s="8" t="s">
        <v>1534</v>
      </c>
      <c r="I2180" s="8">
        <v>0.0</v>
      </c>
      <c r="J2180" s="8">
        <v>1.0</v>
      </c>
      <c r="K2180" s="8">
        <v>2.0</v>
      </c>
    </row>
    <row r="2181" ht="15.75" customHeight="1">
      <c r="A2181" s="15">
        <v>68.0</v>
      </c>
      <c r="B2181" s="8" t="s">
        <v>2517</v>
      </c>
      <c r="C2181" s="16">
        <v>45479.5</v>
      </c>
      <c r="D2181" s="16">
        <v>45493.5</v>
      </c>
      <c r="E2181" s="17">
        <v>4760.0</v>
      </c>
      <c r="F2181" s="8" t="s">
        <v>2448</v>
      </c>
      <c r="G2181" s="8" t="s">
        <v>1140</v>
      </c>
      <c r="H2181" s="8" t="s">
        <v>2227</v>
      </c>
      <c r="I2181" s="8">
        <v>1.0</v>
      </c>
      <c r="J2181" s="8">
        <v>1.0</v>
      </c>
      <c r="K2181" s="8">
        <v>1.0</v>
      </c>
    </row>
    <row r="2182" ht="15.75" customHeight="1">
      <c r="A2182" s="15">
        <v>68.0</v>
      </c>
      <c r="B2182" s="8" t="s">
        <v>2517</v>
      </c>
      <c r="C2182" s="16">
        <v>45479.5</v>
      </c>
      <c r="D2182" s="16">
        <v>45493.5</v>
      </c>
      <c r="E2182" s="17">
        <v>4760.0</v>
      </c>
      <c r="F2182" s="8" t="s">
        <v>2448</v>
      </c>
      <c r="G2182" s="8" t="s">
        <v>1140</v>
      </c>
      <c r="H2182" s="8" t="s">
        <v>2314</v>
      </c>
      <c r="I2182" s="8">
        <v>0.0</v>
      </c>
      <c r="J2182" s="8">
        <v>0.0</v>
      </c>
      <c r="K2182" s="8">
        <v>5.0</v>
      </c>
    </row>
    <row r="2183" ht="15.75" customHeight="1">
      <c r="A2183" s="15">
        <v>68.0</v>
      </c>
      <c r="B2183" s="8" t="s">
        <v>2517</v>
      </c>
      <c r="C2183" s="16">
        <v>45479.5</v>
      </c>
      <c r="D2183" s="16">
        <v>45493.5</v>
      </c>
      <c r="E2183" s="17">
        <v>4760.0</v>
      </c>
      <c r="F2183" s="8" t="s">
        <v>2448</v>
      </c>
      <c r="G2183" s="8" t="s">
        <v>1140</v>
      </c>
      <c r="H2183" s="8" t="s">
        <v>2118</v>
      </c>
      <c r="I2183" s="8">
        <v>1.0</v>
      </c>
      <c r="J2183" s="8">
        <v>1.0</v>
      </c>
      <c r="K2183" s="8">
        <v>3.0</v>
      </c>
    </row>
    <row r="2184" ht="15.75" customHeight="1">
      <c r="A2184" s="15">
        <v>68.0</v>
      </c>
      <c r="B2184" s="8" t="s">
        <v>2517</v>
      </c>
      <c r="C2184" s="16">
        <v>45479.5</v>
      </c>
      <c r="D2184" s="16">
        <v>45493.5</v>
      </c>
      <c r="E2184" s="17">
        <v>4760.0</v>
      </c>
      <c r="F2184" s="8" t="s">
        <v>2448</v>
      </c>
      <c r="G2184" s="8" t="s">
        <v>1140</v>
      </c>
      <c r="H2184" s="8" t="s">
        <v>2080</v>
      </c>
      <c r="I2184" s="8">
        <v>1.0</v>
      </c>
      <c r="J2184" s="8">
        <v>0.0</v>
      </c>
      <c r="K2184" s="8">
        <v>1.0</v>
      </c>
    </row>
    <row r="2185" ht="15.75" customHeight="1">
      <c r="A2185" s="15">
        <v>68.0</v>
      </c>
      <c r="B2185" s="8" t="s">
        <v>2517</v>
      </c>
      <c r="C2185" s="16">
        <v>45479.5</v>
      </c>
      <c r="D2185" s="16">
        <v>45493.5</v>
      </c>
      <c r="E2185" s="17">
        <v>4760.0</v>
      </c>
      <c r="F2185" s="8" t="s">
        <v>2448</v>
      </c>
      <c r="G2185" s="8" t="s">
        <v>1140</v>
      </c>
      <c r="H2185" s="8" t="s">
        <v>1207</v>
      </c>
      <c r="I2185" s="8">
        <v>1.0</v>
      </c>
      <c r="J2185" s="8">
        <v>1.0</v>
      </c>
      <c r="K2185" s="8">
        <v>5.0</v>
      </c>
    </row>
    <row r="2186" ht="15.75" customHeight="1">
      <c r="A2186" s="15">
        <v>68.0</v>
      </c>
      <c r="B2186" s="8" t="s">
        <v>2517</v>
      </c>
      <c r="C2186" s="16">
        <v>45479.5</v>
      </c>
      <c r="D2186" s="16">
        <v>45493.5</v>
      </c>
      <c r="E2186" s="17">
        <v>4760.0</v>
      </c>
      <c r="F2186" s="8" t="s">
        <v>2448</v>
      </c>
      <c r="G2186" s="8" t="s">
        <v>1140</v>
      </c>
      <c r="H2186" s="8" t="s">
        <v>2199</v>
      </c>
      <c r="I2186" s="8">
        <v>1.0</v>
      </c>
      <c r="J2186" s="8">
        <v>1.0</v>
      </c>
      <c r="K2186" s="8">
        <v>3.0</v>
      </c>
    </row>
    <row r="2187" ht="15.75" customHeight="1">
      <c r="A2187" s="15">
        <v>68.0</v>
      </c>
      <c r="B2187" s="8" t="s">
        <v>2517</v>
      </c>
      <c r="C2187" s="16">
        <v>45479.5</v>
      </c>
      <c r="D2187" s="16">
        <v>45493.5</v>
      </c>
      <c r="E2187" s="17">
        <v>4760.0</v>
      </c>
      <c r="F2187" s="8" t="s">
        <v>2448</v>
      </c>
      <c r="G2187" s="8" t="s">
        <v>1140</v>
      </c>
      <c r="H2187" s="8" t="s">
        <v>1522</v>
      </c>
      <c r="I2187" s="8">
        <v>1.0</v>
      </c>
      <c r="J2187" s="8">
        <v>0.0</v>
      </c>
      <c r="K2187" s="8">
        <v>4.0</v>
      </c>
    </row>
    <row r="2188" ht="15.75" customHeight="1">
      <c r="A2188" s="15">
        <v>68.0</v>
      </c>
      <c r="B2188" s="8" t="s">
        <v>2517</v>
      </c>
      <c r="C2188" s="16">
        <v>45479.5</v>
      </c>
      <c r="D2188" s="16">
        <v>45493.5</v>
      </c>
      <c r="E2188" s="17">
        <v>4760.0</v>
      </c>
      <c r="F2188" s="8" t="s">
        <v>2448</v>
      </c>
      <c r="G2188" s="8" t="s">
        <v>1140</v>
      </c>
      <c r="H2188" s="8" t="s">
        <v>1593</v>
      </c>
      <c r="I2188" s="8">
        <v>1.0</v>
      </c>
      <c r="J2188" s="8">
        <v>0.0</v>
      </c>
      <c r="K2188" s="8">
        <v>3.0</v>
      </c>
    </row>
    <row r="2189" ht="15.75" customHeight="1">
      <c r="A2189" s="15">
        <v>68.0</v>
      </c>
      <c r="B2189" s="8" t="s">
        <v>2517</v>
      </c>
      <c r="C2189" s="16">
        <v>45479.5</v>
      </c>
      <c r="D2189" s="16">
        <v>45493.5</v>
      </c>
      <c r="E2189" s="17">
        <v>4760.0</v>
      </c>
      <c r="F2189" s="8" t="s">
        <v>2448</v>
      </c>
      <c r="G2189" s="8" t="s">
        <v>1140</v>
      </c>
      <c r="H2189" s="8" t="s">
        <v>2195</v>
      </c>
      <c r="I2189" s="8">
        <v>0.0</v>
      </c>
      <c r="J2189" s="8">
        <v>1.0</v>
      </c>
      <c r="K2189" s="8">
        <v>3.0</v>
      </c>
    </row>
    <row r="2190" ht="15.75" customHeight="1">
      <c r="A2190" s="15">
        <v>69.0</v>
      </c>
      <c r="B2190" s="8" t="s">
        <v>2518</v>
      </c>
      <c r="C2190" s="16">
        <v>45483.75</v>
      </c>
      <c r="D2190" s="16">
        <v>45497.75</v>
      </c>
      <c r="E2190" s="17">
        <v>4830.0</v>
      </c>
      <c r="F2190" s="8" t="s">
        <v>2450</v>
      </c>
      <c r="G2190" s="8" t="s">
        <v>2458</v>
      </c>
      <c r="H2190" s="8" t="s">
        <v>2252</v>
      </c>
      <c r="I2190" s="8">
        <v>0.0</v>
      </c>
      <c r="J2190" s="8">
        <v>1.0</v>
      </c>
      <c r="K2190" s="8">
        <v>5.0</v>
      </c>
    </row>
    <row r="2191" ht="15.75" customHeight="1">
      <c r="A2191" s="15">
        <v>69.0</v>
      </c>
      <c r="B2191" s="8" t="s">
        <v>2518</v>
      </c>
      <c r="C2191" s="16">
        <v>45483.75</v>
      </c>
      <c r="D2191" s="16">
        <v>45497.75</v>
      </c>
      <c r="E2191" s="17">
        <v>4830.0</v>
      </c>
      <c r="F2191" s="8" t="s">
        <v>2450</v>
      </c>
      <c r="G2191" s="8" t="s">
        <v>2458</v>
      </c>
      <c r="H2191" s="8" t="s">
        <v>1623</v>
      </c>
      <c r="I2191" s="8">
        <v>1.0</v>
      </c>
      <c r="J2191" s="8">
        <v>0.0</v>
      </c>
      <c r="K2191" s="8">
        <v>1.0</v>
      </c>
    </row>
    <row r="2192" ht="15.75" customHeight="1">
      <c r="A2192" s="15">
        <v>69.0</v>
      </c>
      <c r="B2192" s="8" t="s">
        <v>2518</v>
      </c>
      <c r="C2192" s="16">
        <v>45483.75</v>
      </c>
      <c r="D2192" s="16">
        <v>45497.75</v>
      </c>
      <c r="E2192" s="17">
        <v>4830.0</v>
      </c>
      <c r="F2192" s="8" t="s">
        <v>2450</v>
      </c>
      <c r="G2192" s="8" t="s">
        <v>2458</v>
      </c>
      <c r="H2192" s="8" t="s">
        <v>1252</v>
      </c>
      <c r="I2192" s="8">
        <v>1.0</v>
      </c>
      <c r="J2192" s="8">
        <v>1.0</v>
      </c>
      <c r="K2192" s="8">
        <v>3.0</v>
      </c>
    </row>
    <row r="2193" ht="15.75" customHeight="1">
      <c r="A2193" s="15">
        <v>69.0</v>
      </c>
      <c r="B2193" s="8" t="s">
        <v>2518</v>
      </c>
      <c r="C2193" s="16">
        <v>45483.75</v>
      </c>
      <c r="D2193" s="16">
        <v>45497.75</v>
      </c>
      <c r="E2193" s="17">
        <v>4830.0</v>
      </c>
      <c r="F2193" s="8" t="s">
        <v>2450</v>
      </c>
      <c r="G2193" s="8" t="s">
        <v>2458</v>
      </c>
      <c r="H2193" s="8" t="s">
        <v>1250</v>
      </c>
      <c r="I2193" s="8">
        <v>1.0</v>
      </c>
      <c r="J2193" s="8">
        <v>0.0</v>
      </c>
      <c r="K2193" s="8">
        <v>5.0</v>
      </c>
    </row>
    <row r="2194" ht="15.75" customHeight="1">
      <c r="A2194" s="15">
        <v>69.0</v>
      </c>
      <c r="B2194" s="8" t="s">
        <v>2518</v>
      </c>
      <c r="C2194" s="16">
        <v>45483.75</v>
      </c>
      <c r="D2194" s="16">
        <v>45497.75</v>
      </c>
      <c r="E2194" s="17">
        <v>4830.0</v>
      </c>
      <c r="F2194" s="8" t="s">
        <v>2450</v>
      </c>
      <c r="G2194" s="8" t="s">
        <v>2458</v>
      </c>
      <c r="H2194" s="8" t="s">
        <v>1407</v>
      </c>
      <c r="I2194" s="8">
        <v>0.0</v>
      </c>
      <c r="J2194" s="8">
        <v>0.0</v>
      </c>
      <c r="K2194" s="8">
        <v>3.0</v>
      </c>
    </row>
    <row r="2195" ht="15.75" customHeight="1">
      <c r="A2195" s="15">
        <v>69.0</v>
      </c>
      <c r="B2195" s="8" t="s">
        <v>2518</v>
      </c>
      <c r="C2195" s="16">
        <v>45483.75</v>
      </c>
      <c r="D2195" s="16">
        <v>45497.75</v>
      </c>
      <c r="E2195" s="17">
        <v>4830.0</v>
      </c>
      <c r="F2195" s="8" t="s">
        <v>2450</v>
      </c>
      <c r="G2195" s="8" t="s">
        <v>2458</v>
      </c>
      <c r="H2195" s="8" t="s">
        <v>1711</v>
      </c>
      <c r="I2195" s="8">
        <v>0.0</v>
      </c>
      <c r="J2195" s="8">
        <v>1.0</v>
      </c>
      <c r="K2195" s="8">
        <v>5.0</v>
      </c>
    </row>
    <row r="2196" ht="15.75" customHeight="1">
      <c r="A2196" s="15">
        <v>69.0</v>
      </c>
      <c r="B2196" s="8" t="s">
        <v>2518</v>
      </c>
      <c r="C2196" s="16">
        <v>45483.75</v>
      </c>
      <c r="D2196" s="16">
        <v>45497.75</v>
      </c>
      <c r="E2196" s="17">
        <v>4830.0</v>
      </c>
      <c r="F2196" s="8" t="s">
        <v>2450</v>
      </c>
      <c r="G2196" s="8" t="s">
        <v>2458</v>
      </c>
      <c r="H2196" s="8" t="s">
        <v>2128</v>
      </c>
      <c r="I2196" s="8">
        <v>0.0</v>
      </c>
      <c r="J2196" s="8">
        <v>0.0</v>
      </c>
      <c r="K2196" s="8">
        <v>2.0</v>
      </c>
    </row>
    <row r="2197" ht="15.75" customHeight="1">
      <c r="A2197" s="15">
        <v>69.0</v>
      </c>
      <c r="B2197" s="8" t="s">
        <v>2518</v>
      </c>
      <c r="C2197" s="16">
        <v>45483.75</v>
      </c>
      <c r="D2197" s="16">
        <v>45497.75</v>
      </c>
      <c r="E2197" s="17">
        <v>4830.0</v>
      </c>
      <c r="F2197" s="8" t="s">
        <v>2450</v>
      </c>
      <c r="G2197" s="8" t="s">
        <v>2458</v>
      </c>
      <c r="H2197" s="8" t="s">
        <v>1153</v>
      </c>
      <c r="I2197" s="8">
        <v>1.0</v>
      </c>
      <c r="J2197" s="8">
        <v>1.0</v>
      </c>
      <c r="K2197" s="8">
        <v>3.0</v>
      </c>
    </row>
    <row r="2198" ht="15.75" customHeight="1">
      <c r="A2198" s="15">
        <v>69.0</v>
      </c>
      <c r="B2198" s="8" t="s">
        <v>2518</v>
      </c>
      <c r="C2198" s="16">
        <v>45483.75</v>
      </c>
      <c r="D2198" s="16">
        <v>45497.75</v>
      </c>
      <c r="E2198" s="17">
        <v>4830.0</v>
      </c>
      <c r="F2198" s="8" t="s">
        <v>2450</v>
      </c>
      <c r="G2198" s="8" t="s">
        <v>2458</v>
      </c>
      <c r="H2198" s="8" t="s">
        <v>2258</v>
      </c>
      <c r="I2198" s="8">
        <v>0.0</v>
      </c>
      <c r="J2198" s="8">
        <v>1.0</v>
      </c>
      <c r="K2198" s="8">
        <v>2.0</v>
      </c>
    </row>
    <row r="2199" ht="15.75" customHeight="1">
      <c r="A2199" s="15">
        <v>69.0</v>
      </c>
      <c r="B2199" s="8" t="s">
        <v>2518</v>
      </c>
      <c r="C2199" s="16">
        <v>45483.75</v>
      </c>
      <c r="D2199" s="16">
        <v>45497.75</v>
      </c>
      <c r="E2199" s="17">
        <v>4830.0</v>
      </c>
      <c r="F2199" s="8" t="s">
        <v>2450</v>
      </c>
      <c r="G2199" s="8" t="s">
        <v>2458</v>
      </c>
      <c r="H2199" s="8" t="s">
        <v>1426</v>
      </c>
      <c r="I2199" s="8">
        <v>0.0</v>
      </c>
      <c r="J2199" s="8">
        <v>1.0</v>
      </c>
      <c r="K2199" s="8">
        <v>1.0</v>
      </c>
    </row>
    <row r="2200" ht="15.75" customHeight="1">
      <c r="A2200" s="15">
        <v>69.0</v>
      </c>
      <c r="B2200" s="8" t="s">
        <v>2518</v>
      </c>
      <c r="C2200" s="16">
        <v>45483.75</v>
      </c>
      <c r="D2200" s="16">
        <v>45497.75</v>
      </c>
      <c r="E2200" s="17">
        <v>4830.0</v>
      </c>
      <c r="F2200" s="8" t="s">
        <v>2450</v>
      </c>
      <c r="G2200" s="8" t="s">
        <v>2458</v>
      </c>
      <c r="H2200" s="8" t="s">
        <v>1818</v>
      </c>
      <c r="I2200" s="8">
        <v>0.0</v>
      </c>
      <c r="J2200" s="8">
        <v>1.0</v>
      </c>
      <c r="K2200" s="8">
        <v>3.0</v>
      </c>
    </row>
    <row r="2201" ht="15.75" customHeight="1">
      <c r="A2201" s="15">
        <v>69.0</v>
      </c>
      <c r="B2201" s="8" t="s">
        <v>2518</v>
      </c>
      <c r="C2201" s="16">
        <v>45483.75</v>
      </c>
      <c r="D2201" s="16">
        <v>45497.75</v>
      </c>
      <c r="E2201" s="17">
        <v>4830.0</v>
      </c>
      <c r="F2201" s="8" t="s">
        <v>2450</v>
      </c>
      <c r="G2201" s="8" t="s">
        <v>2458</v>
      </c>
      <c r="H2201" s="8" t="s">
        <v>1923</v>
      </c>
      <c r="I2201" s="8">
        <v>1.0</v>
      </c>
      <c r="J2201" s="8">
        <v>0.0</v>
      </c>
      <c r="K2201" s="8">
        <v>1.0</v>
      </c>
    </row>
    <row r="2202" ht="15.75" customHeight="1">
      <c r="A2202" s="15">
        <v>69.0</v>
      </c>
      <c r="B2202" s="8" t="s">
        <v>2518</v>
      </c>
      <c r="C2202" s="16">
        <v>45483.75</v>
      </c>
      <c r="D2202" s="16">
        <v>45497.75</v>
      </c>
      <c r="E2202" s="17">
        <v>4830.0</v>
      </c>
      <c r="F2202" s="8" t="s">
        <v>2450</v>
      </c>
      <c r="G2202" s="8" t="s">
        <v>2458</v>
      </c>
      <c r="H2202" s="8" t="s">
        <v>1491</v>
      </c>
      <c r="I2202" s="8">
        <v>0.0</v>
      </c>
      <c r="J2202" s="8">
        <v>0.0</v>
      </c>
      <c r="K2202" s="8">
        <v>1.0</v>
      </c>
    </row>
    <row r="2203" ht="15.75" customHeight="1">
      <c r="A2203" s="15">
        <v>69.0</v>
      </c>
      <c r="B2203" s="8" t="s">
        <v>2518</v>
      </c>
      <c r="C2203" s="16">
        <v>45483.75</v>
      </c>
      <c r="D2203" s="16">
        <v>45497.75</v>
      </c>
      <c r="E2203" s="17">
        <v>4830.0</v>
      </c>
      <c r="F2203" s="8" t="s">
        <v>2450</v>
      </c>
      <c r="G2203" s="8" t="s">
        <v>2458</v>
      </c>
      <c r="H2203" s="8" t="s">
        <v>1174</v>
      </c>
      <c r="I2203" s="8">
        <v>0.0</v>
      </c>
      <c r="J2203" s="8">
        <v>0.0</v>
      </c>
      <c r="K2203" s="8">
        <v>1.0</v>
      </c>
    </row>
    <row r="2204" ht="15.75" customHeight="1">
      <c r="A2204" s="15">
        <v>69.0</v>
      </c>
      <c r="B2204" s="8" t="s">
        <v>2518</v>
      </c>
      <c r="C2204" s="16">
        <v>45483.75</v>
      </c>
      <c r="D2204" s="16">
        <v>45497.75</v>
      </c>
      <c r="E2204" s="17">
        <v>4830.0</v>
      </c>
      <c r="F2204" s="8" t="s">
        <v>2450</v>
      </c>
      <c r="G2204" s="8" t="s">
        <v>2458</v>
      </c>
      <c r="H2204" s="8" t="s">
        <v>1856</v>
      </c>
      <c r="I2204" s="8">
        <v>0.0</v>
      </c>
      <c r="J2204" s="8">
        <v>0.0</v>
      </c>
      <c r="K2204" s="8">
        <v>3.0</v>
      </c>
    </row>
    <row r="2205" ht="15.75" customHeight="1">
      <c r="A2205" s="15">
        <v>69.0</v>
      </c>
      <c r="B2205" s="8" t="s">
        <v>2518</v>
      </c>
      <c r="C2205" s="16">
        <v>45483.75</v>
      </c>
      <c r="D2205" s="16">
        <v>45497.75</v>
      </c>
      <c r="E2205" s="17">
        <v>4830.0</v>
      </c>
      <c r="F2205" s="8" t="s">
        <v>2450</v>
      </c>
      <c r="G2205" s="8" t="s">
        <v>2458</v>
      </c>
      <c r="H2205" s="8" t="s">
        <v>1737</v>
      </c>
      <c r="I2205" s="8">
        <v>0.0</v>
      </c>
      <c r="J2205" s="8">
        <v>1.0</v>
      </c>
      <c r="K2205" s="8">
        <v>5.0</v>
      </c>
    </row>
    <row r="2206" ht="15.75" customHeight="1">
      <c r="A2206" s="15">
        <v>69.0</v>
      </c>
      <c r="B2206" s="8" t="s">
        <v>2518</v>
      </c>
      <c r="C2206" s="16">
        <v>45483.75</v>
      </c>
      <c r="D2206" s="16">
        <v>45497.75</v>
      </c>
      <c r="E2206" s="17">
        <v>4830.0</v>
      </c>
      <c r="F2206" s="8" t="s">
        <v>2450</v>
      </c>
      <c r="G2206" s="8" t="s">
        <v>2458</v>
      </c>
      <c r="H2206" s="8" t="s">
        <v>1762</v>
      </c>
      <c r="I2206" s="8">
        <v>0.0</v>
      </c>
      <c r="J2206" s="8">
        <v>0.0</v>
      </c>
      <c r="K2206" s="8">
        <v>3.0</v>
      </c>
    </row>
    <row r="2207" ht="15.75" customHeight="1">
      <c r="A2207" s="15">
        <v>69.0</v>
      </c>
      <c r="B2207" s="8" t="s">
        <v>2518</v>
      </c>
      <c r="C2207" s="16">
        <v>45483.75</v>
      </c>
      <c r="D2207" s="16">
        <v>45497.75</v>
      </c>
      <c r="E2207" s="17">
        <v>4830.0</v>
      </c>
      <c r="F2207" s="8" t="s">
        <v>2450</v>
      </c>
      <c r="G2207" s="8" t="s">
        <v>2458</v>
      </c>
      <c r="H2207" s="8" t="s">
        <v>1660</v>
      </c>
      <c r="I2207" s="8">
        <v>1.0</v>
      </c>
      <c r="J2207" s="8">
        <v>1.0</v>
      </c>
      <c r="K2207" s="8">
        <v>1.0</v>
      </c>
    </row>
    <row r="2208" ht="15.75" customHeight="1">
      <c r="A2208" s="15">
        <v>69.0</v>
      </c>
      <c r="B2208" s="8" t="s">
        <v>2518</v>
      </c>
      <c r="C2208" s="16">
        <v>45483.75</v>
      </c>
      <c r="D2208" s="16">
        <v>45497.75</v>
      </c>
      <c r="E2208" s="17">
        <v>4830.0</v>
      </c>
      <c r="F2208" s="8" t="s">
        <v>2450</v>
      </c>
      <c r="G2208" s="8" t="s">
        <v>2458</v>
      </c>
      <c r="H2208" s="8" t="s">
        <v>1356</v>
      </c>
      <c r="I2208" s="8">
        <v>1.0</v>
      </c>
      <c r="J2208" s="8">
        <v>0.0</v>
      </c>
      <c r="K2208" s="8">
        <v>3.0</v>
      </c>
    </row>
    <row r="2209" ht="15.75" customHeight="1">
      <c r="A2209" s="15">
        <v>69.0</v>
      </c>
      <c r="B2209" s="8" t="s">
        <v>2518</v>
      </c>
      <c r="C2209" s="16">
        <v>45483.75</v>
      </c>
      <c r="D2209" s="16">
        <v>45497.75</v>
      </c>
      <c r="E2209" s="17">
        <v>4830.0</v>
      </c>
      <c r="F2209" s="8" t="s">
        <v>2450</v>
      </c>
      <c r="G2209" s="8" t="s">
        <v>2458</v>
      </c>
      <c r="H2209" s="8" t="s">
        <v>1409</v>
      </c>
      <c r="I2209" s="8">
        <v>1.0</v>
      </c>
      <c r="J2209" s="8">
        <v>0.0</v>
      </c>
      <c r="K2209" s="8">
        <v>3.0</v>
      </c>
    </row>
    <row r="2210" ht="15.75" customHeight="1">
      <c r="A2210" s="15">
        <v>69.0</v>
      </c>
      <c r="B2210" s="8" t="s">
        <v>2518</v>
      </c>
      <c r="C2210" s="16">
        <v>45483.75</v>
      </c>
      <c r="D2210" s="16">
        <v>45497.75</v>
      </c>
      <c r="E2210" s="17">
        <v>4830.0</v>
      </c>
      <c r="F2210" s="8" t="s">
        <v>2450</v>
      </c>
      <c r="G2210" s="8" t="s">
        <v>2458</v>
      </c>
      <c r="H2210" s="8" t="s">
        <v>1234</v>
      </c>
      <c r="I2210" s="8">
        <v>0.0</v>
      </c>
      <c r="J2210" s="8">
        <v>0.0</v>
      </c>
      <c r="K2210" s="8">
        <v>3.0</v>
      </c>
    </row>
    <row r="2211" ht="15.75" customHeight="1">
      <c r="A2211" s="15">
        <v>69.0</v>
      </c>
      <c r="B2211" s="8" t="s">
        <v>2518</v>
      </c>
      <c r="C2211" s="16">
        <v>45483.75</v>
      </c>
      <c r="D2211" s="16">
        <v>45497.75</v>
      </c>
      <c r="E2211" s="17">
        <v>4830.0</v>
      </c>
      <c r="F2211" s="8" t="s">
        <v>2450</v>
      </c>
      <c r="G2211" s="8" t="s">
        <v>2458</v>
      </c>
      <c r="H2211" s="8" t="s">
        <v>1303</v>
      </c>
      <c r="I2211" s="8">
        <v>1.0</v>
      </c>
      <c r="J2211" s="8">
        <v>0.0</v>
      </c>
      <c r="K2211" s="8">
        <v>4.0</v>
      </c>
    </row>
    <row r="2212" ht="15.75" customHeight="1">
      <c r="A2212" s="15">
        <v>69.0</v>
      </c>
      <c r="B2212" s="8" t="s">
        <v>2518</v>
      </c>
      <c r="C2212" s="16">
        <v>45483.75</v>
      </c>
      <c r="D2212" s="16">
        <v>45497.75</v>
      </c>
      <c r="E2212" s="17">
        <v>4830.0</v>
      </c>
      <c r="F2212" s="8" t="s">
        <v>2450</v>
      </c>
      <c r="G2212" s="8" t="s">
        <v>2458</v>
      </c>
      <c r="H2212" s="8" t="s">
        <v>2131</v>
      </c>
      <c r="I2212" s="8">
        <v>1.0</v>
      </c>
      <c r="J2212" s="8">
        <v>0.0</v>
      </c>
      <c r="K2212" s="8">
        <v>5.0</v>
      </c>
    </row>
    <row r="2213" ht="15.75" customHeight="1">
      <c r="A2213" s="15">
        <v>69.0</v>
      </c>
      <c r="B2213" s="8" t="s">
        <v>2518</v>
      </c>
      <c r="C2213" s="16">
        <v>45483.75</v>
      </c>
      <c r="D2213" s="16">
        <v>45497.75</v>
      </c>
      <c r="E2213" s="17">
        <v>4830.0</v>
      </c>
      <c r="F2213" s="8" t="s">
        <v>2450</v>
      </c>
      <c r="G2213" s="8" t="s">
        <v>2458</v>
      </c>
      <c r="H2213" s="8" t="s">
        <v>1209</v>
      </c>
      <c r="I2213" s="8">
        <v>0.0</v>
      </c>
      <c r="J2213" s="8">
        <v>1.0</v>
      </c>
      <c r="K2213" s="8">
        <v>4.0</v>
      </c>
    </row>
    <row r="2214" ht="15.75" customHeight="1">
      <c r="A2214" s="15">
        <v>69.0</v>
      </c>
      <c r="B2214" s="8" t="s">
        <v>2518</v>
      </c>
      <c r="C2214" s="16">
        <v>45483.75</v>
      </c>
      <c r="D2214" s="16">
        <v>45497.75</v>
      </c>
      <c r="E2214" s="17">
        <v>4830.0</v>
      </c>
      <c r="F2214" s="8" t="s">
        <v>2450</v>
      </c>
      <c r="G2214" s="8" t="s">
        <v>2458</v>
      </c>
      <c r="H2214" s="8" t="s">
        <v>1775</v>
      </c>
      <c r="I2214" s="8">
        <v>1.0</v>
      </c>
      <c r="J2214" s="8">
        <v>0.0</v>
      </c>
      <c r="K2214" s="8">
        <v>5.0</v>
      </c>
    </row>
    <row r="2215" ht="15.75" customHeight="1">
      <c r="A2215" s="15">
        <v>69.0</v>
      </c>
      <c r="B2215" s="8" t="s">
        <v>2518</v>
      </c>
      <c r="C2215" s="16">
        <v>45483.75</v>
      </c>
      <c r="D2215" s="16">
        <v>45497.75</v>
      </c>
      <c r="E2215" s="17">
        <v>4830.0</v>
      </c>
      <c r="F2215" s="8" t="s">
        <v>2450</v>
      </c>
      <c r="G2215" s="8" t="s">
        <v>2458</v>
      </c>
      <c r="H2215" s="8" t="s">
        <v>1916</v>
      </c>
      <c r="I2215" s="8">
        <v>1.0</v>
      </c>
      <c r="J2215" s="8">
        <v>1.0</v>
      </c>
      <c r="K2215" s="8">
        <v>3.0</v>
      </c>
    </row>
    <row r="2216" ht="15.75" customHeight="1">
      <c r="A2216" s="15">
        <v>69.0</v>
      </c>
      <c r="B2216" s="8" t="s">
        <v>2518</v>
      </c>
      <c r="C2216" s="16">
        <v>45483.75</v>
      </c>
      <c r="D2216" s="16">
        <v>45497.75</v>
      </c>
      <c r="E2216" s="17">
        <v>4830.0</v>
      </c>
      <c r="F2216" s="8" t="s">
        <v>2450</v>
      </c>
      <c r="G2216" s="8" t="s">
        <v>2458</v>
      </c>
      <c r="H2216" s="8" t="s">
        <v>1832</v>
      </c>
      <c r="I2216" s="8">
        <v>1.0</v>
      </c>
      <c r="J2216" s="8">
        <v>1.0</v>
      </c>
      <c r="K2216" s="8">
        <v>3.0</v>
      </c>
    </row>
    <row r="2217" ht="15.75" customHeight="1">
      <c r="A2217" s="15">
        <v>69.0</v>
      </c>
      <c r="B2217" s="8" t="s">
        <v>2518</v>
      </c>
      <c r="C2217" s="16">
        <v>45483.75</v>
      </c>
      <c r="D2217" s="16">
        <v>45497.75</v>
      </c>
      <c r="E2217" s="17">
        <v>4830.0</v>
      </c>
      <c r="F2217" s="8" t="s">
        <v>2450</v>
      </c>
      <c r="G2217" s="8" t="s">
        <v>2458</v>
      </c>
      <c r="H2217" s="8" t="s">
        <v>2197</v>
      </c>
      <c r="I2217" s="8">
        <v>0.0</v>
      </c>
      <c r="J2217" s="8">
        <v>1.0</v>
      </c>
      <c r="K2217" s="8">
        <v>1.0</v>
      </c>
    </row>
    <row r="2218" ht="15.75" customHeight="1">
      <c r="A2218" s="15">
        <v>69.0</v>
      </c>
      <c r="B2218" s="8" t="s">
        <v>2518</v>
      </c>
      <c r="C2218" s="16">
        <v>45483.75</v>
      </c>
      <c r="D2218" s="16">
        <v>45497.75</v>
      </c>
      <c r="E2218" s="17">
        <v>4830.0</v>
      </c>
      <c r="F2218" s="8" t="s">
        <v>2450</v>
      </c>
      <c r="G2218" s="8" t="s">
        <v>2458</v>
      </c>
      <c r="H2218" s="8" t="s">
        <v>1458</v>
      </c>
      <c r="I2218" s="8">
        <v>0.0</v>
      </c>
      <c r="J2218" s="8">
        <v>1.0</v>
      </c>
      <c r="K2218" s="8">
        <v>3.0</v>
      </c>
    </row>
    <row r="2219" ht="15.75" customHeight="1">
      <c r="A2219" s="15">
        <v>69.0</v>
      </c>
      <c r="B2219" s="8" t="s">
        <v>2518</v>
      </c>
      <c r="C2219" s="16">
        <v>45483.75</v>
      </c>
      <c r="D2219" s="16">
        <v>45497.75</v>
      </c>
      <c r="E2219" s="17">
        <v>4830.0</v>
      </c>
      <c r="F2219" s="8" t="s">
        <v>2450</v>
      </c>
      <c r="G2219" s="8" t="s">
        <v>2458</v>
      </c>
      <c r="H2219" s="8" t="s">
        <v>1497</v>
      </c>
      <c r="I2219" s="8">
        <v>1.0</v>
      </c>
      <c r="J2219" s="8">
        <v>0.0</v>
      </c>
      <c r="K2219" s="8">
        <v>1.0</v>
      </c>
    </row>
    <row r="2220" ht="15.75" customHeight="1">
      <c r="A2220" s="15">
        <v>69.0</v>
      </c>
      <c r="B2220" s="8" t="s">
        <v>2518</v>
      </c>
      <c r="C2220" s="16">
        <v>45483.75</v>
      </c>
      <c r="D2220" s="16">
        <v>45497.75</v>
      </c>
      <c r="E2220" s="17">
        <v>4830.0</v>
      </c>
      <c r="F2220" s="8" t="s">
        <v>2450</v>
      </c>
      <c r="G2220" s="8" t="s">
        <v>2458</v>
      </c>
      <c r="H2220" s="8" t="s">
        <v>1145</v>
      </c>
      <c r="I2220" s="8">
        <v>1.0</v>
      </c>
      <c r="J2220" s="8">
        <v>1.0</v>
      </c>
      <c r="K2220" s="8">
        <v>2.0</v>
      </c>
    </row>
    <row r="2221" ht="15.75" customHeight="1">
      <c r="A2221" s="15">
        <v>69.0</v>
      </c>
      <c r="B2221" s="8" t="s">
        <v>2518</v>
      </c>
      <c r="C2221" s="16">
        <v>45483.75</v>
      </c>
      <c r="D2221" s="16">
        <v>45497.75</v>
      </c>
      <c r="E2221" s="17">
        <v>4830.0</v>
      </c>
      <c r="F2221" s="8" t="s">
        <v>2450</v>
      </c>
      <c r="G2221" s="8" t="s">
        <v>2458</v>
      </c>
      <c r="H2221" s="8" t="s">
        <v>2169</v>
      </c>
      <c r="I2221" s="8">
        <v>1.0</v>
      </c>
      <c r="J2221" s="8">
        <v>1.0</v>
      </c>
      <c r="K2221" s="8">
        <v>4.0</v>
      </c>
    </row>
    <row r="2222" ht="15.75" customHeight="1">
      <c r="A2222" s="15">
        <v>69.0</v>
      </c>
      <c r="B2222" s="8" t="s">
        <v>2518</v>
      </c>
      <c r="C2222" s="16">
        <v>45483.75</v>
      </c>
      <c r="D2222" s="16">
        <v>45497.75</v>
      </c>
      <c r="E2222" s="17">
        <v>4830.0</v>
      </c>
      <c r="F2222" s="8" t="s">
        <v>2450</v>
      </c>
      <c r="G2222" s="8" t="s">
        <v>2458</v>
      </c>
      <c r="H2222" s="8" t="s">
        <v>1465</v>
      </c>
      <c r="I2222" s="8">
        <v>1.0</v>
      </c>
      <c r="J2222" s="8">
        <v>1.0</v>
      </c>
      <c r="K2222" s="8">
        <v>5.0</v>
      </c>
    </row>
    <row r="2223" ht="15.75" customHeight="1">
      <c r="A2223" s="15">
        <v>69.0</v>
      </c>
      <c r="B2223" s="8" t="s">
        <v>2518</v>
      </c>
      <c r="C2223" s="16">
        <v>45483.75</v>
      </c>
      <c r="D2223" s="16">
        <v>45497.75</v>
      </c>
      <c r="E2223" s="17">
        <v>4830.0</v>
      </c>
      <c r="F2223" s="8" t="s">
        <v>2450</v>
      </c>
      <c r="G2223" s="8" t="s">
        <v>2458</v>
      </c>
      <c r="H2223" s="8" t="s">
        <v>1560</v>
      </c>
      <c r="I2223" s="8">
        <v>0.0</v>
      </c>
      <c r="J2223" s="8">
        <v>0.0</v>
      </c>
      <c r="K2223" s="8">
        <v>1.0</v>
      </c>
    </row>
    <row r="2224" ht="15.75" customHeight="1">
      <c r="A2224" s="15">
        <v>70.0</v>
      </c>
      <c r="B2224" s="8" t="s">
        <v>2519</v>
      </c>
      <c r="C2224" s="16">
        <v>45488.0</v>
      </c>
      <c r="D2224" s="16">
        <v>45502.0</v>
      </c>
      <c r="E2224" s="17">
        <v>4900.0</v>
      </c>
      <c r="F2224" s="8" t="s">
        <v>2452</v>
      </c>
      <c r="G2224" s="8" t="s">
        <v>1132</v>
      </c>
      <c r="H2224" s="8" t="s">
        <v>1562</v>
      </c>
      <c r="I2224" s="8">
        <v>0.0</v>
      </c>
      <c r="J2224" s="8">
        <v>1.0</v>
      </c>
      <c r="K2224" s="8">
        <v>5.0</v>
      </c>
    </row>
    <row r="2225" ht="15.75" customHeight="1">
      <c r="A2225" s="15">
        <v>70.0</v>
      </c>
      <c r="B2225" s="8" t="s">
        <v>2519</v>
      </c>
      <c r="C2225" s="16">
        <v>45488.0</v>
      </c>
      <c r="D2225" s="16">
        <v>45502.0</v>
      </c>
      <c r="E2225" s="17">
        <v>4900.0</v>
      </c>
      <c r="F2225" s="8" t="s">
        <v>2452</v>
      </c>
      <c r="G2225" s="8" t="s">
        <v>1132</v>
      </c>
      <c r="H2225" s="8" t="s">
        <v>1358</v>
      </c>
      <c r="I2225" s="8">
        <v>1.0</v>
      </c>
      <c r="J2225" s="8">
        <v>1.0</v>
      </c>
      <c r="K2225" s="8">
        <v>2.0</v>
      </c>
    </row>
    <row r="2226" ht="15.75" customHeight="1">
      <c r="A2226" s="15">
        <v>70.0</v>
      </c>
      <c r="B2226" s="8" t="s">
        <v>2519</v>
      </c>
      <c r="C2226" s="16">
        <v>45488.0</v>
      </c>
      <c r="D2226" s="16">
        <v>45502.0</v>
      </c>
      <c r="E2226" s="17">
        <v>4900.0</v>
      </c>
      <c r="F2226" s="8" t="s">
        <v>2452</v>
      </c>
      <c r="G2226" s="8" t="s">
        <v>1132</v>
      </c>
      <c r="H2226" s="8" t="s">
        <v>1991</v>
      </c>
      <c r="I2226" s="8">
        <v>1.0</v>
      </c>
      <c r="J2226" s="8">
        <v>0.0</v>
      </c>
      <c r="K2226" s="8">
        <v>4.0</v>
      </c>
    </row>
    <row r="2227" ht="15.75" customHeight="1">
      <c r="A2227" s="15">
        <v>70.0</v>
      </c>
      <c r="B2227" s="8" t="s">
        <v>2519</v>
      </c>
      <c r="C2227" s="16">
        <v>45488.0</v>
      </c>
      <c r="D2227" s="16">
        <v>45502.0</v>
      </c>
      <c r="E2227" s="17">
        <v>4900.0</v>
      </c>
      <c r="F2227" s="8" t="s">
        <v>2452</v>
      </c>
      <c r="G2227" s="8" t="s">
        <v>1132</v>
      </c>
      <c r="H2227" s="8" t="s">
        <v>1995</v>
      </c>
      <c r="I2227" s="8">
        <v>0.0</v>
      </c>
      <c r="J2227" s="8">
        <v>1.0</v>
      </c>
      <c r="K2227" s="8">
        <v>5.0</v>
      </c>
    </row>
    <row r="2228" ht="15.75" customHeight="1">
      <c r="A2228" s="15">
        <v>70.0</v>
      </c>
      <c r="B2228" s="8" t="s">
        <v>2519</v>
      </c>
      <c r="C2228" s="16">
        <v>45488.0</v>
      </c>
      <c r="D2228" s="16">
        <v>45502.0</v>
      </c>
      <c r="E2228" s="17">
        <v>4900.0</v>
      </c>
      <c r="F2228" s="8" t="s">
        <v>2452</v>
      </c>
      <c r="G2228" s="8" t="s">
        <v>1132</v>
      </c>
      <c r="H2228" s="8" t="s">
        <v>1533</v>
      </c>
      <c r="I2228" s="8">
        <v>1.0</v>
      </c>
      <c r="J2228" s="8">
        <v>0.0</v>
      </c>
      <c r="K2228" s="8">
        <v>4.0</v>
      </c>
    </row>
    <row r="2229" ht="15.75" customHeight="1">
      <c r="A2229" s="15">
        <v>70.0</v>
      </c>
      <c r="B2229" s="8" t="s">
        <v>2519</v>
      </c>
      <c r="C2229" s="16">
        <v>45488.0</v>
      </c>
      <c r="D2229" s="16">
        <v>45502.0</v>
      </c>
      <c r="E2229" s="17">
        <v>4900.0</v>
      </c>
      <c r="F2229" s="8" t="s">
        <v>2452</v>
      </c>
      <c r="G2229" s="8" t="s">
        <v>1132</v>
      </c>
      <c r="H2229" s="8" t="s">
        <v>1231</v>
      </c>
      <c r="I2229" s="8">
        <v>1.0</v>
      </c>
      <c r="J2229" s="8">
        <v>1.0</v>
      </c>
      <c r="K2229" s="8">
        <v>1.0</v>
      </c>
    </row>
    <row r="2230" ht="15.75" customHeight="1">
      <c r="A2230" s="15">
        <v>70.0</v>
      </c>
      <c r="B2230" s="8" t="s">
        <v>2519</v>
      </c>
      <c r="C2230" s="16">
        <v>45488.0</v>
      </c>
      <c r="D2230" s="16">
        <v>45502.0</v>
      </c>
      <c r="E2230" s="17">
        <v>4900.0</v>
      </c>
      <c r="F2230" s="8" t="s">
        <v>2452</v>
      </c>
      <c r="G2230" s="8" t="s">
        <v>1132</v>
      </c>
      <c r="H2230" s="8" t="s">
        <v>1460</v>
      </c>
      <c r="I2230" s="8">
        <v>1.0</v>
      </c>
      <c r="J2230" s="8">
        <v>1.0</v>
      </c>
      <c r="K2230" s="8">
        <v>1.0</v>
      </c>
    </row>
    <row r="2231" ht="15.75" customHeight="1">
      <c r="A2231" s="15">
        <v>70.0</v>
      </c>
      <c r="B2231" s="8" t="s">
        <v>2519</v>
      </c>
      <c r="C2231" s="16">
        <v>45488.0</v>
      </c>
      <c r="D2231" s="16">
        <v>45502.0</v>
      </c>
      <c r="E2231" s="17">
        <v>4900.0</v>
      </c>
      <c r="F2231" s="8" t="s">
        <v>2452</v>
      </c>
      <c r="G2231" s="8" t="s">
        <v>1132</v>
      </c>
      <c r="H2231" s="8" t="s">
        <v>1836</v>
      </c>
      <c r="I2231" s="8">
        <v>0.0</v>
      </c>
      <c r="J2231" s="8">
        <v>1.0</v>
      </c>
      <c r="K2231" s="8">
        <v>2.0</v>
      </c>
    </row>
    <row r="2232" ht="15.75" customHeight="1">
      <c r="A2232" s="15">
        <v>70.0</v>
      </c>
      <c r="B2232" s="8" t="s">
        <v>2519</v>
      </c>
      <c r="C2232" s="16">
        <v>45488.0</v>
      </c>
      <c r="D2232" s="16">
        <v>45502.0</v>
      </c>
      <c r="E2232" s="17">
        <v>4900.0</v>
      </c>
      <c r="F2232" s="8" t="s">
        <v>2452</v>
      </c>
      <c r="G2232" s="8" t="s">
        <v>1132</v>
      </c>
      <c r="H2232" s="8" t="s">
        <v>1661</v>
      </c>
      <c r="I2232" s="8">
        <v>0.0</v>
      </c>
      <c r="J2232" s="8">
        <v>0.0</v>
      </c>
      <c r="K2232" s="8">
        <v>4.0</v>
      </c>
    </row>
    <row r="2233" ht="15.75" customHeight="1">
      <c r="A2233" s="15">
        <v>70.0</v>
      </c>
      <c r="B2233" s="8" t="s">
        <v>2519</v>
      </c>
      <c r="C2233" s="16">
        <v>45488.0</v>
      </c>
      <c r="D2233" s="16">
        <v>45502.0</v>
      </c>
      <c r="E2233" s="17">
        <v>4900.0</v>
      </c>
      <c r="F2233" s="8" t="s">
        <v>2452</v>
      </c>
      <c r="G2233" s="8" t="s">
        <v>1132</v>
      </c>
      <c r="H2233" s="8" t="s">
        <v>1190</v>
      </c>
      <c r="I2233" s="8">
        <v>1.0</v>
      </c>
      <c r="J2233" s="8">
        <v>0.0</v>
      </c>
      <c r="K2233" s="8">
        <v>1.0</v>
      </c>
    </row>
    <row r="2234" ht="15.75" customHeight="1">
      <c r="A2234" s="15">
        <v>70.0</v>
      </c>
      <c r="B2234" s="8" t="s">
        <v>2519</v>
      </c>
      <c r="C2234" s="16">
        <v>45488.0</v>
      </c>
      <c r="D2234" s="16">
        <v>45502.0</v>
      </c>
      <c r="E2234" s="17">
        <v>4900.0</v>
      </c>
      <c r="F2234" s="8" t="s">
        <v>2452</v>
      </c>
      <c r="G2234" s="8" t="s">
        <v>1132</v>
      </c>
      <c r="H2234" s="8" t="s">
        <v>1940</v>
      </c>
      <c r="I2234" s="8">
        <v>1.0</v>
      </c>
      <c r="J2234" s="8">
        <v>0.0</v>
      </c>
      <c r="K2234" s="8">
        <v>2.0</v>
      </c>
    </row>
    <row r="2235" ht="15.75" customHeight="1">
      <c r="A2235" s="15">
        <v>70.0</v>
      </c>
      <c r="B2235" s="8" t="s">
        <v>2519</v>
      </c>
      <c r="C2235" s="16">
        <v>45488.0</v>
      </c>
      <c r="D2235" s="16">
        <v>45502.0</v>
      </c>
      <c r="E2235" s="17">
        <v>4900.0</v>
      </c>
      <c r="F2235" s="8" t="s">
        <v>2452</v>
      </c>
      <c r="G2235" s="8" t="s">
        <v>1132</v>
      </c>
      <c r="H2235" s="8" t="s">
        <v>2088</v>
      </c>
      <c r="I2235" s="8">
        <v>1.0</v>
      </c>
      <c r="J2235" s="8">
        <v>1.0</v>
      </c>
      <c r="K2235" s="8">
        <v>5.0</v>
      </c>
    </row>
    <row r="2236" ht="15.75" customHeight="1">
      <c r="A2236" s="15">
        <v>70.0</v>
      </c>
      <c r="B2236" s="8" t="s">
        <v>2519</v>
      </c>
      <c r="C2236" s="16">
        <v>45488.0</v>
      </c>
      <c r="D2236" s="16">
        <v>45502.0</v>
      </c>
      <c r="E2236" s="17">
        <v>4900.0</v>
      </c>
      <c r="F2236" s="8" t="s">
        <v>2452</v>
      </c>
      <c r="G2236" s="8" t="s">
        <v>1132</v>
      </c>
      <c r="H2236" s="8" t="s">
        <v>1290</v>
      </c>
      <c r="I2236" s="8">
        <v>1.0</v>
      </c>
      <c r="J2236" s="8">
        <v>0.0</v>
      </c>
      <c r="K2236" s="8">
        <v>1.0</v>
      </c>
    </row>
    <row r="2237" ht="15.75" customHeight="1">
      <c r="A2237" s="15">
        <v>70.0</v>
      </c>
      <c r="B2237" s="8" t="s">
        <v>2519</v>
      </c>
      <c r="C2237" s="16">
        <v>45488.0</v>
      </c>
      <c r="D2237" s="16">
        <v>45502.0</v>
      </c>
      <c r="E2237" s="17">
        <v>4900.0</v>
      </c>
      <c r="F2237" s="8" t="s">
        <v>2452</v>
      </c>
      <c r="G2237" s="8" t="s">
        <v>1132</v>
      </c>
      <c r="H2237" s="8" t="s">
        <v>1564</v>
      </c>
      <c r="I2237" s="8">
        <v>1.0</v>
      </c>
      <c r="J2237" s="8">
        <v>1.0</v>
      </c>
      <c r="K2237" s="8">
        <v>4.0</v>
      </c>
    </row>
    <row r="2238" ht="15.75" customHeight="1">
      <c r="A2238" s="15">
        <v>70.0</v>
      </c>
      <c r="B2238" s="8" t="s">
        <v>2519</v>
      </c>
      <c r="C2238" s="16">
        <v>45488.0</v>
      </c>
      <c r="D2238" s="16">
        <v>45502.0</v>
      </c>
      <c r="E2238" s="17">
        <v>4900.0</v>
      </c>
      <c r="F2238" s="8" t="s">
        <v>2452</v>
      </c>
      <c r="G2238" s="8" t="s">
        <v>1132</v>
      </c>
      <c r="H2238" s="8" t="s">
        <v>2304</v>
      </c>
      <c r="I2238" s="8">
        <v>0.0</v>
      </c>
      <c r="J2238" s="8">
        <v>1.0</v>
      </c>
      <c r="K2238" s="8">
        <v>4.0</v>
      </c>
    </row>
    <row r="2239" ht="15.75" customHeight="1">
      <c r="A2239" s="15">
        <v>70.0</v>
      </c>
      <c r="B2239" s="8" t="s">
        <v>2519</v>
      </c>
      <c r="C2239" s="16">
        <v>45488.0</v>
      </c>
      <c r="D2239" s="16">
        <v>45502.0</v>
      </c>
      <c r="E2239" s="17">
        <v>4900.0</v>
      </c>
      <c r="F2239" s="8" t="s">
        <v>2452</v>
      </c>
      <c r="G2239" s="8" t="s">
        <v>1132</v>
      </c>
      <c r="H2239" s="8" t="s">
        <v>1352</v>
      </c>
      <c r="I2239" s="8">
        <v>1.0</v>
      </c>
      <c r="J2239" s="8">
        <v>1.0</v>
      </c>
      <c r="K2239" s="8">
        <v>1.0</v>
      </c>
    </row>
    <row r="2240" ht="15.75" customHeight="1">
      <c r="A2240" s="15">
        <v>70.0</v>
      </c>
      <c r="B2240" s="8" t="s">
        <v>2519</v>
      </c>
      <c r="C2240" s="16">
        <v>45488.0</v>
      </c>
      <c r="D2240" s="16">
        <v>45502.0</v>
      </c>
      <c r="E2240" s="17">
        <v>4900.0</v>
      </c>
      <c r="F2240" s="8" t="s">
        <v>2452</v>
      </c>
      <c r="G2240" s="8" t="s">
        <v>1132</v>
      </c>
      <c r="H2240" s="8" t="s">
        <v>1506</v>
      </c>
      <c r="I2240" s="8">
        <v>0.0</v>
      </c>
      <c r="J2240" s="8">
        <v>0.0</v>
      </c>
      <c r="K2240" s="8">
        <v>4.0</v>
      </c>
    </row>
    <row r="2241" ht="15.75" customHeight="1">
      <c r="A2241" s="15">
        <v>70.0</v>
      </c>
      <c r="B2241" s="8" t="s">
        <v>2519</v>
      </c>
      <c r="C2241" s="16">
        <v>45488.0</v>
      </c>
      <c r="D2241" s="16">
        <v>45502.0</v>
      </c>
      <c r="E2241" s="17">
        <v>4900.0</v>
      </c>
      <c r="F2241" s="8" t="s">
        <v>2452</v>
      </c>
      <c r="G2241" s="8" t="s">
        <v>1132</v>
      </c>
      <c r="H2241" s="8" t="s">
        <v>1151</v>
      </c>
      <c r="I2241" s="8">
        <v>1.0</v>
      </c>
      <c r="J2241" s="8">
        <v>1.0</v>
      </c>
      <c r="K2241" s="8">
        <v>5.0</v>
      </c>
    </row>
    <row r="2242" ht="15.75" customHeight="1">
      <c r="A2242" s="15">
        <v>70.0</v>
      </c>
      <c r="B2242" s="8" t="s">
        <v>2519</v>
      </c>
      <c r="C2242" s="16">
        <v>45488.0</v>
      </c>
      <c r="D2242" s="16">
        <v>45502.0</v>
      </c>
      <c r="E2242" s="17">
        <v>4900.0</v>
      </c>
      <c r="F2242" s="8" t="s">
        <v>2452</v>
      </c>
      <c r="G2242" s="8" t="s">
        <v>1132</v>
      </c>
      <c r="H2242" s="8" t="s">
        <v>2219</v>
      </c>
      <c r="I2242" s="8">
        <v>1.0</v>
      </c>
      <c r="J2242" s="8">
        <v>1.0</v>
      </c>
      <c r="K2242" s="8">
        <v>5.0</v>
      </c>
    </row>
    <row r="2243" ht="15.75" customHeight="1">
      <c r="A2243" s="15">
        <v>70.0</v>
      </c>
      <c r="B2243" s="8" t="s">
        <v>2519</v>
      </c>
      <c r="C2243" s="16">
        <v>45488.0</v>
      </c>
      <c r="D2243" s="16">
        <v>45502.0</v>
      </c>
      <c r="E2243" s="17">
        <v>4900.0</v>
      </c>
      <c r="F2243" s="8" t="s">
        <v>2452</v>
      </c>
      <c r="G2243" s="8" t="s">
        <v>1132</v>
      </c>
      <c r="H2243" s="8" t="s">
        <v>1742</v>
      </c>
      <c r="I2243" s="8">
        <v>0.0</v>
      </c>
      <c r="J2243" s="8">
        <v>0.0</v>
      </c>
      <c r="K2243" s="8">
        <v>5.0</v>
      </c>
    </row>
    <row r="2244" ht="15.75" customHeight="1">
      <c r="A2244" s="15">
        <v>70.0</v>
      </c>
      <c r="B2244" s="8" t="s">
        <v>2519</v>
      </c>
      <c r="C2244" s="16">
        <v>45488.0</v>
      </c>
      <c r="D2244" s="16">
        <v>45502.0</v>
      </c>
      <c r="E2244" s="17">
        <v>4900.0</v>
      </c>
      <c r="F2244" s="8" t="s">
        <v>2452</v>
      </c>
      <c r="G2244" s="8" t="s">
        <v>1132</v>
      </c>
      <c r="H2244" s="8" t="s">
        <v>2242</v>
      </c>
      <c r="I2244" s="8">
        <v>1.0</v>
      </c>
      <c r="J2244" s="8">
        <v>1.0</v>
      </c>
      <c r="K2244" s="8">
        <v>2.0</v>
      </c>
    </row>
    <row r="2245" ht="15.75" customHeight="1">
      <c r="A2245" s="15">
        <v>70.0</v>
      </c>
      <c r="B2245" s="8" t="s">
        <v>2519</v>
      </c>
      <c r="C2245" s="16">
        <v>45488.0</v>
      </c>
      <c r="D2245" s="16">
        <v>45502.0</v>
      </c>
      <c r="E2245" s="17">
        <v>4900.0</v>
      </c>
      <c r="F2245" s="8" t="s">
        <v>2452</v>
      </c>
      <c r="G2245" s="8" t="s">
        <v>1132</v>
      </c>
      <c r="H2245" s="8" t="s">
        <v>1450</v>
      </c>
      <c r="I2245" s="8">
        <v>0.0</v>
      </c>
      <c r="J2245" s="8">
        <v>0.0</v>
      </c>
      <c r="K2245" s="8">
        <v>5.0</v>
      </c>
    </row>
    <row r="2246" ht="15.75" customHeight="1">
      <c r="A2246" s="15">
        <v>70.0</v>
      </c>
      <c r="B2246" s="8" t="s">
        <v>2519</v>
      </c>
      <c r="C2246" s="16">
        <v>45488.0</v>
      </c>
      <c r="D2246" s="16">
        <v>45502.0</v>
      </c>
      <c r="E2246" s="17">
        <v>4900.0</v>
      </c>
      <c r="F2246" s="8" t="s">
        <v>2452</v>
      </c>
      <c r="G2246" s="8" t="s">
        <v>1132</v>
      </c>
      <c r="H2246" s="8" t="s">
        <v>1685</v>
      </c>
      <c r="I2246" s="8">
        <v>1.0</v>
      </c>
      <c r="J2246" s="8">
        <v>0.0</v>
      </c>
      <c r="K2246" s="8">
        <v>2.0</v>
      </c>
    </row>
    <row r="2247" ht="15.75" customHeight="1">
      <c r="A2247" s="15">
        <v>70.0</v>
      </c>
      <c r="B2247" s="8" t="s">
        <v>2519</v>
      </c>
      <c r="C2247" s="16">
        <v>45488.0</v>
      </c>
      <c r="D2247" s="16">
        <v>45502.0</v>
      </c>
      <c r="E2247" s="17">
        <v>4900.0</v>
      </c>
      <c r="F2247" s="8" t="s">
        <v>2452</v>
      </c>
      <c r="G2247" s="8" t="s">
        <v>1132</v>
      </c>
      <c r="H2247" s="8" t="s">
        <v>1223</v>
      </c>
      <c r="I2247" s="8">
        <v>1.0</v>
      </c>
      <c r="J2247" s="8">
        <v>1.0</v>
      </c>
      <c r="K2247" s="8">
        <v>5.0</v>
      </c>
    </row>
    <row r="2248" ht="15.75" customHeight="1">
      <c r="A2248" s="15">
        <v>71.0</v>
      </c>
      <c r="B2248" s="8" t="s">
        <v>2520</v>
      </c>
      <c r="C2248" s="16">
        <v>45492.25</v>
      </c>
      <c r="D2248" s="16">
        <v>45506.25</v>
      </c>
      <c r="E2248" s="17">
        <v>4970.0</v>
      </c>
      <c r="F2248" s="8" t="s">
        <v>2444</v>
      </c>
      <c r="G2248" s="8" t="s">
        <v>1140</v>
      </c>
      <c r="H2248" s="8" t="s">
        <v>2295</v>
      </c>
      <c r="I2248" s="8">
        <v>0.0</v>
      </c>
      <c r="J2248" s="8">
        <v>0.0</v>
      </c>
      <c r="K2248" s="8">
        <v>1.0</v>
      </c>
    </row>
    <row r="2249" ht="15.75" customHeight="1">
      <c r="A2249" s="15">
        <v>71.0</v>
      </c>
      <c r="B2249" s="8" t="s">
        <v>2520</v>
      </c>
      <c r="C2249" s="16">
        <v>45492.25</v>
      </c>
      <c r="D2249" s="16">
        <v>45506.25</v>
      </c>
      <c r="E2249" s="17">
        <v>4970.0</v>
      </c>
      <c r="F2249" s="8" t="s">
        <v>2444</v>
      </c>
      <c r="G2249" s="8" t="s">
        <v>1140</v>
      </c>
      <c r="H2249" s="8" t="s">
        <v>1327</v>
      </c>
      <c r="I2249" s="8">
        <v>1.0</v>
      </c>
      <c r="J2249" s="8">
        <v>0.0</v>
      </c>
      <c r="K2249" s="8">
        <v>3.0</v>
      </c>
    </row>
    <row r="2250" ht="15.75" customHeight="1">
      <c r="A2250" s="15">
        <v>71.0</v>
      </c>
      <c r="B2250" s="8" t="s">
        <v>2520</v>
      </c>
      <c r="C2250" s="16">
        <v>45492.25</v>
      </c>
      <c r="D2250" s="16">
        <v>45506.25</v>
      </c>
      <c r="E2250" s="17">
        <v>4970.0</v>
      </c>
      <c r="F2250" s="8" t="s">
        <v>2444</v>
      </c>
      <c r="G2250" s="8" t="s">
        <v>1140</v>
      </c>
      <c r="H2250" s="8" t="s">
        <v>1584</v>
      </c>
      <c r="I2250" s="8">
        <v>0.0</v>
      </c>
      <c r="J2250" s="8">
        <v>1.0</v>
      </c>
      <c r="K2250" s="8">
        <v>3.0</v>
      </c>
    </row>
    <row r="2251" ht="15.75" customHeight="1">
      <c r="A2251" s="15">
        <v>71.0</v>
      </c>
      <c r="B2251" s="8" t="s">
        <v>2520</v>
      </c>
      <c r="C2251" s="16">
        <v>45492.25</v>
      </c>
      <c r="D2251" s="16">
        <v>45506.25</v>
      </c>
      <c r="E2251" s="17">
        <v>4970.0</v>
      </c>
      <c r="F2251" s="8" t="s">
        <v>2444</v>
      </c>
      <c r="G2251" s="8" t="s">
        <v>1140</v>
      </c>
      <c r="H2251" s="8" t="s">
        <v>2087</v>
      </c>
      <c r="I2251" s="8">
        <v>0.0</v>
      </c>
      <c r="J2251" s="8">
        <v>1.0</v>
      </c>
      <c r="K2251" s="8">
        <v>3.0</v>
      </c>
    </row>
    <row r="2252" ht="15.75" customHeight="1">
      <c r="A2252" s="15">
        <v>71.0</v>
      </c>
      <c r="B2252" s="8" t="s">
        <v>2520</v>
      </c>
      <c r="C2252" s="16">
        <v>45492.25</v>
      </c>
      <c r="D2252" s="16">
        <v>45506.25</v>
      </c>
      <c r="E2252" s="17">
        <v>4970.0</v>
      </c>
      <c r="F2252" s="8" t="s">
        <v>2444</v>
      </c>
      <c r="G2252" s="8" t="s">
        <v>1140</v>
      </c>
      <c r="H2252" s="8" t="s">
        <v>2138</v>
      </c>
      <c r="I2252" s="8">
        <v>0.0</v>
      </c>
      <c r="J2252" s="8">
        <v>1.0</v>
      </c>
      <c r="K2252" s="8">
        <v>2.0</v>
      </c>
    </row>
    <row r="2253" ht="15.75" customHeight="1">
      <c r="A2253" s="15">
        <v>71.0</v>
      </c>
      <c r="B2253" s="8" t="s">
        <v>2520</v>
      </c>
      <c r="C2253" s="16">
        <v>45492.25</v>
      </c>
      <c r="D2253" s="16">
        <v>45506.25</v>
      </c>
      <c r="E2253" s="17">
        <v>4970.0</v>
      </c>
      <c r="F2253" s="8" t="s">
        <v>2444</v>
      </c>
      <c r="G2253" s="8" t="s">
        <v>1140</v>
      </c>
      <c r="H2253" s="8" t="s">
        <v>1861</v>
      </c>
      <c r="I2253" s="8">
        <v>0.0</v>
      </c>
      <c r="J2253" s="8">
        <v>1.0</v>
      </c>
      <c r="K2253" s="8">
        <v>2.0</v>
      </c>
    </row>
    <row r="2254" ht="15.75" customHeight="1">
      <c r="A2254" s="15">
        <v>71.0</v>
      </c>
      <c r="B2254" s="8" t="s">
        <v>2520</v>
      </c>
      <c r="C2254" s="16">
        <v>45492.25</v>
      </c>
      <c r="D2254" s="16">
        <v>45506.25</v>
      </c>
      <c r="E2254" s="17">
        <v>4970.0</v>
      </c>
      <c r="F2254" s="8" t="s">
        <v>2444</v>
      </c>
      <c r="G2254" s="8" t="s">
        <v>1140</v>
      </c>
      <c r="H2254" s="8" t="s">
        <v>1426</v>
      </c>
      <c r="I2254" s="8">
        <v>1.0</v>
      </c>
      <c r="J2254" s="8">
        <v>0.0</v>
      </c>
      <c r="K2254" s="8">
        <v>3.0</v>
      </c>
    </row>
    <row r="2255" ht="15.75" customHeight="1">
      <c r="A2255" s="15">
        <v>71.0</v>
      </c>
      <c r="B2255" s="8" t="s">
        <v>2520</v>
      </c>
      <c r="C2255" s="16">
        <v>45492.25</v>
      </c>
      <c r="D2255" s="16">
        <v>45506.25</v>
      </c>
      <c r="E2255" s="17">
        <v>4970.0</v>
      </c>
      <c r="F2255" s="8" t="s">
        <v>2444</v>
      </c>
      <c r="G2255" s="8" t="s">
        <v>1140</v>
      </c>
      <c r="H2255" s="8" t="s">
        <v>1617</v>
      </c>
      <c r="I2255" s="8">
        <v>1.0</v>
      </c>
      <c r="J2255" s="8">
        <v>0.0</v>
      </c>
      <c r="K2255" s="8">
        <v>3.0</v>
      </c>
    </row>
    <row r="2256" ht="15.75" customHeight="1">
      <c r="A2256" s="15">
        <v>71.0</v>
      </c>
      <c r="B2256" s="8" t="s">
        <v>2520</v>
      </c>
      <c r="C2256" s="16">
        <v>45492.25</v>
      </c>
      <c r="D2256" s="16">
        <v>45506.25</v>
      </c>
      <c r="E2256" s="17">
        <v>4970.0</v>
      </c>
      <c r="F2256" s="8" t="s">
        <v>2444</v>
      </c>
      <c r="G2256" s="8" t="s">
        <v>1140</v>
      </c>
      <c r="H2256" s="8" t="s">
        <v>1829</v>
      </c>
      <c r="I2256" s="8">
        <v>1.0</v>
      </c>
      <c r="J2256" s="8">
        <v>0.0</v>
      </c>
      <c r="K2256" s="8">
        <v>4.0</v>
      </c>
    </row>
    <row r="2257" ht="15.75" customHeight="1">
      <c r="A2257" s="15">
        <v>71.0</v>
      </c>
      <c r="B2257" s="8" t="s">
        <v>2520</v>
      </c>
      <c r="C2257" s="16">
        <v>45492.25</v>
      </c>
      <c r="D2257" s="16">
        <v>45506.25</v>
      </c>
      <c r="E2257" s="17">
        <v>4970.0</v>
      </c>
      <c r="F2257" s="8" t="s">
        <v>2444</v>
      </c>
      <c r="G2257" s="8" t="s">
        <v>1140</v>
      </c>
      <c r="H2257" s="8" t="s">
        <v>1823</v>
      </c>
      <c r="I2257" s="8">
        <v>1.0</v>
      </c>
      <c r="J2257" s="8">
        <v>1.0</v>
      </c>
      <c r="K2257" s="8">
        <v>3.0</v>
      </c>
    </row>
    <row r="2258" ht="15.75" customHeight="1">
      <c r="A2258" s="15">
        <v>71.0</v>
      </c>
      <c r="B2258" s="8" t="s">
        <v>2520</v>
      </c>
      <c r="C2258" s="16">
        <v>45492.25</v>
      </c>
      <c r="D2258" s="16">
        <v>45506.25</v>
      </c>
      <c r="E2258" s="17">
        <v>4970.0</v>
      </c>
      <c r="F2258" s="8" t="s">
        <v>2444</v>
      </c>
      <c r="G2258" s="8" t="s">
        <v>1140</v>
      </c>
      <c r="H2258" s="8" t="s">
        <v>1778</v>
      </c>
      <c r="I2258" s="8">
        <v>0.0</v>
      </c>
      <c r="J2258" s="8">
        <v>1.0</v>
      </c>
      <c r="K2258" s="8">
        <v>4.0</v>
      </c>
    </row>
    <row r="2259" ht="15.75" customHeight="1">
      <c r="A2259" s="15">
        <v>71.0</v>
      </c>
      <c r="B2259" s="8" t="s">
        <v>2520</v>
      </c>
      <c r="C2259" s="16">
        <v>45492.25</v>
      </c>
      <c r="D2259" s="16">
        <v>45506.25</v>
      </c>
      <c r="E2259" s="17">
        <v>4970.0</v>
      </c>
      <c r="F2259" s="8" t="s">
        <v>2444</v>
      </c>
      <c r="G2259" s="8" t="s">
        <v>1140</v>
      </c>
      <c r="H2259" s="8" t="s">
        <v>1381</v>
      </c>
      <c r="I2259" s="8">
        <v>0.0</v>
      </c>
      <c r="J2259" s="8">
        <v>1.0</v>
      </c>
      <c r="K2259" s="8">
        <v>3.0</v>
      </c>
    </row>
    <row r="2260" ht="15.75" customHeight="1">
      <c r="A2260" s="15">
        <v>71.0</v>
      </c>
      <c r="B2260" s="8" t="s">
        <v>2520</v>
      </c>
      <c r="C2260" s="16">
        <v>45492.25</v>
      </c>
      <c r="D2260" s="16">
        <v>45506.25</v>
      </c>
      <c r="E2260" s="17">
        <v>4970.0</v>
      </c>
      <c r="F2260" s="8" t="s">
        <v>2444</v>
      </c>
      <c r="G2260" s="8" t="s">
        <v>1140</v>
      </c>
      <c r="H2260" s="8" t="s">
        <v>2120</v>
      </c>
      <c r="I2260" s="8">
        <v>1.0</v>
      </c>
      <c r="J2260" s="8">
        <v>1.0</v>
      </c>
      <c r="K2260" s="8">
        <v>5.0</v>
      </c>
    </row>
    <row r="2261" ht="15.75" customHeight="1">
      <c r="A2261" s="15">
        <v>71.0</v>
      </c>
      <c r="B2261" s="8" t="s">
        <v>2520</v>
      </c>
      <c r="C2261" s="16">
        <v>45492.25</v>
      </c>
      <c r="D2261" s="16">
        <v>45506.25</v>
      </c>
      <c r="E2261" s="17">
        <v>4970.0</v>
      </c>
      <c r="F2261" s="8" t="s">
        <v>2444</v>
      </c>
      <c r="G2261" s="8" t="s">
        <v>1140</v>
      </c>
      <c r="H2261" s="8" t="s">
        <v>2021</v>
      </c>
      <c r="I2261" s="8">
        <v>1.0</v>
      </c>
      <c r="J2261" s="8">
        <v>1.0</v>
      </c>
      <c r="K2261" s="8">
        <v>2.0</v>
      </c>
    </row>
    <row r="2262" ht="15.75" customHeight="1">
      <c r="A2262" s="15">
        <v>71.0</v>
      </c>
      <c r="B2262" s="8" t="s">
        <v>2520</v>
      </c>
      <c r="C2262" s="16">
        <v>45492.25</v>
      </c>
      <c r="D2262" s="16">
        <v>45506.25</v>
      </c>
      <c r="E2262" s="17">
        <v>4970.0</v>
      </c>
      <c r="F2262" s="8" t="s">
        <v>2444</v>
      </c>
      <c r="G2262" s="8" t="s">
        <v>1140</v>
      </c>
      <c r="H2262" s="8" t="s">
        <v>1144</v>
      </c>
      <c r="I2262" s="8">
        <v>1.0</v>
      </c>
      <c r="J2262" s="8">
        <v>1.0</v>
      </c>
      <c r="K2262" s="8">
        <v>2.0</v>
      </c>
    </row>
    <row r="2263" ht="15.75" customHeight="1">
      <c r="A2263" s="15">
        <v>71.0</v>
      </c>
      <c r="B2263" s="8" t="s">
        <v>2520</v>
      </c>
      <c r="C2263" s="16">
        <v>45492.25</v>
      </c>
      <c r="D2263" s="16">
        <v>45506.25</v>
      </c>
      <c r="E2263" s="17">
        <v>4970.0</v>
      </c>
      <c r="F2263" s="8" t="s">
        <v>2444</v>
      </c>
      <c r="G2263" s="8" t="s">
        <v>1140</v>
      </c>
      <c r="H2263" s="8" t="s">
        <v>1324</v>
      </c>
      <c r="I2263" s="8">
        <v>0.0</v>
      </c>
      <c r="J2263" s="8">
        <v>0.0</v>
      </c>
      <c r="K2263" s="8">
        <v>3.0</v>
      </c>
    </row>
    <row r="2264" ht="15.75" customHeight="1">
      <c r="A2264" s="15">
        <v>71.0</v>
      </c>
      <c r="B2264" s="8" t="s">
        <v>2520</v>
      </c>
      <c r="C2264" s="16">
        <v>45492.25</v>
      </c>
      <c r="D2264" s="16">
        <v>45506.25</v>
      </c>
      <c r="E2264" s="17">
        <v>4970.0</v>
      </c>
      <c r="F2264" s="8" t="s">
        <v>2444</v>
      </c>
      <c r="G2264" s="8" t="s">
        <v>1140</v>
      </c>
      <c r="H2264" s="8" t="s">
        <v>2020</v>
      </c>
      <c r="I2264" s="8">
        <v>1.0</v>
      </c>
      <c r="J2264" s="8">
        <v>1.0</v>
      </c>
      <c r="K2264" s="8">
        <v>2.0</v>
      </c>
    </row>
    <row r="2265" ht="15.75" customHeight="1">
      <c r="A2265" s="15">
        <v>71.0</v>
      </c>
      <c r="B2265" s="8" t="s">
        <v>2520</v>
      </c>
      <c r="C2265" s="16">
        <v>45492.25</v>
      </c>
      <c r="D2265" s="16">
        <v>45506.25</v>
      </c>
      <c r="E2265" s="17">
        <v>4970.0</v>
      </c>
      <c r="F2265" s="8" t="s">
        <v>2444</v>
      </c>
      <c r="G2265" s="8" t="s">
        <v>1140</v>
      </c>
      <c r="H2265" s="8" t="s">
        <v>2141</v>
      </c>
      <c r="I2265" s="8">
        <v>0.0</v>
      </c>
      <c r="J2265" s="8">
        <v>0.0</v>
      </c>
      <c r="K2265" s="8">
        <v>5.0</v>
      </c>
    </row>
    <row r="2266" ht="15.75" customHeight="1">
      <c r="A2266" s="15">
        <v>71.0</v>
      </c>
      <c r="B2266" s="8" t="s">
        <v>2520</v>
      </c>
      <c r="C2266" s="16">
        <v>45492.25</v>
      </c>
      <c r="D2266" s="16">
        <v>45506.25</v>
      </c>
      <c r="E2266" s="17">
        <v>4970.0</v>
      </c>
      <c r="F2266" s="8" t="s">
        <v>2444</v>
      </c>
      <c r="G2266" s="8" t="s">
        <v>1140</v>
      </c>
      <c r="H2266" s="8" t="s">
        <v>2292</v>
      </c>
      <c r="I2266" s="8">
        <v>0.0</v>
      </c>
      <c r="J2266" s="8">
        <v>1.0</v>
      </c>
      <c r="K2266" s="8">
        <v>3.0</v>
      </c>
    </row>
    <row r="2267" ht="15.75" customHeight="1">
      <c r="A2267" s="15">
        <v>71.0</v>
      </c>
      <c r="B2267" s="8" t="s">
        <v>2520</v>
      </c>
      <c r="C2267" s="16">
        <v>45492.25</v>
      </c>
      <c r="D2267" s="16">
        <v>45506.25</v>
      </c>
      <c r="E2267" s="17">
        <v>4970.0</v>
      </c>
      <c r="F2267" s="8" t="s">
        <v>2444</v>
      </c>
      <c r="G2267" s="8" t="s">
        <v>1140</v>
      </c>
      <c r="H2267" s="8" t="s">
        <v>1174</v>
      </c>
      <c r="I2267" s="8">
        <v>1.0</v>
      </c>
      <c r="J2267" s="8">
        <v>1.0</v>
      </c>
      <c r="K2267" s="8">
        <v>1.0</v>
      </c>
    </row>
    <row r="2268" ht="15.75" customHeight="1">
      <c r="A2268" s="15">
        <v>71.0</v>
      </c>
      <c r="B2268" s="8" t="s">
        <v>2520</v>
      </c>
      <c r="C2268" s="16">
        <v>45492.25</v>
      </c>
      <c r="D2268" s="16">
        <v>45506.25</v>
      </c>
      <c r="E2268" s="17">
        <v>4970.0</v>
      </c>
      <c r="F2268" s="8" t="s">
        <v>2444</v>
      </c>
      <c r="G2268" s="8" t="s">
        <v>1140</v>
      </c>
      <c r="H2268" s="8" t="s">
        <v>1782</v>
      </c>
      <c r="I2268" s="8">
        <v>1.0</v>
      </c>
      <c r="J2268" s="8">
        <v>1.0</v>
      </c>
      <c r="K2268" s="8">
        <v>1.0</v>
      </c>
    </row>
    <row r="2269" ht="15.75" customHeight="1">
      <c r="A2269" s="15">
        <v>71.0</v>
      </c>
      <c r="B2269" s="8" t="s">
        <v>2520</v>
      </c>
      <c r="C2269" s="16">
        <v>45492.25</v>
      </c>
      <c r="D2269" s="16">
        <v>45506.25</v>
      </c>
      <c r="E2269" s="17">
        <v>4970.0</v>
      </c>
      <c r="F2269" s="8" t="s">
        <v>2444</v>
      </c>
      <c r="G2269" s="8" t="s">
        <v>1140</v>
      </c>
      <c r="H2269" s="8" t="s">
        <v>1283</v>
      </c>
      <c r="I2269" s="8">
        <v>0.0</v>
      </c>
      <c r="J2269" s="8">
        <v>1.0</v>
      </c>
      <c r="K2269" s="8">
        <v>4.0</v>
      </c>
    </row>
    <row r="2270" ht="15.75" customHeight="1">
      <c r="A2270" s="15">
        <v>71.0</v>
      </c>
      <c r="B2270" s="8" t="s">
        <v>2520</v>
      </c>
      <c r="C2270" s="16">
        <v>45492.25</v>
      </c>
      <c r="D2270" s="16">
        <v>45506.25</v>
      </c>
      <c r="E2270" s="17">
        <v>4970.0</v>
      </c>
      <c r="F2270" s="8" t="s">
        <v>2444</v>
      </c>
      <c r="G2270" s="8" t="s">
        <v>1140</v>
      </c>
      <c r="H2270" s="8" t="s">
        <v>1849</v>
      </c>
      <c r="I2270" s="8">
        <v>0.0</v>
      </c>
      <c r="J2270" s="8">
        <v>0.0</v>
      </c>
      <c r="K2270" s="8">
        <v>2.0</v>
      </c>
    </row>
    <row r="2271" ht="15.75" customHeight="1">
      <c r="A2271" s="15">
        <v>71.0</v>
      </c>
      <c r="B2271" s="8" t="s">
        <v>2520</v>
      </c>
      <c r="C2271" s="16">
        <v>45492.25</v>
      </c>
      <c r="D2271" s="16">
        <v>45506.25</v>
      </c>
      <c r="E2271" s="17">
        <v>4970.0</v>
      </c>
      <c r="F2271" s="8" t="s">
        <v>2444</v>
      </c>
      <c r="G2271" s="8" t="s">
        <v>1140</v>
      </c>
      <c r="H2271" s="8" t="s">
        <v>1668</v>
      </c>
      <c r="I2271" s="8">
        <v>0.0</v>
      </c>
      <c r="J2271" s="8">
        <v>0.0</v>
      </c>
      <c r="K2271" s="8">
        <v>4.0</v>
      </c>
    </row>
    <row r="2272" ht="15.75" customHeight="1">
      <c r="A2272" s="15">
        <v>71.0</v>
      </c>
      <c r="B2272" s="8" t="s">
        <v>2520</v>
      </c>
      <c r="C2272" s="16">
        <v>45492.25</v>
      </c>
      <c r="D2272" s="16">
        <v>45506.25</v>
      </c>
      <c r="E2272" s="17">
        <v>4970.0</v>
      </c>
      <c r="F2272" s="8" t="s">
        <v>2444</v>
      </c>
      <c r="G2272" s="8" t="s">
        <v>1140</v>
      </c>
      <c r="H2272" s="8" t="s">
        <v>2214</v>
      </c>
      <c r="I2272" s="8">
        <v>0.0</v>
      </c>
      <c r="J2272" s="8">
        <v>0.0</v>
      </c>
      <c r="K2272" s="8">
        <v>2.0</v>
      </c>
    </row>
    <row r="2273" ht="15.75" customHeight="1">
      <c r="A2273" s="15">
        <v>71.0</v>
      </c>
      <c r="B2273" s="8" t="s">
        <v>2520</v>
      </c>
      <c r="C2273" s="16">
        <v>45492.25</v>
      </c>
      <c r="D2273" s="16">
        <v>45506.25</v>
      </c>
      <c r="E2273" s="17">
        <v>4970.0</v>
      </c>
      <c r="F2273" s="8" t="s">
        <v>2444</v>
      </c>
      <c r="G2273" s="8" t="s">
        <v>1140</v>
      </c>
      <c r="H2273" s="8" t="s">
        <v>1408</v>
      </c>
      <c r="I2273" s="8">
        <v>0.0</v>
      </c>
      <c r="J2273" s="8">
        <v>0.0</v>
      </c>
      <c r="K2273" s="8">
        <v>3.0</v>
      </c>
    </row>
    <row r="2274" ht="15.75" customHeight="1">
      <c r="A2274" s="15">
        <v>71.0</v>
      </c>
      <c r="B2274" s="8" t="s">
        <v>2520</v>
      </c>
      <c r="C2274" s="16">
        <v>45492.25</v>
      </c>
      <c r="D2274" s="16">
        <v>45506.25</v>
      </c>
      <c r="E2274" s="17">
        <v>4970.0</v>
      </c>
      <c r="F2274" s="8" t="s">
        <v>2444</v>
      </c>
      <c r="G2274" s="8" t="s">
        <v>1140</v>
      </c>
      <c r="H2274" s="8" t="s">
        <v>1955</v>
      </c>
      <c r="I2274" s="8">
        <v>1.0</v>
      </c>
      <c r="J2274" s="8">
        <v>1.0</v>
      </c>
      <c r="K2274" s="8">
        <v>4.0</v>
      </c>
    </row>
    <row r="2275" ht="15.75" customHeight="1">
      <c r="A2275" s="15">
        <v>71.0</v>
      </c>
      <c r="B2275" s="8" t="s">
        <v>2520</v>
      </c>
      <c r="C2275" s="16">
        <v>45492.25</v>
      </c>
      <c r="D2275" s="16">
        <v>45506.25</v>
      </c>
      <c r="E2275" s="17">
        <v>4970.0</v>
      </c>
      <c r="F2275" s="8" t="s">
        <v>2444</v>
      </c>
      <c r="G2275" s="8" t="s">
        <v>1140</v>
      </c>
      <c r="H2275" s="8" t="s">
        <v>1469</v>
      </c>
      <c r="I2275" s="8">
        <v>1.0</v>
      </c>
      <c r="J2275" s="8">
        <v>1.0</v>
      </c>
      <c r="K2275" s="8">
        <v>4.0</v>
      </c>
    </row>
    <row r="2276" ht="15.75" customHeight="1">
      <c r="A2276" s="15">
        <v>71.0</v>
      </c>
      <c r="B2276" s="8" t="s">
        <v>2520</v>
      </c>
      <c r="C2276" s="16">
        <v>45492.25</v>
      </c>
      <c r="D2276" s="16">
        <v>45506.25</v>
      </c>
      <c r="E2276" s="17">
        <v>4970.0</v>
      </c>
      <c r="F2276" s="8" t="s">
        <v>2444</v>
      </c>
      <c r="G2276" s="8" t="s">
        <v>1140</v>
      </c>
      <c r="H2276" s="8" t="s">
        <v>2368</v>
      </c>
      <c r="I2276" s="8">
        <v>1.0</v>
      </c>
      <c r="J2276" s="8">
        <v>0.0</v>
      </c>
      <c r="K2276" s="8">
        <v>3.0</v>
      </c>
    </row>
    <row r="2277" ht="15.75" customHeight="1">
      <c r="A2277" s="15">
        <v>71.0</v>
      </c>
      <c r="B2277" s="8" t="s">
        <v>2520</v>
      </c>
      <c r="C2277" s="16">
        <v>45492.25</v>
      </c>
      <c r="D2277" s="16">
        <v>45506.25</v>
      </c>
      <c r="E2277" s="17">
        <v>4970.0</v>
      </c>
      <c r="F2277" s="8" t="s">
        <v>2444</v>
      </c>
      <c r="G2277" s="8" t="s">
        <v>1140</v>
      </c>
      <c r="H2277" s="8" t="s">
        <v>2206</v>
      </c>
      <c r="I2277" s="8">
        <v>0.0</v>
      </c>
      <c r="J2277" s="8">
        <v>0.0</v>
      </c>
      <c r="K2277" s="8">
        <v>4.0</v>
      </c>
    </row>
    <row r="2278" ht="15.75" customHeight="1">
      <c r="A2278" s="15">
        <v>71.0</v>
      </c>
      <c r="B2278" s="8" t="s">
        <v>2520</v>
      </c>
      <c r="C2278" s="16">
        <v>45492.25</v>
      </c>
      <c r="D2278" s="16">
        <v>45506.25</v>
      </c>
      <c r="E2278" s="17">
        <v>4970.0</v>
      </c>
      <c r="F2278" s="8" t="s">
        <v>2444</v>
      </c>
      <c r="G2278" s="8" t="s">
        <v>1140</v>
      </c>
      <c r="H2278" s="8" t="s">
        <v>2198</v>
      </c>
      <c r="I2278" s="8">
        <v>1.0</v>
      </c>
      <c r="J2278" s="8">
        <v>1.0</v>
      </c>
      <c r="K2278" s="8">
        <v>3.0</v>
      </c>
    </row>
    <row r="2279" ht="15.75" customHeight="1">
      <c r="A2279" s="15">
        <v>71.0</v>
      </c>
      <c r="B2279" s="8" t="s">
        <v>2520</v>
      </c>
      <c r="C2279" s="16">
        <v>45492.25</v>
      </c>
      <c r="D2279" s="16">
        <v>45506.25</v>
      </c>
      <c r="E2279" s="17">
        <v>4970.0</v>
      </c>
      <c r="F2279" s="8" t="s">
        <v>2444</v>
      </c>
      <c r="G2279" s="8" t="s">
        <v>1140</v>
      </c>
      <c r="H2279" s="8" t="s">
        <v>1750</v>
      </c>
      <c r="I2279" s="8">
        <v>1.0</v>
      </c>
      <c r="J2279" s="8">
        <v>0.0</v>
      </c>
      <c r="K2279" s="8">
        <v>3.0</v>
      </c>
    </row>
    <row r="2280" ht="15.75" customHeight="1">
      <c r="A2280" s="15">
        <v>71.0</v>
      </c>
      <c r="B2280" s="8" t="s">
        <v>2520</v>
      </c>
      <c r="C2280" s="16">
        <v>45492.25</v>
      </c>
      <c r="D2280" s="16">
        <v>45506.25</v>
      </c>
      <c r="E2280" s="17">
        <v>4970.0</v>
      </c>
      <c r="F2280" s="8" t="s">
        <v>2444</v>
      </c>
      <c r="G2280" s="8" t="s">
        <v>1140</v>
      </c>
      <c r="H2280" s="8" t="s">
        <v>2355</v>
      </c>
      <c r="I2280" s="8">
        <v>1.0</v>
      </c>
      <c r="J2280" s="8">
        <v>1.0</v>
      </c>
      <c r="K2280" s="8">
        <v>1.0</v>
      </c>
    </row>
    <row r="2281" ht="15.75" customHeight="1">
      <c r="A2281" s="15">
        <v>71.0</v>
      </c>
      <c r="B2281" s="8" t="s">
        <v>2520</v>
      </c>
      <c r="C2281" s="16">
        <v>45492.25</v>
      </c>
      <c r="D2281" s="16">
        <v>45506.25</v>
      </c>
      <c r="E2281" s="17">
        <v>4970.0</v>
      </c>
      <c r="F2281" s="8" t="s">
        <v>2444</v>
      </c>
      <c r="G2281" s="8" t="s">
        <v>1140</v>
      </c>
      <c r="H2281" s="8" t="s">
        <v>1390</v>
      </c>
      <c r="I2281" s="8">
        <v>1.0</v>
      </c>
      <c r="J2281" s="8">
        <v>0.0</v>
      </c>
      <c r="K2281" s="8">
        <v>3.0</v>
      </c>
    </row>
    <row r="2282" ht="15.75" customHeight="1">
      <c r="A2282" s="15">
        <v>72.0</v>
      </c>
      <c r="B2282" s="8" t="s">
        <v>2521</v>
      </c>
      <c r="C2282" s="16">
        <v>45496.5</v>
      </c>
      <c r="D2282" s="16">
        <v>45510.5</v>
      </c>
      <c r="E2282" s="17">
        <v>5040.0</v>
      </c>
      <c r="F2282" s="8" t="s">
        <v>2446</v>
      </c>
      <c r="G2282" s="8" t="s">
        <v>1128</v>
      </c>
      <c r="H2282" s="8" t="s">
        <v>1260</v>
      </c>
      <c r="I2282" s="8">
        <v>1.0</v>
      </c>
      <c r="J2282" s="8">
        <v>1.0</v>
      </c>
      <c r="K2282" s="8">
        <v>1.0</v>
      </c>
    </row>
    <row r="2283" ht="15.75" customHeight="1">
      <c r="A2283" s="15">
        <v>72.0</v>
      </c>
      <c r="B2283" s="8" t="s">
        <v>2521</v>
      </c>
      <c r="C2283" s="16">
        <v>45496.5</v>
      </c>
      <c r="D2283" s="16">
        <v>45510.5</v>
      </c>
      <c r="E2283" s="17">
        <v>5040.0</v>
      </c>
      <c r="F2283" s="8" t="s">
        <v>2446</v>
      </c>
      <c r="G2283" s="8" t="s">
        <v>1128</v>
      </c>
      <c r="H2283" s="8" t="s">
        <v>1675</v>
      </c>
      <c r="I2283" s="8">
        <v>0.0</v>
      </c>
      <c r="J2283" s="8">
        <v>0.0</v>
      </c>
      <c r="K2283" s="8">
        <v>1.0</v>
      </c>
    </row>
    <row r="2284" ht="15.75" customHeight="1">
      <c r="A2284" s="15">
        <v>72.0</v>
      </c>
      <c r="B2284" s="8" t="s">
        <v>2521</v>
      </c>
      <c r="C2284" s="16">
        <v>45496.5</v>
      </c>
      <c r="D2284" s="16">
        <v>45510.5</v>
      </c>
      <c r="E2284" s="17">
        <v>5040.0</v>
      </c>
      <c r="F2284" s="8" t="s">
        <v>2446</v>
      </c>
      <c r="G2284" s="8" t="s">
        <v>1128</v>
      </c>
      <c r="H2284" s="8" t="s">
        <v>1686</v>
      </c>
      <c r="I2284" s="8">
        <v>0.0</v>
      </c>
      <c r="J2284" s="8">
        <v>1.0</v>
      </c>
      <c r="K2284" s="8">
        <v>3.0</v>
      </c>
    </row>
    <row r="2285" ht="15.75" customHeight="1">
      <c r="A2285" s="15">
        <v>72.0</v>
      </c>
      <c r="B2285" s="8" t="s">
        <v>2521</v>
      </c>
      <c r="C2285" s="16">
        <v>45496.5</v>
      </c>
      <c r="D2285" s="16">
        <v>45510.5</v>
      </c>
      <c r="E2285" s="17">
        <v>5040.0</v>
      </c>
      <c r="F2285" s="8" t="s">
        <v>2446</v>
      </c>
      <c r="G2285" s="8" t="s">
        <v>1128</v>
      </c>
      <c r="H2285" s="8" t="s">
        <v>1509</v>
      </c>
      <c r="I2285" s="8">
        <v>1.0</v>
      </c>
      <c r="J2285" s="8">
        <v>0.0</v>
      </c>
      <c r="K2285" s="8">
        <v>1.0</v>
      </c>
    </row>
    <row r="2286" ht="15.75" customHeight="1">
      <c r="A2286" s="15">
        <v>72.0</v>
      </c>
      <c r="B2286" s="8" t="s">
        <v>2521</v>
      </c>
      <c r="C2286" s="16">
        <v>45496.5</v>
      </c>
      <c r="D2286" s="16">
        <v>45510.5</v>
      </c>
      <c r="E2286" s="17">
        <v>5040.0</v>
      </c>
      <c r="F2286" s="8" t="s">
        <v>2446</v>
      </c>
      <c r="G2286" s="8" t="s">
        <v>1128</v>
      </c>
      <c r="H2286" s="8" t="s">
        <v>1742</v>
      </c>
      <c r="I2286" s="8">
        <v>0.0</v>
      </c>
      <c r="J2286" s="8">
        <v>0.0</v>
      </c>
      <c r="K2286" s="8">
        <v>3.0</v>
      </c>
    </row>
    <row r="2287" ht="15.75" customHeight="1">
      <c r="A2287" s="15">
        <v>72.0</v>
      </c>
      <c r="B2287" s="8" t="s">
        <v>2521</v>
      </c>
      <c r="C2287" s="16">
        <v>45496.5</v>
      </c>
      <c r="D2287" s="16">
        <v>45510.5</v>
      </c>
      <c r="E2287" s="17">
        <v>5040.0</v>
      </c>
      <c r="F2287" s="8" t="s">
        <v>2446</v>
      </c>
      <c r="G2287" s="8" t="s">
        <v>1128</v>
      </c>
      <c r="H2287" s="8" t="s">
        <v>1317</v>
      </c>
      <c r="I2287" s="8">
        <v>0.0</v>
      </c>
      <c r="J2287" s="8">
        <v>0.0</v>
      </c>
      <c r="K2287" s="8">
        <v>1.0</v>
      </c>
    </row>
    <row r="2288" ht="15.75" customHeight="1">
      <c r="A2288" s="15">
        <v>72.0</v>
      </c>
      <c r="B2288" s="8" t="s">
        <v>2521</v>
      </c>
      <c r="C2288" s="16">
        <v>45496.5</v>
      </c>
      <c r="D2288" s="16">
        <v>45510.5</v>
      </c>
      <c r="E2288" s="17">
        <v>5040.0</v>
      </c>
      <c r="F2288" s="8" t="s">
        <v>2446</v>
      </c>
      <c r="G2288" s="8" t="s">
        <v>1128</v>
      </c>
      <c r="H2288" s="8" t="s">
        <v>1720</v>
      </c>
      <c r="I2288" s="8">
        <v>1.0</v>
      </c>
      <c r="J2288" s="8">
        <v>1.0</v>
      </c>
      <c r="K2288" s="8">
        <v>4.0</v>
      </c>
    </row>
    <row r="2289" ht="15.75" customHeight="1">
      <c r="A2289" s="15">
        <v>72.0</v>
      </c>
      <c r="B2289" s="8" t="s">
        <v>2521</v>
      </c>
      <c r="C2289" s="16">
        <v>45496.5</v>
      </c>
      <c r="D2289" s="16">
        <v>45510.5</v>
      </c>
      <c r="E2289" s="17">
        <v>5040.0</v>
      </c>
      <c r="F2289" s="8" t="s">
        <v>2446</v>
      </c>
      <c r="G2289" s="8" t="s">
        <v>1128</v>
      </c>
      <c r="H2289" s="8" t="s">
        <v>2283</v>
      </c>
      <c r="I2289" s="8">
        <v>1.0</v>
      </c>
      <c r="J2289" s="8">
        <v>1.0</v>
      </c>
      <c r="K2289" s="8">
        <v>3.0</v>
      </c>
    </row>
    <row r="2290" ht="15.75" customHeight="1">
      <c r="A2290" s="15">
        <v>72.0</v>
      </c>
      <c r="B2290" s="8" t="s">
        <v>2521</v>
      </c>
      <c r="C2290" s="16">
        <v>45496.5</v>
      </c>
      <c r="D2290" s="16">
        <v>45510.5</v>
      </c>
      <c r="E2290" s="17">
        <v>5040.0</v>
      </c>
      <c r="F2290" s="8" t="s">
        <v>2446</v>
      </c>
      <c r="G2290" s="8" t="s">
        <v>1128</v>
      </c>
      <c r="H2290" s="8" t="s">
        <v>1374</v>
      </c>
      <c r="I2290" s="8">
        <v>0.0</v>
      </c>
      <c r="J2290" s="8">
        <v>0.0</v>
      </c>
      <c r="K2290" s="8">
        <v>5.0</v>
      </c>
    </row>
    <row r="2291" ht="15.75" customHeight="1">
      <c r="A2291" s="15">
        <v>72.0</v>
      </c>
      <c r="B2291" s="8" t="s">
        <v>2521</v>
      </c>
      <c r="C2291" s="16">
        <v>45496.5</v>
      </c>
      <c r="D2291" s="16">
        <v>45510.5</v>
      </c>
      <c r="E2291" s="17">
        <v>5040.0</v>
      </c>
      <c r="F2291" s="8" t="s">
        <v>2446</v>
      </c>
      <c r="G2291" s="8" t="s">
        <v>1128</v>
      </c>
      <c r="H2291" s="8" t="s">
        <v>1948</v>
      </c>
      <c r="I2291" s="8">
        <v>1.0</v>
      </c>
      <c r="J2291" s="8">
        <v>0.0</v>
      </c>
      <c r="K2291" s="8">
        <v>1.0</v>
      </c>
    </row>
    <row r="2292" ht="15.75" customHeight="1">
      <c r="A2292" s="15">
        <v>72.0</v>
      </c>
      <c r="B2292" s="8" t="s">
        <v>2521</v>
      </c>
      <c r="C2292" s="16">
        <v>45496.5</v>
      </c>
      <c r="D2292" s="16">
        <v>45510.5</v>
      </c>
      <c r="E2292" s="17">
        <v>5040.0</v>
      </c>
      <c r="F2292" s="8" t="s">
        <v>2446</v>
      </c>
      <c r="G2292" s="8" t="s">
        <v>1128</v>
      </c>
      <c r="H2292" s="8" t="s">
        <v>1692</v>
      </c>
      <c r="I2292" s="8">
        <v>1.0</v>
      </c>
      <c r="J2292" s="8">
        <v>0.0</v>
      </c>
      <c r="K2292" s="8">
        <v>4.0</v>
      </c>
    </row>
    <row r="2293" ht="15.75" customHeight="1">
      <c r="A2293" s="15">
        <v>72.0</v>
      </c>
      <c r="B2293" s="8" t="s">
        <v>2521</v>
      </c>
      <c r="C2293" s="16">
        <v>45496.5</v>
      </c>
      <c r="D2293" s="16">
        <v>45510.5</v>
      </c>
      <c r="E2293" s="17">
        <v>5040.0</v>
      </c>
      <c r="F2293" s="8" t="s">
        <v>2446</v>
      </c>
      <c r="G2293" s="8" t="s">
        <v>1128</v>
      </c>
      <c r="H2293" s="8" t="s">
        <v>2273</v>
      </c>
      <c r="I2293" s="8">
        <v>0.0</v>
      </c>
      <c r="J2293" s="8">
        <v>0.0</v>
      </c>
      <c r="K2293" s="8">
        <v>5.0</v>
      </c>
    </row>
    <row r="2294" ht="15.75" customHeight="1">
      <c r="A2294" s="15">
        <v>72.0</v>
      </c>
      <c r="B2294" s="8" t="s">
        <v>2521</v>
      </c>
      <c r="C2294" s="16">
        <v>45496.5</v>
      </c>
      <c r="D2294" s="16">
        <v>45510.5</v>
      </c>
      <c r="E2294" s="17">
        <v>5040.0</v>
      </c>
      <c r="F2294" s="8" t="s">
        <v>2446</v>
      </c>
      <c r="G2294" s="8" t="s">
        <v>1128</v>
      </c>
      <c r="H2294" s="8" t="s">
        <v>2195</v>
      </c>
      <c r="I2294" s="8">
        <v>0.0</v>
      </c>
      <c r="J2294" s="8">
        <v>1.0</v>
      </c>
      <c r="K2294" s="8">
        <v>1.0</v>
      </c>
    </row>
    <row r="2295" ht="15.75" customHeight="1">
      <c r="A2295" s="15">
        <v>72.0</v>
      </c>
      <c r="B2295" s="8" t="s">
        <v>2521</v>
      </c>
      <c r="C2295" s="16">
        <v>45496.5</v>
      </c>
      <c r="D2295" s="16">
        <v>45510.5</v>
      </c>
      <c r="E2295" s="17">
        <v>5040.0</v>
      </c>
      <c r="F2295" s="8" t="s">
        <v>2446</v>
      </c>
      <c r="G2295" s="8" t="s">
        <v>1128</v>
      </c>
      <c r="H2295" s="8" t="s">
        <v>1696</v>
      </c>
      <c r="I2295" s="8">
        <v>1.0</v>
      </c>
      <c r="J2295" s="8">
        <v>1.0</v>
      </c>
      <c r="K2295" s="8">
        <v>4.0</v>
      </c>
    </row>
    <row r="2296" ht="15.75" customHeight="1">
      <c r="A2296" s="15">
        <v>72.0</v>
      </c>
      <c r="B2296" s="8" t="s">
        <v>2521</v>
      </c>
      <c r="C2296" s="16">
        <v>45496.5</v>
      </c>
      <c r="D2296" s="16">
        <v>45510.5</v>
      </c>
      <c r="E2296" s="17">
        <v>5040.0</v>
      </c>
      <c r="F2296" s="8" t="s">
        <v>2446</v>
      </c>
      <c r="G2296" s="8" t="s">
        <v>1128</v>
      </c>
      <c r="H2296" s="8" t="s">
        <v>1609</v>
      </c>
      <c r="I2296" s="8">
        <v>0.0</v>
      </c>
      <c r="J2296" s="8">
        <v>0.0</v>
      </c>
      <c r="K2296" s="8">
        <v>4.0</v>
      </c>
    </row>
    <row r="2297" ht="15.75" customHeight="1">
      <c r="A2297" s="15">
        <v>72.0</v>
      </c>
      <c r="B2297" s="8" t="s">
        <v>2521</v>
      </c>
      <c r="C2297" s="16">
        <v>45496.5</v>
      </c>
      <c r="D2297" s="16">
        <v>45510.5</v>
      </c>
      <c r="E2297" s="17">
        <v>5040.0</v>
      </c>
      <c r="F2297" s="8" t="s">
        <v>2446</v>
      </c>
      <c r="G2297" s="8" t="s">
        <v>1128</v>
      </c>
      <c r="H2297" s="8" t="s">
        <v>1788</v>
      </c>
      <c r="I2297" s="8">
        <v>0.0</v>
      </c>
      <c r="J2297" s="8">
        <v>1.0</v>
      </c>
      <c r="K2297" s="8">
        <v>1.0</v>
      </c>
    </row>
    <row r="2298" ht="15.75" customHeight="1">
      <c r="A2298" s="15">
        <v>72.0</v>
      </c>
      <c r="B2298" s="8" t="s">
        <v>2521</v>
      </c>
      <c r="C2298" s="16">
        <v>45496.5</v>
      </c>
      <c r="D2298" s="16">
        <v>45510.5</v>
      </c>
      <c r="E2298" s="17">
        <v>5040.0</v>
      </c>
      <c r="F2298" s="8" t="s">
        <v>2446</v>
      </c>
      <c r="G2298" s="8" t="s">
        <v>1128</v>
      </c>
      <c r="H2298" s="8" t="s">
        <v>1416</v>
      </c>
      <c r="I2298" s="8">
        <v>0.0</v>
      </c>
      <c r="J2298" s="8">
        <v>0.0</v>
      </c>
      <c r="K2298" s="8">
        <v>5.0</v>
      </c>
    </row>
    <row r="2299" ht="15.75" customHeight="1">
      <c r="A2299" s="15">
        <v>72.0</v>
      </c>
      <c r="B2299" s="8" t="s">
        <v>2521</v>
      </c>
      <c r="C2299" s="16">
        <v>45496.5</v>
      </c>
      <c r="D2299" s="16">
        <v>45510.5</v>
      </c>
      <c r="E2299" s="17">
        <v>5040.0</v>
      </c>
      <c r="F2299" s="8" t="s">
        <v>2446</v>
      </c>
      <c r="G2299" s="8" t="s">
        <v>1128</v>
      </c>
      <c r="H2299" s="8" t="s">
        <v>1779</v>
      </c>
      <c r="I2299" s="8">
        <v>0.0</v>
      </c>
      <c r="J2299" s="8">
        <v>0.0</v>
      </c>
      <c r="K2299" s="8">
        <v>2.0</v>
      </c>
    </row>
    <row r="2300" ht="15.75" customHeight="1">
      <c r="A2300" s="15">
        <v>72.0</v>
      </c>
      <c r="B2300" s="8" t="s">
        <v>2521</v>
      </c>
      <c r="C2300" s="16">
        <v>45496.5</v>
      </c>
      <c r="D2300" s="16">
        <v>45510.5</v>
      </c>
      <c r="E2300" s="17">
        <v>5040.0</v>
      </c>
      <c r="F2300" s="8" t="s">
        <v>2446</v>
      </c>
      <c r="G2300" s="8" t="s">
        <v>1128</v>
      </c>
      <c r="H2300" s="8" t="s">
        <v>1171</v>
      </c>
      <c r="I2300" s="8">
        <v>1.0</v>
      </c>
      <c r="J2300" s="8">
        <v>1.0</v>
      </c>
      <c r="K2300" s="8">
        <v>3.0</v>
      </c>
    </row>
    <row r="2301" ht="15.75" customHeight="1">
      <c r="A2301" s="15">
        <v>72.0</v>
      </c>
      <c r="B2301" s="8" t="s">
        <v>2521</v>
      </c>
      <c r="C2301" s="16">
        <v>45496.5</v>
      </c>
      <c r="D2301" s="16">
        <v>45510.5</v>
      </c>
      <c r="E2301" s="17">
        <v>5040.0</v>
      </c>
      <c r="F2301" s="8" t="s">
        <v>2446</v>
      </c>
      <c r="G2301" s="8" t="s">
        <v>1128</v>
      </c>
      <c r="H2301" s="8" t="s">
        <v>2274</v>
      </c>
      <c r="I2301" s="8">
        <v>1.0</v>
      </c>
      <c r="J2301" s="8">
        <v>0.0</v>
      </c>
      <c r="K2301" s="8">
        <v>3.0</v>
      </c>
    </row>
    <row r="2302" ht="15.75" customHeight="1">
      <c r="A2302" s="15">
        <v>72.0</v>
      </c>
      <c r="B2302" s="8" t="s">
        <v>2521</v>
      </c>
      <c r="C2302" s="16">
        <v>45496.5</v>
      </c>
      <c r="D2302" s="16">
        <v>45510.5</v>
      </c>
      <c r="E2302" s="17">
        <v>5040.0</v>
      </c>
      <c r="F2302" s="8" t="s">
        <v>2446</v>
      </c>
      <c r="G2302" s="8" t="s">
        <v>1128</v>
      </c>
      <c r="H2302" s="8" t="s">
        <v>1250</v>
      </c>
      <c r="I2302" s="8">
        <v>1.0</v>
      </c>
      <c r="J2302" s="8">
        <v>1.0</v>
      </c>
      <c r="K2302" s="8">
        <v>3.0</v>
      </c>
    </row>
    <row r="2303" ht="15.75" customHeight="1">
      <c r="A2303" s="15">
        <v>72.0</v>
      </c>
      <c r="B2303" s="8" t="s">
        <v>2521</v>
      </c>
      <c r="C2303" s="16">
        <v>45496.5</v>
      </c>
      <c r="D2303" s="16">
        <v>45510.5</v>
      </c>
      <c r="E2303" s="17">
        <v>5040.0</v>
      </c>
      <c r="F2303" s="8" t="s">
        <v>2446</v>
      </c>
      <c r="G2303" s="8" t="s">
        <v>1128</v>
      </c>
      <c r="H2303" s="8" t="s">
        <v>2332</v>
      </c>
      <c r="I2303" s="8">
        <v>0.0</v>
      </c>
      <c r="J2303" s="8">
        <v>0.0</v>
      </c>
      <c r="K2303" s="8">
        <v>5.0</v>
      </c>
    </row>
    <row r="2304" ht="15.75" customHeight="1">
      <c r="A2304" s="15">
        <v>72.0</v>
      </c>
      <c r="B2304" s="8" t="s">
        <v>2521</v>
      </c>
      <c r="C2304" s="16">
        <v>45496.5</v>
      </c>
      <c r="D2304" s="16">
        <v>45510.5</v>
      </c>
      <c r="E2304" s="17">
        <v>5040.0</v>
      </c>
      <c r="F2304" s="8" t="s">
        <v>2446</v>
      </c>
      <c r="G2304" s="8" t="s">
        <v>1128</v>
      </c>
      <c r="H2304" s="8" t="s">
        <v>2277</v>
      </c>
      <c r="I2304" s="8">
        <v>0.0</v>
      </c>
      <c r="J2304" s="8">
        <v>0.0</v>
      </c>
      <c r="K2304" s="8">
        <v>4.0</v>
      </c>
    </row>
    <row r="2305" ht="15.75" customHeight="1">
      <c r="A2305" s="15">
        <v>73.0</v>
      </c>
      <c r="B2305" s="8" t="s">
        <v>2522</v>
      </c>
      <c r="C2305" s="16">
        <v>45500.75</v>
      </c>
      <c r="D2305" s="16">
        <v>45514.75</v>
      </c>
      <c r="E2305" s="17">
        <v>5110.0</v>
      </c>
      <c r="F2305" s="8" t="s">
        <v>2448</v>
      </c>
      <c r="G2305" s="8" t="s">
        <v>1132</v>
      </c>
      <c r="H2305" s="8" t="s">
        <v>1322</v>
      </c>
      <c r="I2305" s="8">
        <v>0.0</v>
      </c>
      <c r="J2305" s="8">
        <v>0.0</v>
      </c>
      <c r="K2305" s="8">
        <v>5.0</v>
      </c>
    </row>
    <row r="2306" ht="15.75" customHeight="1">
      <c r="A2306" s="15">
        <v>73.0</v>
      </c>
      <c r="B2306" s="8" t="s">
        <v>2522</v>
      </c>
      <c r="C2306" s="16">
        <v>45500.75</v>
      </c>
      <c r="D2306" s="16">
        <v>45514.75</v>
      </c>
      <c r="E2306" s="17">
        <v>5110.0</v>
      </c>
      <c r="F2306" s="8" t="s">
        <v>2448</v>
      </c>
      <c r="G2306" s="8" t="s">
        <v>1132</v>
      </c>
      <c r="H2306" s="8" t="s">
        <v>1656</v>
      </c>
      <c r="I2306" s="8">
        <v>1.0</v>
      </c>
      <c r="J2306" s="8">
        <v>1.0</v>
      </c>
      <c r="K2306" s="8">
        <v>5.0</v>
      </c>
    </row>
    <row r="2307" ht="15.75" customHeight="1">
      <c r="A2307" s="15">
        <v>73.0</v>
      </c>
      <c r="B2307" s="8" t="s">
        <v>2522</v>
      </c>
      <c r="C2307" s="16">
        <v>45500.75</v>
      </c>
      <c r="D2307" s="16">
        <v>45514.75</v>
      </c>
      <c r="E2307" s="17">
        <v>5110.0</v>
      </c>
      <c r="F2307" s="8" t="s">
        <v>2448</v>
      </c>
      <c r="G2307" s="8" t="s">
        <v>1132</v>
      </c>
      <c r="H2307" s="8" t="s">
        <v>1531</v>
      </c>
      <c r="I2307" s="8">
        <v>0.0</v>
      </c>
      <c r="J2307" s="8">
        <v>1.0</v>
      </c>
      <c r="K2307" s="8">
        <v>1.0</v>
      </c>
    </row>
    <row r="2308" ht="15.75" customHeight="1">
      <c r="A2308" s="15">
        <v>73.0</v>
      </c>
      <c r="B2308" s="8" t="s">
        <v>2522</v>
      </c>
      <c r="C2308" s="16">
        <v>45500.75</v>
      </c>
      <c r="D2308" s="16">
        <v>45514.75</v>
      </c>
      <c r="E2308" s="17">
        <v>5110.0</v>
      </c>
      <c r="F2308" s="8" t="s">
        <v>2448</v>
      </c>
      <c r="G2308" s="8" t="s">
        <v>1132</v>
      </c>
      <c r="H2308" s="8" t="s">
        <v>1526</v>
      </c>
      <c r="I2308" s="8">
        <v>1.0</v>
      </c>
      <c r="J2308" s="8">
        <v>0.0</v>
      </c>
      <c r="K2308" s="8">
        <v>5.0</v>
      </c>
    </row>
    <row r="2309" ht="15.75" customHeight="1">
      <c r="A2309" s="15">
        <v>73.0</v>
      </c>
      <c r="B2309" s="8" t="s">
        <v>2522</v>
      </c>
      <c r="C2309" s="16">
        <v>45500.75</v>
      </c>
      <c r="D2309" s="16">
        <v>45514.75</v>
      </c>
      <c r="E2309" s="17">
        <v>5110.0</v>
      </c>
      <c r="F2309" s="8" t="s">
        <v>2448</v>
      </c>
      <c r="G2309" s="8" t="s">
        <v>1132</v>
      </c>
      <c r="H2309" s="8" t="s">
        <v>1971</v>
      </c>
      <c r="I2309" s="8">
        <v>0.0</v>
      </c>
      <c r="J2309" s="8">
        <v>1.0</v>
      </c>
      <c r="K2309" s="8">
        <v>2.0</v>
      </c>
    </row>
    <row r="2310" ht="15.75" customHeight="1">
      <c r="A2310" s="15">
        <v>73.0</v>
      </c>
      <c r="B2310" s="8" t="s">
        <v>2522</v>
      </c>
      <c r="C2310" s="16">
        <v>45500.75</v>
      </c>
      <c r="D2310" s="16">
        <v>45514.75</v>
      </c>
      <c r="E2310" s="17">
        <v>5110.0</v>
      </c>
      <c r="F2310" s="8" t="s">
        <v>2448</v>
      </c>
      <c r="G2310" s="8" t="s">
        <v>1132</v>
      </c>
      <c r="H2310" s="8" t="s">
        <v>1956</v>
      </c>
      <c r="I2310" s="8">
        <v>0.0</v>
      </c>
      <c r="J2310" s="8">
        <v>0.0</v>
      </c>
      <c r="K2310" s="8">
        <v>4.0</v>
      </c>
    </row>
    <row r="2311" ht="15.75" customHeight="1">
      <c r="A2311" s="15">
        <v>73.0</v>
      </c>
      <c r="B2311" s="8" t="s">
        <v>2522</v>
      </c>
      <c r="C2311" s="16">
        <v>45500.75</v>
      </c>
      <c r="D2311" s="16">
        <v>45514.75</v>
      </c>
      <c r="E2311" s="17">
        <v>5110.0</v>
      </c>
      <c r="F2311" s="8" t="s">
        <v>2448</v>
      </c>
      <c r="G2311" s="8" t="s">
        <v>1132</v>
      </c>
      <c r="H2311" s="8" t="s">
        <v>2371</v>
      </c>
      <c r="I2311" s="8">
        <v>0.0</v>
      </c>
      <c r="J2311" s="8">
        <v>0.0</v>
      </c>
      <c r="K2311" s="8">
        <v>1.0</v>
      </c>
    </row>
    <row r="2312" ht="15.75" customHeight="1">
      <c r="A2312" s="15">
        <v>73.0</v>
      </c>
      <c r="B2312" s="8" t="s">
        <v>2522</v>
      </c>
      <c r="C2312" s="16">
        <v>45500.75</v>
      </c>
      <c r="D2312" s="16">
        <v>45514.75</v>
      </c>
      <c r="E2312" s="17">
        <v>5110.0</v>
      </c>
      <c r="F2312" s="8" t="s">
        <v>2448</v>
      </c>
      <c r="G2312" s="8" t="s">
        <v>1132</v>
      </c>
      <c r="H2312" s="8" t="s">
        <v>1317</v>
      </c>
      <c r="I2312" s="8">
        <v>1.0</v>
      </c>
      <c r="J2312" s="8">
        <v>1.0</v>
      </c>
      <c r="K2312" s="8">
        <v>1.0</v>
      </c>
    </row>
    <row r="2313" ht="15.75" customHeight="1">
      <c r="A2313" s="15">
        <v>73.0</v>
      </c>
      <c r="B2313" s="8" t="s">
        <v>2522</v>
      </c>
      <c r="C2313" s="16">
        <v>45500.75</v>
      </c>
      <c r="D2313" s="16">
        <v>45514.75</v>
      </c>
      <c r="E2313" s="17">
        <v>5110.0</v>
      </c>
      <c r="F2313" s="8" t="s">
        <v>2448</v>
      </c>
      <c r="G2313" s="8" t="s">
        <v>1132</v>
      </c>
      <c r="H2313" s="8" t="s">
        <v>1638</v>
      </c>
      <c r="I2313" s="8">
        <v>0.0</v>
      </c>
      <c r="J2313" s="8">
        <v>0.0</v>
      </c>
      <c r="K2313" s="8">
        <v>4.0</v>
      </c>
    </row>
    <row r="2314" ht="15.75" customHeight="1">
      <c r="A2314" s="15">
        <v>73.0</v>
      </c>
      <c r="B2314" s="8" t="s">
        <v>2522</v>
      </c>
      <c r="C2314" s="16">
        <v>45500.75</v>
      </c>
      <c r="D2314" s="16">
        <v>45514.75</v>
      </c>
      <c r="E2314" s="17">
        <v>5110.0</v>
      </c>
      <c r="F2314" s="8" t="s">
        <v>2448</v>
      </c>
      <c r="G2314" s="8" t="s">
        <v>1132</v>
      </c>
      <c r="H2314" s="8" t="s">
        <v>1920</v>
      </c>
      <c r="I2314" s="8">
        <v>0.0</v>
      </c>
      <c r="J2314" s="8">
        <v>0.0</v>
      </c>
      <c r="K2314" s="8">
        <v>1.0</v>
      </c>
    </row>
    <row r="2315" ht="15.75" customHeight="1">
      <c r="A2315" s="15">
        <v>73.0</v>
      </c>
      <c r="B2315" s="8" t="s">
        <v>2522</v>
      </c>
      <c r="C2315" s="16">
        <v>45500.75</v>
      </c>
      <c r="D2315" s="16">
        <v>45514.75</v>
      </c>
      <c r="E2315" s="17">
        <v>5110.0</v>
      </c>
      <c r="F2315" s="8" t="s">
        <v>2448</v>
      </c>
      <c r="G2315" s="8" t="s">
        <v>1132</v>
      </c>
      <c r="H2315" s="8" t="s">
        <v>1742</v>
      </c>
      <c r="I2315" s="8">
        <v>1.0</v>
      </c>
      <c r="J2315" s="8">
        <v>0.0</v>
      </c>
      <c r="K2315" s="8">
        <v>3.0</v>
      </c>
    </row>
    <row r="2316" ht="15.75" customHeight="1">
      <c r="A2316" s="15">
        <v>73.0</v>
      </c>
      <c r="B2316" s="8" t="s">
        <v>2522</v>
      </c>
      <c r="C2316" s="16">
        <v>45500.75</v>
      </c>
      <c r="D2316" s="16">
        <v>45514.75</v>
      </c>
      <c r="E2316" s="17">
        <v>5110.0</v>
      </c>
      <c r="F2316" s="8" t="s">
        <v>2448</v>
      </c>
      <c r="G2316" s="8" t="s">
        <v>1132</v>
      </c>
      <c r="H2316" s="8" t="s">
        <v>1397</v>
      </c>
      <c r="I2316" s="8">
        <v>1.0</v>
      </c>
      <c r="J2316" s="8">
        <v>0.0</v>
      </c>
      <c r="K2316" s="8">
        <v>2.0</v>
      </c>
    </row>
    <row r="2317" ht="15.75" customHeight="1">
      <c r="A2317" s="15">
        <v>73.0</v>
      </c>
      <c r="B2317" s="8" t="s">
        <v>2522</v>
      </c>
      <c r="C2317" s="16">
        <v>45500.75</v>
      </c>
      <c r="D2317" s="16">
        <v>45514.75</v>
      </c>
      <c r="E2317" s="17">
        <v>5110.0</v>
      </c>
      <c r="F2317" s="8" t="s">
        <v>2448</v>
      </c>
      <c r="G2317" s="8" t="s">
        <v>1132</v>
      </c>
      <c r="H2317" s="8" t="s">
        <v>1498</v>
      </c>
      <c r="I2317" s="8">
        <v>0.0</v>
      </c>
      <c r="J2317" s="8">
        <v>0.0</v>
      </c>
      <c r="K2317" s="8">
        <v>2.0</v>
      </c>
    </row>
    <row r="2318" ht="15.75" customHeight="1">
      <c r="A2318" s="15">
        <v>73.0</v>
      </c>
      <c r="B2318" s="8" t="s">
        <v>2522</v>
      </c>
      <c r="C2318" s="16">
        <v>45500.75</v>
      </c>
      <c r="D2318" s="16">
        <v>45514.75</v>
      </c>
      <c r="E2318" s="17">
        <v>5110.0</v>
      </c>
      <c r="F2318" s="8" t="s">
        <v>2448</v>
      </c>
      <c r="G2318" s="8" t="s">
        <v>1132</v>
      </c>
      <c r="H2318" s="8" t="s">
        <v>1874</v>
      </c>
      <c r="I2318" s="8">
        <v>0.0</v>
      </c>
      <c r="J2318" s="8">
        <v>0.0</v>
      </c>
      <c r="K2318" s="8">
        <v>1.0</v>
      </c>
    </row>
    <row r="2319" ht="15.75" customHeight="1">
      <c r="A2319" s="15">
        <v>73.0</v>
      </c>
      <c r="B2319" s="8" t="s">
        <v>2522</v>
      </c>
      <c r="C2319" s="16">
        <v>45500.75</v>
      </c>
      <c r="D2319" s="16">
        <v>45514.75</v>
      </c>
      <c r="E2319" s="17">
        <v>5110.0</v>
      </c>
      <c r="F2319" s="8" t="s">
        <v>2448</v>
      </c>
      <c r="G2319" s="8" t="s">
        <v>1132</v>
      </c>
      <c r="H2319" s="8" t="s">
        <v>2050</v>
      </c>
      <c r="I2319" s="8">
        <v>0.0</v>
      </c>
      <c r="J2319" s="8">
        <v>1.0</v>
      </c>
      <c r="K2319" s="8">
        <v>4.0</v>
      </c>
    </row>
    <row r="2320" ht="15.75" customHeight="1">
      <c r="A2320" s="15">
        <v>73.0</v>
      </c>
      <c r="B2320" s="8" t="s">
        <v>2522</v>
      </c>
      <c r="C2320" s="16">
        <v>45500.75</v>
      </c>
      <c r="D2320" s="16">
        <v>45514.75</v>
      </c>
      <c r="E2320" s="17">
        <v>5110.0</v>
      </c>
      <c r="F2320" s="8" t="s">
        <v>2448</v>
      </c>
      <c r="G2320" s="8" t="s">
        <v>1132</v>
      </c>
      <c r="H2320" s="8" t="s">
        <v>1727</v>
      </c>
      <c r="I2320" s="8">
        <v>1.0</v>
      </c>
      <c r="J2320" s="8">
        <v>1.0</v>
      </c>
      <c r="K2320" s="8">
        <v>4.0</v>
      </c>
    </row>
    <row r="2321" ht="15.75" customHeight="1">
      <c r="A2321" s="15">
        <v>73.0</v>
      </c>
      <c r="B2321" s="8" t="s">
        <v>2522</v>
      </c>
      <c r="C2321" s="16">
        <v>45500.75</v>
      </c>
      <c r="D2321" s="16">
        <v>45514.75</v>
      </c>
      <c r="E2321" s="17">
        <v>5110.0</v>
      </c>
      <c r="F2321" s="8" t="s">
        <v>2448</v>
      </c>
      <c r="G2321" s="8" t="s">
        <v>1132</v>
      </c>
      <c r="H2321" s="8" t="s">
        <v>1205</v>
      </c>
      <c r="I2321" s="8">
        <v>1.0</v>
      </c>
      <c r="J2321" s="8">
        <v>1.0</v>
      </c>
      <c r="K2321" s="8">
        <v>3.0</v>
      </c>
    </row>
    <row r="2322" ht="15.75" customHeight="1">
      <c r="A2322" s="15">
        <v>73.0</v>
      </c>
      <c r="B2322" s="8" t="s">
        <v>2522</v>
      </c>
      <c r="C2322" s="16">
        <v>45500.75</v>
      </c>
      <c r="D2322" s="16">
        <v>45514.75</v>
      </c>
      <c r="E2322" s="17">
        <v>5110.0</v>
      </c>
      <c r="F2322" s="8" t="s">
        <v>2448</v>
      </c>
      <c r="G2322" s="8" t="s">
        <v>1132</v>
      </c>
      <c r="H2322" s="8" t="s">
        <v>1572</v>
      </c>
      <c r="I2322" s="8">
        <v>1.0</v>
      </c>
      <c r="J2322" s="8">
        <v>0.0</v>
      </c>
      <c r="K2322" s="8">
        <v>3.0</v>
      </c>
    </row>
    <row r="2323" ht="15.75" customHeight="1">
      <c r="A2323" s="15">
        <v>73.0</v>
      </c>
      <c r="B2323" s="8" t="s">
        <v>2522</v>
      </c>
      <c r="C2323" s="16">
        <v>45500.75</v>
      </c>
      <c r="D2323" s="16">
        <v>45514.75</v>
      </c>
      <c r="E2323" s="17">
        <v>5110.0</v>
      </c>
      <c r="F2323" s="8" t="s">
        <v>2448</v>
      </c>
      <c r="G2323" s="8" t="s">
        <v>1132</v>
      </c>
      <c r="H2323" s="8" t="s">
        <v>1218</v>
      </c>
      <c r="I2323" s="8">
        <v>0.0</v>
      </c>
      <c r="J2323" s="8">
        <v>0.0</v>
      </c>
      <c r="K2323" s="8">
        <v>2.0</v>
      </c>
    </row>
    <row r="2324" ht="15.75" customHeight="1">
      <c r="A2324" s="15">
        <v>73.0</v>
      </c>
      <c r="B2324" s="8" t="s">
        <v>2522</v>
      </c>
      <c r="C2324" s="16">
        <v>45500.75</v>
      </c>
      <c r="D2324" s="16">
        <v>45514.75</v>
      </c>
      <c r="E2324" s="17">
        <v>5110.0</v>
      </c>
      <c r="F2324" s="8" t="s">
        <v>2448</v>
      </c>
      <c r="G2324" s="8" t="s">
        <v>1132</v>
      </c>
      <c r="H2324" s="8" t="s">
        <v>1689</v>
      </c>
      <c r="I2324" s="8">
        <v>1.0</v>
      </c>
      <c r="J2324" s="8">
        <v>0.0</v>
      </c>
      <c r="K2324" s="8">
        <v>4.0</v>
      </c>
    </row>
    <row r="2325" ht="15.75" customHeight="1">
      <c r="A2325" s="15">
        <v>73.0</v>
      </c>
      <c r="B2325" s="8" t="s">
        <v>2522</v>
      </c>
      <c r="C2325" s="16">
        <v>45500.75</v>
      </c>
      <c r="D2325" s="16">
        <v>45514.75</v>
      </c>
      <c r="E2325" s="17">
        <v>5110.0</v>
      </c>
      <c r="F2325" s="8" t="s">
        <v>2448</v>
      </c>
      <c r="G2325" s="8" t="s">
        <v>1132</v>
      </c>
      <c r="H2325" s="8" t="s">
        <v>2353</v>
      </c>
      <c r="I2325" s="8">
        <v>1.0</v>
      </c>
      <c r="J2325" s="8">
        <v>0.0</v>
      </c>
      <c r="K2325" s="8">
        <v>3.0</v>
      </c>
    </row>
    <row r="2326" ht="15.75" customHeight="1">
      <c r="A2326" s="15">
        <v>73.0</v>
      </c>
      <c r="B2326" s="8" t="s">
        <v>2522</v>
      </c>
      <c r="C2326" s="16">
        <v>45500.75</v>
      </c>
      <c r="D2326" s="16">
        <v>45514.75</v>
      </c>
      <c r="E2326" s="17">
        <v>5110.0</v>
      </c>
      <c r="F2326" s="8" t="s">
        <v>2448</v>
      </c>
      <c r="G2326" s="8" t="s">
        <v>1132</v>
      </c>
      <c r="H2326" s="8" t="s">
        <v>2177</v>
      </c>
      <c r="I2326" s="8">
        <v>1.0</v>
      </c>
      <c r="J2326" s="8">
        <v>1.0</v>
      </c>
      <c r="K2326" s="8">
        <v>2.0</v>
      </c>
    </row>
    <row r="2327" ht="15.75" customHeight="1">
      <c r="A2327" s="15">
        <v>73.0</v>
      </c>
      <c r="B2327" s="8" t="s">
        <v>2522</v>
      </c>
      <c r="C2327" s="16">
        <v>45500.75</v>
      </c>
      <c r="D2327" s="16">
        <v>45514.75</v>
      </c>
      <c r="E2327" s="17">
        <v>5110.0</v>
      </c>
      <c r="F2327" s="8" t="s">
        <v>2448</v>
      </c>
      <c r="G2327" s="8" t="s">
        <v>1132</v>
      </c>
      <c r="H2327" s="8" t="s">
        <v>2275</v>
      </c>
      <c r="I2327" s="8">
        <v>0.0</v>
      </c>
      <c r="J2327" s="8">
        <v>1.0</v>
      </c>
      <c r="K2327" s="8">
        <v>3.0</v>
      </c>
    </row>
    <row r="2328" ht="15.75" customHeight="1">
      <c r="A2328" s="15">
        <v>73.0</v>
      </c>
      <c r="B2328" s="8" t="s">
        <v>2522</v>
      </c>
      <c r="C2328" s="16">
        <v>45500.75</v>
      </c>
      <c r="D2328" s="16">
        <v>45514.75</v>
      </c>
      <c r="E2328" s="17">
        <v>5110.0</v>
      </c>
      <c r="F2328" s="8" t="s">
        <v>2448</v>
      </c>
      <c r="G2328" s="8" t="s">
        <v>1132</v>
      </c>
      <c r="H2328" s="8" t="s">
        <v>1833</v>
      </c>
      <c r="I2328" s="8">
        <v>0.0</v>
      </c>
      <c r="J2328" s="8">
        <v>1.0</v>
      </c>
      <c r="K2328" s="8">
        <v>4.0</v>
      </c>
    </row>
    <row r="2329" ht="15.75" customHeight="1">
      <c r="A2329" s="15">
        <v>73.0</v>
      </c>
      <c r="B2329" s="8" t="s">
        <v>2522</v>
      </c>
      <c r="C2329" s="16">
        <v>45500.75</v>
      </c>
      <c r="D2329" s="16">
        <v>45514.75</v>
      </c>
      <c r="E2329" s="17">
        <v>5110.0</v>
      </c>
      <c r="F2329" s="8" t="s">
        <v>2448</v>
      </c>
      <c r="G2329" s="8" t="s">
        <v>1132</v>
      </c>
      <c r="H2329" s="8" t="s">
        <v>1568</v>
      </c>
      <c r="I2329" s="8">
        <v>1.0</v>
      </c>
      <c r="J2329" s="8">
        <v>0.0</v>
      </c>
      <c r="K2329" s="8">
        <v>1.0</v>
      </c>
    </row>
    <row r="2330" ht="15.75" customHeight="1">
      <c r="A2330" s="15">
        <v>73.0</v>
      </c>
      <c r="B2330" s="8" t="s">
        <v>2522</v>
      </c>
      <c r="C2330" s="16">
        <v>45500.75</v>
      </c>
      <c r="D2330" s="16">
        <v>45514.75</v>
      </c>
      <c r="E2330" s="17">
        <v>5110.0</v>
      </c>
      <c r="F2330" s="8" t="s">
        <v>2448</v>
      </c>
      <c r="G2330" s="8" t="s">
        <v>1132</v>
      </c>
      <c r="H2330" s="8" t="s">
        <v>1356</v>
      </c>
      <c r="I2330" s="8">
        <v>0.0</v>
      </c>
      <c r="J2330" s="8">
        <v>0.0</v>
      </c>
      <c r="K2330" s="8">
        <v>2.0</v>
      </c>
    </row>
    <row r="2331" ht="15.75" customHeight="1">
      <c r="A2331" s="15">
        <v>73.0</v>
      </c>
      <c r="B2331" s="8" t="s">
        <v>2522</v>
      </c>
      <c r="C2331" s="16">
        <v>45500.75</v>
      </c>
      <c r="D2331" s="16">
        <v>45514.75</v>
      </c>
      <c r="E2331" s="17">
        <v>5110.0</v>
      </c>
      <c r="F2331" s="8" t="s">
        <v>2448</v>
      </c>
      <c r="G2331" s="8" t="s">
        <v>1132</v>
      </c>
      <c r="H2331" s="8" t="s">
        <v>2346</v>
      </c>
      <c r="I2331" s="8">
        <v>1.0</v>
      </c>
      <c r="J2331" s="8">
        <v>1.0</v>
      </c>
      <c r="K2331" s="8">
        <v>5.0</v>
      </c>
    </row>
    <row r="2332" ht="15.75" customHeight="1">
      <c r="A2332" s="15">
        <v>73.0</v>
      </c>
      <c r="B2332" s="8" t="s">
        <v>2522</v>
      </c>
      <c r="C2332" s="16">
        <v>45500.75</v>
      </c>
      <c r="D2332" s="16">
        <v>45514.75</v>
      </c>
      <c r="E2332" s="17">
        <v>5110.0</v>
      </c>
      <c r="F2332" s="8" t="s">
        <v>2448</v>
      </c>
      <c r="G2332" s="8" t="s">
        <v>1132</v>
      </c>
      <c r="H2332" s="8" t="s">
        <v>1647</v>
      </c>
      <c r="I2332" s="8">
        <v>0.0</v>
      </c>
      <c r="J2332" s="8">
        <v>0.0</v>
      </c>
      <c r="K2332" s="8">
        <v>2.0</v>
      </c>
    </row>
    <row r="2333" ht="15.75" customHeight="1">
      <c r="A2333" s="15">
        <v>74.0</v>
      </c>
      <c r="B2333" s="8" t="s">
        <v>2523</v>
      </c>
      <c r="C2333" s="16">
        <v>45505.0</v>
      </c>
      <c r="D2333" s="16">
        <v>45519.0</v>
      </c>
      <c r="E2333" s="17">
        <v>5180.0</v>
      </c>
      <c r="F2333" s="8" t="s">
        <v>2450</v>
      </c>
      <c r="G2333" s="8" t="s">
        <v>1133</v>
      </c>
      <c r="H2333" s="8" t="s">
        <v>2070</v>
      </c>
      <c r="I2333" s="8">
        <v>1.0</v>
      </c>
      <c r="J2333" s="8">
        <v>0.0</v>
      </c>
      <c r="K2333" s="8">
        <v>3.0</v>
      </c>
    </row>
    <row r="2334" ht="15.75" customHeight="1">
      <c r="A2334" s="15">
        <v>74.0</v>
      </c>
      <c r="B2334" s="8" t="s">
        <v>2523</v>
      </c>
      <c r="C2334" s="16">
        <v>45505.0</v>
      </c>
      <c r="D2334" s="16">
        <v>45519.0</v>
      </c>
      <c r="E2334" s="17">
        <v>5180.0</v>
      </c>
      <c r="F2334" s="8" t="s">
        <v>2450</v>
      </c>
      <c r="G2334" s="8" t="s">
        <v>1133</v>
      </c>
      <c r="H2334" s="8" t="s">
        <v>1620</v>
      </c>
      <c r="I2334" s="8">
        <v>1.0</v>
      </c>
      <c r="J2334" s="8">
        <v>1.0</v>
      </c>
      <c r="K2334" s="8">
        <v>2.0</v>
      </c>
    </row>
    <row r="2335" ht="15.75" customHeight="1">
      <c r="A2335" s="15">
        <v>74.0</v>
      </c>
      <c r="B2335" s="8" t="s">
        <v>2523</v>
      </c>
      <c r="C2335" s="16">
        <v>45505.0</v>
      </c>
      <c r="D2335" s="16">
        <v>45519.0</v>
      </c>
      <c r="E2335" s="17">
        <v>5180.0</v>
      </c>
      <c r="F2335" s="8" t="s">
        <v>2450</v>
      </c>
      <c r="G2335" s="8" t="s">
        <v>1133</v>
      </c>
      <c r="H2335" s="8" t="s">
        <v>1289</v>
      </c>
      <c r="I2335" s="8">
        <v>0.0</v>
      </c>
      <c r="J2335" s="8">
        <v>0.0</v>
      </c>
      <c r="K2335" s="8">
        <v>3.0</v>
      </c>
    </row>
    <row r="2336" ht="15.75" customHeight="1">
      <c r="A2336" s="15">
        <v>74.0</v>
      </c>
      <c r="B2336" s="8" t="s">
        <v>2523</v>
      </c>
      <c r="C2336" s="16">
        <v>45505.0</v>
      </c>
      <c r="D2336" s="16">
        <v>45519.0</v>
      </c>
      <c r="E2336" s="17">
        <v>5180.0</v>
      </c>
      <c r="F2336" s="8" t="s">
        <v>2450</v>
      </c>
      <c r="G2336" s="8" t="s">
        <v>1133</v>
      </c>
      <c r="H2336" s="8" t="s">
        <v>2234</v>
      </c>
      <c r="I2336" s="8">
        <v>0.0</v>
      </c>
      <c r="J2336" s="8">
        <v>1.0</v>
      </c>
      <c r="K2336" s="8">
        <v>4.0</v>
      </c>
    </row>
    <row r="2337" ht="15.75" customHeight="1">
      <c r="A2337" s="15">
        <v>74.0</v>
      </c>
      <c r="B2337" s="8" t="s">
        <v>2523</v>
      </c>
      <c r="C2337" s="16">
        <v>45505.0</v>
      </c>
      <c r="D2337" s="16">
        <v>45519.0</v>
      </c>
      <c r="E2337" s="17">
        <v>5180.0</v>
      </c>
      <c r="F2337" s="8" t="s">
        <v>2450</v>
      </c>
      <c r="G2337" s="8" t="s">
        <v>1133</v>
      </c>
      <c r="H2337" s="8" t="s">
        <v>1760</v>
      </c>
      <c r="I2337" s="8">
        <v>0.0</v>
      </c>
      <c r="J2337" s="8">
        <v>1.0</v>
      </c>
      <c r="K2337" s="8">
        <v>5.0</v>
      </c>
    </row>
    <row r="2338" ht="15.75" customHeight="1">
      <c r="A2338" s="15">
        <v>74.0</v>
      </c>
      <c r="B2338" s="8" t="s">
        <v>2523</v>
      </c>
      <c r="C2338" s="16">
        <v>45505.0</v>
      </c>
      <c r="D2338" s="16">
        <v>45519.0</v>
      </c>
      <c r="E2338" s="17">
        <v>5180.0</v>
      </c>
      <c r="F2338" s="8" t="s">
        <v>2450</v>
      </c>
      <c r="G2338" s="8" t="s">
        <v>1133</v>
      </c>
      <c r="H2338" s="8" t="s">
        <v>2220</v>
      </c>
      <c r="I2338" s="8">
        <v>0.0</v>
      </c>
      <c r="J2338" s="8">
        <v>0.0</v>
      </c>
      <c r="K2338" s="8">
        <v>4.0</v>
      </c>
    </row>
    <row r="2339" ht="15.75" customHeight="1">
      <c r="A2339" s="15">
        <v>74.0</v>
      </c>
      <c r="B2339" s="8" t="s">
        <v>2523</v>
      </c>
      <c r="C2339" s="16">
        <v>45505.0</v>
      </c>
      <c r="D2339" s="16">
        <v>45519.0</v>
      </c>
      <c r="E2339" s="17">
        <v>5180.0</v>
      </c>
      <c r="F2339" s="8" t="s">
        <v>2450</v>
      </c>
      <c r="G2339" s="8" t="s">
        <v>1133</v>
      </c>
      <c r="H2339" s="8" t="s">
        <v>2152</v>
      </c>
      <c r="I2339" s="8">
        <v>0.0</v>
      </c>
      <c r="J2339" s="8">
        <v>1.0</v>
      </c>
      <c r="K2339" s="8">
        <v>3.0</v>
      </c>
    </row>
    <row r="2340" ht="15.75" customHeight="1">
      <c r="A2340" s="15">
        <v>74.0</v>
      </c>
      <c r="B2340" s="8" t="s">
        <v>2523</v>
      </c>
      <c r="C2340" s="16">
        <v>45505.0</v>
      </c>
      <c r="D2340" s="16">
        <v>45519.0</v>
      </c>
      <c r="E2340" s="17">
        <v>5180.0</v>
      </c>
      <c r="F2340" s="8" t="s">
        <v>2450</v>
      </c>
      <c r="G2340" s="8" t="s">
        <v>1133</v>
      </c>
      <c r="H2340" s="8" t="s">
        <v>1985</v>
      </c>
      <c r="I2340" s="8">
        <v>1.0</v>
      </c>
      <c r="J2340" s="8">
        <v>1.0</v>
      </c>
      <c r="K2340" s="8">
        <v>4.0</v>
      </c>
    </row>
    <row r="2341" ht="15.75" customHeight="1">
      <c r="A2341" s="15">
        <v>74.0</v>
      </c>
      <c r="B2341" s="8" t="s">
        <v>2523</v>
      </c>
      <c r="C2341" s="16">
        <v>45505.0</v>
      </c>
      <c r="D2341" s="16">
        <v>45519.0</v>
      </c>
      <c r="E2341" s="17">
        <v>5180.0</v>
      </c>
      <c r="F2341" s="8" t="s">
        <v>2450</v>
      </c>
      <c r="G2341" s="8" t="s">
        <v>1133</v>
      </c>
      <c r="H2341" s="8" t="s">
        <v>2383</v>
      </c>
      <c r="I2341" s="8">
        <v>1.0</v>
      </c>
      <c r="J2341" s="8">
        <v>0.0</v>
      </c>
      <c r="K2341" s="8">
        <v>4.0</v>
      </c>
    </row>
    <row r="2342" ht="15.75" customHeight="1">
      <c r="A2342" s="15">
        <v>74.0</v>
      </c>
      <c r="B2342" s="8" t="s">
        <v>2523</v>
      </c>
      <c r="C2342" s="16">
        <v>45505.0</v>
      </c>
      <c r="D2342" s="16">
        <v>45519.0</v>
      </c>
      <c r="E2342" s="17">
        <v>5180.0</v>
      </c>
      <c r="F2342" s="8" t="s">
        <v>2450</v>
      </c>
      <c r="G2342" s="8" t="s">
        <v>1133</v>
      </c>
      <c r="H2342" s="8" t="s">
        <v>1973</v>
      </c>
      <c r="I2342" s="8">
        <v>1.0</v>
      </c>
      <c r="J2342" s="8">
        <v>1.0</v>
      </c>
      <c r="K2342" s="8">
        <v>3.0</v>
      </c>
    </row>
    <row r="2343" ht="15.75" customHeight="1">
      <c r="A2343" s="15">
        <v>74.0</v>
      </c>
      <c r="B2343" s="8" t="s">
        <v>2523</v>
      </c>
      <c r="C2343" s="16">
        <v>45505.0</v>
      </c>
      <c r="D2343" s="16">
        <v>45519.0</v>
      </c>
      <c r="E2343" s="17">
        <v>5180.0</v>
      </c>
      <c r="F2343" s="8" t="s">
        <v>2450</v>
      </c>
      <c r="G2343" s="8" t="s">
        <v>1133</v>
      </c>
      <c r="H2343" s="8" t="s">
        <v>1773</v>
      </c>
      <c r="I2343" s="8">
        <v>0.0</v>
      </c>
      <c r="J2343" s="8">
        <v>0.0</v>
      </c>
      <c r="K2343" s="8">
        <v>2.0</v>
      </c>
    </row>
    <row r="2344" ht="15.75" customHeight="1">
      <c r="A2344" s="15">
        <v>74.0</v>
      </c>
      <c r="B2344" s="8" t="s">
        <v>2523</v>
      </c>
      <c r="C2344" s="16">
        <v>45505.0</v>
      </c>
      <c r="D2344" s="16">
        <v>45519.0</v>
      </c>
      <c r="E2344" s="17">
        <v>5180.0</v>
      </c>
      <c r="F2344" s="8" t="s">
        <v>2450</v>
      </c>
      <c r="G2344" s="8" t="s">
        <v>1133</v>
      </c>
      <c r="H2344" s="8" t="s">
        <v>2014</v>
      </c>
      <c r="I2344" s="8">
        <v>1.0</v>
      </c>
      <c r="J2344" s="8">
        <v>1.0</v>
      </c>
      <c r="K2344" s="8">
        <v>3.0</v>
      </c>
    </row>
    <row r="2345" ht="15.75" customHeight="1">
      <c r="A2345" s="15">
        <v>74.0</v>
      </c>
      <c r="B2345" s="8" t="s">
        <v>2523</v>
      </c>
      <c r="C2345" s="16">
        <v>45505.0</v>
      </c>
      <c r="D2345" s="16">
        <v>45519.0</v>
      </c>
      <c r="E2345" s="17">
        <v>5180.0</v>
      </c>
      <c r="F2345" s="8" t="s">
        <v>2450</v>
      </c>
      <c r="G2345" s="8" t="s">
        <v>1133</v>
      </c>
      <c r="H2345" s="8" t="s">
        <v>2143</v>
      </c>
      <c r="I2345" s="8">
        <v>1.0</v>
      </c>
      <c r="J2345" s="8">
        <v>1.0</v>
      </c>
      <c r="K2345" s="8">
        <v>3.0</v>
      </c>
    </row>
    <row r="2346" ht="15.75" customHeight="1">
      <c r="A2346" s="15">
        <v>74.0</v>
      </c>
      <c r="B2346" s="8" t="s">
        <v>2523</v>
      </c>
      <c r="C2346" s="16">
        <v>45505.0</v>
      </c>
      <c r="D2346" s="16">
        <v>45519.0</v>
      </c>
      <c r="E2346" s="17">
        <v>5180.0</v>
      </c>
      <c r="F2346" s="8" t="s">
        <v>2450</v>
      </c>
      <c r="G2346" s="8" t="s">
        <v>1133</v>
      </c>
      <c r="H2346" s="8" t="s">
        <v>1745</v>
      </c>
      <c r="I2346" s="8">
        <v>0.0</v>
      </c>
      <c r="J2346" s="8">
        <v>0.0</v>
      </c>
      <c r="K2346" s="8">
        <v>1.0</v>
      </c>
    </row>
    <row r="2347" ht="15.75" customHeight="1">
      <c r="A2347" s="15">
        <v>74.0</v>
      </c>
      <c r="B2347" s="8" t="s">
        <v>2523</v>
      </c>
      <c r="C2347" s="16">
        <v>45505.0</v>
      </c>
      <c r="D2347" s="16">
        <v>45519.0</v>
      </c>
      <c r="E2347" s="17">
        <v>5180.0</v>
      </c>
      <c r="F2347" s="8" t="s">
        <v>2450</v>
      </c>
      <c r="G2347" s="8" t="s">
        <v>1133</v>
      </c>
      <c r="H2347" s="8" t="s">
        <v>2140</v>
      </c>
      <c r="I2347" s="8">
        <v>1.0</v>
      </c>
      <c r="J2347" s="8">
        <v>0.0</v>
      </c>
      <c r="K2347" s="8">
        <v>1.0</v>
      </c>
    </row>
    <row r="2348" ht="15.75" customHeight="1">
      <c r="A2348" s="15">
        <v>74.0</v>
      </c>
      <c r="B2348" s="8" t="s">
        <v>2523</v>
      </c>
      <c r="C2348" s="16">
        <v>45505.0</v>
      </c>
      <c r="D2348" s="16">
        <v>45519.0</v>
      </c>
      <c r="E2348" s="17">
        <v>5180.0</v>
      </c>
      <c r="F2348" s="8" t="s">
        <v>2450</v>
      </c>
      <c r="G2348" s="8" t="s">
        <v>1133</v>
      </c>
      <c r="H2348" s="8" t="s">
        <v>2214</v>
      </c>
      <c r="I2348" s="8">
        <v>1.0</v>
      </c>
      <c r="J2348" s="8">
        <v>1.0</v>
      </c>
      <c r="K2348" s="8">
        <v>5.0</v>
      </c>
    </row>
    <row r="2349" ht="15.75" customHeight="1">
      <c r="A2349" s="15">
        <v>74.0</v>
      </c>
      <c r="B2349" s="8" t="s">
        <v>2523</v>
      </c>
      <c r="C2349" s="16">
        <v>45505.0</v>
      </c>
      <c r="D2349" s="16">
        <v>45519.0</v>
      </c>
      <c r="E2349" s="17">
        <v>5180.0</v>
      </c>
      <c r="F2349" s="8" t="s">
        <v>2450</v>
      </c>
      <c r="G2349" s="8" t="s">
        <v>1133</v>
      </c>
      <c r="H2349" s="8" t="s">
        <v>1159</v>
      </c>
      <c r="I2349" s="8">
        <v>0.0</v>
      </c>
      <c r="J2349" s="8">
        <v>0.0</v>
      </c>
      <c r="K2349" s="8">
        <v>5.0</v>
      </c>
    </row>
    <row r="2350" ht="15.75" customHeight="1">
      <c r="A2350" s="15">
        <v>74.0</v>
      </c>
      <c r="B2350" s="8" t="s">
        <v>2523</v>
      </c>
      <c r="C2350" s="16">
        <v>45505.0</v>
      </c>
      <c r="D2350" s="16">
        <v>45519.0</v>
      </c>
      <c r="E2350" s="17">
        <v>5180.0</v>
      </c>
      <c r="F2350" s="8" t="s">
        <v>2450</v>
      </c>
      <c r="G2350" s="8" t="s">
        <v>1133</v>
      </c>
      <c r="H2350" s="8" t="s">
        <v>1671</v>
      </c>
      <c r="I2350" s="8">
        <v>1.0</v>
      </c>
      <c r="J2350" s="8">
        <v>0.0</v>
      </c>
      <c r="K2350" s="8">
        <v>5.0</v>
      </c>
    </row>
    <row r="2351" ht="15.75" customHeight="1">
      <c r="A2351" s="15">
        <v>74.0</v>
      </c>
      <c r="B2351" s="8" t="s">
        <v>2523</v>
      </c>
      <c r="C2351" s="16">
        <v>45505.0</v>
      </c>
      <c r="D2351" s="16">
        <v>45519.0</v>
      </c>
      <c r="E2351" s="17">
        <v>5180.0</v>
      </c>
      <c r="F2351" s="8" t="s">
        <v>2450</v>
      </c>
      <c r="G2351" s="8" t="s">
        <v>1133</v>
      </c>
      <c r="H2351" s="8" t="s">
        <v>1221</v>
      </c>
      <c r="I2351" s="8">
        <v>1.0</v>
      </c>
      <c r="J2351" s="8">
        <v>1.0</v>
      </c>
      <c r="K2351" s="8">
        <v>3.0</v>
      </c>
    </row>
    <row r="2352" ht="15.75" customHeight="1">
      <c r="A2352" s="15">
        <v>74.0</v>
      </c>
      <c r="B2352" s="8" t="s">
        <v>2523</v>
      </c>
      <c r="C2352" s="16">
        <v>45505.0</v>
      </c>
      <c r="D2352" s="16">
        <v>45519.0</v>
      </c>
      <c r="E2352" s="17">
        <v>5180.0</v>
      </c>
      <c r="F2352" s="8" t="s">
        <v>2450</v>
      </c>
      <c r="G2352" s="8" t="s">
        <v>1133</v>
      </c>
      <c r="H2352" s="8" t="s">
        <v>1644</v>
      </c>
      <c r="I2352" s="8">
        <v>0.0</v>
      </c>
      <c r="J2352" s="8">
        <v>1.0</v>
      </c>
      <c r="K2352" s="8">
        <v>1.0</v>
      </c>
    </row>
    <row r="2353" ht="15.75" customHeight="1">
      <c r="A2353" s="15">
        <v>74.0</v>
      </c>
      <c r="B2353" s="8" t="s">
        <v>2523</v>
      </c>
      <c r="C2353" s="16">
        <v>45505.0</v>
      </c>
      <c r="D2353" s="16">
        <v>45519.0</v>
      </c>
      <c r="E2353" s="17">
        <v>5180.0</v>
      </c>
      <c r="F2353" s="8" t="s">
        <v>2450</v>
      </c>
      <c r="G2353" s="8" t="s">
        <v>1133</v>
      </c>
      <c r="H2353" s="8" t="s">
        <v>1757</v>
      </c>
      <c r="I2353" s="8">
        <v>0.0</v>
      </c>
      <c r="J2353" s="8">
        <v>1.0</v>
      </c>
      <c r="K2353" s="8">
        <v>4.0</v>
      </c>
    </row>
    <row r="2354" ht="15.75" customHeight="1">
      <c r="A2354" s="15">
        <v>74.0</v>
      </c>
      <c r="B2354" s="8" t="s">
        <v>2523</v>
      </c>
      <c r="C2354" s="16">
        <v>45505.0</v>
      </c>
      <c r="D2354" s="16">
        <v>45519.0</v>
      </c>
      <c r="E2354" s="17">
        <v>5180.0</v>
      </c>
      <c r="F2354" s="8" t="s">
        <v>2450</v>
      </c>
      <c r="G2354" s="8" t="s">
        <v>1133</v>
      </c>
      <c r="H2354" s="8" t="s">
        <v>1617</v>
      </c>
      <c r="I2354" s="8">
        <v>1.0</v>
      </c>
      <c r="J2354" s="8">
        <v>0.0</v>
      </c>
      <c r="K2354" s="8">
        <v>3.0</v>
      </c>
    </row>
    <row r="2355" ht="15.75" customHeight="1">
      <c r="A2355" s="15">
        <v>74.0</v>
      </c>
      <c r="B2355" s="8" t="s">
        <v>2523</v>
      </c>
      <c r="C2355" s="16">
        <v>45505.0</v>
      </c>
      <c r="D2355" s="16">
        <v>45519.0</v>
      </c>
      <c r="E2355" s="17">
        <v>5180.0</v>
      </c>
      <c r="F2355" s="8" t="s">
        <v>2450</v>
      </c>
      <c r="G2355" s="8" t="s">
        <v>1133</v>
      </c>
      <c r="H2355" s="8" t="s">
        <v>1574</v>
      </c>
      <c r="I2355" s="8">
        <v>1.0</v>
      </c>
      <c r="J2355" s="8">
        <v>0.0</v>
      </c>
      <c r="K2355" s="8">
        <v>1.0</v>
      </c>
    </row>
    <row r="2356" ht="15.75" customHeight="1">
      <c r="A2356" s="15">
        <v>74.0</v>
      </c>
      <c r="B2356" s="8" t="s">
        <v>2523</v>
      </c>
      <c r="C2356" s="16">
        <v>45505.0</v>
      </c>
      <c r="D2356" s="16">
        <v>45519.0</v>
      </c>
      <c r="E2356" s="17">
        <v>5180.0</v>
      </c>
      <c r="F2356" s="8" t="s">
        <v>2450</v>
      </c>
      <c r="G2356" s="8" t="s">
        <v>1133</v>
      </c>
      <c r="H2356" s="8" t="s">
        <v>1331</v>
      </c>
      <c r="I2356" s="8">
        <v>1.0</v>
      </c>
      <c r="J2356" s="8">
        <v>0.0</v>
      </c>
      <c r="K2356" s="8">
        <v>1.0</v>
      </c>
    </row>
    <row r="2357" ht="15.75" customHeight="1">
      <c r="A2357" s="15">
        <v>74.0</v>
      </c>
      <c r="B2357" s="8" t="s">
        <v>2523</v>
      </c>
      <c r="C2357" s="16">
        <v>45505.0</v>
      </c>
      <c r="D2357" s="16">
        <v>45519.0</v>
      </c>
      <c r="E2357" s="17">
        <v>5180.0</v>
      </c>
      <c r="F2357" s="8" t="s">
        <v>2450</v>
      </c>
      <c r="G2357" s="8" t="s">
        <v>1133</v>
      </c>
      <c r="H2357" s="8" t="s">
        <v>1144</v>
      </c>
      <c r="I2357" s="8">
        <v>0.0</v>
      </c>
      <c r="J2357" s="8">
        <v>0.0</v>
      </c>
      <c r="K2357" s="8">
        <v>4.0</v>
      </c>
    </row>
    <row r="2358" ht="15.75" customHeight="1">
      <c r="A2358" s="15">
        <v>74.0</v>
      </c>
      <c r="B2358" s="8" t="s">
        <v>2523</v>
      </c>
      <c r="C2358" s="16">
        <v>45505.0</v>
      </c>
      <c r="D2358" s="16">
        <v>45519.0</v>
      </c>
      <c r="E2358" s="17">
        <v>5180.0</v>
      </c>
      <c r="F2358" s="8" t="s">
        <v>2450</v>
      </c>
      <c r="G2358" s="8" t="s">
        <v>1133</v>
      </c>
      <c r="H2358" s="8" t="s">
        <v>2130</v>
      </c>
      <c r="I2358" s="8">
        <v>1.0</v>
      </c>
      <c r="J2358" s="8">
        <v>0.0</v>
      </c>
      <c r="K2358" s="8">
        <v>4.0</v>
      </c>
    </row>
    <row r="2359" ht="15.75" customHeight="1">
      <c r="A2359" s="15">
        <v>74.0</v>
      </c>
      <c r="B2359" s="8" t="s">
        <v>2523</v>
      </c>
      <c r="C2359" s="16">
        <v>45505.0</v>
      </c>
      <c r="D2359" s="16">
        <v>45519.0</v>
      </c>
      <c r="E2359" s="17">
        <v>5180.0</v>
      </c>
      <c r="F2359" s="8" t="s">
        <v>2450</v>
      </c>
      <c r="G2359" s="8" t="s">
        <v>1133</v>
      </c>
      <c r="H2359" s="8" t="s">
        <v>1998</v>
      </c>
      <c r="I2359" s="8">
        <v>1.0</v>
      </c>
      <c r="J2359" s="8">
        <v>0.0</v>
      </c>
      <c r="K2359" s="8">
        <v>1.0</v>
      </c>
    </row>
    <row r="2360" ht="15.75" customHeight="1">
      <c r="A2360" s="15">
        <v>74.0</v>
      </c>
      <c r="B2360" s="8" t="s">
        <v>2523</v>
      </c>
      <c r="C2360" s="16">
        <v>45505.0</v>
      </c>
      <c r="D2360" s="16">
        <v>45519.0</v>
      </c>
      <c r="E2360" s="17">
        <v>5180.0</v>
      </c>
      <c r="F2360" s="8" t="s">
        <v>2450</v>
      </c>
      <c r="G2360" s="8" t="s">
        <v>1133</v>
      </c>
      <c r="H2360" s="8" t="s">
        <v>1256</v>
      </c>
      <c r="I2360" s="8">
        <v>0.0</v>
      </c>
      <c r="J2360" s="8">
        <v>0.0</v>
      </c>
      <c r="K2360" s="8">
        <v>2.0</v>
      </c>
    </row>
    <row r="2361" ht="15.75" customHeight="1">
      <c r="A2361" s="15">
        <v>74.0</v>
      </c>
      <c r="B2361" s="8" t="s">
        <v>2523</v>
      </c>
      <c r="C2361" s="16">
        <v>45505.0</v>
      </c>
      <c r="D2361" s="16">
        <v>45519.0</v>
      </c>
      <c r="E2361" s="17">
        <v>5180.0</v>
      </c>
      <c r="F2361" s="8" t="s">
        <v>2450</v>
      </c>
      <c r="G2361" s="8" t="s">
        <v>1133</v>
      </c>
      <c r="H2361" s="8" t="s">
        <v>2013</v>
      </c>
      <c r="I2361" s="8">
        <v>0.0</v>
      </c>
      <c r="J2361" s="8">
        <v>0.0</v>
      </c>
      <c r="K2361" s="8">
        <v>2.0</v>
      </c>
    </row>
    <row r="2362" ht="15.75" customHeight="1">
      <c r="A2362" s="15">
        <v>74.0</v>
      </c>
      <c r="B2362" s="8" t="s">
        <v>2523</v>
      </c>
      <c r="C2362" s="16">
        <v>45505.0</v>
      </c>
      <c r="D2362" s="16">
        <v>45519.0</v>
      </c>
      <c r="E2362" s="17">
        <v>5180.0</v>
      </c>
      <c r="F2362" s="8" t="s">
        <v>2450</v>
      </c>
      <c r="G2362" s="8" t="s">
        <v>1133</v>
      </c>
      <c r="H2362" s="8" t="s">
        <v>1667</v>
      </c>
      <c r="I2362" s="8">
        <v>1.0</v>
      </c>
      <c r="J2362" s="8">
        <v>1.0</v>
      </c>
      <c r="K2362" s="8">
        <v>4.0</v>
      </c>
    </row>
    <row r="2363" ht="15.75" customHeight="1">
      <c r="A2363" s="15">
        <v>74.0</v>
      </c>
      <c r="B2363" s="8" t="s">
        <v>2523</v>
      </c>
      <c r="C2363" s="16">
        <v>45505.0</v>
      </c>
      <c r="D2363" s="16">
        <v>45519.0</v>
      </c>
      <c r="E2363" s="17">
        <v>5180.0</v>
      </c>
      <c r="F2363" s="8" t="s">
        <v>2450</v>
      </c>
      <c r="G2363" s="8" t="s">
        <v>1133</v>
      </c>
      <c r="H2363" s="8" t="s">
        <v>1776</v>
      </c>
      <c r="I2363" s="8">
        <v>0.0</v>
      </c>
      <c r="J2363" s="8">
        <v>0.0</v>
      </c>
      <c r="K2363" s="8">
        <v>4.0</v>
      </c>
    </row>
    <row r="2364" ht="15.75" customHeight="1">
      <c r="A2364" s="15">
        <v>74.0</v>
      </c>
      <c r="B2364" s="8" t="s">
        <v>2523</v>
      </c>
      <c r="C2364" s="16">
        <v>45505.0</v>
      </c>
      <c r="D2364" s="16">
        <v>45519.0</v>
      </c>
      <c r="E2364" s="17">
        <v>5180.0</v>
      </c>
      <c r="F2364" s="8" t="s">
        <v>2450</v>
      </c>
      <c r="G2364" s="8" t="s">
        <v>1133</v>
      </c>
      <c r="H2364" s="8" t="s">
        <v>2100</v>
      </c>
      <c r="I2364" s="8">
        <v>1.0</v>
      </c>
      <c r="J2364" s="8">
        <v>1.0</v>
      </c>
      <c r="K2364" s="8">
        <v>3.0</v>
      </c>
    </row>
    <row r="2365" ht="15.75" customHeight="1">
      <c r="A2365" s="15">
        <v>74.0</v>
      </c>
      <c r="B2365" s="8" t="s">
        <v>2523</v>
      </c>
      <c r="C2365" s="16">
        <v>45505.0</v>
      </c>
      <c r="D2365" s="16">
        <v>45519.0</v>
      </c>
      <c r="E2365" s="17">
        <v>5180.0</v>
      </c>
      <c r="F2365" s="8" t="s">
        <v>2450</v>
      </c>
      <c r="G2365" s="8" t="s">
        <v>1133</v>
      </c>
      <c r="H2365" s="8" t="s">
        <v>1448</v>
      </c>
      <c r="I2365" s="8">
        <v>1.0</v>
      </c>
      <c r="J2365" s="8">
        <v>0.0</v>
      </c>
      <c r="K2365" s="8">
        <v>3.0</v>
      </c>
    </row>
    <row r="2366" ht="15.75" customHeight="1">
      <c r="A2366" s="15">
        <v>75.0</v>
      </c>
      <c r="B2366" s="8" t="s">
        <v>2524</v>
      </c>
      <c r="C2366" s="16">
        <v>45509.25</v>
      </c>
      <c r="D2366" s="16">
        <v>45523.25</v>
      </c>
      <c r="E2366" s="17">
        <v>5250.0</v>
      </c>
      <c r="F2366" s="8" t="s">
        <v>2452</v>
      </c>
      <c r="G2366" s="8" t="s">
        <v>2453</v>
      </c>
      <c r="H2366" s="8" t="s">
        <v>1856</v>
      </c>
      <c r="I2366" s="8">
        <v>1.0</v>
      </c>
      <c r="J2366" s="8">
        <v>0.0</v>
      </c>
      <c r="K2366" s="8">
        <v>1.0</v>
      </c>
    </row>
    <row r="2367" ht="15.75" customHeight="1">
      <c r="A2367" s="15">
        <v>75.0</v>
      </c>
      <c r="B2367" s="8" t="s">
        <v>2524</v>
      </c>
      <c r="C2367" s="16">
        <v>45509.25</v>
      </c>
      <c r="D2367" s="16">
        <v>45523.25</v>
      </c>
      <c r="E2367" s="17">
        <v>5250.0</v>
      </c>
      <c r="F2367" s="8" t="s">
        <v>2452</v>
      </c>
      <c r="G2367" s="8" t="s">
        <v>2453</v>
      </c>
      <c r="H2367" s="8" t="s">
        <v>1372</v>
      </c>
      <c r="I2367" s="8">
        <v>1.0</v>
      </c>
      <c r="J2367" s="8">
        <v>0.0</v>
      </c>
      <c r="K2367" s="8">
        <v>1.0</v>
      </c>
    </row>
    <row r="2368" ht="15.75" customHeight="1">
      <c r="A2368" s="15">
        <v>75.0</v>
      </c>
      <c r="B2368" s="8" t="s">
        <v>2524</v>
      </c>
      <c r="C2368" s="16">
        <v>45509.25</v>
      </c>
      <c r="D2368" s="16">
        <v>45523.25</v>
      </c>
      <c r="E2368" s="17">
        <v>5250.0</v>
      </c>
      <c r="F2368" s="8" t="s">
        <v>2452</v>
      </c>
      <c r="G2368" s="8" t="s">
        <v>2453</v>
      </c>
      <c r="H2368" s="8" t="s">
        <v>1876</v>
      </c>
      <c r="I2368" s="8">
        <v>1.0</v>
      </c>
      <c r="J2368" s="8">
        <v>1.0</v>
      </c>
      <c r="K2368" s="8">
        <v>3.0</v>
      </c>
    </row>
    <row r="2369" ht="15.75" customHeight="1">
      <c r="A2369" s="15">
        <v>75.0</v>
      </c>
      <c r="B2369" s="8" t="s">
        <v>2524</v>
      </c>
      <c r="C2369" s="16">
        <v>45509.25</v>
      </c>
      <c r="D2369" s="16">
        <v>45523.25</v>
      </c>
      <c r="E2369" s="17">
        <v>5250.0</v>
      </c>
      <c r="F2369" s="8" t="s">
        <v>2452</v>
      </c>
      <c r="G2369" s="8" t="s">
        <v>2453</v>
      </c>
      <c r="H2369" s="8" t="s">
        <v>2111</v>
      </c>
      <c r="I2369" s="8">
        <v>1.0</v>
      </c>
      <c r="J2369" s="8">
        <v>1.0</v>
      </c>
      <c r="K2369" s="8">
        <v>4.0</v>
      </c>
    </row>
    <row r="2370" ht="15.75" customHeight="1">
      <c r="A2370" s="15">
        <v>75.0</v>
      </c>
      <c r="B2370" s="8" t="s">
        <v>2524</v>
      </c>
      <c r="C2370" s="16">
        <v>45509.25</v>
      </c>
      <c r="D2370" s="16">
        <v>45523.25</v>
      </c>
      <c r="E2370" s="17">
        <v>5250.0</v>
      </c>
      <c r="F2370" s="8" t="s">
        <v>2452</v>
      </c>
      <c r="G2370" s="8" t="s">
        <v>2453</v>
      </c>
      <c r="H2370" s="8" t="s">
        <v>2275</v>
      </c>
      <c r="I2370" s="8">
        <v>0.0</v>
      </c>
      <c r="J2370" s="8">
        <v>1.0</v>
      </c>
      <c r="K2370" s="8">
        <v>4.0</v>
      </c>
    </row>
    <row r="2371" ht="15.75" customHeight="1">
      <c r="A2371" s="15">
        <v>75.0</v>
      </c>
      <c r="B2371" s="8" t="s">
        <v>2524</v>
      </c>
      <c r="C2371" s="16">
        <v>45509.25</v>
      </c>
      <c r="D2371" s="16">
        <v>45523.25</v>
      </c>
      <c r="E2371" s="17">
        <v>5250.0</v>
      </c>
      <c r="F2371" s="8" t="s">
        <v>2452</v>
      </c>
      <c r="G2371" s="8" t="s">
        <v>2453</v>
      </c>
      <c r="H2371" s="8" t="s">
        <v>2107</v>
      </c>
      <c r="I2371" s="8">
        <v>0.0</v>
      </c>
      <c r="J2371" s="8">
        <v>0.0</v>
      </c>
      <c r="K2371" s="8">
        <v>5.0</v>
      </c>
    </row>
    <row r="2372" ht="15.75" customHeight="1">
      <c r="A2372" s="15">
        <v>75.0</v>
      </c>
      <c r="B2372" s="8" t="s">
        <v>2524</v>
      </c>
      <c r="C2372" s="16">
        <v>45509.25</v>
      </c>
      <c r="D2372" s="16">
        <v>45523.25</v>
      </c>
      <c r="E2372" s="17">
        <v>5250.0</v>
      </c>
      <c r="F2372" s="8" t="s">
        <v>2452</v>
      </c>
      <c r="G2372" s="8" t="s">
        <v>2453</v>
      </c>
      <c r="H2372" s="8" t="s">
        <v>1141</v>
      </c>
      <c r="I2372" s="8">
        <v>1.0</v>
      </c>
      <c r="J2372" s="8">
        <v>0.0</v>
      </c>
      <c r="K2372" s="8">
        <v>5.0</v>
      </c>
    </row>
    <row r="2373" ht="15.75" customHeight="1">
      <c r="A2373" s="15">
        <v>75.0</v>
      </c>
      <c r="B2373" s="8" t="s">
        <v>2524</v>
      </c>
      <c r="C2373" s="16">
        <v>45509.25</v>
      </c>
      <c r="D2373" s="16">
        <v>45523.25</v>
      </c>
      <c r="E2373" s="17">
        <v>5250.0</v>
      </c>
      <c r="F2373" s="8" t="s">
        <v>2452</v>
      </c>
      <c r="G2373" s="8" t="s">
        <v>2453</v>
      </c>
      <c r="H2373" s="8" t="s">
        <v>1154</v>
      </c>
      <c r="I2373" s="8">
        <v>1.0</v>
      </c>
      <c r="J2373" s="8">
        <v>0.0</v>
      </c>
      <c r="K2373" s="8">
        <v>2.0</v>
      </c>
    </row>
    <row r="2374" ht="15.75" customHeight="1">
      <c r="A2374" s="15">
        <v>75.0</v>
      </c>
      <c r="B2374" s="8" t="s">
        <v>2524</v>
      </c>
      <c r="C2374" s="16">
        <v>45509.25</v>
      </c>
      <c r="D2374" s="16">
        <v>45523.25</v>
      </c>
      <c r="E2374" s="17">
        <v>5250.0</v>
      </c>
      <c r="F2374" s="8" t="s">
        <v>2452</v>
      </c>
      <c r="G2374" s="8" t="s">
        <v>2453</v>
      </c>
      <c r="H2374" s="8" t="s">
        <v>1534</v>
      </c>
      <c r="I2374" s="8">
        <v>0.0</v>
      </c>
      <c r="J2374" s="8">
        <v>0.0</v>
      </c>
      <c r="K2374" s="8">
        <v>1.0</v>
      </c>
    </row>
    <row r="2375" ht="15.75" customHeight="1">
      <c r="A2375" s="15">
        <v>75.0</v>
      </c>
      <c r="B2375" s="8" t="s">
        <v>2524</v>
      </c>
      <c r="C2375" s="16">
        <v>45509.25</v>
      </c>
      <c r="D2375" s="16">
        <v>45523.25</v>
      </c>
      <c r="E2375" s="17">
        <v>5250.0</v>
      </c>
      <c r="F2375" s="8" t="s">
        <v>2452</v>
      </c>
      <c r="G2375" s="8" t="s">
        <v>2453</v>
      </c>
      <c r="H2375" s="8" t="s">
        <v>1710</v>
      </c>
      <c r="I2375" s="8">
        <v>1.0</v>
      </c>
      <c r="J2375" s="8">
        <v>0.0</v>
      </c>
      <c r="K2375" s="8">
        <v>2.0</v>
      </c>
    </row>
    <row r="2376" ht="15.75" customHeight="1">
      <c r="A2376" s="15">
        <v>75.0</v>
      </c>
      <c r="B2376" s="8" t="s">
        <v>2524</v>
      </c>
      <c r="C2376" s="16">
        <v>45509.25</v>
      </c>
      <c r="D2376" s="16">
        <v>45523.25</v>
      </c>
      <c r="E2376" s="17">
        <v>5250.0</v>
      </c>
      <c r="F2376" s="8" t="s">
        <v>2452</v>
      </c>
      <c r="G2376" s="8" t="s">
        <v>2453</v>
      </c>
      <c r="H2376" s="8" t="s">
        <v>1494</v>
      </c>
      <c r="I2376" s="8">
        <v>0.0</v>
      </c>
      <c r="J2376" s="8">
        <v>1.0</v>
      </c>
      <c r="K2376" s="8">
        <v>4.0</v>
      </c>
    </row>
    <row r="2377" ht="15.75" customHeight="1">
      <c r="A2377" s="15">
        <v>75.0</v>
      </c>
      <c r="B2377" s="8" t="s">
        <v>2524</v>
      </c>
      <c r="C2377" s="16">
        <v>45509.25</v>
      </c>
      <c r="D2377" s="16">
        <v>45523.25</v>
      </c>
      <c r="E2377" s="17">
        <v>5250.0</v>
      </c>
      <c r="F2377" s="8" t="s">
        <v>2452</v>
      </c>
      <c r="G2377" s="8" t="s">
        <v>2453</v>
      </c>
      <c r="H2377" s="8" t="s">
        <v>2077</v>
      </c>
      <c r="I2377" s="8">
        <v>1.0</v>
      </c>
      <c r="J2377" s="8">
        <v>1.0</v>
      </c>
      <c r="K2377" s="8">
        <v>3.0</v>
      </c>
    </row>
    <row r="2378" ht="15.75" customHeight="1">
      <c r="A2378" s="15">
        <v>75.0</v>
      </c>
      <c r="B2378" s="8" t="s">
        <v>2524</v>
      </c>
      <c r="C2378" s="16">
        <v>45509.25</v>
      </c>
      <c r="D2378" s="16">
        <v>45523.25</v>
      </c>
      <c r="E2378" s="17">
        <v>5250.0</v>
      </c>
      <c r="F2378" s="8" t="s">
        <v>2452</v>
      </c>
      <c r="G2378" s="8" t="s">
        <v>2453</v>
      </c>
      <c r="H2378" s="8" t="s">
        <v>1237</v>
      </c>
      <c r="I2378" s="8">
        <v>0.0</v>
      </c>
      <c r="J2378" s="8">
        <v>0.0</v>
      </c>
      <c r="K2378" s="8">
        <v>3.0</v>
      </c>
    </row>
    <row r="2379" ht="15.75" customHeight="1">
      <c r="A2379" s="15">
        <v>75.0</v>
      </c>
      <c r="B2379" s="8" t="s">
        <v>2524</v>
      </c>
      <c r="C2379" s="16">
        <v>45509.25</v>
      </c>
      <c r="D2379" s="16">
        <v>45523.25</v>
      </c>
      <c r="E2379" s="17">
        <v>5250.0</v>
      </c>
      <c r="F2379" s="8" t="s">
        <v>2452</v>
      </c>
      <c r="G2379" s="8" t="s">
        <v>2453</v>
      </c>
      <c r="H2379" s="8" t="s">
        <v>1761</v>
      </c>
      <c r="I2379" s="8">
        <v>1.0</v>
      </c>
      <c r="J2379" s="8">
        <v>1.0</v>
      </c>
      <c r="K2379" s="8">
        <v>1.0</v>
      </c>
    </row>
    <row r="2380" ht="15.75" customHeight="1">
      <c r="A2380" s="15">
        <v>75.0</v>
      </c>
      <c r="B2380" s="8" t="s">
        <v>2524</v>
      </c>
      <c r="C2380" s="16">
        <v>45509.25</v>
      </c>
      <c r="D2380" s="16">
        <v>45523.25</v>
      </c>
      <c r="E2380" s="17">
        <v>5250.0</v>
      </c>
      <c r="F2380" s="8" t="s">
        <v>2452</v>
      </c>
      <c r="G2380" s="8" t="s">
        <v>2453</v>
      </c>
      <c r="H2380" s="8" t="s">
        <v>2377</v>
      </c>
      <c r="I2380" s="8">
        <v>1.0</v>
      </c>
      <c r="J2380" s="8">
        <v>0.0</v>
      </c>
      <c r="K2380" s="8">
        <v>5.0</v>
      </c>
    </row>
    <row r="2381" ht="15.75" customHeight="1">
      <c r="A2381" s="15">
        <v>75.0</v>
      </c>
      <c r="B2381" s="8" t="s">
        <v>2524</v>
      </c>
      <c r="C2381" s="16">
        <v>45509.25</v>
      </c>
      <c r="D2381" s="16">
        <v>45523.25</v>
      </c>
      <c r="E2381" s="17">
        <v>5250.0</v>
      </c>
      <c r="F2381" s="8" t="s">
        <v>2452</v>
      </c>
      <c r="G2381" s="8" t="s">
        <v>2453</v>
      </c>
      <c r="H2381" s="8" t="s">
        <v>1901</v>
      </c>
      <c r="I2381" s="8">
        <v>1.0</v>
      </c>
      <c r="J2381" s="8">
        <v>1.0</v>
      </c>
      <c r="K2381" s="8">
        <v>1.0</v>
      </c>
    </row>
    <row r="2382" ht="15.75" customHeight="1">
      <c r="A2382" s="15">
        <v>75.0</v>
      </c>
      <c r="B2382" s="8" t="s">
        <v>2524</v>
      </c>
      <c r="C2382" s="16">
        <v>45509.25</v>
      </c>
      <c r="D2382" s="16">
        <v>45523.25</v>
      </c>
      <c r="E2382" s="17">
        <v>5250.0</v>
      </c>
      <c r="F2382" s="8" t="s">
        <v>2452</v>
      </c>
      <c r="G2382" s="8" t="s">
        <v>2453</v>
      </c>
      <c r="H2382" s="8" t="s">
        <v>2288</v>
      </c>
      <c r="I2382" s="8">
        <v>0.0</v>
      </c>
      <c r="J2382" s="8">
        <v>0.0</v>
      </c>
      <c r="K2382" s="8">
        <v>4.0</v>
      </c>
    </row>
    <row r="2383" ht="15.75" customHeight="1">
      <c r="A2383" s="15">
        <v>75.0</v>
      </c>
      <c r="B2383" s="8" t="s">
        <v>2524</v>
      </c>
      <c r="C2383" s="16">
        <v>45509.25</v>
      </c>
      <c r="D2383" s="16">
        <v>45523.25</v>
      </c>
      <c r="E2383" s="17">
        <v>5250.0</v>
      </c>
      <c r="F2383" s="8" t="s">
        <v>2452</v>
      </c>
      <c r="G2383" s="8" t="s">
        <v>2453</v>
      </c>
      <c r="H2383" s="8" t="s">
        <v>2284</v>
      </c>
      <c r="I2383" s="8">
        <v>0.0</v>
      </c>
      <c r="J2383" s="8">
        <v>1.0</v>
      </c>
      <c r="K2383" s="8">
        <v>2.0</v>
      </c>
    </row>
    <row r="2384" ht="15.75" customHeight="1">
      <c r="A2384" s="15">
        <v>75.0</v>
      </c>
      <c r="B2384" s="8" t="s">
        <v>2524</v>
      </c>
      <c r="C2384" s="16">
        <v>45509.25</v>
      </c>
      <c r="D2384" s="16">
        <v>45523.25</v>
      </c>
      <c r="E2384" s="17">
        <v>5250.0</v>
      </c>
      <c r="F2384" s="8" t="s">
        <v>2452</v>
      </c>
      <c r="G2384" s="8" t="s">
        <v>2453</v>
      </c>
      <c r="H2384" s="8" t="s">
        <v>1816</v>
      </c>
      <c r="I2384" s="8">
        <v>1.0</v>
      </c>
      <c r="J2384" s="8">
        <v>1.0</v>
      </c>
      <c r="K2384" s="8">
        <v>2.0</v>
      </c>
    </row>
    <row r="2385" ht="15.75" customHeight="1">
      <c r="A2385" s="15">
        <v>75.0</v>
      </c>
      <c r="B2385" s="8" t="s">
        <v>2524</v>
      </c>
      <c r="C2385" s="16">
        <v>45509.25</v>
      </c>
      <c r="D2385" s="16">
        <v>45523.25</v>
      </c>
      <c r="E2385" s="17">
        <v>5250.0</v>
      </c>
      <c r="F2385" s="8" t="s">
        <v>2452</v>
      </c>
      <c r="G2385" s="8" t="s">
        <v>2453</v>
      </c>
      <c r="H2385" s="8" t="s">
        <v>2299</v>
      </c>
      <c r="I2385" s="8">
        <v>0.0</v>
      </c>
      <c r="J2385" s="8">
        <v>0.0</v>
      </c>
      <c r="K2385" s="8">
        <v>5.0</v>
      </c>
    </row>
    <row r="2386" ht="15.75" customHeight="1">
      <c r="A2386" s="15">
        <v>75.0</v>
      </c>
      <c r="B2386" s="8" t="s">
        <v>2524</v>
      </c>
      <c r="C2386" s="16">
        <v>45509.25</v>
      </c>
      <c r="D2386" s="16">
        <v>45523.25</v>
      </c>
      <c r="E2386" s="17">
        <v>5250.0</v>
      </c>
      <c r="F2386" s="8" t="s">
        <v>2452</v>
      </c>
      <c r="G2386" s="8" t="s">
        <v>2453</v>
      </c>
      <c r="H2386" s="8" t="s">
        <v>1239</v>
      </c>
      <c r="I2386" s="8">
        <v>1.0</v>
      </c>
      <c r="J2386" s="8">
        <v>1.0</v>
      </c>
      <c r="K2386" s="8">
        <v>2.0</v>
      </c>
    </row>
    <row r="2387" ht="15.75" customHeight="1">
      <c r="A2387" s="15">
        <v>75.0</v>
      </c>
      <c r="B2387" s="8" t="s">
        <v>2524</v>
      </c>
      <c r="C2387" s="16">
        <v>45509.25</v>
      </c>
      <c r="D2387" s="16">
        <v>45523.25</v>
      </c>
      <c r="E2387" s="17">
        <v>5250.0</v>
      </c>
      <c r="F2387" s="8" t="s">
        <v>2452</v>
      </c>
      <c r="G2387" s="8" t="s">
        <v>2453</v>
      </c>
      <c r="H2387" s="8" t="s">
        <v>2028</v>
      </c>
      <c r="I2387" s="8">
        <v>0.0</v>
      </c>
      <c r="J2387" s="8">
        <v>0.0</v>
      </c>
      <c r="K2387" s="8">
        <v>3.0</v>
      </c>
    </row>
    <row r="2388" ht="15.75" customHeight="1">
      <c r="A2388" s="15">
        <v>75.0</v>
      </c>
      <c r="B2388" s="8" t="s">
        <v>2524</v>
      </c>
      <c r="C2388" s="16">
        <v>45509.25</v>
      </c>
      <c r="D2388" s="16">
        <v>45523.25</v>
      </c>
      <c r="E2388" s="17">
        <v>5250.0</v>
      </c>
      <c r="F2388" s="8" t="s">
        <v>2452</v>
      </c>
      <c r="G2388" s="8" t="s">
        <v>2453</v>
      </c>
      <c r="H2388" s="8" t="s">
        <v>2256</v>
      </c>
      <c r="I2388" s="8">
        <v>0.0</v>
      </c>
      <c r="J2388" s="8">
        <v>1.0</v>
      </c>
      <c r="K2388" s="8">
        <v>5.0</v>
      </c>
    </row>
    <row r="2389" ht="15.75" customHeight="1">
      <c r="A2389" s="15">
        <v>75.0</v>
      </c>
      <c r="B2389" s="8" t="s">
        <v>2524</v>
      </c>
      <c r="C2389" s="16">
        <v>45509.25</v>
      </c>
      <c r="D2389" s="16">
        <v>45523.25</v>
      </c>
      <c r="E2389" s="17">
        <v>5250.0</v>
      </c>
      <c r="F2389" s="8" t="s">
        <v>2452</v>
      </c>
      <c r="G2389" s="8" t="s">
        <v>2453</v>
      </c>
      <c r="H2389" s="8" t="s">
        <v>1447</v>
      </c>
      <c r="I2389" s="8">
        <v>1.0</v>
      </c>
      <c r="J2389" s="8">
        <v>0.0</v>
      </c>
      <c r="K2389" s="8">
        <v>4.0</v>
      </c>
    </row>
    <row r="2390" ht="15.75" customHeight="1">
      <c r="A2390" s="15">
        <v>75.0</v>
      </c>
      <c r="B2390" s="8" t="s">
        <v>2524</v>
      </c>
      <c r="C2390" s="16">
        <v>45509.25</v>
      </c>
      <c r="D2390" s="16">
        <v>45523.25</v>
      </c>
      <c r="E2390" s="17">
        <v>5250.0</v>
      </c>
      <c r="F2390" s="8" t="s">
        <v>2452</v>
      </c>
      <c r="G2390" s="8" t="s">
        <v>2453</v>
      </c>
      <c r="H2390" s="8" t="s">
        <v>2005</v>
      </c>
      <c r="I2390" s="8">
        <v>0.0</v>
      </c>
      <c r="J2390" s="8">
        <v>0.0</v>
      </c>
      <c r="K2390" s="8">
        <v>5.0</v>
      </c>
    </row>
    <row r="2391" ht="15.75" customHeight="1">
      <c r="A2391" s="15">
        <v>75.0</v>
      </c>
      <c r="B2391" s="8" t="s">
        <v>2524</v>
      </c>
      <c r="C2391" s="16">
        <v>45509.25</v>
      </c>
      <c r="D2391" s="16">
        <v>45523.25</v>
      </c>
      <c r="E2391" s="17">
        <v>5250.0</v>
      </c>
      <c r="F2391" s="8" t="s">
        <v>2452</v>
      </c>
      <c r="G2391" s="8" t="s">
        <v>2453</v>
      </c>
      <c r="H2391" s="8" t="s">
        <v>2325</v>
      </c>
      <c r="I2391" s="8">
        <v>1.0</v>
      </c>
      <c r="J2391" s="8">
        <v>0.0</v>
      </c>
      <c r="K2391" s="8">
        <v>2.0</v>
      </c>
    </row>
    <row r="2392" ht="15.75" customHeight="1">
      <c r="A2392" s="15">
        <v>75.0</v>
      </c>
      <c r="B2392" s="8" t="s">
        <v>2524</v>
      </c>
      <c r="C2392" s="16">
        <v>45509.25</v>
      </c>
      <c r="D2392" s="16">
        <v>45523.25</v>
      </c>
      <c r="E2392" s="17">
        <v>5250.0</v>
      </c>
      <c r="F2392" s="8" t="s">
        <v>2452</v>
      </c>
      <c r="G2392" s="8" t="s">
        <v>2453</v>
      </c>
      <c r="H2392" s="8" t="s">
        <v>1332</v>
      </c>
      <c r="I2392" s="8">
        <v>0.0</v>
      </c>
      <c r="J2392" s="8">
        <v>1.0</v>
      </c>
      <c r="K2392" s="8">
        <v>5.0</v>
      </c>
    </row>
    <row r="2393" ht="15.75" customHeight="1">
      <c r="A2393" s="15">
        <v>75.0</v>
      </c>
      <c r="B2393" s="8" t="s">
        <v>2524</v>
      </c>
      <c r="C2393" s="16">
        <v>45509.25</v>
      </c>
      <c r="D2393" s="16">
        <v>45523.25</v>
      </c>
      <c r="E2393" s="17">
        <v>5250.0</v>
      </c>
      <c r="F2393" s="8" t="s">
        <v>2452</v>
      </c>
      <c r="G2393" s="8" t="s">
        <v>2453</v>
      </c>
      <c r="H2393" s="8" t="s">
        <v>1695</v>
      </c>
      <c r="I2393" s="8">
        <v>0.0</v>
      </c>
      <c r="J2393" s="8">
        <v>1.0</v>
      </c>
      <c r="K2393" s="8">
        <v>1.0</v>
      </c>
    </row>
    <row r="2394" ht="15.75" customHeight="1">
      <c r="A2394" s="15">
        <v>75.0</v>
      </c>
      <c r="B2394" s="8" t="s">
        <v>2524</v>
      </c>
      <c r="C2394" s="16">
        <v>45509.25</v>
      </c>
      <c r="D2394" s="16">
        <v>45523.25</v>
      </c>
      <c r="E2394" s="17">
        <v>5250.0</v>
      </c>
      <c r="F2394" s="8" t="s">
        <v>2452</v>
      </c>
      <c r="G2394" s="8" t="s">
        <v>2453</v>
      </c>
      <c r="H2394" s="8" t="s">
        <v>1808</v>
      </c>
      <c r="I2394" s="8">
        <v>0.0</v>
      </c>
      <c r="J2394" s="8">
        <v>0.0</v>
      </c>
      <c r="K2394" s="8">
        <v>4.0</v>
      </c>
    </row>
    <row r="2395" ht="15.75" customHeight="1">
      <c r="A2395" s="15">
        <v>75.0</v>
      </c>
      <c r="B2395" s="8" t="s">
        <v>2524</v>
      </c>
      <c r="C2395" s="16">
        <v>45509.25</v>
      </c>
      <c r="D2395" s="16">
        <v>45523.25</v>
      </c>
      <c r="E2395" s="17">
        <v>5250.0</v>
      </c>
      <c r="F2395" s="8" t="s">
        <v>2452</v>
      </c>
      <c r="G2395" s="8" t="s">
        <v>2453</v>
      </c>
      <c r="H2395" s="8" t="s">
        <v>1465</v>
      </c>
      <c r="I2395" s="8">
        <v>1.0</v>
      </c>
      <c r="J2395" s="8">
        <v>0.0</v>
      </c>
      <c r="K2395" s="8">
        <v>3.0</v>
      </c>
    </row>
    <row r="2396" ht="15.75" customHeight="1">
      <c r="A2396" s="15">
        <v>75.0</v>
      </c>
      <c r="B2396" s="8" t="s">
        <v>2524</v>
      </c>
      <c r="C2396" s="16">
        <v>45509.25</v>
      </c>
      <c r="D2396" s="16">
        <v>45523.25</v>
      </c>
      <c r="E2396" s="17">
        <v>5250.0</v>
      </c>
      <c r="F2396" s="8" t="s">
        <v>2452</v>
      </c>
      <c r="G2396" s="8" t="s">
        <v>2453</v>
      </c>
      <c r="H2396" s="8" t="s">
        <v>1625</v>
      </c>
      <c r="I2396" s="8">
        <v>0.0</v>
      </c>
      <c r="J2396" s="8">
        <v>0.0</v>
      </c>
      <c r="K2396" s="8">
        <v>3.0</v>
      </c>
    </row>
    <row r="2397" ht="15.75" customHeight="1">
      <c r="A2397" s="15">
        <v>75.0</v>
      </c>
      <c r="B2397" s="8" t="s">
        <v>2524</v>
      </c>
      <c r="C2397" s="16">
        <v>45509.25</v>
      </c>
      <c r="D2397" s="16">
        <v>45523.25</v>
      </c>
      <c r="E2397" s="17">
        <v>5250.0</v>
      </c>
      <c r="F2397" s="8" t="s">
        <v>2452</v>
      </c>
      <c r="G2397" s="8" t="s">
        <v>2453</v>
      </c>
      <c r="H2397" s="8" t="s">
        <v>2365</v>
      </c>
      <c r="I2397" s="8">
        <v>0.0</v>
      </c>
      <c r="J2397" s="8">
        <v>1.0</v>
      </c>
      <c r="K2397" s="8">
        <v>4.0</v>
      </c>
    </row>
    <row r="2398" ht="15.75" customHeight="1">
      <c r="A2398" s="15">
        <v>76.0</v>
      </c>
      <c r="B2398" s="8" t="s">
        <v>2525</v>
      </c>
      <c r="C2398" s="16">
        <v>45513.5</v>
      </c>
      <c r="D2398" s="16">
        <v>45527.5</v>
      </c>
      <c r="E2398" s="17">
        <v>5320.0</v>
      </c>
      <c r="F2398" s="8" t="s">
        <v>2444</v>
      </c>
      <c r="G2398" s="8" t="s">
        <v>2453</v>
      </c>
      <c r="H2398" s="8" t="s">
        <v>1888</v>
      </c>
      <c r="I2398" s="8">
        <v>0.0</v>
      </c>
      <c r="J2398" s="8">
        <v>1.0</v>
      </c>
      <c r="K2398" s="8">
        <v>5.0</v>
      </c>
    </row>
    <row r="2399" ht="15.75" customHeight="1">
      <c r="A2399" s="15">
        <v>76.0</v>
      </c>
      <c r="B2399" s="8" t="s">
        <v>2525</v>
      </c>
      <c r="C2399" s="16">
        <v>45513.5</v>
      </c>
      <c r="D2399" s="16">
        <v>45527.5</v>
      </c>
      <c r="E2399" s="17">
        <v>5320.0</v>
      </c>
      <c r="F2399" s="8" t="s">
        <v>2444</v>
      </c>
      <c r="G2399" s="8" t="s">
        <v>2453</v>
      </c>
      <c r="H2399" s="8" t="s">
        <v>2154</v>
      </c>
      <c r="I2399" s="8">
        <v>1.0</v>
      </c>
      <c r="J2399" s="8">
        <v>0.0</v>
      </c>
      <c r="K2399" s="8">
        <v>2.0</v>
      </c>
    </row>
    <row r="2400" ht="15.75" customHeight="1">
      <c r="A2400" s="15">
        <v>76.0</v>
      </c>
      <c r="B2400" s="8" t="s">
        <v>2525</v>
      </c>
      <c r="C2400" s="16">
        <v>45513.5</v>
      </c>
      <c r="D2400" s="16">
        <v>45527.5</v>
      </c>
      <c r="E2400" s="17">
        <v>5320.0</v>
      </c>
      <c r="F2400" s="8" t="s">
        <v>2444</v>
      </c>
      <c r="G2400" s="8" t="s">
        <v>2453</v>
      </c>
      <c r="H2400" s="8" t="s">
        <v>2275</v>
      </c>
      <c r="I2400" s="8">
        <v>0.0</v>
      </c>
      <c r="J2400" s="8">
        <v>0.0</v>
      </c>
      <c r="K2400" s="8">
        <v>4.0</v>
      </c>
    </row>
    <row r="2401" ht="15.75" customHeight="1">
      <c r="A2401" s="15">
        <v>76.0</v>
      </c>
      <c r="B2401" s="8" t="s">
        <v>2525</v>
      </c>
      <c r="C2401" s="16">
        <v>45513.5</v>
      </c>
      <c r="D2401" s="16">
        <v>45527.5</v>
      </c>
      <c r="E2401" s="17">
        <v>5320.0</v>
      </c>
      <c r="F2401" s="8" t="s">
        <v>2444</v>
      </c>
      <c r="G2401" s="8" t="s">
        <v>2453</v>
      </c>
      <c r="H2401" s="8" t="s">
        <v>1466</v>
      </c>
      <c r="I2401" s="8">
        <v>0.0</v>
      </c>
      <c r="J2401" s="8">
        <v>1.0</v>
      </c>
      <c r="K2401" s="8">
        <v>3.0</v>
      </c>
    </row>
    <row r="2402" ht="15.75" customHeight="1">
      <c r="A2402" s="15">
        <v>76.0</v>
      </c>
      <c r="B2402" s="8" t="s">
        <v>2525</v>
      </c>
      <c r="C2402" s="16">
        <v>45513.5</v>
      </c>
      <c r="D2402" s="16">
        <v>45527.5</v>
      </c>
      <c r="E2402" s="17">
        <v>5320.0</v>
      </c>
      <c r="F2402" s="8" t="s">
        <v>2444</v>
      </c>
      <c r="G2402" s="8" t="s">
        <v>2453</v>
      </c>
      <c r="H2402" s="8" t="s">
        <v>2285</v>
      </c>
      <c r="I2402" s="8">
        <v>1.0</v>
      </c>
      <c r="J2402" s="8">
        <v>0.0</v>
      </c>
      <c r="K2402" s="8">
        <v>5.0</v>
      </c>
    </row>
    <row r="2403" ht="15.75" customHeight="1">
      <c r="A2403" s="15">
        <v>76.0</v>
      </c>
      <c r="B2403" s="8" t="s">
        <v>2525</v>
      </c>
      <c r="C2403" s="16">
        <v>45513.5</v>
      </c>
      <c r="D2403" s="16">
        <v>45527.5</v>
      </c>
      <c r="E2403" s="17">
        <v>5320.0</v>
      </c>
      <c r="F2403" s="8" t="s">
        <v>2444</v>
      </c>
      <c r="G2403" s="8" t="s">
        <v>2453</v>
      </c>
      <c r="H2403" s="8" t="s">
        <v>1892</v>
      </c>
      <c r="I2403" s="8">
        <v>1.0</v>
      </c>
      <c r="J2403" s="8">
        <v>1.0</v>
      </c>
      <c r="K2403" s="8">
        <v>2.0</v>
      </c>
    </row>
    <row r="2404" ht="15.75" customHeight="1">
      <c r="A2404" s="15">
        <v>76.0</v>
      </c>
      <c r="B2404" s="8" t="s">
        <v>2525</v>
      </c>
      <c r="C2404" s="16">
        <v>45513.5</v>
      </c>
      <c r="D2404" s="16">
        <v>45527.5</v>
      </c>
      <c r="E2404" s="17">
        <v>5320.0</v>
      </c>
      <c r="F2404" s="8" t="s">
        <v>2444</v>
      </c>
      <c r="G2404" s="8" t="s">
        <v>2453</v>
      </c>
      <c r="H2404" s="8" t="s">
        <v>2363</v>
      </c>
      <c r="I2404" s="8">
        <v>0.0</v>
      </c>
      <c r="J2404" s="8">
        <v>0.0</v>
      </c>
      <c r="K2404" s="8">
        <v>5.0</v>
      </c>
    </row>
    <row r="2405" ht="15.75" customHeight="1">
      <c r="A2405" s="15">
        <v>76.0</v>
      </c>
      <c r="B2405" s="8" t="s">
        <v>2525</v>
      </c>
      <c r="C2405" s="16">
        <v>45513.5</v>
      </c>
      <c r="D2405" s="16">
        <v>45527.5</v>
      </c>
      <c r="E2405" s="17">
        <v>5320.0</v>
      </c>
      <c r="F2405" s="8" t="s">
        <v>2444</v>
      </c>
      <c r="G2405" s="8" t="s">
        <v>2453</v>
      </c>
      <c r="H2405" s="8" t="s">
        <v>1191</v>
      </c>
      <c r="I2405" s="8">
        <v>1.0</v>
      </c>
      <c r="J2405" s="8">
        <v>0.0</v>
      </c>
      <c r="K2405" s="8">
        <v>1.0</v>
      </c>
    </row>
    <row r="2406" ht="15.75" customHeight="1">
      <c r="A2406" s="15">
        <v>76.0</v>
      </c>
      <c r="B2406" s="8" t="s">
        <v>2525</v>
      </c>
      <c r="C2406" s="16">
        <v>45513.5</v>
      </c>
      <c r="D2406" s="16">
        <v>45527.5</v>
      </c>
      <c r="E2406" s="17">
        <v>5320.0</v>
      </c>
      <c r="F2406" s="8" t="s">
        <v>2444</v>
      </c>
      <c r="G2406" s="8" t="s">
        <v>2453</v>
      </c>
      <c r="H2406" s="8" t="s">
        <v>2234</v>
      </c>
      <c r="I2406" s="8">
        <v>1.0</v>
      </c>
      <c r="J2406" s="8">
        <v>0.0</v>
      </c>
      <c r="K2406" s="8">
        <v>1.0</v>
      </c>
    </row>
    <row r="2407" ht="15.75" customHeight="1">
      <c r="A2407" s="15">
        <v>76.0</v>
      </c>
      <c r="B2407" s="8" t="s">
        <v>2525</v>
      </c>
      <c r="C2407" s="16">
        <v>45513.5</v>
      </c>
      <c r="D2407" s="16">
        <v>45527.5</v>
      </c>
      <c r="E2407" s="17">
        <v>5320.0</v>
      </c>
      <c r="F2407" s="8" t="s">
        <v>2444</v>
      </c>
      <c r="G2407" s="8" t="s">
        <v>2453</v>
      </c>
      <c r="H2407" s="8" t="s">
        <v>2133</v>
      </c>
      <c r="I2407" s="8">
        <v>0.0</v>
      </c>
      <c r="J2407" s="8">
        <v>0.0</v>
      </c>
      <c r="K2407" s="8">
        <v>2.0</v>
      </c>
    </row>
    <row r="2408" ht="15.75" customHeight="1">
      <c r="A2408" s="15">
        <v>76.0</v>
      </c>
      <c r="B2408" s="8" t="s">
        <v>2525</v>
      </c>
      <c r="C2408" s="16">
        <v>45513.5</v>
      </c>
      <c r="D2408" s="16">
        <v>45527.5</v>
      </c>
      <c r="E2408" s="17">
        <v>5320.0</v>
      </c>
      <c r="F2408" s="8" t="s">
        <v>2444</v>
      </c>
      <c r="G2408" s="8" t="s">
        <v>2453</v>
      </c>
      <c r="H2408" s="8" t="s">
        <v>1605</v>
      </c>
      <c r="I2408" s="8">
        <v>0.0</v>
      </c>
      <c r="J2408" s="8">
        <v>1.0</v>
      </c>
      <c r="K2408" s="8">
        <v>4.0</v>
      </c>
    </row>
    <row r="2409" ht="15.75" customHeight="1">
      <c r="A2409" s="15">
        <v>76.0</v>
      </c>
      <c r="B2409" s="8" t="s">
        <v>2525</v>
      </c>
      <c r="C2409" s="16">
        <v>45513.5</v>
      </c>
      <c r="D2409" s="16">
        <v>45527.5</v>
      </c>
      <c r="E2409" s="17">
        <v>5320.0</v>
      </c>
      <c r="F2409" s="8" t="s">
        <v>2444</v>
      </c>
      <c r="G2409" s="8" t="s">
        <v>2453</v>
      </c>
      <c r="H2409" s="8" t="s">
        <v>1206</v>
      </c>
      <c r="I2409" s="8">
        <v>0.0</v>
      </c>
      <c r="J2409" s="8">
        <v>0.0</v>
      </c>
      <c r="K2409" s="8">
        <v>5.0</v>
      </c>
    </row>
    <row r="2410" ht="15.75" customHeight="1">
      <c r="A2410" s="15">
        <v>76.0</v>
      </c>
      <c r="B2410" s="8" t="s">
        <v>2525</v>
      </c>
      <c r="C2410" s="16">
        <v>45513.5</v>
      </c>
      <c r="D2410" s="16">
        <v>45527.5</v>
      </c>
      <c r="E2410" s="17">
        <v>5320.0</v>
      </c>
      <c r="F2410" s="8" t="s">
        <v>2444</v>
      </c>
      <c r="G2410" s="8" t="s">
        <v>2453</v>
      </c>
      <c r="H2410" s="8" t="s">
        <v>1680</v>
      </c>
      <c r="I2410" s="8">
        <v>0.0</v>
      </c>
      <c r="J2410" s="8">
        <v>1.0</v>
      </c>
      <c r="K2410" s="8">
        <v>2.0</v>
      </c>
    </row>
    <row r="2411" ht="15.75" customHeight="1">
      <c r="A2411" s="15">
        <v>76.0</v>
      </c>
      <c r="B2411" s="8" t="s">
        <v>2525</v>
      </c>
      <c r="C2411" s="16">
        <v>45513.5</v>
      </c>
      <c r="D2411" s="16">
        <v>45527.5</v>
      </c>
      <c r="E2411" s="17">
        <v>5320.0</v>
      </c>
      <c r="F2411" s="8" t="s">
        <v>2444</v>
      </c>
      <c r="G2411" s="8" t="s">
        <v>2453</v>
      </c>
      <c r="H2411" s="8" t="s">
        <v>2082</v>
      </c>
      <c r="I2411" s="8">
        <v>1.0</v>
      </c>
      <c r="J2411" s="8">
        <v>0.0</v>
      </c>
      <c r="K2411" s="8">
        <v>1.0</v>
      </c>
    </row>
    <row r="2412" ht="15.75" customHeight="1">
      <c r="A2412" s="15">
        <v>76.0</v>
      </c>
      <c r="B2412" s="8" t="s">
        <v>2525</v>
      </c>
      <c r="C2412" s="16">
        <v>45513.5</v>
      </c>
      <c r="D2412" s="16">
        <v>45527.5</v>
      </c>
      <c r="E2412" s="17">
        <v>5320.0</v>
      </c>
      <c r="F2412" s="8" t="s">
        <v>2444</v>
      </c>
      <c r="G2412" s="8" t="s">
        <v>2453</v>
      </c>
      <c r="H2412" s="8" t="s">
        <v>2196</v>
      </c>
      <c r="I2412" s="8">
        <v>1.0</v>
      </c>
      <c r="J2412" s="8">
        <v>0.0</v>
      </c>
      <c r="K2412" s="8">
        <v>2.0</v>
      </c>
    </row>
    <row r="2413" ht="15.75" customHeight="1">
      <c r="A2413" s="15">
        <v>76.0</v>
      </c>
      <c r="B2413" s="8" t="s">
        <v>2525</v>
      </c>
      <c r="C2413" s="16">
        <v>45513.5</v>
      </c>
      <c r="D2413" s="16">
        <v>45527.5</v>
      </c>
      <c r="E2413" s="17">
        <v>5320.0</v>
      </c>
      <c r="F2413" s="8" t="s">
        <v>2444</v>
      </c>
      <c r="G2413" s="8" t="s">
        <v>2453</v>
      </c>
      <c r="H2413" s="8" t="s">
        <v>1824</v>
      </c>
      <c r="I2413" s="8">
        <v>0.0</v>
      </c>
      <c r="J2413" s="8">
        <v>1.0</v>
      </c>
      <c r="K2413" s="8">
        <v>4.0</v>
      </c>
    </row>
    <row r="2414" ht="15.75" customHeight="1">
      <c r="A2414" s="15">
        <v>76.0</v>
      </c>
      <c r="B2414" s="8" t="s">
        <v>2525</v>
      </c>
      <c r="C2414" s="16">
        <v>45513.5</v>
      </c>
      <c r="D2414" s="16">
        <v>45527.5</v>
      </c>
      <c r="E2414" s="17">
        <v>5320.0</v>
      </c>
      <c r="F2414" s="8" t="s">
        <v>2444</v>
      </c>
      <c r="G2414" s="8" t="s">
        <v>2453</v>
      </c>
      <c r="H2414" s="8" t="s">
        <v>1367</v>
      </c>
      <c r="I2414" s="8">
        <v>1.0</v>
      </c>
      <c r="J2414" s="8">
        <v>0.0</v>
      </c>
      <c r="K2414" s="8">
        <v>3.0</v>
      </c>
    </row>
    <row r="2415" ht="15.75" customHeight="1">
      <c r="A2415" s="15">
        <v>76.0</v>
      </c>
      <c r="B2415" s="8" t="s">
        <v>2525</v>
      </c>
      <c r="C2415" s="16">
        <v>45513.5</v>
      </c>
      <c r="D2415" s="16">
        <v>45527.5</v>
      </c>
      <c r="E2415" s="17">
        <v>5320.0</v>
      </c>
      <c r="F2415" s="8" t="s">
        <v>2444</v>
      </c>
      <c r="G2415" s="8" t="s">
        <v>2453</v>
      </c>
      <c r="H2415" s="8" t="s">
        <v>1990</v>
      </c>
      <c r="I2415" s="8">
        <v>1.0</v>
      </c>
      <c r="J2415" s="8">
        <v>1.0</v>
      </c>
      <c r="K2415" s="8">
        <v>3.0</v>
      </c>
    </row>
    <row r="2416" ht="15.75" customHeight="1">
      <c r="A2416" s="15">
        <v>76.0</v>
      </c>
      <c r="B2416" s="8" t="s">
        <v>2525</v>
      </c>
      <c r="C2416" s="16">
        <v>45513.5</v>
      </c>
      <c r="D2416" s="16">
        <v>45527.5</v>
      </c>
      <c r="E2416" s="17">
        <v>5320.0</v>
      </c>
      <c r="F2416" s="8" t="s">
        <v>2444</v>
      </c>
      <c r="G2416" s="8" t="s">
        <v>2453</v>
      </c>
      <c r="H2416" s="8" t="s">
        <v>1543</v>
      </c>
      <c r="I2416" s="8">
        <v>0.0</v>
      </c>
      <c r="J2416" s="8">
        <v>0.0</v>
      </c>
      <c r="K2416" s="8">
        <v>2.0</v>
      </c>
    </row>
    <row r="2417" ht="15.75" customHeight="1">
      <c r="A2417" s="15">
        <v>76.0</v>
      </c>
      <c r="B2417" s="8" t="s">
        <v>2525</v>
      </c>
      <c r="C2417" s="16">
        <v>45513.5</v>
      </c>
      <c r="D2417" s="16">
        <v>45527.5</v>
      </c>
      <c r="E2417" s="17">
        <v>5320.0</v>
      </c>
      <c r="F2417" s="8" t="s">
        <v>2444</v>
      </c>
      <c r="G2417" s="8" t="s">
        <v>2453</v>
      </c>
      <c r="H2417" s="8" t="s">
        <v>1180</v>
      </c>
      <c r="I2417" s="8">
        <v>0.0</v>
      </c>
      <c r="J2417" s="8">
        <v>1.0</v>
      </c>
      <c r="K2417" s="8">
        <v>4.0</v>
      </c>
    </row>
    <row r="2418" ht="15.75" customHeight="1">
      <c r="A2418" s="15">
        <v>76.0</v>
      </c>
      <c r="B2418" s="8" t="s">
        <v>2525</v>
      </c>
      <c r="C2418" s="16">
        <v>45513.5</v>
      </c>
      <c r="D2418" s="16">
        <v>45527.5</v>
      </c>
      <c r="E2418" s="17">
        <v>5320.0</v>
      </c>
      <c r="F2418" s="8" t="s">
        <v>2444</v>
      </c>
      <c r="G2418" s="8" t="s">
        <v>2453</v>
      </c>
      <c r="H2418" s="8" t="s">
        <v>2155</v>
      </c>
      <c r="I2418" s="8">
        <v>0.0</v>
      </c>
      <c r="J2418" s="8">
        <v>1.0</v>
      </c>
      <c r="K2418" s="8">
        <v>3.0</v>
      </c>
    </row>
    <row r="2419" ht="15.75" customHeight="1">
      <c r="A2419" s="15">
        <v>76.0</v>
      </c>
      <c r="B2419" s="8" t="s">
        <v>2525</v>
      </c>
      <c r="C2419" s="16">
        <v>45513.5</v>
      </c>
      <c r="D2419" s="16">
        <v>45527.5</v>
      </c>
      <c r="E2419" s="17">
        <v>5320.0</v>
      </c>
      <c r="F2419" s="8" t="s">
        <v>2444</v>
      </c>
      <c r="G2419" s="8" t="s">
        <v>2453</v>
      </c>
      <c r="H2419" s="8" t="s">
        <v>2056</v>
      </c>
      <c r="I2419" s="8">
        <v>1.0</v>
      </c>
      <c r="J2419" s="8">
        <v>1.0</v>
      </c>
      <c r="K2419" s="8">
        <v>3.0</v>
      </c>
    </row>
    <row r="2420" ht="15.75" customHeight="1">
      <c r="A2420" s="15">
        <v>76.0</v>
      </c>
      <c r="B2420" s="8" t="s">
        <v>2525</v>
      </c>
      <c r="C2420" s="16">
        <v>45513.5</v>
      </c>
      <c r="D2420" s="16">
        <v>45527.5</v>
      </c>
      <c r="E2420" s="17">
        <v>5320.0</v>
      </c>
      <c r="F2420" s="8" t="s">
        <v>2444</v>
      </c>
      <c r="G2420" s="8" t="s">
        <v>2453</v>
      </c>
      <c r="H2420" s="8" t="s">
        <v>1214</v>
      </c>
      <c r="I2420" s="8">
        <v>1.0</v>
      </c>
      <c r="J2420" s="8">
        <v>1.0</v>
      </c>
      <c r="K2420" s="8">
        <v>2.0</v>
      </c>
    </row>
    <row r="2421" ht="15.75" customHeight="1">
      <c r="A2421" s="15">
        <v>76.0</v>
      </c>
      <c r="B2421" s="8" t="s">
        <v>2525</v>
      </c>
      <c r="C2421" s="16">
        <v>45513.5</v>
      </c>
      <c r="D2421" s="16">
        <v>45527.5</v>
      </c>
      <c r="E2421" s="17">
        <v>5320.0</v>
      </c>
      <c r="F2421" s="8" t="s">
        <v>2444</v>
      </c>
      <c r="G2421" s="8" t="s">
        <v>2453</v>
      </c>
      <c r="H2421" s="8" t="s">
        <v>1464</v>
      </c>
      <c r="I2421" s="8">
        <v>1.0</v>
      </c>
      <c r="J2421" s="8">
        <v>1.0</v>
      </c>
      <c r="K2421" s="8">
        <v>5.0</v>
      </c>
    </row>
    <row r="2422" ht="15.75" customHeight="1">
      <c r="A2422" s="15">
        <v>76.0</v>
      </c>
      <c r="B2422" s="8" t="s">
        <v>2525</v>
      </c>
      <c r="C2422" s="16">
        <v>45513.5</v>
      </c>
      <c r="D2422" s="16">
        <v>45527.5</v>
      </c>
      <c r="E2422" s="17">
        <v>5320.0</v>
      </c>
      <c r="F2422" s="8" t="s">
        <v>2444</v>
      </c>
      <c r="G2422" s="8" t="s">
        <v>2453</v>
      </c>
      <c r="H2422" s="8" t="s">
        <v>2100</v>
      </c>
      <c r="I2422" s="8">
        <v>1.0</v>
      </c>
      <c r="J2422" s="8">
        <v>1.0</v>
      </c>
      <c r="K2422" s="8">
        <v>3.0</v>
      </c>
    </row>
    <row r="2423" ht="15.75" customHeight="1">
      <c r="A2423" s="15">
        <v>76.0</v>
      </c>
      <c r="B2423" s="8" t="s">
        <v>2525</v>
      </c>
      <c r="C2423" s="16">
        <v>45513.5</v>
      </c>
      <c r="D2423" s="16">
        <v>45527.5</v>
      </c>
      <c r="E2423" s="17">
        <v>5320.0</v>
      </c>
      <c r="F2423" s="8" t="s">
        <v>2444</v>
      </c>
      <c r="G2423" s="8" t="s">
        <v>2453</v>
      </c>
      <c r="H2423" s="8" t="s">
        <v>1663</v>
      </c>
      <c r="I2423" s="8">
        <v>0.0</v>
      </c>
      <c r="J2423" s="8">
        <v>0.0</v>
      </c>
      <c r="K2423" s="8">
        <v>5.0</v>
      </c>
    </row>
    <row r="2424" ht="15.75" customHeight="1">
      <c r="A2424" s="15">
        <v>76.0</v>
      </c>
      <c r="B2424" s="8" t="s">
        <v>2525</v>
      </c>
      <c r="C2424" s="16">
        <v>45513.5</v>
      </c>
      <c r="D2424" s="16">
        <v>45527.5</v>
      </c>
      <c r="E2424" s="17">
        <v>5320.0</v>
      </c>
      <c r="F2424" s="8" t="s">
        <v>2444</v>
      </c>
      <c r="G2424" s="8" t="s">
        <v>2453</v>
      </c>
      <c r="H2424" s="8" t="s">
        <v>1365</v>
      </c>
      <c r="I2424" s="8">
        <v>1.0</v>
      </c>
      <c r="J2424" s="8">
        <v>1.0</v>
      </c>
      <c r="K2424" s="8">
        <v>4.0</v>
      </c>
    </row>
    <row r="2425" ht="15.75" customHeight="1">
      <c r="A2425" s="15">
        <v>76.0</v>
      </c>
      <c r="B2425" s="8" t="s">
        <v>2525</v>
      </c>
      <c r="C2425" s="16">
        <v>45513.5</v>
      </c>
      <c r="D2425" s="16">
        <v>45527.5</v>
      </c>
      <c r="E2425" s="17">
        <v>5320.0</v>
      </c>
      <c r="F2425" s="8" t="s">
        <v>2444</v>
      </c>
      <c r="G2425" s="8" t="s">
        <v>2453</v>
      </c>
      <c r="H2425" s="8" t="s">
        <v>1965</v>
      </c>
      <c r="I2425" s="8">
        <v>1.0</v>
      </c>
      <c r="J2425" s="8">
        <v>1.0</v>
      </c>
      <c r="K2425" s="8">
        <v>5.0</v>
      </c>
    </row>
    <row r="2426" ht="15.75" customHeight="1">
      <c r="A2426" s="15">
        <v>76.0</v>
      </c>
      <c r="B2426" s="8" t="s">
        <v>2525</v>
      </c>
      <c r="C2426" s="16">
        <v>45513.5</v>
      </c>
      <c r="D2426" s="16">
        <v>45527.5</v>
      </c>
      <c r="E2426" s="17">
        <v>5320.0</v>
      </c>
      <c r="F2426" s="8" t="s">
        <v>2444</v>
      </c>
      <c r="G2426" s="8" t="s">
        <v>2453</v>
      </c>
      <c r="H2426" s="8" t="s">
        <v>1967</v>
      </c>
      <c r="I2426" s="8">
        <v>0.0</v>
      </c>
      <c r="J2426" s="8">
        <v>1.0</v>
      </c>
      <c r="K2426" s="8">
        <v>3.0</v>
      </c>
    </row>
    <row r="2427" ht="15.75" customHeight="1">
      <c r="A2427" s="15">
        <v>76.0</v>
      </c>
      <c r="B2427" s="8" t="s">
        <v>2525</v>
      </c>
      <c r="C2427" s="16">
        <v>45513.5</v>
      </c>
      <c r="D2427" s="16">
        <v>45527.5</v>
      </c>
      <c r="E2427" s="17">
        <v>5320.0</v>
      </c>
      <c r="F2427" s="8" t="s">
        <v>2444</v>
      </c>
      <c r="G2427" s="8" t="s">
        <v>2453</v>
      </c>
      <c r="H2427" s="8" t="s">
        <v>1598</v>
      </c>
      <c r="I2427" s="8">
        <v>1.0</v>
      </c>
      <c r="J2427" s="8">
        <v>1.0</v>
      </c>
      <c r="K2427" s="8">
        <v>4.0</v>
      </c>
    </row>
    <row r="2428" ht="15.75" customHeight="1">
      <c r="A2428" s="15">
        <v>76.0</v>
      </c>
      <c r="B2428" s="8" t="s">
        <v>2525</v>
      </c>
      <c r="C2428" s="16">
        <v>45513.5</v>
      </c>
      <c r="D2428" s="16">
        <v>45527.5</v>
      </c>
      <c r="E2428" s="17">
        <v>5320.0</v>
      </c>
      <c r="F2428" s="8" t="s">
        <v>2444</v>
      </c>
      <c r="G2428" s="8" t="s">
        <v>2453</v>
      </c>
      <c r="H2428" s="8" t="s">
        <v>1893</v>
      </c>
      <c r="I2428" s="8">
        <v>1.0</v>
      </c>
      <c r="J2428" s="8">
        <v>0.0</v>
      </c>
      <c r="K2428" s="8">
        <v>3.0</v>
      </c>
    </row>
    <row r="2429" ht="15.75" customHeight="1">
      <c r="A2429" s="15">
        <v>76.0</v>
      </c>
      <c r="B2429" s="8" t="s">
        <v>2525</v>
      </c>
      <c r="C2429" s="16">
        <v>45513.5</v>
      </c>
      <c r="D2429" s="16">
        <v>45527.5</v>
      </c>
      <c r="E2429" s="17">
        <v>5320.0</v>
      </c>
      <c r="F2429" s="8" t="s">
        <v>2444</v>
      </c>
      <c r="G2429" s="8" t="s">
        <v>2453</v>
      </c>
      <c r="H2429" s="8" t="s">
        <v>1717</v>
      </c>
      <c r="I2429" s="8">
        <v>1.0</v>
      </c>
      <c r="J2429" s="8">
        <v>1.0</v>
      </c>
      <c r="K2429" s="8">
        <v>1.0</v>
      </c>
    </row>
    <row r="2430" ht="15.75" customHeight="1">
      <c r="A2430" s="15">
        <v>76.0</v>
      </c>
      <c r="B2430" s="8" t="s">
        <v>2525</v>
      </c>
      <c r="C2430" s="16">
        <v>45513.5</v>
      </c>
      <c r="D2430" s="16">
        <v>45527.5</v>
      </c>
      <c r="E2430" s="17">
        <v>5320.0</v>
      </c>
      <c r="F2430" s="8" t="s">
        <v>2444</v>
      </c>
      <c r="G2430" s="8" t="s">
        <v>2453</v>
      </c>
      <c r="H2430" s="8" t="s">
        <v>1263</v>
      </c>
      <c r="I2430" s="8">
        <v>1.0</v>
      </c>
      <c r="J2430" s="8">
        <v>1.0</v>
      </c>
      <c r="K2430" s="8">
        <v>5.0</v>
      </c>
    </row>
    <row r="2431" ht="15.75" customHeight="1">
      <c r="A2431" s="15">
        <v>76.0</v>
      </c>
      <c r="B2431" s="8" t="s">
        <v>2525</v>
      </c>
      <c r="C2431" s="16">
        <v>45513.5</v>
      </c>
      <c r="D2431" s="16">
        <v>45527.5</v>
      </c>
      <c r="E2431" s="17">
        <v>5320.0</v>
      </c>
      <c r="F2431" s="8" t="s">
        <v>2444</v>
      </c>
      <c r="G2431" s="8" t="s">
        <v>2453</v>
      </c>
      <c r="H2431" s="8" t="s">
        <v>2239</v>
      </c>
      <c r="I2431" s="8">
        <v>1.0</v>
      </c>
      <c r="J2431" s="8">
        <v>1.0</v>
      </c>
      <c r="K2431" s="8">
        <v>5.0</v>
      </c>
    </row>
    <row r="2432" ht="15.75" customHeight="1">
      <c r="A2432" s="15">
        <v>76.0</v>
      </c>
      <c r="B2432" s="8" t="s">
        <v>2525</v>
      </c>
      <c r="C2432" s="16">
        <v>45513.5</v>
      </c>
      <c r="D2432" s="16">
        <v>45527.5</v>
      </c>
      <c r="E2432" s="17">
        <v>5320.0</v>
      </c>
      <c r="F2432" s="8" t="s">
        <v>2444</v>
      </c>
      <c r="G2432" s="8" t="s">
        <v>2453</v>
      </c>
      <c r="H2432" s="8" t="s">
        <v>1552</v>
      </c>
      <c r="I2432" s="8">
        <v>0.0</v>
      </c>
      <c r="J2432" s="8">
        <v>0.0</v>
      </c>
      <c r="K2432" s="8">
        <v>3.0</v>
      </c>
    </row>
    <row r="2433" ht="15.75" customHeight="1">
      <c r="A2433" s="15">
        <v>76.0</v>
      </c>
      <c r="B2433" s="8" t="s">
        <v>2525</v>
      </c>
      <c r="C2433" s="16">
        <v>45513.5</v>
      </c>
      <c r="D2433" s="16">
        <v>45527.5</v>
      </c>
      <c r="E2433" s="17">
        <v>5320.0</v>
      </c>
      <c r="F2433" s="8" t="s">
        <v>2444</v>
      </c>
      <c r="G2433" s="8" t="s">
        <v>2453</v>
      </c>
      <c r="H2433" s="8" t="s">
        <v>2240</v>
      </c>
      <c r="I2433" s="8">
        <v>0.0</v>
      </c>
      <c r="J2433" s="8">
        <v>1.0</v>
      </c>
      <c r="K2433" s="8">
        <v>3.0</v>
      </c>
    </row>
    <row r="2434" ht="15.75" customHeight="1">
      <c r="A2434" s="15">
        <v>76.0</v>
      </c>
      <c r="B2434" s="8" t="s">
        <v>2525</v>
      </c>
      <c r="C2434" s="16">
        <v>45513.5</v>
      </c>
      <c r="D2434" s="16">
        <v>45527.5</v>
      </c>
      <c r="E2434" s="17">
        <v>5320.0</v>
      </c>
      <c r="F2434" s="8" t="s">
        <v>2444</v>
      </c>
      <c r="G2434" s="8" t="s">
        <v>2453</v>
      </c>
      <c r="H2434" s="8" t="s">
        <v>1162</v>
      </c>
      <c r="I2434" s="8">
        <v>0.0</v>
      </c>
      <c r="J2434" s="8">
        <v>0.0</v>
      </c>
      <c r="K2434" s="8">
        <v>5.0</v>
      </c>
    </row>
    <row r="2435" ht="15.75" customHeight="1">
      <c r="A2435" s="15">
        <v>77.0</v>
      </c>
      <c r="B2435" s="8" t="s">
        <v>2526</v>
      </c>
      <c r="C2435" s="16">
        <v>45517.75</v>
      </c>
      <c r="D2435" s="16">
        <v>45531.75</v>
      </c>
      <c r="E2435" s="17">
        <v>5390.0</v>
      </c>
      <c r="F2435" s="8" t="s">
        <v>2446</v>
      </c>
      <c r="G2435" s="8" t="s">
        <v>2453</v>
      </c>
      <c r="H2435" s="8" t="s">
        <v>2121</v>
      </c>
      <c r="I2435" s="8">
        <v>1.0</v>
      </c>
      <c r="J2435" s="8">
        <v>1.0</v>
      </c>
      <c r="K2435" s="8">
        <v>4.0</v>
      </c>
    </row>
    <row r="2436" ht="15.75" customHeight="1">
      <c r="A2436" s="15">
        <v>77.0</v>
      </c>
      <c r="B2436" s="8" t="s">
        <v>2526</v>
      </c>
      <c r="C2436" s="16">
        <v>45517.75</v>
      </c>
      <c r="D2436" s="16">
        <v>45531.75</v>
      </c>
      <c r="E2436" s="17">
        <v>5390.0</v>
      </c>
      <c r="F2436" s="8" t="s">
        <v>2446</v>
      </c>
      <c r="G2436" s="8" t="s">
        <v>2453</v>
      </c>
      <c r="H2436" s="8" t="s">
        <v>1771</v>
      </c>
      <c r="I2436" s="8">
        <v>1.0</v>
      </c>
      <c r="J2436" s="8">
        <v>1.0</v>
      </c>
      <c r="K2436" s="8">
        <v>4.0</v>
      </c>
    </row>
    <row r="2437" ht="15.75" customHeight="1">
      <c r="A2437" s="15">
        <v>77.0</v>
      </c>
      <c r="B2437" s="8" t="s">
        <v>2526</v>
      </c>
      <c r="C2437" s="16">
        <v>45517.75</v>
      </c>
      <c r="D2437" s="16">
        <v>45531.75</v>
      </c>
      <c r="E2437" s="17">
        <v>5390.0</v>
      </c>
      <c r="F2437" s="8" t="s">
        <v>2446</v>
      </c>
      <c r="G2437" s="8" t="s">
        <v>2453</v>
      </c>
      <c r="H2437" s="8" t="s">
        <v>1984</v>
      </c>
      <c r="I2437" s="8">
        <v>1.0</v>
      </c>
      <c r="J2437" s="8">
        <v>1.0</v>
      </c>
      <c r="K2437" s="8">
        <v>2.0</v>
      </c>
    </row>
    <row r="2438" ht="15.75" customHeight="1">
      <c r="A2438" s="15">
        <v>77.0</v>
      </c>
      <c r="B2438" s="8" t="s">
        <v>2526</v>
      </c>
      <c r="C2438" s="16">
        <v>45517.75</v>
      </c>
      <c r="D2438" s="16">
        <v>45531.75</v>
      </c>
      <c r="E2438" s="17">
        <v>5390.0</v>
      </c>
      <c r="F2438" s="8" t="s">
        <v>2446</v>
      </c>
      <c r="G2438" s="8" t="s">
        <v>2453</v>
      </c>
      <c r="H2438" s="8" t="s">
        <v>1598</v>
      </c>
      <c r="I2438" s="8">
        <v>1.0</v>
      </c>
      <c r="J2438" s="8">
        <v>0.0</v>
      </c>
      <c r="K2438" s="8">
        <v>1.0</v>
      </c>
    </row>
    <row r="2439" ht="15.75" customHeight="1">
      <c r="A2439" s="15">
        <v>77.0</v>
      </c>
      <c r="B2439" s="8" t="s">
        <v>2526</v>
      </c>
      <c r="C2439" s="16">
        <v>45517.75</v>
      </c>
      <c r="D2439" s="16">
        <v>45531.75</v>
      </c>
      <c r="E2439" s="17">
        <v>5390.0</v>
      </c>
      <c r="F2439" s="8" t="s">
        <v>2446</v>
      </c>
      <c r="G2439" s="8" t="s">
        <v>2453</v>
      </c>
      <c r="H2439" s="8" t="s">
        <v>1287</v>
      </c>
      <c r="I2439" s="8">
        <v>0.0</v>
      </c>
      <c r="J2439" s="8">
        <v>0.0</v>
      </c>
      <c r="K2439" s="8">
        <v>3.0</v>
      </c>
    </row>
    <row r="2440" ht="15.75" customHeight="1">
      <c r="A2440" s="15">
        <v>77.0</v>
      </c>
      <c r="B2440" s="8" t="s">
        <v>2526</v>
      </c>
      <c r="C2440" s="16">
        <v>45517.75</v>
      </c>
      <c r="D2440" s="16">
        <v>45531.75</v>
      </c>
      <c r="E2440" s="17">
        <v>5390.0</v>
      </c>
      <c r="F2440" s="8" t="s">
        <v>2446</v>
      </c>
      <c r="G2440" s="8" t="s">
        <v>2453</v>
      </c>
      <c r="H2440" s="8" t="s">
        <v>1456</v>
      </c>
      <c r="I2440" s="8">
        <v>0.0</v>
      </c>
      <c r="J2440" s="8">
        <v>0.0</v>
      </c>
      <c r="K2440" s="8">
        <v>5.0</v>
      </c>
    </row>
    <row r="2441" ht="15.75" customHeight="1">
      <c r="A2441" s="15">
        <v>77.0</v>
      </c>
      <c r="B2441" s="8" t="s">
        <v>2526</v>
      </c>
      <c r="C2441" s="16">
        <v>45517.75</v>
      </c>
      <c r="D2441" s="16">
        <v>45531.75</v>
      </c>
      <c r="E2441" s="17">
        <v>5390.0</v>
      </c>
      <c r="F2441" s="8" t="s">
        <v>2446</v>
      </c>
      <c r="G2441" s="8" t="s">
        <v>2453</v>
      </c>
      <c r="H2441" s="8" t="s">
        <v>2146</v>
      </c>
      <c r="I2441" s="8">
        <v>0.0</v>
      </c>
      <c r="J2441" s="8">
        <v>1.0</v>
      </c>
      <c r="K2441" s="8">
        <v>5.0</v>
      </c>
    </row>
    <row r="2442" ht="15.75" customHeight="1">
      <c r="A2442" s="15">
        <v>77.0</v>
      </c>
      <c r="B2442" s="8" t="s">
        <v>2526</v>
      </c>
      <c r="C2442" s="16">
        <v>45517.75</v>
      </c>
      <c r="D2442" s="16">
        <v>45531.75</v>
      </c>
      <c r="E2442" s="17">
        <v>5390.0</v>
      </c>
      <c r="F2442" s="8" t="s">
        <v>2446</v>
      </c>
      <c r="G2442" s="8" t="s">
        <v>2453</v>
      </c>
      <c r="H2442" s="8" t="s">
        <v>2317</v>
      </c>
      <c r="I2442" s="8">
        <v>0.0</v>
      </c>
      <c r="J2442" s="8">
        <v>1.0</v>
      </c>
      <c r="K2442" s="8">
        <v>3.0</v>
      </c>
    </row>
    <row r="2443" ht="15.75" customHeight="1">
      <c r="A2443" s="15">
        <v>77.0</v>
      </c>
      <c r="B2443" s="8" t="s">
        <v>2526</v>
      </c>
      <c r="C2443" s="16">
        <v>45517.75</v>
      </c>
      <c r="D2443" s="16">
        <v>45531.75</v>
      </c>
      <c r="E2443" s="17">
        <v>5390.0</v>
      </c>
      <c r="F2443" s="8" t="s">
        <v>2446</v>
      </c>
      <c r="G2443" s="8" t="s">
        <v>2453</v>
      </c>
      <c r="H2443" s="8" t="s">
        <v>2063</v>
      </c>
      <c r="I2443" s="8">
        <v>0.0</v>
      </c>
      <c r="J2443" s="8">
        <v>1.0</v>
      </c>
      <c r="K2443" s="8">
        <v>4.0</v>
      </c>
    </row>
    <row r="2444" ht="15.75" customHeight="1">
      <c r="A2444" s="15">
        <v>77.0</v>
      </c>
      <c r="B2444" s="8" t="s">
        <v>2526</v>
      </c>
      <c r="C2444" s="16">
        <v>45517.75</v>
      </c>
      <c r="D2444" s="16">
        <v>45531.75</v>
      </c>
      <c r="E2444" s="17">
        <v>5390.0</v>
      </c>
      <c r="F2444" s="8" t="s">
        <v>2446</v>
      </c>
      <c r="G2444" s="8" t="s">
        <v>2453</v>
      </c>
      <c r="H2444" s="8" t="s">
        <v>1195</v>
      </c>
      <c r="I2444" s="8">
        <v>1.0</v>
      </c>
      <c r="J2444" s="8">
        <v>1.0</v>
      </c>
      <c r="K2444" s="8">
        <v>5.0</v>
      </c>
    </row>
    <row r="2445" ht="15.75" customHeight="1">
      <c r="A2445" s="15">
        <v>77.0</v>
      </c>
      <c r="B2445" s="8" t="s">
        <v>2526</v>
      </c>
      <c r="C2445" s="16">
        <v>45517.75</v>
      </c>
      <c r="D2445" s="16">
        <v>45531.75</v>
      </c>
      <c r="E2445" s="17">
        <v>5390.0</v>
      </c>
      <c r="F2445" s="8" t="s">
        <v>2446</v>
      </c>
      <c r="G2445" s="8" t="s">
        <v>2453</v>
      </c>
      <c r="H2445" s="8" t="s">
        <v>2306</v>
      </c>
      <c r="I2445" s="8">
        <v>1.0</v>
      </c>
      <c r="J2445" s="8">
        <v>1.0</v>
      </c>
      <c r="K2445" s="8">
        <v>3.0</v>
      </c>
    </row>
    <row r="2446" ht="15.75" customHeight="1">
      <c r="A2446" s="15">
        <v>77.0</v>
      </c>
      <c r="B2446" s="8" t="s">
        <v>2526</v>
      </c>
      <c r="C2446" s="16">
        <v>45517.75</v>
      </c>
      <c r="D2446" s="16">
        <v>45531.75</v>
      </c>
      <c r="E2446" s="17">
        <v>5390.0</v>
      </c>
      <c r="F2446" s="8" t="s">
        <v>2446</v>
      </c>
      <c r="G2446" s="8" t="s">
        <v>2453</v>
      </c>
      <c r="H2446" s="8" t="s">
        <v>1942</v>
      </c>
      <c r="I2446" s="8">
        <v>0.0</v>
      </c>
      <c r="J2446" s="8">
        <v>0.0</v>
      </c>
      <c r="K2446" s="8">
        <v>3.0</v>
      </c>
    </row>
    <row r="2447" ht="15.75" customHeight="1">
      <c r="A2447" s="15">
        <v>77.0</v>
      </c>
      <c r="B2447" s="8" t="s">
        <v>2526</v>
      </c>
      <c r="C2447" s="16">
        <v>45517.75</v>
      </c>
      <c r="D2447" s="16">
        <v>45531.75</v>
      </c>
      <c r="E2447" s="17">
        <v>5390.0</v>
      </c>
      <c r="F2447" s="8" t="s">
        <v>2446</v>
      </c>
      <c r="G2447" s="8" t="s">
        <v>2453</v>
      </c>
      <c r="H2447" s="8" t="s">
        <v>1614</v>
      </c>
      <c r="I2447" s="8">
        <v>0.0</v>
      </c>
      <c r="J2447" s="8">
        <v>1.0</v>
      </c>
      <c r="K2447" s="8">
        <v>4.0</v>
      </c>
    </row>
    <row r="2448" ht="15.75" customHeight="1">
      <c r="A2448" s="15">
        <v>77.0</v>
      </c>
      <c r="B2448" s="8" t="s">
        <v>2526</v>
      </c>
      <c r="C2448" s="16">
        <v>45517.75</v>
      </c>
      <c r="D2448" s="16">
        <v>45531.75</v>
      </c>
      <c r="E2448" s="17">
        <v>5390.0</v>
      </c>
      <c r="F2448" s="8" t="s">
        <v>2446</v>
      </c>
      <c r="G2448" s="8" t="s">
        <v>2453</v>
      </c>
      <c r="H2448" s="8" t="s">
        <v>2031</v>
      </c>
      <c r="I2448" s="8">
        <v>1.0</v>
      </c>
      <c r="J2448" s="8">
        <v>0.0</v>
      </c>
      <c r="K2448" s="8">
        <v>2.0</v>
      </c>
    </row>
    <row r="2449" ht="15.75" customHeight="1">
      <c r="A2449" s="15">
        <v>77.0</v>
      </c>
      <c r="B2449" s="8" t="s">
        <v>2526</v>
      </c>
      <c r="C2449" s="16">
        <v>45517.75</v>
      </c>
      <c r="D2449" s="16">
        <v>45531.75</v>
      </c>
      <c r="E2449" s="17">
        <v>5390.0</v>
      </c>
      <c r="F2449" s="8" t="s">
        <v>2446</v>
      </c>
      <c r="G2449" s="8" t="s">
        <v>2453</v>
      </c>
      <c r="H2449" s="8" t="s">
        <v>1331</v>
      </c>
      <c r="I2449" s="8">
        <v>1.0</v>
      </c>
      <c r="J2449" s="8">
        <v>0.0</v>
      </c>
      <c r="K2449" s="8">
        <v>5.0</v>
      </c>
    </row>
    <row r="2450" ht="15.75" customHeight="1">
      <c r="A2450" s="15">
        <v>77.0</v>
      </c>
      <c r="B2450" s="8" t="s">
        <v>2526</v>
      </c>
      <c r="C2450" s="16">
        <v>45517.75</v>
      </c>
      <c r="D2450" s="16">
        <v>45531.75</v>
      </c>
      <c r="E2450" s="17">
        <v>5390.0</v>
      </c>
      <c r="F2450" s="8" t="s">
        <v>2446</v>
      </c>
      <c r="G2450" s="8" t="s">
        <v>2453</v>
      </c>
      <c r="H2450" s="8" t="s">
        <v>1391</v>
      </c>
      <c r="I2450" s="8">
        <v>1.0</v>
      </c>
      <c r="J2450" s="8">
        <v>0.0</v>
      </c>
      <c r="K2450" s="8">
        <v>2.0</v>
      </c>
    </row>
    <row r="2451" ht="15.75" customHeight="1">
      <c r="A2451" s="15">
        <v>77.0</v>
      </c>
      <c r="B2451" s="8" t="s">
        <v>2526</v>
      </c>
      <c r="C2451" s="16">
        <v>45517.75</v>
      </c>
      <c r="D2451" s="16">
        <v>45531.75</v>
      </c>
      <c r="E2451" s="17">
        <v>5390.0</v>
      </c>
      <c r="F2451" s="8" t="s">
        <v>2446</v>
      </c>
      <c r="G2451" s="8" t="s">
        <v>2453</v>
      </c>
      <c r="H2451" s="8" t="s">
        <v>1496</v>
      </c>
      <c r="I2451" s="8">
        <v>0.0</v>
      </c>
      <c r="J2451" s="8">
        <v>1.0</v>
      </c>
      <c r="K2451" s="8">
        <v>3.0</v>
      </c>
    </row>
    <row r="2452" ht="15.75" customHeight="1">
      <c r="A2452" s="15">
        <v>77.0</v>
      </c>
      <c r="B2452" s="8" t="s">
        <v>2526</v>
      </c>
      <c r="C2452" s="16">
        <v>45517.75</v>
      </c>
      <c r="D2452" s="16">
        <v>45531.75</v>
      </c>
      <c r="E2452" s="17">
        <v>5390.0</v>
      </c>
      <c r="F2452" s="8" t="s">
        <v>2446</v>
      </c>
      <c r="G2452" s="8" t="s">
        <v>2453</v>
      </c>
      <c r="H2452" s="8" t="s">
        <v>2113</v>
      </c>
      <c r="I2452" s="8">
        <v>1.0</v>
      </c>
      <c r="J2452" s="8">
        <v>0.0</v>
      </c>
      <c r="K2452" s="8">
        <v>2.0</v>
      </c>
    </row>
    <row r="2453" ht="15.75" customHeight="1">
      <c r="A2453" s="15">
        <v>77.0</v>
      </c>
      <c r="B2453" s="8" t="s">
        <v>2526</v>
      </c>
      <c r="C2453" s="16">
        <v>45517.75</v>
      </c>
      <c r="D2453" s="16">
        <v>45531.75</v>
      </c>
      <c r="E2453" s="17">
        <v>5390.0</v>
      </c>
      <c r="F2453" s="8" t="s">
        <v>2446</v>
      </c>
      <c r="G2453" s="8" t="s">
        <v>2453</v>
      </c>
      <c r="H2453" s="8" t="s">
        <v>1858</v>
      </c>
      <c r="I2453" s="8">
        <v>0.0</v>
      </c>
      <c r="J2453" s="8">
        <v>1.0</v>
      </c>
      <c r="K2453" s="8">
        <v>4.0</v>
      </c>
    </row>
    <row r="2454" ht="15.75" customHeight="1">
      <c r="A2454" s="15">
        <v>77.0</v>
      </c>
      <c r="B2454" s="8" t="s">
        <v>2526</v>
      </c>
      <c r="C2454" s="16">
        <v>45517.75</v>
      </c>
      <c r="D2454" s="16">
        <v>45531.75</v>
      </c>
      <c r="E2454" s="17">
        <v>5390.0</v>
      </c>
      <c r="F2454" s="8" t="s">
        <v>2446</v>
      </c>
      <c r="G2454" s="8" t="s">
        <v>2453</v>
      </c>
      <c r="H2454" s="8" t="s">
        <v>1171</v>
      </c>
      <c r="I2454" s="8">
        <v>0.0</v>
      </c>
      <c r="J2454" s="8">
        <v>0.0</v>
      </c>
      <c r="K2454" s="8">
        <v>4.0</v>
      </c>
    </row>
    <row r="2455" ht="15.75" customHeight="1">
      <c r="A2455" s="15">
        <v>77.0</v>
      </c>
      <c r="B2455" s="8" t="s">
        <v>2526</v>
      </c>
      <c r="C2455" s="16">
        <v>45517.75</v>
      </c>
      <c r="D2455" s="16">
        <v>45531.75</v>
      </c>
      <c r="E2455" s="17">
        <v>5390.0</v>
      </c>
      <c r="F2455" s="8" t="s">
        <v>2446</v>
      </c>
      <c r="G2455" s="8" t="s">
        <v>2453</v>
      </c>
      <c r="H2455" s="8" t="s">
        <v>1828</v>
      </c>
      <c r="I2455" s="8">
        <v>0.0</v>
      </c>
      <c r="J2455" s="8">
        <v>0.0</v>
      </c>
      <c r="K2455" s="8">
        <v>4.0</v>
      </c>
    </row>
    <row r="2456" ht="15.75" customHeight="1">
      <c r="A2456" s="15">
        <v>77.0</v>
      </c>
      <c r="B2456" s="8" t="s">
        <v>2526</v>
      </c>
      <c r="C2456" s="16">
        <v>45517.75</v>
      </c>
      <c r="D2456" s="16">
        <v>45531.75</v>
      </c>
      <c r="E2456" s="17">
        <v>5390.0</v>
      </c>
      <c r="F2456" s="8" t="s">
        <v>2446</v>
      </c>
      <c r="G2456" s="8" t="s">
        <v>2453</v>
      </c>
      <c r="H2456" s="8" t="s">
        <v>2112</v>
      </c>
      <c r="I2456" s="8">
        <v>1.0</v>
      </c>
      <c r="J2456" s="8">
        <v>1.0</v>
      </c>
      <c r="K2456" s="8">
        <v>2.0</v>
      </c>
    </row>
    <row r="2457" ht="15.75" customHeight="1">
      <c r="A2457" s="15">
        <v>77.0</v>
      </c>
      <c r="B2457" s="8" t="s">
        <v>2526</v>
      </c>
      <c r="C2457" s="16">
        <v>45517.75</v>
      </c>
      <c r="D2457" s="16">
        <v>45531.75</v>
      </c>
      <c r="E2457" s="17">
        <v>5390.0</v>
      </c>
      <c r="F2457" s="8" t="s">
        <v>2446</v>
      </c>
      <c r="G2457" s="8" t="s">
        <v>2453</v>
      </c>
      <c r="H2457" s="8" t="s">
        <v>1504</v>
      </c>
      <c r="I2457" s="8">
        <v>0.0</v>
      </c>
      <c r="J2457" s="8">
        <v>0.0</v>
      </c>
      <c r="K2457" s="8">
        <v>2.0</v>
      </c>
    </row>
    <row r="2458" ht="15.75" customHeight="1">
      <c r="A2458" s="15">
        <v>78.0</v>
      </c>
      <c r="B2458" s="8" t="s">
        <v>2527</v>
      </c>
      <c r="C2458" s="16">
        <v>45522.0</v>
      </c>
      <c r="D2458" s="16">
        <v>45536.0</v>
      </c>
      <c r="E2458" s="17">
        <v>5460.0</v>
      </c>
      <c r="F2458" s="8" t="s">
        <v>2448</v>
      </c>
      <c r="G2458" s="8" t="s">
        <v>1140</v>
      </c>
      <c r="H2458" s="8" t="s">
        <v>1535</v>
      </c>
      <c r="I2458" s="8">
        <v>1.0</v>
      </c>
      <c r="J2458" s="8">
        <v>0.0</v>
      </c>
      <c r="K2458" s="8">
        <v>2.0</v>
      </c>
    </row>
    <row r="2459" ht="15.75" customHeight="1">
      <c r="A2459" s="15">
        <v>78.0</v>
      </c>
      <c r="B2459" s="8" t="s">
        <v>2527</v>
      </c>
      <c r="C2459" s="16">
        <v>45522.0</v>
      </c>
      <c r="D2459" s="16">
        <v>45536.0</v>
      </c>
      <c r="E2459" s="17">
        <v>5460.0</v>
      </c>
      <c r="F2459" s="8" t="s">
        <v>2448</v>
      </c>
      <c r="G2459" s="8" t="s">
        <v>1140</v>
      </c>
      <c r="H2459" s="8" t="s">
        <v>2077</v>
      </c>
      <c r="I2459" s="8">
        <v>1.0</v>
      </c>
      <c r="J2459" s="8">
        <v>0.0</v>
      </c>
      <c r="K2459" s="8">
        <v>2.0</v>
      </c>
    </row>
    <row r="2460" ht="15.75" customHeight="1">
      <c r="A2460" s="15">
        <v>78.0</v>
      </c>
      <c r="B2460" s="8" t="s">
        <v>2527</v>
      </c>
      <c r="C2460" s="16">
        <v>45522.0</v>
      </c>
      <c r="D2460" s="16">
        <v>45536.0</v>
      </c>
      <c r="E2460" s="17">
        <v>5460.0</v>
      </c>
      <c r="F2460" s="8" t="s">
        <v>2448</v>
      </c>
      <c r="G2460" s="8" t="s">
        <v>1140</v>
      </c>
      <c r="H2460" s="8" t="s">
        <v>1436</v>
      </c>
      <c r="I2460" s="8">
        <v>1.0</v>
      </c>
      <c r="J2460" s="8">
        <v>0.0</v>
      </c>
      <c r="K2460" s="8">
        <v>2.0</v>
      </c>
    </row>
    <row r="2461" ht="15.75" customHeight="1">
      <c r="A2461" s="15">
        <v>78.0</v>
      </c>
      <c r="B2461" s="8" t="s">
        <v>2527</v>
      </c>
      <c r="C2461" s="16">
        <v>45522.0</v>
      </c>
      <c r="D2461" s="16">
        <v>45536.0</v>
      </c>
      <c r="E2461" s="17">
        <v>5460.0</v>
      </c>
      <c r="F2461" s="8" t="s">
        <v>2448</v>
      </c>
      <c r="G2461" s="8" t="s">
        <v>1140</v>
      </c>
      <c r="H2461" s="8" t="s">
        <v>2250</v>
      </c>
      <c r="I2461" s="8">
        <v>0.0</v>
      </c>
      <c r="J2461" s="8">
        <v>1.0</v>
      </c>
      <c r="K2461" s="8">
        <v>5.0</v>
      </c>
    </row>
    <row r="2462" ht="15.75" customHeight="1">
      <c r="A2462" s="15">
        <v>78.0</v>
      </c>
      <c r="B2462" s="8" t="s">
        <v>2527</v>
      </c>
      <c r="C2462" s="16">
        <v>45522.0</v>
      </c>
      <c r="D2462" s="16">
        <v>45536.0</v>
      </c>
      <c r="E2462" s="17">
        <v>5460.0</v>
      </c>
      <c r="F2462" s="8" t="s">
        <v>2448</v>
      </c>
      <c r="G2462" s="8" t="s">
        <v>1140</v>
      </c>
      <c r="H2462" s="8" t="s">
        <v>2091</v>
      </c>
      <c r="I2462" s="8">
        <v>1.0</v>
      </c>
      <c r="J2462" s="8">
        <v>0.0</v>
      </c>
      <c r="K2462" s="8">
        <v>1.0</v>
      </c>
    </row>
    <row r="2463" ht="15.75" customHeight="1">
      <c r="A2463" s="15">
        <v>78.0</v>
      </c>
      <c r="B2463" s="8" t="s">
        <v>2527</v>
      </c>
      <c r="C2463" s="16">
        <v>45522.0</v>
      </c>
      <c r="D2463" s="16">
        <v>45536.0</v>
      </c>
      <c r="E2463" s="17">
        <v>5460.0</v>
      </c>
      <c r="F2463" s="8" t="s">
        <v>2448</v>
      </c>
      <c r="G2463" s="8" t="s">
        <v>1140</v>
      </c>
      <c r="H2463" s="8" t="s">
        <v>1337</v>
      </c>
      <c r="I2463" s="8">
        <v>0.0</v>
      </c>
      <c r="J2463" s="8">
        <v>0.0</v>
      </c>
      <c r="K2463" s="8">
        <v>5.0</v>
      </c>
    </row>
    <row r="2464" ht="15.75" customHeight="1">
      <c r="A2464" s="15">
        <v>78.0</v>
      </c>
      <c r="B2464" s="8" t="s">
        <v>2527</v>
      </c>
      <c r="C2464" s="16">
        <v>45522.0</v>
      </c>
      <c r="D2464" s="16">
        <v>45536.0</v>
      </c>
      <c r="E2464" s="17">
        <v>5460.0</v>
      </c>
      <c r="F2464" s="8" t="s">
        <v>2448</v>
      </c>
      <c r="G2464" s="8" t="s">
        <v>1140</v>
      </c>
      <c r="H2464" s="8" t="s">
        <v>1659</v>
      </c>
      <c r="I2464" s="8">
        <v>0.0</v>
      </c>
      <c r="J2464" s="8">
        <v>0.0</v>
      </c>
      <c r="K2464" s="8">
        <v>3.0</v>
      </c>
    </row>
    <row r="2465" ht="15.75" customHeight="1">
      <c r="A2465" s="15">
        <v>78.0</v>
      </c>
      <c r="B2465" s="8" t="s">
        <v>2527</v>
      </c>
      <c r="C2465" s="16">
        <v>45522.0</v>
      </c>
      <c r="D2465" s="16">
        <v>45536.0</v>
      </c>
      <c r="E2465" s="17">
        <v>5460.0</v>
      </c>
      <c r="F2465" s="8" t="s">
        <v>2448</v>
      </c>
      <c r="G2465" s="8" t="s">
        <v>1140</v>
      </c>
      <c r="H2465" s="8" t="s">
        <v>1813</v>
      </c>
      <c r="I2465" s="8">
        <v>0.0</v>
      </c>
      <c r="J2465" s="8">
        <v>0.0</v>
      </c>
      <c r="K2465" s="8">
        <v>2.0</v>
      </c>
    </row>
    <row r="2466" ht="15.75" customHeight="1">
      <c r="A2466" s="15">
        <v>78.0</v>
      </c>
      <c r="B2466" s="8" t="s">
        <v>2527</v>
      </c>
      <c r="C2466" s="16">
        <v>45522.0</v>
      </c>
      <c r="D2466" s="16">
        <v>45536.0</v>
      </c>
      <c r="E2466" s="17">
        <v>5460.0</v>
      </c>
      <c r="F2466" s="8" t="s">
        <v>2448</v>
      </c>
      <c r="G2466" s="8" t="s">
        <v>1140</v>
      </c>
      <c r="H2466" s="8" t="s">
        <v>2044</v>
      </c>
      <c r="I2466" s="8">
        <v>1.0</v>
      </c>
      <c r="J2466" s="8">
        <v>1.0</v>
      </c>
      <c r="K2466" s="8">
        <v>3.0</v>
      </c>
    </row>
    <row r="2467" ht="15.75" customHeight="1">
      <c r="A2467" s="15">
        <v>78.0</v>
      </c>
      <c r="B2467" s="8" t="s">
        <v>2527</v>
      </c>
      <c r="C2467" s="16">
        <v>45522.0</v>
      </c>
      <c r="D2467" s="16">
        <v>45536.0</v>
      </c>
      <c r="E2467" s="17">
        <v>5460.0</v>
      </c>
      <c r="F2467" s="8" t="s">
        <v>2448</v>
      </c>
      <c r="G2467" s="8" t="s">
        <v>1140</v>
      </c>
      <c r="H2467" s="8" t="s">
        <v>1706</v>
      </c>
      <c r="I2467" s="8">
        <v>0.0</v>
      </c>
      <c r="J2467" s="8">
        <v>0.0</v>
      </c>
      <c r="K2467" s="8">
        <v>5.0</v>
      </c>
    </row>
    <row r="2468" ht="15.75" customHeight="1">
      <c r="A2468" s="15">
        <v>78.0</v>
      </c>
      <c r="B2468" s="8" t="s">
        <v>2527</v>
      </c>
      <c r="C2468" s="16">
        <v>45522.0</v>
      </c>
      <c r="D2468" s="16">
        <v>45536.0</v>
      </c>
      <c r="E2468" s="17">
        <v>5460.0</v>
      </c>
      <c r="F2468" s="8" t="s">
        <v>2448</v>
      </c>
      <c r="G2468" s="8" t="s">
        <v>1140</v>
      </c>
      <c r="H2468" s="8" t="s">
        <v>1359</v>
      </c>
      <c r="I2468" s="8">
        <v>0.0</v>
      </c>
      <c r="J2468" s="8">
        <v>1.0</v>
      </c>
      <c r="K2468" s="8">
        <v>3.0</v>
      </c>
    </row>
    <row r="2469" ht="15.75" customHeight="1">
      <c r="A2469" s="15">
        <v>78.0</v>
      </c>
      <c r="B2469" s="8" t="s">
        <v>2527</v>
      </c>
      <c r="C2469" s="16">
        <v>45522.0</v>
      </c>
      <c r="D2469" s="16">
        <v>45536.0</v>
      </c>
      <c r="E2469" s="17">
        <v>5460.0</v>
      </c>
      <c r="F2469" s="8" t="s">
        <v>2448</v>
      </c>
      <c r="G2469" s="8" t="s">
        <v>1140</v>
      </c>
      <c r="H2469" s="8" t="s">
        <v>2224</v>
      </c>
      <c r="I2469" s="8">
        <v>0.0</v>
      </c>
      <c r="J2469" s="8">
        <v>1.0</v>
      </c>
      <c r="K2469" s="8">
        <v>5.0</v>
      </c>
    </row>
    <row r="2470" ht="15.75" customHeight="1">
      <c r="A2470" s="15">
        <v>78.0</v>
      </c>
      <c r="B2470" s="8" t="s">
        <v>2527</v>
      </c>
      <c r="C2470" s="16">
        <v>45522.0</v>
      </c>
      <c r="D2470" s="16">
        <v>45536.0</v>
      </c>
      <c r="E2470" s="17">
        <v>5460.0</v>
      </c>
      <c r="F2470" s="8" t="s">
        <v>2448</v>
      </c>
      <c r="G2470" s="8" t="s">
        <v>1140</v>
      </c>
      <c r="H2470" s="8" t="s">
        <v>1894</v>
      </c>
      <c r="I2470" s="8">
        <v>1.0</v>
      </c>
      <c r="J2470" s="8">
        <v>0.0</v>
      </c>
      <c r="K2470" s="8">
        <v>3.0</v>
      </c>
    </row>
    <row r="2471" ht="15.75" customHeight="1">
      <c r="A2471" s="15">
        <v>78.0</v>
      </c>
      <c r="B2471" s="8" t="s">
        <v>2527</v>
      </c>
      <c r="C2471" s="16">
        <v>45522.0</v>
      </c>
      <c r="D2471" s="16">
        <v>45536.0</v>
      </c>
      <c r="E2471" s="17">
        <v>5460.0</v>
      </c>
      <c r="F2471" s="8" t="s">
        <v>2448</v>
      </c>
      <c r="G2471" s="8" t="s">
        <v>1140</v>
      </c>
      <c r="H2471" s="8" t="s">
        <v>2238</v>
      </c>
      <c r="I2471" s="8">
        <v>1.0</v>
      </c>
      <c r="J2471" s="8">
        <v>1.0</v>
      </c>
      <c r="K2471" s="8">
        <v>5.0</v>
      </c>
    </row>
    <row r="2472" ht="15.75" customHeight="1">
      <c r="A2472" s="15">
        <v>78.0</v>
      </c>
      <c r="B2472" s="8" t="s">
        <v>2527</v>
      </c>
      <c r="C2472" s="16">
        <v>45522.0</v>
      </c>
      <c r="D2472" s="16">
        <v>45536.0</v>
      </c>
      <c r="E2472" s="17">
        <v>5460.0</v>
      </c>
      <c r="F2472" s="8" t="s">
        <v>2448</v>
      </c>
      <c r="G2472" s="8" t="s">
        <v>1140</v>
      </c>
      <c r="H2472" s="8" t="s">
        <v>2370</v>
      </c>
      <c r="I2472" s="8">
        <v>0.0</v>
      </c>
      <c r="J2472" s="8">
        <v>1.0</v>
      </c>
      <c r="K2472" s="8">
        <v>3.0</v>
      </c>
    </row>
    <row r="2473" ht="15.75" customHeight="1">
      <c r="A2473" s="15">
        <v>78.0</v>
      </c>
      <c r="B2473" s="8" t="s">
        <v>2527</v>
      </c>
      <c r="C2473" s="16">
        <v>45522.0</v>
      </c>
      <c r="D2473" s="16">
        <v>45536.0</v>
      </c>
      <c r="E2473" s="17">
        <v>5460.0</v>
      </c>
      <c r="F2473" s="8" t="s">
        <v>2448</v>
      </c>
      <c r="G2473" s="8" t="s">
        <v>1140</v>
      </c>
      <c r="H2473" s="8" t="s">
        <v>1871</v>
      </c>
      <c r="I2473" s="8">
        <v>1.0</v>
      </c>
      <c r="J2473" s="8">
        <v>0.0</v>
      </c>
      <c r="K2473" s="8">
        <v>3.0</v>
      </c>
    </row>
    <row r="2474" ht="15.75" customHeight="1">
      <c r="A2474" s="15">
        <v>78.0</v>
      </c>
      <c r="B2474" s="8" t="s">
        <v>2527</v>
      </c>
      <c r="C2474" s="16">
        <v>45522.0</v>
      </c>
      <c r="D2474" s="16">
        <v>45536.0</v>
      </c>
      <c r="E2474" s="17">
        <v>5460.0</v>
      </c>
      <c r="F2474" s="8" t="s">
        <v>2448</v>
      </c>
      <c r="G2474" s="8" t="s">
        <v>1140</v>
      </c>
      <c r="H2474" s="8" t="s">
        <v>1635</v>
      </c>
      <c r="I2474" s="8">
        <v>0.0</v>
      </c>
      <c r="J2474" s="8">
        <v>1.0</v>
      </c>
      <c r="K2474" s="8">
        <v>3.0</v>
      </c>
    </row>
    <row r="2475" ht="15.75" customHeight="1">
      <c r="A2475" s="15">
        <v>78.0</v>
      </c>
      <c r="B2475" s="8" t="s">
        <v>2527</v>
      </c>
      <c r="C2475" s="16">
        <v>45522.0</v>
      </c>
      <c r="D2475" s="16">
        <v>45536.0</v>
      </c>
      <c r="E2475" s="17">
        <v>5460.0</v>
      </c>
      <c r="F2475" s="8" t="s">
        <v>2448</v>
      </c>
      <c r="G2475" s="8" t="s">
        <v>1140</v>
      </c>
      <c r="H2475" s="8" t="s">
        <v>2308</v>
      </c>
      <c r="I2475" s="8">
        <v>1.0</v>
      </c>
      <c r="J2475" s="8">
        <v>1.0</v>
      </c>
      <c r="K2475" s="8">
        <v>4.0</v>
      </c>
    </row>
    <row r="2476" ht="15.75" customHeight="1">
      <c r="A2476" s="15">
        <v>78.0</v>
      </c>
      <c r="B2476" s="8" t="s">
        <v>2527</v>
      </c>
      <c r="C2476" s="16">
        <v>45522.0</v>
      </c>
      <c r="D2476" s="16">
        <v>45536.0</v>
      </c>
      <c r="E2476" s="17">
        <v>5460.0</v>
      </c>
      <c r="F2476" s="8" t="s">
        <v>2448</v>
      </c>
      <c r="G2476" s="8" t="s">
        <v>1140</v>
      </c>
      <c r="H2476" s="8" t="s">
        <v>2212</v>
      </c>
      <c r="I2476" s="8">
        <v>1.0</v>
      </c>
      <c r="J2476" s="8">
        <v>1.0</v>
      </c>
      <c r="K2476" s="8">
        <v>2.0</v>
      </c>
    </row>
    <row r="2477" ht="15.75" customHeight="1">
      <c r="A2477" s="15">
        <v>78.0</v>
      </c>
      <c r="B2477" s="8" t="s">
        <v>2527</v>
      </c>
      <c r="C2477" s="16">
        <v>45522.0</v>
      </c>
      <c r="D2477" s="16">
        <v>45536.0</v>
      </c>
      <c r="E2477" s="17">
        <v>5460.0</v>
      </c>
      <c r="F2477" s="8" t="s">
        <v>2448</v>
      </c>
      <c r="G2477" s="8" t="s">
        <v>1140</v>
      </c>
      <c r="H2477" s="8" t="s">
        <v>1162</v>
      </c>
      <c r="I2477" s="8">
        <v>1.0</v>
      </c>
      <c r="J2477" s="8">
        <v>1.0</v>
      </c>
      <c r="K2477" s="8">
        <v>3.0</v>
      </c>
    </row>
    <row r="2478" ht="15.75" customHeight="1">
      <c r="A2478" s="15">
        <v>78.0</v>
      </c>
      <c r="B2478" s="8" t="s">
        <v>2527</v>
      </c>
      <c r="C2478" s="16">
        <v>45522.0</v>
      </c>
      <c r="D2478" s="16">
        <v>45536.0</v>
      </c>
      <c r="E2478" s="17">
        <v>5460.0</v>
      </c>
      <c r="F2478" s="8" t="s">
        <v>2448</v>
      </c>
      <c r="G2478" s="8" t="s">
        <v>1140</v>
      </c>
      <c r="H2478" s="8" t="s">
        <v>1821</v>
      </c>
      <c r="I2478" s="8">
        <v>0.0</v>
      </c>
      <c r="J2478" s="8">
        <v>1.0</v>
      </c>
      <c r="K2478" s="8">
        <v>1.0</v>
      </c>
    </row>
    <row r="2479" ht="15.75" customHeight="1">
      <c r="A2479" s="15">
        <v>78.0</v>
      </c>
      <c r="B2479" s="8" t="s">
        <v>2527</v>
      </c>
      <c r="C2479" s="16">
        <v>45522.0</v>
      </c>
      <c r="D2479" s="16">
        <v>45536.0</v>
      </c>
      <c r="E2479" s="17">
        <v>5460.0</v>
      </c>
      <c r="F2479" s="8" t="s">
        <v>2448</v>
      </c>
      <c r="G2479" s="8" t="s">
        <v>1140</v>
      </c>
      <c r="H2479" s="8" t="s">
        <v>2137</v>
      </c>
      <c r="I2479" s="8">
        <v>0.0</v>
      </c>
      <c r="J2479" s="8">
        <v>1.0</v>
      </c>
      <c r="K2479" s="8">
        <v>2.0</v>
      </c>
    </row>
    <row r="2480" ht="15.75" customHeight="1">
      <c r="A2480" s="15">
        <v>78.0</v>
      </c>
      <c r="B2480" s="8" t="s">
        <v>2527</v>
      </c>
      <c r="C2480" s="16">
        <v>45522.0</v>
      </c>
      <c r="D2480" s="16">
        <v>45536.0</v>
      </c>
      <c r="E2480" s="17">
        <v>5460.0</v>
      </c>
      <c r="F2480" s="8" t="s">
        <v>2448</v>
      </c>
      <c r="G2480" s="8" t="s">
        <v>1140</v>
      </c>
      <c r="H2480" s="8" t="s">
        <v>2207</v>
      </c>
      <c r="I2480" s="8">
        <v>0.0</v>
      </c>
      <c r="J2480" s="8">
        <v>0.0</v>
      </c>
      <c r="K2480" s="8">
        <v>1.0</v>
      </c>
    </row>
    <row r="2481" ht="15.75" customHeight="1">
      <c r="A2481" s="15">
        <v>78.0</v>
      </c>
      <c r="B2481" s="8" t="s">
        <v>2527</v>
      </c>
      <c r="C2481" s="16">
        <v>45522.0</v>
      </c>
      <c r="D2481" s="16">
        <v>45536.0</v>
      </c>
      <c r="E2481" s="17">
        <v>5460.0</v>
      </c>
      <c r="F2481" s="8" t="s">
        <v>2448</v>
      </c>
      <c r="G2481" s="8" t="s">
        <v>1140</v>
      </c>
      <c r="H2481" s="8" t="s">
        <v>1385</v>
      </c>
      <c r="I2481" s="8">
        <v>1.0</v>
      </c>
      <c r="J2481" s="8">
        <v>0.0</v>
      </c>
      <c r="K2481" s="8">
        <v>1.0</v>
      </c>
    </row>
    <row r="2482" ht="15.75" customHeight="1">
      <c r="A2482" s="15">
        <v>78.0</v>
      </c>
      <c r="B2482" s="8" t="s">
        <v>2527</v>
      </c>
      <c r="C2482" s="16">
        <v>45522.0</v>
      </c>
      <c r="D2482" s="16">
        <v>45536.0</v>
      </c>
      <c r="E2482" s="17">
        <v>5460.0</v>
      </c>
      <c r="F2482" s="8" t="s">
        <v>2448</v>
      </c>
      <c r="G2482" s="8" t="s">
        <v>1140</v>
      </c>
      <c r="H2482" s="8" t="s">
        <v>1978</v>
      </c>
      <c r="I2482" s="8">
        <v>1.0</v>
      </c>
      <c r="J2482" s="8">
        <v>1.0</v>
      </c>
      <c r="K2482" s="8">
        <v>5.0</v>
      </c>
    </row>
    <row r="2483" ht="15.75" customHeight="1">
      <c r="A2483" s="15">
        <v>78.0</v>
      </c>
      <c r="B2483" s="8" t="s">
        <v>2527</v>
      </c>
      <c r="C2483" s="16">
        <v>45522.0</v>
      </c>
      <c r="D2483" s="16">
        <v>45536.0</v>
      </c>
      <c r="E2483" s="17">
        <v>5460.0</v>
      </c>
      <c r="F2483" s="8" t="s">
        <v>2448</v>
      </c>
      <c r="G2483" s="8" t="s">
        <v>1140</v>
      </c>
      <c r="H2483" s="8" t="s">
        <v>2332</v>
      </c>
      <c r="I2483" s="8">
        <v>1.0</v>
      </c>
      <c r="J2483" s="8">
        <v>0.0</v>
      </c>
      <c r="K2483" s="8">
        <v>2.0</v>
      </c>
    </row>
    <row r="2484" ht="15.75" customHeight="1">
      <c r="A2484" s="15">
        <v>78.0</v>
      </c>
      <c r="B2484" s="8" t="s">
        <v>2527</v>
      </c>
      <c r="C2484" s="16">
        <v>45522.0</v>
      </c>
      <c r="D2484" s="16">
        <v>45536.0</v>
      </c>
      <c r="E2484" s="17">
        <v>5460.0</v>
      </c>
      <c r="F2484" s="8" t="s">
        <v>2448</v>
      </c>
      <c r="G2484" s="8" t="s">
        <v>1140</v>
      </c>
      <c r="H2484" s="8" t="s">
        <v>1587</v>
      </c>
      <c r="I2484" s="8">
        <v>0.0</v>
      </c>
      <c r="J2484" s="8">
        <v>1.0</v>
      </c>
      <c r="K2484" s="8">
        <v>2.0</v>
      </c>
    </row>
    <row r="2485" ht="15.75" customHeight="1">
      <c r="A2485" s="15">
        <v>78.0</v>
      </c>
      <c r="B2485" s="8" t="s">
        <v>2527</v>
      </c>
      <c r="C2485" s="16">
        <v>45522.0</v>
      </c>
      <c r="D2485" s="16">
        <v>45536.0</v>
      </c>
      <c r="E2485" s="17">
        <v>5460.0</v>
      </c>
      <c r="F2485" s="8" t="s">
        <v>2448</v>
      </c>
      <c r="G2485" s="8" t="s">
        <v>1140</v>
      </c>
      <c r="H2485" s="8" t="s">
        <v>1658</v>
      </c>
      <c r="I2485" s="8">
        <v>1.0</v>
      </c>
      <c r="J2485" s="8">
        <v>0.0</v>
      </c>
      <c r="K2485" s="8">
        <v>2.0</v>
      </c>
    </row>
    <row r="2486" ht="15.75" customHeight="1">
      <c r="A2486" s="15">
        <v>78.0</v>
      </c>
      <c r="B2486" s="8" t="s">
        <v>2527</v>
      </c>
      <c r="C2486" s="16">
        <v>45522.0</v>
      </c>
      <c r="D2486" s="16">
        <v>45536.0</v>
      </c>
      <c r="E2486" s="17">
        <v>5460.0</v>
      </c>
      <c r="F2486" s="8" t="s">
        <v>2448</v>
      </c>
      <c r="G2486" s="8" t="s">
        <v>1140</v>
      </c>
      <c r="H2486" s="8" t="s">
        <v>1864</v>
      </c>
      <c r="I2486" s="8">
        <v>0.0</v>
      </c>
      <c r="J2486" s="8">
        <v>0.0</v>
      </c>
      <c r="K2486" s="8">
        <v>1.0</v>
      </c>
    </row>
    <row r="2487" ht="15.75" customHeight="1">
      <c r="A2487" s="15">
        <v>78.0</v>
      </c>
      <c r="B2487" s="8" t="s">
        <v>2527</v>
      </c>
      <c r="C2487" s="16">
        <v>45522.0</v>
      </c>
      <c r="D2487" s="16">
        <v>45536.0</v>
      </c>
      <c r="E2487" s="17">
        <v>5460.0</v>
      </c>
      <c r="F2487" s="8" t="s">
        <v>2448</v>
      </c>
      <c r="G2487" s="8" t="s">
        <v>1140</v>
      </c>
      <c r="H2487" s="8" t="s">
        <v>1560</v>
      </c>
      <c r="I2487" s="8">
        <v>0.0</v>
      </c>
      <c r="J2487" s="8">
        <v>1.0</v>
      </c>
      <c r="K2487" s="8">
        <v>3.0</v>
      </c>
    </row>
    <row r="2488" ht="15.75" customHeight="1">
      <c r="A2488" s="15">
        <v>79.0</v>
      </c>
      <c r="B2488" s="8" t="s">
        <v>2528</v>
      </c>
      <c r="C2488" s="16">
        <v>45526.25</v>
      </c>
      <c r="D2488" s="16">
        <v>45540.25</v>
      </c>
      <c r="E2488" s="17">
        <v>5530.0</v>
      </c>
      <c r="F2488" s="8" t="s">
        <v>2450</v>
      </c>
      <c r="G2488" s="8" t="s">
        <v>2458</v>
      </c>
      <c r="H2488" s="8" t="s">
        <v>1829</v>
      </c>
      <c r="I2488" s="8">
        <v>0.0</v>
      </c>
      <c r="J2488" s="8">
        <v>0.0</v>
      </c>
      <c r="K2488" s="8">
        <v>3.0</v>
      </c>
    </row>
    <row r="2489" ht="15.75" customHeight="1">
      <c r="A2489" s="15">
        <v>79.0</v>
      </c>
      <c r="B2489" s="8" t="s">
        <v>2528</v>
      </c>
      <c r="C2489" s="16">
        <v>45526.25</v>
      </c>
      <c r="D2489" s="16">
        <v>45540.25</v>
      </c>
      <c r="E2489" s="17">
        <v>5530.0</v>
      </c>
      <c r="F2489" s="8" t="s">
        <v>2450</v>
      </c>
      <c r="G2489" s="8" t="s">
        <v>2458</v>
      </c>
      <c r="H2489" s="8" t="s">
        <v>2219</v>
      </c>
      <c r="I2489" s="8">
        <v>1.0</v>
      </c>
      <c r="J2489" s="8">
        <v>1.0</v>
      </c>
      <c r="K2489" s="8">
        <v>3.0</v>
      </c>
    </row>
    <row r="2490" ht="15.75" customHeight="1">
      <c r="A2490" s="15">
        <v>79.0</v>
      </c>
      <c r="B2490" s="8" t="s">
        <v>2528</v>
      </c>
      <c r="C2490" s="16">
        <v>45526.25</v>
      </c>
      <c r="D2490" s="16">
        <v>45540.25</v>
      </c>
      <c r="E2490" s="17">
        <v>5530.0</v>
      </c>
      <c r="F2490" s="8" t="s">
        <v>2450</v>
      </c>
      <c r="G2490" s="8" t="s">
        <v>2458</v>
      </c>
      <c r="H2490" s="8" t="s">
        <v>2140</v>
      </c>
      <c r="I2490" s="8">
        <v>0.0</v>
      </c>
      <c r="J2490" s="8">
        <v>1.0</v>
      </c>
      <c r="K2490" s="8">
        <v>5.0</v>
      </c>
    </row>
    <row r="2491" ht="15.75" customHeight="1">
      <c r="A2491" s="15">
        <v>79.0</v>
      </c>
      <c r="B2491" s="8" t="s">
        <v>2528</v>
      </c>
      <c r="C2491" s="16">
        <v>45526.25</v>
      </c>
      <c r="D2491" s="16">
        <v>45540.25</v>
      </c>
      <c r="E2491" s="17">
        <v>5530.0</v>
      </c>
      <c r="F2491" s="8" t="s">
        <v>2450</v>
      </c>
      <c r="G2491" s="8" t="s">
        <v>2458</v>
      </c>
      <c r="H2491" s="8" t="s">
        <v>2104</v>
      </c>
      <c r="I2491" s="8">
        <v>0.0</v>
      </c>
      <c r="J2491" s="8">
        <v>0.0</v>
      </c>
      <c r="K2491" s="8">
        <v>4.0</v>
      </c>
    </row>
    <row r="2492" ht="15.75" customHeight="1">
      <c r="A2492" s="15">
        <v>79.0</v>
      </c>
      <c r="B2492" s="8" t="s">
        <v>2528</v>
      </c>
      <c r="C2492" s="16">
        <v>45526.25</v>
      </c>
      <c r="D2492" s="16">
        <v>45540.25</v>
      </c>
      <c r="E2492" s="17">
        <v>5530.0</v>
      </c>
      <c r="F2492" s="8" t="s">
        <v>2450</v>
      </c>
      <c r="G2492" s="8" t="s">
        <v>2458</v>
      </c>
      <c r="H2492" s="8" t="s">
        <v>1745</v>
      </c>
      <c r="I2492" s="8">
        <v>0.0</v>
      </c>
      <c r="J2492" s="8">
        <v>0.0</v>
      </c>
      <c r="K2492" s="8">
        <v>2.0</v>
      </c>
    </row>
    <row r="2493" ht="15.75" customHeight="1">
      <c r="A2493" s="15">
        <v>79.0</v>
      </c>
      <c r="B2493" s="8" t="s">
        <v>2528</v>
      </c>
      <c r="C2493" s="16">
        <v>45526.25</v>
      </c>
      <c r="D2493" s="16">
        <v>45540.25</v>
      </c>
      <c r="E2493" s="17">
        <v>5530.0</v>
      </c>
      <c r="F2493" s="8" t="s">
        <v>2450</v>
      </c>
      <c r="G2493" s="8" t="s">
        <v>2458</v>
      </c>
      <c r="H2493" s="8" t="s">
        <v>2274</v>
      </c>
      <c r="I2493" s="8">
        <v>0.0</v>
      </c>
      <c r="J2493" s="8">
        <v>1.0</v>
      </c>
      <c r="K2493" s="8">
        <v>1.0</v>
      </c>
    </row>
    <row r="2494" ht="15.75" customHeight="1">
      <c r="A2494" s="15">
        <v>79.0</v>
      </c>
      <c r="B2494" s="8" t="s">
        <v>2528</v>
      </c>
      <c r="C2494" s="16">
        <v>45526.25</v>
      </c>
      <c r="D2494" s="16">
        <v>45540.25</v>
      </c>
      <c r="E2494" s="17">
        <v>5530.0</v>
      </c>
      <c r="F2494" s="8" t="s">
        <v>2450</v>
      </c>
      <c r="G2494" s="8" t="s">
        <v>2458</v>
      </c>
      <c r="H2494" s="8" t="s">
        <v>2169</v>
      </c>
      <c r="I2494" s="8">
        <v>0.0</v>
      </c>
      <c r="J2494" s="8">
        <v>1.0</v>
      </c>
      <c r="K2494" s="8">
        <v>4.0</v>
      </c>
    </row>
    <row r="2495" ht="15.75" customHeight="1">
      <c r="A2495" s="15">
        <v>79.0</v>
      </c>
      <c r="B2495" s="8" t="s">
        <v>2528</v>
      </c>
      <c r="C2495" s="16">
        <v>45526.25</v>
      </c>
      <c r="D2495" s="16">
        <v>45540.25</v>
      </c>
      <c r="E2495" s="17">
        <v>5530.0</v>
      </c>
      <c r="F2495" s="8" t="s">
        <v>2450</v>
      </c>
      <c r="G2495" s="8" t="s">
        <v>2458</v>
      </c>
      <c r="H2495" s="8" t="s">
        <v>1809</v>
      </c>
      <c r="I2495" s="8">
        <v>1.0</v>
      </c>
      <c r="J2495" s="8">
        <v>0.0</v>
      </c>
      <c r="K2495" s="8">
        <v>4.0</v>
      </c>
    </row>
    <row r="2496" ht="15.75" customHeight="1">
      <c r="A2496" s="15">
        <v>79.0</v>
      </c>
      <c r="B2496" s="8" t="s">
        <v>2528</v>
      </c>
      <c r="C2496" s="16">
        <v>45526.25</v>
      </c>
      <c r="D2496" s="16">
        <v>45540.25</v>
      </c>
      <c r="E2496" s="17">
        <v>5530.0</v>
      </c>
      <c r="F2496" s="8" t="s">
        <v>2450</v>
      </c>
      <c r="G2496" s="8" t="s">
        <v>2458</v>
      </c>
      <c r="H2496" s="8" t="s">
        <v>1305</v>
      </c>
      <c r="I2496" s="8">
        <v>1.0</v>
      </c>
      <c r="J2496" s="8">
        <v>0.0</v>
      </c>
      <c r="K2496" s="8">
        <v>5.0</v>
      </c>
    </row>
    <row r="2497" ht="15.75" customHeight="1">
      <c r="A2497" s="15">
        <v>79.0</v>
      </c>
      <c r="B2497" s="8" t="s">
        <v>2528</v>
      </c>
      <c r="C2497" s="16">
        <v>45526.25</v>
      </c>
      <c r="D2497" s="16">
        <v>45540.25</v>
      </c>
      <c r="E2497" s="17">
        <v>5530.0</v>
      </c>
      <c r="F2497" s="8" t="s">
        <v>2450</v>
      </c>
      <c r="G2497" s="8" t="s">
        <v>2458</v>
      </c>
      <c r="H2497" s="8" t="s">
        <v>2258</v>
      </c>
      <c r="I2497" s="8">
        <v>1.0</v>
      </c>
      <c r="J2497" s="8">
        <v>0.0</v>
      </c>
      <c r="K2497" s="8">
        <v>3.0</v>
      </c>
    </row>
    <row r="2498" ht="15.75" customHeight="1">
      <c r="A2498" s="15">
        <v>79.0</v>
      </c>
      <c r="B2498" s="8" t="s">
        <v>2528</v>
      </c>
      <c r="C2498" s="16">
        <v>45526.25</v>
      </c>
      <c r="D2498" s="16">
        <v>45540.25</v>
      </c>
      <c r="E2498" s="17">
        <v>5530.0</v>
      </c>
      <c r="F2498" s="8" t="s">
        <v>2450</v>
      </c>
      <c r="G2498" s="8" t="s">
        <v>2458</v>
      </c>
      <c r="H2498" s="8" t="s">
        <v>2209</v>
      </c>
      <c r="I2498" s="8">
        <v>0.0</v>
      </c>
      <c r="J2498" s="8">
        <v>0.0</v>
      </c>
      <c r="K2498" s="8">
        <v>5.0</v>
      </c>
    </row>
    <row r="2499" ht="15.75" customHeight="1">
      <c r="A2499" s="15">
        <v>79.0</v>
      </c>
      <c r="B2499" s="8" t="s">
        <v>2528</v>
      </c>
      <c r="C2499" s="16">
        <v>45526.25</v>
      </c>
      <c r="D2499" s="16">
        <v>45540.25</v>
      </c>
      <c r="E2499" s="17">
        <v>5530.0</v>
      </c>
      <c r="F2499" s="8" t="s">
        <v>2450</v>
      </c>
      <c r="G2499" s="8" t="s">
        <v>2458</v>
      </c>
      <c r="H2499" s="8" t="s">
        <v>1435</v>
      </c>
      <c r="I2499" s="8">
        <v>1.0</v>
      </c>
      <c r="J2499" s="8">
        <v>0.0</v>
      </c>
      <c r="K2499" s="8">
        <v>3.0</v>
      </c>
    </row>
    <row r="2500" ht="15.75" customHeight="1">
      <c r="A2500" s="15">
        <v>79.0</v>
      </c>
      <c r="B2500" s="8" t="s">
        <v>2528</v>
      </c>
      <c r="C2500" s="16">
        <v>45526.25</v>
      </c>
      <c r="D2500" s="16">
        <v>45540.25</v>
      </c>
      <c r="E2500" s="17">
        <v>5530.0</v>
      </c>
      <c r="F2500" s="8" t="s">
        <v>2450</v>
      </c>
      <c r="G2500" s="8" t="s">
        <v>2458</v>
      </c>
      <c r="H2500" s="8" t="s">
        <v>2284</v>
      </c>
      <c r="I2500" s="8">
        <v>0.0</v>
      </c>
      <c r="J2500" s="8">
        <v>1.0</v>
      </c>
      <c r="K2500" s="8">
        <v>2.0</v>
      </c>
    </row>
    <row r="2501" ht="15.75" customHeight="1">
      <c r="A2501" s="15">
        <v>79.0</v>
      </c>
      <c r="B2501" s="8" t="s">
        <v>2528</v>
      </c>
      <c r="C2501" s="16">
        <v>45526.25</v>
      </c>
      <c r="D2501" s="16">
        <v>45540.25</v>
      </c>
      <c r="E2501" s="17">
        <v>5530.0</v>
      </c>
      <c r="F2501" s="8" t="s">
        <v>2450</v>
      </c>
      <c r="G2501" s="8" t="s">
        <v>2458</v>
      </c>
      <c r="H2501" s="8" t="s">
        <v>1274</v>
      </c>
      <c r="I2501" s="8">
        <v>1.0</v>
      </c>
      <c r="J2501" s="8">
        <v>0.0</v>
      </c>
      <c r="K2501" s="8">
        <v>5.0</v>
      </c>
    </row>
    <row r="2502" ht="15.75" customHeight="1">
      <c r="A2502" s="15">
        <v>79.0</v>
      </c>
      <c r="B2502" s="8" t="s">
        <v>2528</v>
      </c>
      <c r="C2502" s="16">
        <v>45526.25</v>
      </c>
      <c r="D2502" s="16">
        <v>45540.25</v>
      </c>
      <c r="E2502" s="17">
        <v>5530.0</v>
      </c>
      <c r="F2502" s="8" t="s">
        <v>2450</v>
      </c>
      <c r="G2502" s="8" t="s">
        <v>2458</v>
      </c>
      <c r="H2502" s="8" t="s">
        <v>1516</v>
      </c>
      <c r="I2502" s="8">
        <v>1.0</v>
      </c>
      <c r="J2502" s="8">
        <v>0.0</v>
      </c>
      <c r="K2502" s="8">
        <v>3.0</v>
      </c>
    </row>
    <row r="2503" ht="15.75" customHeight="1">
      <c r="A2503" s="15">
        <v>79.0</v>
      </c>
      <c r="B2503" s="8" t="s">
        <v>2528</v>
      </c>
      <c r="C2503" s="16">
        <v>45526.25</v>
      </c>
      <c r="D2503" s="16">
        <v>45540.25</v>
      </c>
      <c r="E2503" s="17">
        <v>5530.0</v>
      </c>
      <c r="F2503" s="8" t="s">
        <v>2450</v>
      </c>
      <c r="G2503" s="8" t="s">
        <v>2458</v>
      </c>
      <c r="H2503" s="8" t="s">
        <v>2112</v>
      </c>
      <c r="I2503" s="8">
        <v>0.0</v>
      </c>
      <c r="J2503" s="8">
        <v>0.0</v>
      </c>
      <c r="K2503" s="8">
        <v>4.0</v>
      </c>
    </row>
    <row r="2504" ht="15.75" customHeight="1">
      <c r="A2504" s="15">
        <v>79.0</v>
      </c>
      <c r="B2504" s="8" t="s">
        <v>2528</v>
      </c>
      <c r="C2504" s="16">
        <v>45526.25</v>
      </c>
      <c r="D2504" s="16">
        <v>45540.25</v>
      </c>
      <c r="E2504" s="17">
        <v>5530.0</v>
      </c>
      <c r="F2504" s="8" t="s">
        <v>2450</v>
      </c>
      <c r="G2504" s="8" t="s">
        <v>2458</v>
      </c>
      <c r="H2504" s="8" t="s">
        <v>2276</v>
      </c>
      <c r="I2504" s="8">
        <v>0.0</v>
      </c>
      <c r="J2504" s="8">
        <v>1.0</v>
      </c>
      <c r="K2504" s="8">
        <v>2.0</v>
      </c>
    </row>
    <row r="2505" ht="15.75" customHeight="1">
      <c r="A2505" s="15">
        <v>79.0</v>
      </c>
      <c r="B2505" s="8" t="s">
        <v>2528</v>
      </c>
      <c r="C2505" s="16">
        <v>45526.25</v>
      </c>
      <c r="D2505" s="16">
        <v>45540.25</v>
      </c>
      <c r="E2505" s="17">
        <v>5530.0</v>
      </c>
      <c r="F2505" s="8" t="s">
        <v>2450</v>
      </c>
      <c r="G2505" s="8" t="s">
        <v>2458</v>
      </c>
      <c r="H2505" s="8" t="s">
        <v>1968</v>
      </c>
      <c r="I2505" s="8">
        <v>0.0</v>
      </c>
      <c r="J2505" s="8">
        <v>1.0</v>
      </c>
      <c r="K2505" s="8">
        <v>1.0</v>
      </c>
    </row>
    <row r="2506" ht="15.75" customHeight="1">
      <c r="A2506" s="15">
        <v>79.0</v>
      </c>
      <c r="B2506" s="8" t="s">
        <v>2528</v>
      </c>
      <c r="C2506" s="16">
        <v>45526.25</v>
      </c>
      <c r="D2506" s="16">
        <v>45540.25</v>
      </c>
      <c r="E2506" s="17">
        <v>5530.0</v>
      </c>
      <c r="F2506" s="8" t="s">
        <v>2450</v>
      </c>
      <c r="G2506" s="8" t="s">
        <v>2458</v>
      </c>
      <c r="H2506" s="8" t="s">
        <v>1241</v>
      </c>
      <c r="I2506" s="8">
        <v>1.0</v>
      </c>
      <c r="J2506" s="8">
        <v>1.0</v>
      </c>
      <c r="K2506" s="8">
        <v>4.0</v>
      </c>
    </row>
    <row r="2507" ht="15.75" customHeight="1">
      <c r="A2507" s="15">
        <v>79.0</v>
      </c>
      <c r="B2507" s="8" t="s">
        <v>2528</v>
      </c>
      <c r="C2507" s="16">
        <v>45526.25</v>
      </c>
      <c r="D2507" s="16">
        <v>45540.25</v>
      </c>
      <c r="E2507" s="17">
        <v>5530.0</v>
      </c>
      <c r="F2507" s="8" t="s">
        <v>2450</v>
      </c>
      <c r="G2507" s="8" t="s">
        <v>2458</v>
      </c>
      <c r="H2507" s="8" t="s">
        <v>1237</v>
      </c>
      <c r="I2507" s="8">
        <v>0.0</v>
      </c>
      <c r="J2507" s="8">
        <v>0.0</v>
      </c>
      <c r="K2507" s="8">
        <v>5.0</v>
      </c>
    </row>
    <row r="2508" ht="15.75" customHeight="1">
      <c r="A2508" s="15">
        <v>79.0</v>
      </c>
      <c r="B2508" s="8" t="s">
        <v>2528</v>
      </c>
      <c r="C2508" s="16">
        <v>45526.25</v>
      </c>
      <c r="D2508" s="16">
        <v>45540.25</v>
      </c>
      <c r="E2508" s="17">
        <v>5530.0</v>
      </c>
      <c r="F2508" s="8" t="s">
        <v>2450</v>
      </c>
      <c r="G2508" s="8" t="s">
        <v>2458</v>
      </c>
      <c r="H2508" s="8" t="s">
        <v>1938</v>
      </c>
      <c r="I2508" s="8">
        <v>0.0</v>
      </c>
      <c r="J2508" s="8">
        <v>0.0</v>
      </c>
      <c r="K2508" s="8">
        <v>5.0</v>
      </c>
    </row>
    <row r="2509" ht="15.75" customHeight="1">
      <c r="A2509" s="15">
        <v>79.0</v>
      </c>
      <c r="B2509" s="8" t="s">
        <v>2528</v>
      </c>
      <c r="C2509" s="16">
        <v>45526.25</v>
      </c>
      <c r="D2509" s="16">
        <v>45540.25</v>
      </c>
      <c r="E2509" s="17">
        <v>5530.0</v>
      </c>
      <c r="F2509" s="8" t="s">
        <v>2450</v>
      </c>
      <c r="G2509" s="8" t="s">
        <v>2458</v>
      </c>
      <c r="H2509" s="8" t="s">
        <v>1810</v>
      </c>
      <c r="I2509" s="8">
        <v>1.0</v>
      </c>
      <c r="J2509" s="8">
        <v>1.0</v>
      </c>
      <c r="K2509" s="8">
        <v>5.0</v>
      </c>
    </row>
    <row r="2510" ht="15.75" customHeight="1">
      <c r="A2510" s="15">
        <v>79.0</v>
      </c>
      <c r="B2510" s="8" t="s">
        <v>2528</v>
      </c>
      <c r="C2510" s="16">
        <v>45526.25</v>
      </c>
      <c r="D2510" s="16">
        <v>45540.25</v>
      </c>
      <c r="E2510" s="17">
        <v>5530.0</v>
      </c>
      <c r="F2510" s="8" t="s">
        <v>2450</v>
      </c>
      <c r="G2510" s="8" t="s">
        <v>2458</v>
      </c>
      <c r="H2510" s="8" t="s">
        <v>1616</v>
      </c>
      <c r="I2510" s="8">
        <v>0.0</v>
      </c>
      <c r="J2510" s="8">
        <v>1.0</v>
      </c>
      <c r="K2510" s="8">
        <v>3.0</v>
      </c>
    </row>
    <row r="2511" ht="15.75" customHeight="1">
      <c r="A2511" s="15">
        <v>79.0</v>
      </c>
      <c r="B2511" s="8" t="s">
        <v>2528</v>
      </c>
      <c r="C2511" s="16">
        <v>45526.25</v>
      </c>
      <c r="D2511" s="16">
        <v>45540.25</v>
      </c>
      <c r="E2511" s="17">
        <v>5530.0</v>
      </c>
      <c r="F2511" s="8" t="s">
        <v>2450</v>
      </c>
      <c r="G2511" s="8" t="s">
        <v>2458</v>
      </c>
      <c r="H2511" s="8" t="s">
        <v>1607</v>
      </c>
      <c r="I2511" s="8">
        <v>0.0</v>
      </c>
      <c r="J2511" s="8">
        <v>0.0</v>
      </c>
      <c r="K2511" s="8">
        <v>4.0</v>
      </c>
    </row>
    <row r="2512" ht="15.75" customHeight="1">
      <c r="A2512" s="15">
        <v>79.0</v>
      </c>
      <c r="B2512" s="8" t="s">
        <v>2528</v>
      </c>
      <c r="C2512" s="16">
        <v>45526.25</v>
      </c>
      <c r="D2512" s="16">
        <v>45540.25</v>
      </c>
      <c r="E2512" s="17">
        <v>5530.0</v>
      </c>
      <c r="F2512" s="8" t="s">
        <v>2450</v>
      </c>
      <c r="G2512" s="8" t="s">
        <v>2458</v>
      </c>
      <c r="H2512" s="8" t="s">
        <v>1430</v>
      </c>
      <c r="I2512" s="8">
        <v>0.0</v>
      </c>
      <c r="J2512" s="8">
        <v>1.0</v>
      </c>
      <c r="K2512" s="8">
        <v>2.0</v>
      </c>
    </row>
    <row r="2513" ht="15.75" customHeight="1">
      <c r="A2513" s="15">
        <v>79.0</v>
      </c>
      <c r="B2513" s="8" t="s">
        <v>2528</v>
      </c>
      <c r="C2513" s="16">
        <v>45526.25</v>
      </c>
      <c r="D2513" s="16">
        <v>45540.25</v>
      </c>
      <c r="E2513" s="17">
        <v>5530.0</v>
      </c>
      <c r="F2513" s="8" t="s">
        <v>2450</v>
      </c>
      <c r="G2513" s="8" t="s">
        <v>2458</v>
      </c>
      <c r="H2513" s="8" t="s">
        <v>2215</v>
      </c>
      <c r="I2513" s="8">
        <v>0.0</v>
      </c>
      <c r="J2513" s="8">
        <v>1.0</v>
      </c>
      <c r="K2513" s="8">
        <v>3.0</v>
      </c>
    </row>
    <row r="2514" ht="15.75" customHeight="1">
      <c r="A2514" s="15">
        <v>79.0</v>
      </c>
      <c r="B2514" s="8" t="s">
        <v>2528</v>
      </c>
      <c r="C2514" s="16">
        <v>45526.25</v>
      </c>
      <c r="D2514" s="16">
        <v>45540.25</v>
      </c>
      <c r="E2514" s="17">
        <v>5530.0</v>
      </c>
      <c r="F2514" s="8" t="s">
        <v>2450</v>
      </c>
      <c r="G2514" s="8" t="s">
        <v>2458</v>
      </c>
      <c r="H2514" s="8" t="s">
        <v>1332</v>
      </c>
      <c r="I2514" s="8">
        <v>0.0</v>
      </c>
      <c r="J2514" s="8">
        <v>1.0</v>
      </c>
      <c r="K2514" s="8">
        <v>2.0</v>
      </c>
    </row>
    <row r="2515" ht="15.75" customHeight="1">
      <c r="A2515" s="15">
        <v>79.0</v>
      </c>
      <c r="B2515" s="8" t="s">
        <v>2528</v>
      </c>
      <c r="C2515" s="16">
        <v>45526.25</v>
      </c>
      <c r="D2515" s="16">
        <v>45540.25</v>
      </c>
      <c r="E2515" s="17">
        <v>5530.0</v>
      </c>
      <c r="F2515" s="8" t="s">
        <v>2450</v>
      </c>
      <c r="G2515" s="8" t="s">
        <v>2458</v>
      </c>
      <c r="H2515" s="8" t="s">
        <v>2370</v>
      </c>
      <c r="I2515" s="8">
        <v>1.0</v>
      </c>
      <c r="J2515" s="8">
        <v>1.0</v>
      </c>
      <c r="K2515" s="8">
        <v>2.0</v>
      </c>
    </row>
    <row r="2516" ht="15.75" customHeight="1">
      <c r="A2516" s="15">
        <v>79.0</v>
      </c>
      <c r="B2516" s="8" t="s">
        <v>2528</v>
      </c>
      <c r="C2516" s="16">
        <v>45526.25</v>
      </c>
      <c r="D2516" s="16">
        <v>45540.25</v>
      </c>
      <c r="E2516" s="17">
        <v>5530.0</v>
      </c>
      <c r="F2516" s="8" t="s">
        <v>2450</v>
      </c>
      <c r="G2516" s="8" t="s">
        <v>2458</v>
      </c>
      <c r="H2516" s="8" t="s">
        <v>1223</v>
      </c>
      <c r="I2516" s="8">
        <v>1.0</v>
      </c>
      <c r="J2516" s="8">
        <v>1.0</v>
      </c>
      <c r="K2516" s="8">
        <v>5.0</v>
      </c>
    </row>
    <row r="2517" ht="15.75" customHeight="1">
      <c r="A2517" s="15">
        <v>79.0</v>
      </c>
      <c r="B2517" s="8" t="s">
        <v>2528</v>
      </c>
      <c r="C2517" s="16">
        <v>45526.25</v>
      </c>
      <c r="D2517" s="16">
        <v>45540.25</v>
      </c>
      <c r="E2517" s="17">
        <v>5530.0</v>
      </c>
      <c r="F2517" s="8" t="s">
        <v>2450</v>
      </c>
      <c r="G2517" s="8" t="s">
        <v>2458</v>
      </c>
      <c r="H2517" s="8" t="s">
        <v>1647</v>
      </c>
      <c r="I2517" s="8">
        <v>1.0</v>
      </c>
      <c r="J2517" s="8">
        <v>0.0</v>
      </c>
      <c r="K2517" s="8">
        <v>5.0</v>
      </c>
    </row>
    <row r="2518" ht="15.75" customHeight="1">
      <c r="A2518" s="15">
        <v>79.0</v>
      </c>
      <c r="B2518" s="8" t="s">
        <v>2528</v>
      </c>
      <c r="C2518" s="16">
        <v>45526.25</v>
      </c>
      <c r="D2518" s="16">
        <v>45540.25</v>
      </c>
      <c r="E2518" s="17">
        <v>5530.0</v>
      </c>
      <c r="F2518" s="8" t="s">
        <v>2450</v>
      </c>
      <c r="G2518" s="8" t="s">
        <v>2458</v>
      </c>
      <c r="H2518" s="8" t="s">
        <v>2327</v>
      </c>
      <c r="I2518" s="8">
        <v>1.0</v>
      </c>
      <c r="J2518" s="8">
        <v>0.0</v>
      </c>
      <c r="K2518" s="8">
        <v>1.0</v>
      </c>
    </row>
    <row r="2519" ht="15.75" customHeight="1">
      <c r="A2519" s="15">
        <v>79.0</v>
      </c>
      <c r="B2519" s="8" t="s">
        <v>2528</v>
      </c>
      <c r="C2519" s="16">
        <v>45526.25</v>
      </c>
      <c r="D2519" s="16">
        <v>45540.25</v>
      </c>
      <c r="E2519" s="17">
        <v>5530.0</v>
      </c>
      <c r="F2519" s="8" t="s">
        <v>2450</v>
      </c>
      <c r="G2519" s="8" t="s">
        <v>2458</v>
      </c>
      <c r="H2519" s="8" t="s">
        <v>1218</v>
      </c>
      <c r="I2519" s="8">
        <v>0.0</v>
      </c>
      <c r="J2519" s="8">
        <v>0.0</v>
      </c>
      <c r="K2519" s="8">
        <v>4.0</v>
      </c>
    </row>
    <row r="2520" ht="15.75" customHeight="1">
      <c r="A2520" s="15">
        <v>79.0</v>
      </c>
      <c r="B2520" s="8" t="s">
        <v>2528</v>
      </c>
      <c r="C2520" s="16">
        <v>45526.25</v>
      </c>
      <c r="D2520" s="16">
        <v>45540.25</v>
      </c>
      <c r="E2520" s="17">
        <v>5530.0</v>
      </c>
      <c r="F2520" s="8" t="s">
        <v>2450</v>
      </c>
      <c r="G2520" s="8" t="s">
        <v>2458</v>
      </c>
      <c r="H2520" s="8" t="s">
        <v>1981</v>
      </c>
      <c r="I2520" s="8">
        <v>0.0</v>
      </c>
      <c r="J2520" s="8">
        <v>0.0</v>
      </c>
      <c r="K2520" s="8">
        <v>3.0</v>
      </c>
    </row>
    <row r="2521" ht="15.75" customHeight="1">
      <c r="A2521" s="15">
        <v>79.0</v>
      </c>
      <c r="B2521" s="8" t="s">
        <v>2528</v>
      </c>
      <c r="C2521" s="16">
        <v>45526.25</v>
      </c>
      <c r="D2521" s="16">
        <v>45540.25</v>
      </c>
      <c r="E2521" s="17">
        <v>5530.0</v>
      </c>
      <c r="F2521" s="8" t="s">
        <v>2450</v>
      </c>
      <c r="G2521" s="8" t="s">
        <v>2458</v>
      </c>
      <c r="H2521" s="8" t="s">
        <v>1322</v>
      </c>
      <c r="I2521" s="8">
        <v>0.0</v>
      </c>
      <c r="J2521" s="8">
        <v>1.0</v>
      </c>
      <c r="K2521" s="8">
        <v>5.0</v>
      </c>
    </row>
    <row r="2522" ht="15.75" customHeight="1">
      <c r="A2522" s="15">
        <v>79.0</v>
      </c>
      <c r="B2522" s="8" t="s">
        <v>2528</v>
      </c>
      <c r="C2522" s="16">
        <v>45526.25</v>
      </c>
      <c r="D2522" s="16">
        <v>45540.25</v>
      </c>
      <c r="E2522" s="17">
        <v>5530.0</v>
      </c>
      <c r="F2522" s="8" t="s">
        <v>2450</v>
      </c>
      <c r="G2522" s="8" t="s">
        <v>2458</v>
      </c>
      <c r="H2522" s="8" t="s">
        <v>1556</v>
      </c>
      <c r="I2522" s="8">
        <v>0.0</v>
      </c>
      <c r="J2522" s="8">
        <v>1.0</v>
      </c>
      <c r="K2522" s="8">
        <v>5.0</v>
      </c>
    </row>
    <row r="2523" ht="15.75" customHeight="1">
      <c r="A2523" s="15">
        <v>79.0</v>
      </c>
      <c r="B2523" s="8" t="s">
        <v>2528</v>
      </c>
      <c r="C2523" s="16">
        <v>45526.25</v>
      </c>
      <c r="D2523" s="16">
        <v>45540.25</v>
      </c>
      <c r="E2523" s="17">
        <v>5530.0</v>
      </c>
      <c r="F2523" s="8" t="s">
        <v>2450</v>
      </c>
      <c r="G2523" s="8" t="s">
        <v>2458</v>
      </c>
      <c r="H2523" s="8" t="s">
        <v>1507</v>
      </c>
      <c r="I2523" s="8">
        <v>0.0</v>
      </c>
      <c r="J2523" s="8">
        <v>1.0</v>
      </c>
      <c r="K2523" s="8">
        <v>2.0</v>
      </c>
    </row>
    <row r="2524" ht="15.75" customHeight="1">
      <c r="A2524" s="15">
        <v>79.0</v>
      </c>
      <c r="B2524" s="8" t="s">
        <v>2528</v>
      </c>
      <c r="C2524" s="16">
        <v>45526.25</v>
      </c>
      <c r="D2524" s="16">
        <v>45540.25</v>
      </c>
      <c r="E2524" s="17">
        <v>5530.0</v>
      </c>
      <c r="F2524" s="8" t="s">
        <v>2450</v>
      </c>
      <c r="G2524" s="8" t="s">
        <v>2458</v>
      </c>
      <c r="H2524" s="8" t="s">
        <v>1876</v>
      </c>
      <c r="I2524" s="8">
        <v>1.0</v>
      </c>
      <c r="J2524" s="8">
        <v>0.0</v>
      </c>
      <c r="K2524" s="8">
        <v>2.0</v>
      </c>
    </row>
    <row r="2525" ht="15.75" customHeight="1">
      <c r="A2525" s="15">
        <v>80.0</v>
      </c>
      <c r="B2525" s="8" t="s">
        <v>2529</v>
      </c>
      <c r="C2525" s="16">
        <v>45530.5</v>
      </c>
      <c r="D2525" s="16">
        <v>45544.5</v>
      </c>
      <c r="E2525" s="17">
        <v>5600.0</v>
      </c>
      <c r="F2525" s="8" t="s">
        <v>2452</v>
      </c>
      <c r="G2525" s="8" t="s">
        <v>1132</v>
      </c>
      <c r="H2525" s="8" t="s">
        <v>2283</v>
      </c>
      <c r="I2525" s="8">
        <v>0.0</v>
      </c>
      <c r="J2525" s="8">
        <v>0.0</v>
      </c>
      <c r="K2525" s="8">
        <v>5.0</v>
      </c>
    </row>
    <row r="2526" ht="15.75" customHeight="1">
      <c r="A2526" s="15">
        <v>80.0</v>
      </c>
      <c r="B2526" s="8" t="s">
        <v>2529</v>
      </c>
      <c r="C2526" s="16">
        <v>45530.5</v>
      </c>
      <c r="D2526" s="16">
        <v>45544.5</v>
      </c>
      <c r="E2526" s="17">
        <v>5600.0</v>
      </c>
      <c r="F2526" s="8" t="s">
        <v>2452</v>
      </c>
      <c r="G2526" s="8" t="s">
        <v>1132</v>
      </c>
      <c r="H2526" s="8" t="s">
        <v>1788</v>
      </c>
      <c r="I2526" s="8">
        <v>0.0</v>
      </c>
      <c r="J2526" s="8">
        <v>0.0</v>
      </c>
      <c r="K2526" s="8">
        <v>5.0</v>
      </c>
    </row>
    <row r="2527" ht="15.75" customHeight="1">
      <c r="A2527" s="15">
        <v>80.0</v>
      </c>
      <c r="B2527" s="8" t="s">
        <v>2529</v>
      </c>
      <c r="C2527" s="16">
        <v>45530.5</v>
      </c>
      <c r="D2527" s="16">
        <v>45544.5</v>
      </c>
      <c r="E2527" s="17">
        <v>5600.0</v>
      </c>
      <c r="F2527" s="8" t="s">
        <v>2452</v>
      </c>
      <c r="G2527" s="8" t="s">
        <v>1132</v>
      </c>
      <c r="H2527" s="8" t="s">
        <v>2165</v>
      </c>
      <c r="I2527" s="8">
        <v>1.0</v>
      </c>
      <c r="J2527" s="8">
        <v>1.0</v>
      </c>
      <c r="K2527" s="8">
        <v>1.0</v>
      </c>
    </row>
    <row r="2528" ht="15.75" customHeight="1">
      <c r="A2528" s="15">
        <v>80.0</v>
      </c>
      <c r="B2528" s="8" t="s">
        <v>2529</v>
      </c>
      <c r="C2528" s="16">
        <v>45530.5</v>
      </c>
      <c r="D2528" s="16">
        <v>45544.5</v>
      </c>
      <c r="E2528" s="17">
        <v>5600.0</v>
      </c>
      <c r="F2528" s="8" t="s">
        <v>2452</v>
      </c>
      <c r="G2528" s="8" t="s">
        <v>1132</v>
      </c>
      <c r="H2528" s="8" t="s">
        <v>1160</v>
      </c>
      <c r="I2528" s="8">
        <v>0.0</v>
      </c>
      <c r="J2528" s="8">
        <v>1.0</v>
      </c>
      <c r="K2528" s="8">
        <v>5.0</v>
      </c>
    </row>
    <row r="2529" ht="15.75" customHeight="1">
      <c r="A2529" s="15">
        <v>80.0</v>
      </c>
      <c r="B2529" s="8" t="s">
        <v>2529</v>
      </c>
      <c r="C2529" s="16">
        <v>45530.5</v>
      </c>
      <c r="D2529" s="16">
        <v>45544.5</v>
      </c>
      <c r="E2529" s="17">
        <v>5600.0</v>
      </c>
      <c r="F2529" s="8" t="s">
        <v>2452</v>
      </c>
      <c r="G2529" s="8" t="s">
        <v>1132</v>
      </c>
      <c r="H2529" s="8" t="s">
        <v>1167</v>
      </c>
      <c r="I2529" s="8">
        <v>1.0</v>
      </c>
      <c r="J2529" s="8">
        <v>0.0</v>
      </c>
      <c r="K2529" s="8">
        <v>3.0</v>
      </c>
    </row>
    <row r="2530" ht="15.75" customHeight="1">
      <c r="A2530" s="15">
        <v>80.0</v>
      </c>
      <c r="B2530" s="8" t="s">
        <v>2529</v>
      </c>
      <c r="C2530" s="16">
        <v>45530.5</v>
      </c>
      <c r="D2530" s="16">
        <v>45544.5</v>
      </c>
      <c r="E2530" s="17">
        <v>5600.0</v>
      </c>
      <c r="F2530" s="8" t="s">
        <v>2452</v>
      </c>
      <c r="G2530" s="8" t="s">
        <v>1132</v>
      </c>
      <c r="H2530" s="8" t="s">
        <v>2172</v>
      </c>
      <c r="I2530" s="8">
        <v>1.0</v>
      </c>
      <c r="J2530" s="8">
        <v>0.0</v>
      </c>
      <c r="K2530" s="8">
        <v>5.0</v>
      </c>
    </row>
    <row r="2531" ht="15.75" customHeight="1">
      <c r="A2531" s="15">
        <v>80.0</v>
      </c>
      <c r="B2531" s="8" t="s">
        <v>2529</v>
      </c>
      <c r="C2531" s="16">
        <v>45530.5</v>
      </c>
      <c r="D2531" s="16">
        <v>45544.5</v>
      </c>
      <c r="E2531" s="17">
        <v>5600.0</v>
      </c>
      <c r="F2531" s="8" t="s">
        <v>2452</v>
      </c>
      <c r="G2531" s="8" t="s">
        <v>1132</v>
      </c>
      <c r="H2531" s="8" t="s">
        <v>2244</v>
      </c>
      <c r="I2531" s="8">
        <v>0.0</v>
      </c>
      <c r="J2531" s="8">
        <v>1.0</v>
      </c>
      <c r="K2531" s="8">
        <v>2.0</v>
      </c>
    </row>
    <row r="2532" ht="15.75" customHeight="1">
      <c r="A2532" s="15">
        <v>80.0</v>
      </c>
      <c r="B2532" s="8" t="s">
        <v>2529</v>
      </c>
      <c r="C2532" s="16">
        <v>45530.5</v>
      </c>
      <c r="D2532" s="16">
        <v>45544.5</v>
      </c>
      <c r="E2532" s="17">
        <v>5600.0</v>
      </c>
      <c r="F2532" s="8" t="s">
        <v>2452</v>
      </c>
      <c r="G2532" s="8" t="s">
        <v>1132</v>
      </c>
      <c r="H2532" s="8" t="s">
        <v>1281</v>
      </c>
      <c r="I2532" s="8">
        <v>0.0</v>
      </c>
      <c r="J2532" s="8">
        <v>1.0</v>
      </c>
      <c r="K2532" s="8">
        <v>3.0</v>
      </c>
    </row>
    <row r="2533" ht="15.75" customHeight="1">
      <c r="A2533" s="15">
        <v>80.0</v>
      </c>
      <c r="B2533" s="8" t="s">
        <v>2529</v>
      </c>
      <c r="C2533" s="16">
        <v>45530.5</v>
      </c>
      <c r="D2533" s="16">
        <v>45544.5</v>
      </c>
      <c r="E2533" s="17">
        <v>5600.0</v>
      </c>
      <c r="F2533" s="8" t="s">
        <v>2452</v>
      </c>
      <c r="G2533" s="8" t="s">
        <v>1132</v>
      </c>
      <c r="H2533" s="8" t="s">
        <v>1241</v>
      </c>
      <c r="I2533" s="8">
        <v>0.0</v>
      </c>
      <c r="J2533" s="8">
        <v>1.0</v>
      </c>
      <c r="K2533" s="8">
        <v>5.0</v>
      </c>
    </row>
    <row r="2534" ht="15.75" customHeight="1">
      <c r="A2534" s="15">
        <v>80.0</v>
      </c>
      <c r="B2534" s="8" t="s">
        <v>2529</v>
      </c>
      <c r="C2534" s="16">
        <v>45530.5</v>
      </c>
      <c r="D2534" s="16">
        <v>45544.5</v>
      </c>
      <c r="E2534" s="17">
        <v>5600.0</v>
      </c>
      <c r="F2534" s="8" t="s">
        <v>2452</v>
      </c>
      <c r="G2534" s="8" t="s">
        <v>1132</v>
      </c>
      <c r="H2534" s="8" t="s">
        <v>1495</v>
      </c>
      <c r="I2534" s="8">
        <v>0.0</v>
      </c>
      <c r="J2534" s="8">
        <v>0.0</v>
      </c>
      <c r="K2534" s="8">
        <v>4.0</v>
      </c>
    </row>
    <row r="2535" ht="15.75" customHeight="1">
      <c r="A2535" s="15">
        <v>80.0</v>
      </c>
      <c r="B2535" s="8" t="s">
        <v>2529</v>
      </c>
      <c r="C2535" s="16">
        <v>45530.5</v>
      </c>
      <c r="D2535" s="16">
        <v>45544.5</v>
      </c>
      <c r="E2535" s="17">
        <v>5600.0</v>
      </c>
      <c r="F2535" s="8" t="s">
        <v>2452</v>
      </c>
      <c r="G2535" s="8" t="s">
        <v>1132</v>
      </c>
      <c r="H2535" s="8" t="s">
        <v>2235</v>
      </c>
      <c r="I2535" s="8">
        <v>0.0</v>
      </c>
      <c r="J2535" s="8">
        <v>0.0</v>
      </c>
      <c r="K2535" s="8">
        <v>3.0</v>
      </c>
    </row>
    <row r="2536" ht="15.75" customHeight="1">
      <c r="A2536" s="15">
        <v>80.0</v>
      </c>
      <c r="B2536" s="8" t="s">
        <v>2529</v>
      </c>
      <c r="C2536" s="16">
        <v>45530.5</v>
      </c>
      <c r="D2536" s="16">
        <v>45544.5</v>
      </c>
      <c r="E2536" s="17">
        <v>5600.0</v>
      </c>
      <c r="F2536" s="8" t="s">
        <v>2452</v>
      </c>
      <c r="G2536" s="8" t="s">
        <v>1132</v>
      </c>
      <c r="H2536" s="8" t="s">
        <v>2061</v>
      </c>
      <c r="I2536" s="8">
        <v>0.0</v>
      </c>
      <c r="J2536" s="8">
        <v>1.0</v>
      </c>
      <c r="K2536" s="8">
        <v>5.0</v>
      </c>
    </row>
    <row r="2537" ht="15.75" customHeight="1">
      <c r="A2537" s="15">
        <v>80.0</v>
      </c>
      <c r="B2537" s="8" t="s">
        <v>2529</v>
      </c>
      <c r="C2537" s="16">
        <v>45530.5</v>
      </c>
      <c r="D2537" s="16">
        <v>45544.5</v>
      </c>
      <c r="E2537" s="17">
        <v>5600.0</v>
      </c>
      <c r="F2537" s="8" t="s">
        <v>2452</v>
      </c>
      <c r="G2537" s="8" t="s">
        <v>1132</v>
      </c>
      <c r="H2537" s="8" t="s">
        <v>1424</v>
      </c>
      <c r="I2537" s="8">
        <v>0.0</v>
      </c>
      <c r="J2537" s="8">
        <v>0.0</v>
      </c>
      <c r="K2537" s="8">
        <v>2.0</v>
      </c>
    </row>
    <row r="2538" ht="15.75" customHeight="1">
      <c r="A2538" s="15">
        <v>80.0</v>
      </c>
      <c r="B2538" s="8" t="s">
        <v>2529</v>
      </c>
      <c r="C2538" s="16">
        <v>45530.5</v>
      </c>
      <c r="D2538" s="16">
        <v>45544.5</v>
      </c>
      <c r="E2538" s="17">
        <v>5600.0</v>
      </c>
      <c r="F2538" s="8" t="s">
        <v>2452</v>
      </c>
      <c r="G2538" s="8" t="s">
        <v>1132</v>
      </c>
      <c r="H2538" s="8" t="s">
        <v>1333</v>
      </c>
      <c r="I2538" s="8">
        <v>1.0</v>
      </c>
      <c r="J2538" s="8">
        <v>0.0</v>
      </c>
      <c r="K2538" s="8">
        <v>3.0</v>
      </c>
    </row>
    <row r="2539" ht="15.75" customHeight="1">
      <c r="A2539" s="15">
        <v>80.0</v>
      </c>
      <c r="B2539" s="8" t="s">
        <v>2529</v>
      </c>
      <c r="C2539" s="16">
        <v>45530.5</v>
      </c>
      <c r="D2539" s="16">
        <v>45544.5</v>
      </c>
      <c r="E2539" s="17">
        <v>5600.0</v>
      </c>
      <c r="F2539" s="8" t="s">
        <v>2452</v>
      </c>
      <c r="G2539" s="8" t="s">
        <v>1132</v>
      </c>
      <c r="H2539" s="8" t="s">
        <v>1540</v>
      </c>
      <c r="I2539" s="8">
        <v>0.0</v>
      </c>
      <c r="J2539" s="8">
        <v>1.0</v>
      </c>
      <c r="K2539" s="8">
        <v>3.0</v>
      </c>
    </row>
    <row r="2540" ht="15.75" customHeight="1">
      <c r="A2540" s="15">
        <v>80.0</v>
      </c>
      <c r="B2540" s="8" t="s">
        <v>2529</v>
      </c>
      <c r="C2540" s="16">
        <v>45530.5</v>
      </c>
      <c r="D2540" s="16">
        <v>45544.5</v>
      </c>
      <c r="E2540" s="17">
        <v>5600.0</v>
      </c>
      <c r="F2540" s="8" t="s">
        <v>2452</v>
      </c>
      <c r="G2540" s="8" t="s">
        <v>1132</v>
      </c>
      <c r="H2540" s="8" t="s">
        <v>2290</v>
      </c>
      <c r="I2540" s="8">
        <v>1.0</v>
      </c>
      <c r="J2540" s="8">
        <v>1.0</v>
      </c>
      <c r="K2540" s="8">
        <v>2.0</v>
      </c>
    </row>
    <row r="2541" ht="15.75" customHeight="1">
      <c r="A2541" s="15">
        <v>80.0</v>
      </c>
      <c r="B2541" s="8" t="s">
        <v>2529</v>
      </c>
      <c r="C2541" s="16">
        <v>45530.5</v>
      </c>
      <c r="D2541" s="16">
        <v>45544.5</v>
      </c>
      <c r="E2541" s="17">
        <v>5600.0</v>
      </c>
      <c r="F2541" s="8" t="s">
        <v>2452</v>
      </c>
      <c r="G2541" s="8" t="s">
        <v>1132</v>
      </c>
      <c r="H2541" s="8" t="s">
        <v>1686</v>
      </c>
      <c r="I2541" s="8">
        <v>0.0</v>
      </c>
      <c r="J2541" s="8">
        <v>1.0</v>
      </c>
      <c r="K2541" s="8">
        <v>2.0</v>
      </c>
    </row>
    <row r="2542" ht="15.75" customHeight="1">
      <c r="A2542" s="15">
        <v>80.0</v>
      </c>
      <c r="B2542" s="8" t="s">
        <v>2529</v>
      </c>
      <c r="C2542" s="16">
        <v>45530.5</v>
      </c>
      <c r="D2542" s="16">
        <v>45544.5</v>
      </c>
      <c r="E2542" s="17">
        <v>5600.0</v>
      </c>
      <c r="F2542" s="8" t="s">
        <v>2452</v>
      </c>
      <c r="G2542" s="8" t="s">
        <v>1132</v>
      </c>
      <c r="H2542" s="8" t="s">
        <v>2130</v>
      </c>
      <c r="I2542" s="8">
        <v>0.0</v>
      </c>
      <c r="J2542" s="8">
        <v>1.0</v>
      </c>
      <c r="K2542" s="8">
        <v>2.0</v>
      </c>
    </row>
    <row r="2543" ht="15.75" customHeight="1">
      <c r="A2543" s="15">
        <v>80.0</v>
      </c>
      <c r="B2543" s="8" t="s">
        <v>2529</v>
      </c>
      <c r="C2543" s="16">
        <v>45530.5</v>
      </c>
      <c r="D2543" s="16">
        <v>45544.5</v>
      </c>
      <c r="E2543" s="17">
        <v>5600.0</v>
      </c>
      <c r="F2543" s="8" t="s">
        <v>2452</v>
      </c>
      <c r="G2543" s="8" t="s">
        <v>1132</v>
      </c>
      <c r="H2543" s="8" t="s">
        <v>2009</v>
      </c>
      <c r="I2543" s="8">
        <v>0.0</v>
      </c>
      <c r="J2543" s="8">
        <v>0.0</v>
      </c>
      <c r="K2543" s="8">
        <v>3.0</v>
      </c>
    </row>
    <row r="2544" ht="15.75" customHeight="1">
      <c r="A2544" s="15">
        <v>80.0</v>
      </c>
      <c r="B2544" s="8" t="s">
        <v>2529</v>
      </c>
      <c r="C2544" s="16">
        <v>45530.5</v>
      </c>
      <c r="D2544" s="16">
        <v>45544.5</v>
      </c>
      <c r="E2544" s="17">
        <v>5600.0</v>
      </c>
      <c r="F2544" s="8" t="s">
        <v>2452</v>
      </c>
      <c r="G2544" s="8" t="s">
        <v>1132</v>
      </c>
      <c r="H2544" s="8" t="s">
        <v>2247</v>
      </c>
      <c r="I2544" s="8">
        <v>1.0</v>
      </c>
      <c r="J2544" s="8">
        <v>0.0</v>
      </c>
      <c r="K2544" s="8">
        <v>1.0</v>
      </c>
    </row>
    <row r="2545" ht="15.75" customHeight="1">
      <c r="A2545" s="15">
        <v>80.0</v>
      </c>
      <c r="B2545" s="8" t="s">
        <v>2529</v>
      </c>
      <c r="C2545" s="16">
        <v>45530.5</v>
      </c>
      <c r="D2545" s="16">
        <v>45544.5</v>
      </c>
      <c r="E2545" s="17">
        <v>5600.0</v>
      </c>
      <c r="F2545" s="8" t="s">
        <v>2452</v>
      </c>
      <c r="G2545" s="8" t="s">
        <v>1132</v>
      </c>
      <c r="H2545" s="8" t="s">
        <v>1206</v>
      </c>
      <c r="I2545" s="8">
        <v>0.0</v>
      </c>
      <c r="J2545" s="8">
        <v>0.0</v>
      </c>
      <c r="K2545" s="8">
        <v>4.0</v>
      </c>
    </row>
    <row r="2546" ht="15.75" customHeight="1">
      <c r="A2546" s="15">
        <v>80.0</v>
      </c>
      <c r="B2546" s="8" t="s">
        <v>2529</v>
      </c>
      <c r="C2546" s="16">
        <v>45530.5</v>
      </c>
      <c r="D2546" s="16">
        <v>45544.5</v>
      </c>
      <c r="E2546" s="17">
        <v>5600.0</v>
      </c>
      <c r="F2546" s="8" t="s">
        <v>2452</v>
      </c>
      <c r="G2546" s="8" t="s">
        <v>1132</v>
      </c>
      <c r="H2546" s="8" t="s">
        <v>2341</v>
      </c>
      <c r="I2546" s="8">
        <v>0.0</v>
      </c>
      <c r="J2546" s="8">
        <v>1.0</v>
      </c>
      <c r="K2546" s="8">
        <v>4.0</v>
      </c>
    </row>
    <row r="2547" ht="15.75" customHeight="1">
      <c r="A2547" s="15">
        <v>80.0</v>
      </c>
      <c r="B2547" s="8" t="s">
        <v>2529</v>
      </c>
      <c r="C2547" s="16">
        <v>45530.5</v>
      </c>
      <c r="D2547" s="16">
        <v>45544.5</v>
      </c>
      <c r="E2547" s="17">
        <v>5600.0</v>
      </c>
      <c r="F2547" s="8" t="s">
        <v>2452</v>
      </c>
      <c r="G2547" s="8" t="s">
        <v>1132</v>
      </c>
      <c r="H2547" s="8" t="s">
        <v>2351</v>
      </c>
      <c r="I2547" s="8">
        <v>0.0</v>
      </c>
      <c r="J2547" s="8">
        <v>0.0</v>
      </c>
      <c r="K2547" s="8">
        <v>5.0</v>
      </c>
    </row>
    <row r="2548" ht="15.75" customHeight="1">
      <c r="A2548" s="15">
        <v>80.0</v>
      </c>
      <c r="B2548" s="8" t="s">
        <v>2529</v>
      </c>
      <c r="C2548" s="16">
        <v>45530.5</v>
      </c>
      <c r="D2548" s="16">
        <v>45544.5</v>
      </c>
      <c r="E2548" s="17">
        <v>5600.0</v>
      </c>
      <c r="F2548" s="8" t="s">
        <v>2452</v>
      </c>
      <c r="G2548" s="8" t="s">
        <v>1132</v>
      </c>
      <c r="H2548" s="8" t="s">
        <v>1542</v>
      </c>
      <c r="I2548" s="8">
        <v>0.0</v>
      </c>
      <c r="J2548" s="8">
        <v>0.0</v>
      </c>
      <c r="K2548" s="8">
        <v>2.0</v>
      </c>
    </row>
    <row r="2549" ht="15.75" customHeight="1">
      <c r="A2549" s="15">
        <v>80.0</v>
      </c>
      <c r="B2549" s="8" t="s">
        <v>2529</v>
      </c>
      <c r="C2549" s="16">
        <v>45530.5</v>
      </c>
      <c r="D2549" s="16">
        <v>45544.5</v>
      </c>
      <c r="E2549" s="17">
        <v>5600.0</v>
      </c>
      <c r="F2549" s="8" t="s">
        <v>2452</v>
      </c>
      <c r="G2549" s="8" t="s">
        <v>1132</v>
      </c>
      <c r="H2549" s="8" t="s">
        <v>1287</v>
      </c>
      <c r="I2549" s="8">
        <v>0.0</v>
      </c>
      <c r="J2549" s="8">
        <v>1.0</v>
      </c>
      <c r="K2549" s="8">
        <v>4.0</v>
      </c>
    </row>
    <row r="2550" ht="15.75" customHeight="1">
      <c r="A2550" s="15">
        <v>80.0</v>
      </c>
      <c r="B2550" s="8" t="s">
        <v>2529</v>
      </c>
      <c r="C2550" s="16">
        <v>45530.5</v>
      </c>
      <c r="D2550" s="16">
        <v>45544.5</v>
      </c>
      <c r="E2550" s="17">
        <v>5600.0</v>
      </c>
      <c r="F2550" s="8" t="s">
        <v>2452</v>
      </c>
      <c r="G2550" s="8" t="s">
        <v>1132</v>
      </c>
      <c r="H2550" s="8" t="s">
        <v>1307</v>
      </c>
      <c r="I2550" s="8">
        <v>0.0</v>
      </c>
      <c r="J2550" s="8">
        <v>1.0</v>
      </c>
      <c r="K2550" s="8">
        <v>4.0</v>
      </c>
    </row>
    <row r="2551" ht="15.75" customHeight="1">
      <c r="A2551" s="15">
        <v>80.0</v>
      </c>
      <c r="B2551" s="8" t="s">
        <v>2529</v>
      </c>
      <c r="C2551" s="16">
        <v>45530.5</v>
      </c>
      <c r="D2551" s="16">
        <v>45544.5</v>
      </c>
      <c r="E2551" s="17">
        <v>5600.0</v>
      </c>
      <c r="F2551" s="8" t="s">
        <v>2452</v>
      </c>
      <c r="G2551" s="8" t="s">
        <v>1132</v>
      </c>
      <c r="H2551" s="8" t="s">
        <v>1176</v>
      </c>
      <c r="I2551" s="8">
        <v>0.0</v>
      </c>
      <c r="J2551" s="8">
        <v>0.0</v>
      </c>
      <c r="K2551" s="8">
        <v>3.0</v>
      </c>
    </row>
    <row r="2552" ht="15.75" customHeight="1">
      <c r="A2552" s="15">
        <v>80.0</v>
      </c>
      <c r="B2552" s="8" t="s">
        <v>2529</v>
      </c>
      <c r="C2552" s="16">
        <v>45530.5</v>
      </c>
      <c r="D2552" s="16">
        <v>45544.5</v>
      </c>
      <c r="E2552" s="17">
        <v>5600.0</v>
      </c>
      <c r="F2552" s="8" t="s">
        <v>2452</v>
      </c>
      <c r="G2552" s="8" t="s">
        <v>1132</v>
      </c>
      <c r="H2552" s="8" t="s">
        <v>1159</v>
      </c>
      <c r="I2552" s="8">
        <v>1.0</v>
      </c>
      <c r="J2552" s="8">
        <v>1.0</v>
      </c>
      <c r="K2552" s="8">
        <v>2.0</v>
      </c>
    </row>
    <row r="2553" ht="15.75" customHeight="1">
      <c r="A2553" s="15">
        <v>80.0</v>
      </c>
      <c r="B2553" s="8" t="s">
        <v>2529</v>
      </c>
      <c r="C2553" s="16">
        <v>45530.5</v>
      </c>
      <c r="D2553" s="16">
        <v>45544.5</v>
      </c>
      <c r="E2553" s="17">
        <v>5600.0</v>
      </c>
      <c r="F2553" s="8" t="s">
        <v>2452</v>
      </c>
      <c r="G2553" s="8" t="s">
        <v>1132</v>
      </c>
      <c r="H2553" s="8" t="s">
        <v>2115</v>
      </c>
      <c r="I2553" s="8">
        <v>1.0</v>
      </c>
      <c r="J2553" s="8">
        <v>1.0</v>
      </c>
      <c r="K2553" s="8">
        <v>2.0</v>
      </c>
    </row>
    <row r="2554" ht="15.75" customHeight="1">
      <c r="A2554" s="15">
        <v>80.0</v>
      </c>
      <c r="B2554" s="8" t="s">
        <v>2529</v>
      </c>
      <c r="C2554" s="16">
        <v>45530.5</v>
      </c>
      <c r="D2554" s="16">
        <v>45544.5</v>
      </c>
      <c r="E2554" s="17">
        <v>5600.0</v>
      </c>
      <c r="F2554" s="8" t="s">
        <v>2452</v>
      </c>
      <c r="G2554" s="8" t="s">
        <v>1132</v>
      </c>
      <c r="H2554" s="8" t="s">
        <v>1815</v>
      </c>
      <c r="I2554" s="8">
        <v>0.0</v>
      </c>
      <c r="J2554" s="8">
        <v>0.0</v>
      </c>
      <c r="K2554" s="8">
        <v>5.0</v>
      </c>
    </row>
    <row r="2555" ht="15.75" customHeight="1">
      <c r="A2555" s="15">
        <v>80.0</v>
      </c>
      <c r="B2555" s="8" t="s">
        <v>2529</v>
      </c>
      <c r="C2555" s="16">
        <v>45530.5</v>
      </c>
      <c r="D2555" s="16">
        <v>45544.5</v>
      </c>
      <c r="E2555" s="17">
        <v>5600.0</v>
      </c>
      <c r="F2555" s="8" t="s">
        <v>2452</v>
      </c>
      <c r="G2555" s="8" t="s">
        <v>1132</v>
      </c>
      <c r="H2555" s="8" t="s">
        <v>1173</v>
      </c>
      <c r="I2555" s="8">
        <v>0.0</v>
      </c>
      <c r="J2555" s="8">
        <v>0.0</v>
      </c>
      <c r="K2555" s="8">
        <v>4.0</v>
      </c>
    </row>
    <row r="2556" ht="15.75" customHeight="1">
      <c r="A2556" s="15">
        <v>80.0</v>
      </c>
      <c r="B2556" s="8" t="s">
        <v>2529</v>
      </c>
      <c r="C2556" s="16">
        <v>45530.5</v>
      </c>
      <c r="D2556" s="16">
        <v>45544.5</v>
      </c>
      <c r="E2556" s="17">
        <v>5600.0</v>
      </c>
      <c r="F2556" s="8" t="s">
        <v>2452</v>
      </c>
      <c r="G2556" s="8" t="s">
        <v>1132</v>
      </c>
      <c r="H2556" s="8" t="s">
        <v>1459</v>
      </c>
      <c r="I2556" s="8">
        <v>1.0</v>
      </c>
      <c r="J2556" s="8">
        <v>0.0</v>
      </c>
      <c r="K2556" s="8">
        <v>3.0</v>
      </c>
    </row>
    <row r="2557" ht="15.75" customHeight="1">
      <c r="A2557" s="15">
        <v>80.0</v>
      </c>
      <c r="B2557" s="8" t="s">
        <v>2529</v>
      </c>
      <c r="C2557" s="16">
        <v>45530.5</v>
      </c>
      <c r="D2557" s="16">
        <v>45544.5</v>
      </c>
      <c r="E2557" s="17">
        <v>5600.0</v>
      </c>
      <c r="F2557" s="8" t="s">
        <v>2452</v>
      </c>
      <c r="G2557" s="8" t="s">
        <v>1132</v>
      </c>
      <c r="H2557" s="8" t="s">
        <v>1674</v>
      </c>
      <c r="I2557" s="8">
        <v>1.0</v>
      </c>
      <c r="J2557" s="8">
        <v>0.0</v>
      </c>
      <c r="K2557" s="8">
        <v>5.0</v>
      </c>
    </row>
    <row r="2558" ht="15.75" customHeight="1">
      <c r="A2558" s="15">
        <v>80.0</v>
      </c>
      <c r="B2558" s="8" t="s">
        <v>2529</v>
      </c>
      <c r="C2558" s="16">
        <v>45530.5</v>
      </c>
      <c r="D2558" s="16">
        <v>45544.5</v>
      </c>
      <c r="E2558" s="17">
        <v>5600.0</v>
      </c>
      <c r="F2558" s="8" t="s">
        <v>2452</v>
      </c>
      <c r="G2558" s="8" t="s">
        <v>1132</v>
      </c>
      <c r="H2558" s="8" t="s">
        <v>1220</v>
      </c>
      <c r="I2558" s="8">
        <v>0.0</v>
      </c>
      <c r="J2558" s="8">
        <v>1.0</v>
      </c>
      <c r="K2558" s="8">
        <v>5.0</v>
      </c>
    </row>
    <row r="2559" ht="15.75" customHeight="1">
      <c r="A2559" s="15">
        <v>81.0</v>
      </c>
      <c r="B2559" s="8" t="s">
        <v>2530</v>
      </c>
      <c r="C2559" s="16">
        <v>45534.75</v>
      </c>
      <c r="D2559" s="16">
        <v>45548.75</v>
      </c>
      <c r="E2559" s="17">
        <v>5670.0</v>
      </c>
      <c r="F2559" s="8" t="s">
        <v>2444</v>
      </c>
      <c r="G2559" s="8" t="s">
        <v>1140</v>
      </c>
      <c r="H2559" s="8" t="s">
        <v>1975</v>
      </c>
      <c r="I2559" s="8">
        <v>0.0</v>
      </c>
      <c r="J2559" s="8">
        <v>1.0</v>
      </c>
      <c r="K2559" s="8">
        <v>2.0</v>
      </c>
    </row>
    <row r="2560" ht="15.75" customHeight="1">
      <c r="A2560" s="15">
        <v>81.0</v>
      </c>
      <c r="B2560" s="8" t="s">
        <v>2530</v>
      </c>
      <c r="C2560" s="16">
        <v>45534.75</v>
      </c>
      <c r="D2560" s="16">
        <v>45548.75</v>
      </c>
      <c r="E2560" s="17">
        <v>5670.0</v>
      </c>
      <c r="F2560" s="8" t="s">
        <v>2444</v>
      </c>
      <c r="G2560" s="8" t="s">
        <v>1140</v>
      </c>
      <c r="H2560" s="8" t="s">
        <v>2281</v>
      </c>
      <c r="I2560" s="8">
        <v>0.0</v>
      </c>
      <c r="J2560" s="8">
        <v>0.0</v>
      </c>
      <c r="K2560" s="8">
        <v>1.0</v>
      </c>
    </row>
    <row r="2561" ht="15.75" customHeight="1">
      <c r="A2561" s="15">
        <v>81.0</v>
      </c>
      <c r="B2561" s="8" t="s">
        <v>2530</v>
      </c>
      <c r="C2561" s="16">
        <v>45534.75</v>
      </c>
      <c r="D2561" s="16">
        <v>45548.75</v>
      </c>
      <c r="E2561" s="17">
        <v>5670.0</v>
      </c>
      <c r="F2561" s="8" t="s">
        <v>2444</v>
      </c>
      <c r="G2561" s="8" t="s">
        <v>1140</v>
      </c>
      <c r="H2561" s="8" t="s">
        <v>1250</v>
      </c>
      <c r="I2561" s="8">
        <v>1.0</v>
      </c>
      <c r="J2561" s="8">
        <v>0.0</v>
      </c>
      <c r="K2561" s="8">
        <v>5.0</v>
      </c>
    </row>
    <row r="2562" ht="15.75" customHeight="1">
      <c r="A2562" s="15">
        <v>81.0</v>
      </c>
      <c r="B2562" s="8" t="s">
        <v>2530</v>
      </c>
      <c r="C2562" s="16">
        <v>45534.75</v>
      </c>
      <c r="D2562" s="16">
        <v>45548.75</v>
      </c>
      <c r="E2562" s="17">
        <v>5670.0</v>
      </c>
      <c r="F2562" s="8" t="s">
        <v>2444</v>
      </c>
      <c r="G2562" s="8" t="s">
        <v>1140</v>
      </c>
      <c r="H2562" s="8" t="s">
        <v>1494</v>
      </c>
      <c r="I2562" s="8">
        <v>0.0</v>
      </c>
      <c r="J2562" s="8">
        <v>0.0</v>
      </c>
      <c r="K2562" s="8">
        <v>4.0</v>
      </c>
    </row>
    <row r="2563" ht="15.75" customHeight="1">
      <c r="A2563" s="15">
        <v>81.0</v>
      </c>
      <c r="B2563" s="8" t="s">
        <v>2530</v>
      </c>
      <c r="C2563" s="16">
        <v>45534.75</v>
      </c>
      <c r="D2563" s="16">
        <v>45548.75</v>
      </c>
      <c r="E2563" s="17">
        <v>5670.0</v>
      </c>
      <c r="F2563" s="8" t="s">
        <v>2444</v>
      </c>
      <c r="G2563" s="8" t="s">
        <v>1140</v>
      </c>
      <c r="H2563" s="8" t="s">
        <v>2325</v>
      </c>
      <c r="I2563" s="8">
        <v>1.0</v>
      </c>
      <c r="J2563" s="8">
        <v>0.0</v>
      </c>
      <c r="K2563" s="8">
        <v>3.0</v>
      </c>
    </row>
    <row r="2564" ht="15.75" customHeight="1">
      <c r="A2564" s="15">
        <v>81.0</v>
      </c>
      <c r="B2564" s="8" t="s">
        <v>2530</v>
      </c>
      <c r="C2564" s="16">
        <v>45534.75</v>
      </c>
      <c r="D2564" s="16">
        <v>45548.75</v>
      </c>
      <c r="E2564" s="17">
        <v>5670.0</v>
      </c>
      <c r="F2564" s="8" t="s">
        <v>2444</v>
      </c>
      <c r="G2564" s="8" t="s">
        <v>1140</v>
      </c>
      <c r="H2564" s="8" t="s">
        <v>2131</v>
      </c>
      <c r="I2564" s="8">
        <v>0.0</v>
      </c>
      <c r="J2564" s="8">
        <v>1.0</v>
      </c>
      <c r="K2564" s="8">
        <v>5.0</v>
      </c>
    </row>
    <row r="2565" ht="15.75" customHeight="1">
      <c r="A2565" s="15">
        <v>81.0</v>
      </c>
      <c r="B2565" s="8" t="s">
        <v>2530</v>
      </c>
      <c r="C2565" s="16">
        <v>45534.75</v>
      </c>
      <c r="D2565" s="16">
        <v>45548.75</v>
      </c>
      <c r="E2565" s="17">
        <v>5670.0</v>
      </c>
      <c r="F2565" s="8" t="s">
        <v>2444</v>
      </c>
      <c r="G2565" s="8" t="s">
        <v>1140</v>
      </c>
      <c r="H2565" s="8" t="s">
        <v>1605</v>
      </c>
      <c r="I2565" s="8">
        <v>1.0</v>
      </c>
      <c r="J2565" s="8">
        <v>0.0</v>
      </c>
      <c r="K2565" s="8">
        <v>2.0</v>
      </c>
    </row>
    <row r="2566" ht="15.75" customHeight="1">
      <c r="A2566" s="15">
        <v>81.0</v>
      </c>
      <c r="B2566" s="8" t="s">
        <v>2530</v>
      </c>
      <c r="C2566" s="16">
        <v>45534.75</v>
      </c>
      <c r="D2566" s="16">
        <v>45548.75</v>
      </c>
      <c r="E2566" s="17">
        <v>5670.0</v>
      </c>
      <c r="F2566" s="8" t="s">
        <v>2444</v>
      </c>
      <c r="G2566" s="8" t="s">
        <v>1140</v>
      </c>
      <c r="H2566" s="8" t="s">
        <v>1731</v>
      </c>
      <c r="I2566" s="8">
        <v>0.0</v>
      </c>
      <c r="J2566" s="8">
        <v>0.0</v>
      </c>
      <c r="K2566" s="8">
        <v>2.0</v>
      </c>
    </row>
    <row r="2567" ht="15.75" customHeight="1">
      <c r="A2567" s="15">
        <v>81.0</v>
      </c>
      <c r="B2567" s="8" t="s">
        <v>2530</v>
      </c>
      <c r="C2567" s="16">
        <v>45534.75</v>
      </c>
      <c r="D2567" s="16">
        <v>45548.75</v>
      </c>
      <c r="E2567" s="17">
        <v>5670.0</v>
      </c>
      <c r="F2567" s="8" t="s">
        <v>2444</v>
      </c>
      <c r="G2567" s="8" t="s">
        <v>1140</v>
      </c>
      <c r="H2567" s="8" t="s">
        <v>1326</v>
      </c>
      <c r="I2567" s="8">
        <v>0.0</v>
      </c>
      <c r="J2567" s="8">
        <v>1.0</v>
      </c>
      <c r="K2567" s="8">
        <v>3.0</v>
      </c>
    </row>
    <row r="2568" ht="15.75" customHeight="1">
      <c r="A2568" s="15">
        <v>81.0</v>
      </c>
      <c r="B2568" s="8" t="s">
        <v>2530</v>
      </c>
      <c r="C2568" s="16">
        <v>45534.75</v>
      </c>
      <c r="D2568" s="16">
        <v>45548.75</v>
      </c>
      <c r="E2568" s="17">
        <v>5670.0</v>
      </c>
      <c r="F2568" s="8" t="s">
        <v>2444</v>
      </c>
      <c r="G2568" s="8" t="s">
        <v>1140</v>
      </c>
      <c r="H2568" s="8" t="s">
        <v>1956</v>
      </c>
      <c r="I2568" s="8">
        <v>1.0</v>
      </c>
      <c r="J2568" s="8">
        <v>1.0</v>
      </c>
      <c r="K2568" s="8">
        <v>5.0</v>
      </c>
    </row>
    <row r="2569" ht="15.75" customHeight="1">
      <c r="A2569" s="15">
        <v>81.0</v>
      </c>
      <c r="B2569" s="8" t="s">
        <v>2530</v>
      </c>
      <c r="C2569" s="16">
        <v>45534.75</v>
      </c>
      <c r="D2569" s="16">
        <v>45548.75</v>
      </c>
      <c r="E2569" s="17">
        <v>5670.0</v>
      </c>
      <c r="F2569" s="8" t="s">
        <v>2444</v>
      </c>
      <c r="G2569" s="8" t="s">
        <v>1140</v>
      </c>
      <c r="H2569" s="8" t="s">
        <v>2047</v>
      </c>
      <c r="I2569" s="8">
        <v>0.0</v>
      </c>
      <c r="J2569" s="8">
        <v>1.0</v>
      </c>
      <c r="K2569" s="8">
        <v>3.0</v>
      </c>
    </row>
    <row r="2570" ht="15.75" customHeight="1">
      <c r="A2570" s="15">
        <v>81.0</v>
      </c>
      <c r="B2570" s="8" t="s">
        <v>2530</v>
      </c>
      <c r="C2570" s="16">
        <v>45534.75</v>
      </c>
      <c r="D2570" s="16">
        <v>45548.75</v>
      </c>
      <c r="E2570" s="17">
        <v>5670.0</v>
      </c>
      <c r="F2570" s="8" t="s">
        <v>2444</v>
      </c>
      <c r="G2570" s="8" t="s">
        <v>1140</v>
      </c>
      <c r="H2570" s="8" t="s">
        <v>1393</v>
      </c>
      <c r="I2570" s="8">
        <v>0.0</v>
      </c>
      <c r="J2570" s="8">
        <v>1.0</v>
      </c>
      <c r="K2570" s="8">
        <v>2.0</v>
      </c>
    </row>
    <row r="2571" ht="15.75" customHeight="1">
      <c r="A2571" s="15">
        <v>81.0</v>
      </c>
      <c r="B2571" s="8" t="s">
        <v>2530</v>
      </c>
      <c r="C2571" s="16">
        <v>45534.75</v>
      </c>
      <c r="D2571" s="16">
        <v>45548.75</v>
      </c>
      <c r="E2571" s="17">
        <v>5670.0</v>
      </c>
      <c r="F2571" s="8" t="s">
        <v>2444</v>
      </c>
      <c r="G2571" s="8" t="s">
        <v>1140</v>
      </c>
      <c r="H2571" s="8" t="s">
        <v>1385</v>
      </c>
      <c r="I2571" s="8">
        <v>1.0</v>
      </c>
      <c r="J2571" s="8">
        <v>0.0</v>
      </c>
      <c r="K2571" s="8">
        <v>4.0</v>
      </c>
    </row>
    <row r="2572" ht="15.75" customHeight="1">
      <c r="A2572" s="15">
        <v>81.0</v>
      </c>
      <c r="B2572" s="8" t="s">
        <v>2530</v>
      </c>
      <c r="C2572" s="16">
        <v>45534.75</v>
      </c>
      <c r="D2572" s="16">
        <v>45548.75</v>
      </c>
      <c r="E2572" s="17">
        <v>5670.0</v>
      </c>
      <c r="F2572" s="8" t="s">
        <v>2444</v>
      </c>
      <c r="G2572" s="8" t="s">
        <v>1140</v>
      </c>
      <c r="H2572" s="8" t="s">
        <v>1738</v>
      </c>
      <c r="I2572" s="8">
        <v>1.0</v>
      </c>
      <c r="J2572" s="8">
        <v>1.0</v>
      </c>
      <c r="K2572" s="8">
        <v>4.0</v>
      </c>
    </row>
    <row r="2573" ht="15.75" customHeight="1">
      <c r="A2573" s="15">
        <v>81.0</v>
      </c>
      <c r="B2573" s="8" t="s">
        <v>2530</v>
      </c>
      <c r="C2573" s="16">
        <v>45534.75</v>
      </c>
      <c r="D2573" s="16">
        <v>45548.75</v>
      </c>
      <c r="E2573" s="17">
        <v>5670.0</v>
      </c>
      <c r="F2573" s="8" t="s">
        <v>2444</v>
      </c>
      <c r="G2573" s="8" t="s">
        <v>1140</v>
      </c>
      <c r="H2573" s="8" t="s">
        <v>2355</v>
      </c>
      <c r="I2573" s="8">
        <v>0.0</v>
      </c>
      <c r="J2573" s="8">
        <v>0.0</v>
      </c>
      <c r="K2573" s="8">
        <v>4.0</v>
      </c>
    </row>
    <row r="2574" ht="15.75" customHeight="1">
      <c r="A2574" s="15">
        <v>81.0</v>
      </c>
      <c r="B2574" s="8" t="s">
        <v>2530</v>
      </c>
      <c r="C2574" s="16">
        <v>45534.75</v>
      </c>
      <c r="D2574" s="16">
        <v>45548.75</v>
      </c>
      <c r="E2574" s="17">
        <v>5670.0</v>
      </c>
      <c r="F2574" s="8" t="s">
        <v>2444</v>
      </c>
      <c r="G2574" s="8" t="s">
        <v>1140</v>
      </c>
      <c r="H2574" s="8" t="s">
        <v>1202</v>
      </c>
      <c r="I2574" s="8">
        <v>1.0</v>
      </c>
      <c r="J2574" s="8">
        <v>1.0</v>
      </c>
      <c r="K2574" s="8">
        <v>3.0</v>
      </c>
    </row>
    <row r="2575" ht="15.75" customHeight="1">
      <c r="A2575" s="15">
        <v>81.0</v>
      </c>
      <c r="B2575" s="8" t="s">
        <v>2530</v>
      </c>
      <c r="C2575" s="16">
        <v>45534.75</v>
      </c>
      <c r="D2575" s="16">
        <v>45548.75</v>
      </c>
      <c r="E2575" s="17">
        <v>5670.0</v>
      </c>
      <c r="F2575" s="8" t="s">
        <v>2444</v>
      </c>
      <c r="G2575" s="8" t="s">
        <v>1140</v>
      </c>
      <c r="H2575" s="8" t="s">
        <v>1205</v>
      </c>
      <c r="I2575" s="8">
        <v>0.0</v>
      </c>
      <c r="J2575" s="8">
        <v>0.0</v>
      </c>
      <c r="K2575" s="8">
        <v>4.0</v>
      </c>
    </row>
    <row r="2576" ht="15.75" customHeight="1">
      <c r="A2576" s="15">
        <v>81.0</v>
      </c>
      <c r="B2576" s="8" t="s">
        <v>2530</v>
      </c>
      <c r="C2576" s="16">
        <v>45534.75</v>
      </c>
      <c r="D2576" s="16">
        <v>45548.75</v>
      </c>
      <c r="E2576" s="17">
        <v>5670.0</v>
      </c>
      <c r="F2576" s="8" t="s">
        <v>2444</v>
      </c>
      <c r="G2576" s="8" t="s">
        <v>1140</v>
      </c>
      <c r="H2576" s="8" t="s">
        <v>1830</v>
      </c>
      <c r="I2576" s="8">
        <v>0.0</v>
      </c>
      <c r="J2576" s="8">
        <v>0.0</v>
      </c>
      <c r="K2576" s="8">
        <v>2.0</v>
      </c>
    </row>
    <row r="2577" ht="15.75" customHeight="1">
      <c r="A2577" s="15">
        <v>81.0</v>
      </c>
      <c r="B2577" s="8" t="s">
        <v>2530</v>
      </c>
      <c r="C2577" s="16">
        <v>45534.75</v>
      </c>
      <c r="D2577" s="16">
        <v>45548.75</v>
      </c>
      <c r="E2577" s="17">
        <v>5670.0</v>
      </c>
      <c r="F2577" s="8" t="s">
        <v>2444</v>
      </c>
      <c r="G2577" s="8" t="s">
        <v>1140</v>
      </c>
      <c r="H2577" s="8" t="s">
        <v>1434</v>
      </c>
      <c r="I2577" s="8">
        <v>0.0</v>
      </c>
      <c r="J2577" s="8">
        <v>0.0</v>
      </c>
      <c r="K2577" s="8">
        <v>5.0</v>
      </c>
    </row>
    <row r="2578" ht="15.75" customHeight="1">
      <c r="A2578" s="15">
        <v>81.0</v>
      </c>
      <c r="B2578" s="8" t="s">
        <v>2530</v>
      </c>
      <c r="C2578" s="16">
        <v>45534.75</v>
      </c>
      <c r="D2578" s="16">
        <v>45548.75</v>
      </c>
      <c r="E2578" s="17">
        <v>5670.0</v>
      </c>
      <c r="F2578" s="8" t="s">
        <v>2444</v>
      </c>
      <c r="G2578" s="8" t="s">
        <v>1140</v>
      </c>
      <c r="H2578" s="8" t="s">
        <v>1568</v>
      </c>
      <c r="I2578" s="8">
        <v>0.0</v>
      </c>
      <c r="J2578" s="8">
        <v>1.0</v>
      </c>
      <c r="K2578" s="8">
        <v>4.0</v>
      </c>
    </row>
    <row r="2579" ht="15.75" customHeight="1">
      <c r="A2579" s="15">
        <v>81.0</v>
      </c>
      <c r="B2579" s="8" t="s">
        <v>2530</v>
      </c>
      <c r="C2579" s="16">
        <v>45534.75</v>
      </c>
      <c r="D2579" s="16">
        <v>45548.75</v>
      </c>
      <c r="E2579" s="17">
        <v>5670.0</v>
      </c>
      <c r="F2579" s="8" t="s">
        <v>2444</v>
      </c>
      <c r="G2579" s="8" t="s">
        <v>1140</v>
      </c>
      <c r="H2579" s="8" t="s">
        <v>2246</v>
      </c>
      <c r="I2579" s="8">
        <v>0.0</v>
      </c>
      <c r="J2579" s="8">
        <v>1.0</v>
      </c>
      <c r="K2579" s="8">
        <v>3.0</v>
      </c>
    </row>
    <row r="2580" ht="15.75" customHeight="1">
      <c r="A2580" s="15">
        <v>81.0</v>
      </c>
      <c r="B2580" s="8" t="s">
        <v>2530</v>
      </c>
      <c r="C2580" s="16">
        <v>45534.75</v>
      </c>
      <c r="D2580" s="16">
        <v>45548.75</v>
      </c>
      <c r="E2580" s="17">
        <v>5670.0</v>
      </c>
      <c r="F2580" s="8" t="s">
        <v>2444</v>
      </c>
      <c r="G2580" s="8" t="s">
        <v>1140</v>
      </c>
      <c r="H2580" s="8" t="s">
        <v>2321</v>
      </c>
      <c r="I2580" s="8">
        <v>0.0</v>
      </c>
      <c r="J2580" s="8">
        <v>1.0</v>
      </c>
      <c r="K2580" s="8">
        <v>4.0</v>
      </c>
    </row>
    <row r="2581" ht="15.75" customHeight="1">
      <c r="A2581" s="15">
        <v>81.0</v>
      </c>
      <c r="B2581" s="8" t="s">
        <v>2530</v>
      </c>
      <c r="C2581" s="16">
        <v>45534.75</v>
      </c>
      <c r="D2581" s="16">
        <v>45548.75</v>
      </c>
      <c r="E2581" s="17">
        <v>5670.0</v>
      </c>
      <c r="F2581" s="8" t="s">
        <v>2444</v>
      </c>
      <c r="G2581" s="8" t="s">
        <v>1140</v>
      </c>
      <c r="H2581" s="8" t="s">
        <v>1275</v>
      </c>
      <c r="I2581" s="8">
        <v>0.0</v>
      </c>
      <c r="J2581" s="8">
        <v>1.0</v>
      </c>
      <c r="K2581" s="8">
        <v>3.0</v>
      </c>
    </row>
    <row r="2582" ht="15.75" customHeight="1">
      <c r="A2582" s="15">
        <v>81.0</v>
      </c>
      <c r="B2582" s="8" t="s">
        <v>2530</v>
      </c>
      <c r="C2582" s="16">
        <v>45534.75</v>
      </c>
      <c r="D2582" s="16">
        <v>45548.75</v>
      </c>
      <c r="E2582" s="17">
        <v>5670.0</v>
      </c>
      <c r="F2582" s="8" t="s">
        <v>2444</v>
      </c>
      <c r="G2582" s="8" t="s">
        <v>1140</v>
      </c>
      <c r="H2582" s="8" t="s">
        <v>1222</v>
      </c>
      <c r="I2582" s="8">
        <v>0.0</v>
      </c>
      <c r="J2582" s="8">
        <v>0.0</v>
      </c>
      <c r="K2582" s="8">
        <v>4.0</v>
      </c>
    </row>
    <row r="2583" ht="15.75" customHeight="1">
      <c r="A2583" s="15">
        <v>81.0</v>
      </c>
      <c r="B2583" s="8" t="s">
        <v>2530</v>
      </c>
      <c r="C2583" s="16">
        <v>45534.75</v>
      </c>
      <c r="D2583" s="16">
        <v>45548.75</v>
      </c>
      <c r="E2583" s="17">
        <v>5670.0</v>
      </c>
      <c r="F2583" s="8" t="s">
        <v>2444</v>
      </c>
      <c r="G2583" s="8" t="s">
        <v>1140</v>
      </c>
      <c r="H2583" s="8" t="s">
        <v>1211</v>
      </c>
      <c r="I2583" s="8">
        <v>1.0</v>
      </c>
      <c r="J2583" s="8">
        <v>1.0</v>
      </c>
      <c r="K2583" s="8">
        <v>5.0</v>
      </c>
    </row>
    <row r="2584" ht="15.75" customHeight="1">
      <c r="A2584" s="15">
        <v>81.0</v>
      </c>
      <c r="B2584" s="8" t="s">
        <v>2530</v>
      </c>
      <c r="C2584" s="16">
        <v>45534.75</v>
      </c>
      <c r="D2584" s="16">
        <v>45548.75</v>
      </c>
      <c r="E2584" s="17">
        <v>5670.0</v>
      </c>
      <c r="F2584" s="8" t="s">
        <v>2444</v>
      </c>
      <c r="G2584" s="8" t="s">
        <v>1140</v>
      </c>
      <c r="H2584" s="8" t="s">
        <v>1533</v>
      </c>
      <c r="I2584" s="8">
        <v>1.0</v>
      </c>
      <c r="J2584" s="8">
        <v>0.0</v>
      </c>
      <c r="K2584" s="8">
        <v>1.0</v>
      </c>
    </row>
    <row r="2585" ht="15.75" customHeight="1">
      <c r="A2585" s="15">
        <v>81.0</v>
      </c>
      <c r="B2585" s="8" t="s">
        <v>2530</v>
      </c>
      <c r="C2585" s="16">
        <v>45534.75</v>
      </c>
      <c r="D2585" s="16">
        <v>45548.75</v>
      </c>
      <c r="E2585" s="17">
        <v>5670.0</v>
      </c>
      <c r="F2585" s="8" t="s">
        <v>2444</v>
      </c>
      <c r="G2585" s="8" t="s">
        <v>1140</v>
      </c>
      <c r="H2585" s="8" t="s">
        <v>1343</v>
      </c>
      <c r="I2585" s="8">
        <v>1.0</v>
      </c>
      <c r="J2585" s="8">
        <v>0.0</v>
      </c>
      <c r="K2585" s="8">
        <v>1.0</v>
      </c>
    </row>
    <row r="2586" ht="15.75" customHeight="1">
      <c r="A2586" s="15">
        <v>81.0</v>
      </c>
      <c r="B2586" s="8" t="s">
        <v>2530</v>
      </c>
      <c r="C2586" s="16">
        <v>45534.75</v>
      </c>
      <c r="D2586" s="16">
        <v>45548.75</v>
      </c>
      <c r="E2586" s="17">
        <v>5670.0</v>
      </c>
      <c r="F2586" s="8" t="s">
        <v>2444</v>
      </c>
      <c r="G2586" s="8" t="s">
        <v>1140</v>
      </c>
      <c r="H2586" s="8" t="s">
        <v>1535</v>
      </c>
      <c r="I2586" s="8">
        <v>0.0</v>
      </c>
      <c r="J2586" s="8">
        <v>1.0</v>
      </c>
      <c r="K2586" s="8">
        <v>1.0</v>
      </c>
    </row>
    <row r="2587" ht="15.75" customHeight="1">
      <c r="A2587" s="15">
        <v>81.0</v>
      </c>
      <c r="B2587" s="8" t="s">
        <v>2530</v>
      </c>
      <c r="C2587" s="16">
        <v>45534.75</v>
      </c>
      <c r="D2587" s="16">
        <v>45548.75</v>
      </c>
      <c r="E2587" s="17">
        <v>5670.0</v>
      </c>
      <c r="F2587" s="8" t="s">
        <v>2444</v>
      </c>
      <c r="G2587" s="8" t="s">
        <v>1140</v>
      </c>
      <c r="H2587" s="8" t="s">
        <v>1505</v>
      </c>
      <c r="I2587" s="8">
        <v>0.0</v>
      </c>
      <c r="J2587" s="8">
        <v>0.0</v>
      </c>
      <c r="K2587" s="8">
        <v>3.0</v>
      </c>
    </row>
    <row r="2588" ht="15.75" customHeight="1">
      <c r="A2588" s="15">
        <v>81.0</v>
      </c>
      <c r="B2588" s="8" t="s">
        <v>2530</v>
      </c>
      <c r="C2588" s="16">
        <v>45534.75</v>
      </c>
      <c r="D2588" s="16">
        <v>45548.75</v>
      </c>
      <c r="E2588" s="17">
        <v>5670.0</v>
      </c>
      <c r="F2588" s="8" t="s">
        <v>2444</v>
      </c>
      <c r="G2588" s="8" t="s">
        <v>1140</v>
      </c>
      <c r="H2588" s="8" t="s">
        <v>1377</v>
      </c>
      <c r="I2588" s="8">
        <v>1.0</v>
      </c>
      <c r="J2588" s="8">
        <v>0.0</v>
      </c>
      <c r="K2588" s="8">
        <v>2.0</v>
      </c>
    </row>
    <row r="2589" ht="15.75" customHeight="1">
      <c r="A2589" s="15">
        <v>81.0</v>
      </c>
      <c r="B2589" s="8" t="s">
        <v>2530</v>
      </c>
      <c r="C2589" s="16">
        <v>45534.75</v>
      </c>
      <c r="D2589" s="16">
        <v>45548.75</v>
      </c>
      <c r="E2589" s="17">
        <v>5670.0</v>
      </c>
      <c r="F2589" s="8" t="s">
        <v>2444</v>
      </c>
      <c r="G2589" s="8" t="s">
        <v>1140</v>
      </c>
      <c r="H2589" s="8" t="s">
        <v>1449</v>
      </c>
      <c r="I2589" s="8">
        <v>1.0</v>
      </c>
      <c r="J2589" s="8">
        <v>1.0</v>
      </c>
      <c r="K2589" s="8">
        <v>2.0</v>
      </c>
    </row>
    <row r="2590" ht="15.75" customHeight="1">
      <c r="A2590" s="15">
        <v>81.0</v>
      </c>
      <c r="B2590" s="8" t="s">
        <v>2530</v>
      </c>
      <c r="C2590" s="16">
        <v>45534.75</v>
      </c>
      <c r="D2590" s="16">
        <v>45548.75</v>
      </c>
      <c r="E2590" s="17">
        <v>5670.0</v>
      </c>
      <c r="F2590" s="8" t="s">
        <v>2444</v>
      </c>
      <c r="G2590" s="8" t="s">
        <v>1140</v>
      </c>
      <c r="H2590" s="8" t="s">
        <v>1963</v>
      </c>
      <c r="I2590" s="8">
        <v>0.0</v>
      </c>
      <c r="J2590" s="8">
        <v>0.0</v>
      </c>
      <c r="K2590" s="8">
        <v>4.0</v>
      </c>
    </row>
    <row r="2591" ht="15.75" customHeight="1">
      <c r="A2591" s="15">
        <v>81.0</v>
      </c>
      <c r="B2591" s="8" t="s">
        <v>2530</v>
      </c>
      <c r="C2591" s="16">
        <v>45534.75</v>
      </c>
      <c r="D2591" s="16">
        <v>45548.75</v>
      </c>
      <c r="E2591" s="17">
        <v>5670.0</v>
      </c>
      <c r="F2591" s="8" t="s">
        <v>2444</v>
      </c>
      <c r="G2591" s="8" t="s">
        <v>1140</v>
      </c>
      <c r="H2591" s="8" t="s">
        <v>2124</v>
      </c>
      <c r="I2591" s="8">
        <v>0.0</v>
      </c>
      <c r="J2591" s="8">
        <v>1.0</v>
      </c>
      <c r="K2591" s="8">
        <v>3.0</v>
      </c>
    </row>
    <row r="2592" ht="15.75" customHeight="1">
      <c r="A2592" s="15">
        <v>81.0</v>
      </c>
      <c r="B2592" s="8" t="s">
        <v>2530</v>
      </c>
      <c r="C2592" s="16">
        <v>45534.75</v>
      </c>
      <c r="D2592" s="16">
        <v>45548.75</v>
      </c>
      <c r="E2592" s="17">
        <v>5670.0</v>
      </c>
      <c r="F2592" s="8" t="s">
        <v>2444</v>
      </c>
      <c r="G2592" s="8" t="s">
        <v>1140</v>
      </c>
      <c r="H2592" s="8" t="s">
        <v>1321</v>
      </c>
      <c r="I2592" s="8">
        <v>1.0</v>
      </c>
      <c r="J2592" s="8">
        <v>1.0</v>
      </c>
      <c r="K2592" s="8">
        <v>4.0</v>
      </c>
    </row>
    <row r="2593" ht="15.75" customHeight="1">
      <c r="A2593" s="15">
        <v>81.0</v>
      </c>
      <c r="B2593" s="8" t="s">
        <v>2530</v>
      </c>
      <c r="C2593" s="16">
        <v>45534.75</v>
      </c>
      <c r="D2593" s="16">
        <v>45548.75</v>
      </c>
      <c r="E2593" s="17">
        <v>5670.0</v>
      </c>
      <c r="F2593" s="8" t="s">
        <v>2444</v>
      </c>
      <c r="G2593" s="8" t="s">
        <v>1140</v>
      </c>
      <c r="H2593" s="8" t="s">
        <v>1626</v>
      </c>
      <c r="I2593" s="8">
        <v>0.0</v>
      </c>
      <c r="J2593" s="8">
        <v>1.0</v>
      </c>
      <c r="K2593" s="8">
        <v>4.0</v>
      </c>
    </row>
    <row r="2594" ht="15.75" customHeight="1">
      <c r="A2594" s="15">
        <v>81.0</v>
      </c>
      <c r="B2594" s="8" t="s">
        <v>2530</v>
      </c>
      <c r="C2594" s="16">
        <v>45534.75</v>
      </c>
      <c r="D2594" s="16">
        <v>45548.75</v>
      </c>
      <c r="E2594" s="17">
        <v>5670.0</v>
      </c>
      <c r="F2594" s="8" t="s">
        <v>2444</v>
      </c>
      <c r="G2594" s="8" t="s">
        <v>1140</v>
      </c>
      <c r="H2594" s="8" t="s">
        <v>1240</v>
      </c>
      <c r="I2594" s="8">
        <v>1.0</v>
      </c>
      <c r="J2594" s="8">
        <v>1.0</v>
      </c>
      <c r="K2594" s="8">
        <v>5.0</v>
      </c>
    </row>
    <row r="2595" ht="15.75" customHeight="1">
      <c r="A2595" s="15">
        <v>81.0</v>
      </c>
      <c r="B2595" s="8" t="s">
        <v>2530</v>
      </c>
      <c r="C2595" s="16">
        <v>45534.75</v>
      </c>
      <c r="D2595" s="16">
        <v>45548.75</v>
      </c>
      <c r="E2595" s="17">
        <v>5670.0</v>
      </c>
      <c r="F2595" s="8" t="s">
        <v>2444</v>
      </c>
      <c r="G2595" s="8" t="s">
        <v>1140</v>
      </c>
      <c r="H2595" s="8" t="s">
        <v>1249</v>
      </c>
      <c r="I2595" s="8">
        <v>0.0</v>
      </c>
      <c r="J2595" s="8">
        <v>1.0</v>
      </c>
      <c r="K2595" s="8">
        <v>3.0</v>
      </c>
    </row>
    <row r="2596" ht="15.75" customHeight="1">
      <c r="A2596" s="15">
        <v>81.0</v>
      </c>
      <c r="B2596" s="8" t="s">
        <v>2530</v>
      </c>
      <c r="C2596" s="16">
        <v>45534.75</v>
      </c>
      <c r="D2596" s="16">
        <v>45548.75</v>
      </c>
      <c r="E2596" s="17">
        <v>5670.0</v>
      </c>
      <c r="F2596" s="8" t="s">
        <v>2444</v>
      </c>
      <c r="G2596" s="8" t="s">
        <v>1140</v>
      </c>
      <c r="H2596" s="8" t="s">
        <v>2378</v>
      </c>
      <c r="I2596" s="8">
        <v>1.0</v>
      </c>
      <c r="J2596" s="8">
        <v>0.0</v>
      </c>
      <c r="K2596" s="8">
        <v>3.0</v>
      </c>
    </row>
    <row r="2597" ht="15.75" customHeight="1">
      <c r="A2597" s="15">
        <v>81.0</v>
      </c>
      <c r="B2597" s="8" t="s">
        <v>2530</v>
      </c>
      <c r="C2597" s="16">
        <v>45534.75</v>
      </c>
      <c r="D2597" s="16">
        <v>45548.75</v>
      </c>
      <c r="E2597" s="17">
        <v>5670.0</v>
      </c>
      <c r="F2597" s="8" t="s">
        <v>2444</v>
      </c>
      <c r="G2597" s="8" t="s">
        <v>1140</v>
      </c>
      <c r="H2597" s="8" t="s">
        <v>1791</v>
      </c>
      <c r="I2597" s="8">
        <v>1.0</v>
      </c>
      <c r="J2597" s="8">
        <v>1.0</v>
      </c>
      <c r="K2597" s="8">
        <v>2.0</v>
      </c>
    </row>
    <row r="2598" ht="15.75" customHeight="1">
      <c r="A2598" s="15">
        <v>81.0</v>
      </c>
      <c r="B2598" s="8" t="s">
        <v>2530</v>
      </c>
      <c r="C2598" s="16">
        <v>45534.75</v>
      </c>
      <c r="D2598" s="16">
        <v>45548.75</v>
      </c>
      <c r="E2598" s="17">
        <v>5670.0</v>
      </c>
      <c r="F2598" s="8" t="s">
        <v>2444</v>
      </c>
      <c r="G2598" s="8" t="s">
        <v>1140</v>
      </c>
      <c r="H2598" s="8" t="s">
        <v>1442</v>
      </c>
      <c r="I2598" s="8">
        <v>0.0</v>
      </c>
      <c r="J2598" s="8">
        <v>1.0</v>
      </c>
      <c r="K2598" s="8">
        <v>5.0</v>
      </c>
    </row>
    <row r="2599" ht="15.75" customHeight="1">
      <c r="A2599" s="15">
        <v>81.0</v>
      </c>
      <c r="B2599" s="8" t="s">
        <v>2530</v>
      </c>
      <c r="C2599" s="16">
        <v>45534.75</v>
      </c>
      <c r="D2599" s="16">
        <v>45548.75</v>
      </c>
      <c r="E2599" s="17">
        <v>5670.0</v>
      </c>
      <c r="F2599" s="8" t="s">
        <v>2444</v>
      </c>
      <c r="G2599" s="8" t="s">
        <v>1140</v>
      </c>
      <c r="H2599" s="8" t="s">
        <v>1289</v>
      </c>
      <c r="I2599" s="8">
        <v>0.0</v>
      </c>
      <c r="J2599" s="8">
        <v>1.0</v>
      </c>
      <c r="K2599" s="8">
        <v>3.0</v>
      </c>
    </row>
    <row r="2600" ht="15.75" customHeight="1">
      <c r="A2600" s="15">
        <v>81.0</v>
      </c>
      <c r="B2600" s="8" t="s">
        <v>2530</v>
      </c>
      <c r="C2600" s="16">
        <v>45534.75</v>
      </c>
      <c r="D2600" s="16">
        <v>45548.75</v>
      </c>
      <c r="E2600" s="17">
        <v>5670.0</v>
      </c>
      <c r="F2600" s="8" t="s">
        <v>2444</v>
      </c>
      <c r="G2600" s="8" t="s">
        <v>1140</v>
      </c>
      <c r="H2600" s="8" t="s">
        <v>2133</v>
      </c>
      <c r="I2600" s="8">
        <v>0.0</v>
      </c>
      <c r="J2600" s="8">
        <v>0.0</v>
      </c>
      <c r="K2600" s="8">
        <v>4.0</v>
      </c>
    </row>
    <row r="2601" ht="15.75" customHeight="1">
      <c r="A2601" s="15">
        <v>81.0</v>
      </c>
      <c r="B2601" s="8" t="s">
        <v>2530</v>
      </c>
      <c r="C2601" s="16">
        <v>45534.75</v>
      </c>
      <c r="D2601" s="16">
        <v>45548.75</v>
      </c>
      <c r="E2601" s="17">
        <v>5670.0</v>
      </c>
      <c r="F2601" s="8" t="s">
        <v>2444</v>
      </c>
      <c r="G2601" s="8" t="s">
        <v>1140</v>
      </c>
      <c r="H2601" s="8" t="s">
        <v>2261</v>
      </c>
      <c r="I2601" s="8">
        <v>1.0</v>
      </c>
      <c r="J2601" s="8">
        <v>0.0</v>
      </c>
      <c r="K2601" s="8">
        <v>4.0</v>
      </c>
    </row>
    <row r="2602" ht="15.75" customHeight="1">
      <c r="A2602" s="15">
        <v>82.0</v>
      </c>
      <c r="B2602" s="8" t="s">
        <v>2531</v>
      </c>
      <c r="C2602" s="16">
        <v>45539.0</v>
      </c>
      <c r="D2602" s="16">
        <v>45553.0</v>
      </c>
      <c r="E2602" s="17">
        <v>5740.0</v>
      </c>
      <c r="F2602" s="8" t="s">
        <v>2446</v>
      </c>
      <c r="G2602" s="8" t="s">
        <v>1128</v>
      </c>
      <c r="H2602" s="8" t="s">
        <v>1793</v>
      </c>
      <c r="I2602" s="8">
        <v>0.0</v>
      </c>
      <c r="J2602" s="8">
        <v>0.0</v>
      </c>
      <c r="K2602" s="8">
        <v>3.0</v>
      </c>
    </row>
    <row r="2603" ht="15.75" customHeight="1">
      <c r="A2603" s="15">
        <v>82.0</v>
      </c>
      <c r="B2603" s="8" t="s">
        <v>2531</v>
      </c>
      <c r="C2603" s="16">
        <v>45539.0</v>
      </c>
      <c r="D2603" s="16">
        <v>45553.0</v>
      </c>
      <c r="E2603" s="17">
        <v>5740.0</v>
      </c>
      <c r="F2603" s="8" t="s">
        <v>2446</v>
      </c>
      <c r="G2603" s="8" t="s">
        <v>1128</v>
      </c>
      <c r="H2603" s="8" t="s">
        <v>1647</v>
      </c>
      <c r="I2603" s="8">
        <v>0.0</v>
      </c>
      <c r="J2603" s="8">
        <v>1.0</v>
      </c>
      <c r="K2603" s="8">
        <v>1.0</v>
      </c>
    </row>
    <row r="2604" ht="15.75" customHeight="1">
      <c r="A2604" s="15">
        <v>82.0</v>
      </c>
      <c r="B2604" s="8" t="s">
        <v>2531</v>
      </c>
      <c r="C2604" s="16">
        <v>45539.0</v>
      </c>
      <c r="D2604" s="16">
        <v>45553.0</v>
      </c>
      <c r="E2604" s="17">
        <v>5740.0</v>
      </c>
      <c r="F2604" s="8" t="s">
        <v>2446</v>
      </c>
      <c r="G2604" s="8" t="s">
        <v>1128</v>
      </c>
      <c r="H2604" s="8" t="s">
        <v>1427</v>
      </c>
      <c r="I2604" s="8">
        <v>0.0</v>
      </c>
      <c r="J2604" s="8">
        <v>0.0</v>
      </c>
      <c r="K2604" s="8">
        <v>3.0</v>
      </c>
    </row>
    <row r="2605" ht="15.75" customHeight="1">
      <c r="A2605" s="15">
        <v>82.0</v>
      </c>
      <c r="B2605" s="8" t="s">
        <v>2531</v>
      </c>
      <c r="C2605" s="16">
        <v>45539.0</v>
      </c>
      <c r="D2605" s="16">
        <v>45553.0</v>
      </c>
      <c r="E2605" s="17">
        <v>5740.0</v>
      </c>
      <c r="F2605" s="8" t="s">
        <v>2446</v>
      </c>
      <c r="G2605" s="8" t="s">
        <v>1128</v>
      </c>
      <c r="H2605" s="8" t="s">
        <v>1867</v>
      </c>
      <c r="I2605" s="8">
        <v>1.0</v>
      </c>
      <c r="J2605" s="8">
        <v>0.0</v>
      </c>
      <c r="K2605" s="8">
        <v>1.0</v>
      </c>
    </row>
    <row r="2606" ht="15.75" customHeight="1">
      <c r="A2606" s="15">
        <v>82.0</v>
      </c>
      <c r="B2606" s="8" t="s">
        <v>2531</v>
      </c>
      <c r="C2606" s="16">
        <v>45539.0</v>
      </c>
      <c r="D2606" s="16">
        <v>45553.0</v>
      </c>
      <c r="E2606" s="17">
        <v>5740.0</v>
      </c>
      <c r="F2606" s="8" t="s">
        <v>2446</v>
      </c>
      <c r="G2606" s="8" t="s">
        <v>1128</v>
      </c>
      <c r="H2606" s="8" t="s">
        <v>1626</v>
      </c>
      <c r="I2606" s="8">
        <v>0.0</v>
      </c>
      <c r="J2606" s="8">
        <v>1.0</v>
      </c>
      <c r="K2606" s="8">
        <v>4.0</v>
      </c>
    </row>
    <row r="2607" ht="15.75" customHeight="1">
      <c r="A2607" s="15">
        <v>82.0</v>
      </c>
      <c r="B2607" s="8" t="s">
        <v>2531</v>
      </c>
      <c r="C2607" s="16">
        <v>45539.0</v>
      </c>
      <c r="D2607" s="16">
        <v>45553.0</v>
      </c>
      <c r="E2607" s="17">
        <v>5740.0</v>
      </c>
      <c r="F2607" s="8" t="s">
        <v>2446</v>
      </c>
      <c r="G2607" s="8" t="s">
        <v>1128</v>
      </c>
      <c r="H2607" s="8" t="s">
        <v>1850</v>
      </c>
      <c r="I2607" s="8">
        <v>0.0</v>
      </c>
      <c r="J2607" s="8">
        <v>0.0</v>
      </c>
      <c r="K2607" s="8">
        <v>4.0</v>
      </c>
    </row>
    <row r="2608" ht="15.75" customHeight="1">
      <c r="A2608" s="15">
        <v>82.0</v>
      </c>
      <c r="B2608" s="8" t="s">
        <v>2531</v>
      </c>
      <c r="C2608" s="16">
        <v>45539.0</v>
      </c>
      <c r="D2608" s="16">
        <v>45553.0</v>
      </c>
      <c r="E2608" s="17">
        <v>5740.0</v>
      </c>
      <c r="F2608" s="8" t="s">
        <v>2446</v>
      </c>
      <c r="G2608" s="8" t="s">
        <v>1128</v>
      </c>
      <c r="H2608" s="8" t="s">
        <v>1616</v>
      </c>
      <c r="I2608" s="8">
        <v>0.0</v>
      </c>
      <c r="J2608" s="8">
        <v>0.0</v>
      </c>
      <c r="K2608" s="8">
        <v>2.0</v>
      </c>
    </row>
    <row r="2609" ht="15.75" customHeight="1">
      <c r="A2609" s="15">
        <v>82.0</v>
      </c>
      <c r="B2609" s="8" t="s">
        <v>2531</v>
      </c>
      <c r="C2609" s="16">
        <v>45539.0</v>
      </c>
      <c r="D2609" s="16">
        <v>45553.0</v>
      </c>
      <c r="E2609" s="17">
        <v>5740.0</v>
      </c>
      <c r="F2609" s="8" t="s">
        <v>2446</v>
      </c>
      <c r="G2609" s="8" t="s">
        <v>1128</v>
      </c>
      <c r="H2609" s="8" t="s">
        <v>2169</v>
      </c>
      <c r="I2609" s="8">
        <v>0.0</v>
      </c>
      <c r="J2609" s="8">
        <v>1.0</v>
      </c>
      <c r="K2609" s="8">
        <v>5.0</v>
      </c>
    </row>
    <row r="2610" ht="15.75" customHeight="1">
      <c r="A2610" s="15">
        <v>82.0</v>
      </c>
      <c r="B2610" s="8" t="s">
        <v>2531</v>
      </c>
      <c r="C2610" s="16">
        <v>45539.0</v>
      </c>
      <c r="D2610" s="16">
        <v>45553.0</v>
      </c>
      <c r="E2610" s="17">
        <v>5740.0</v>
      </c>
      <c r="F2610" s="8" t="s">
        <v>2446</v>
      </c>
      <c r="G2610" s="8" t="s">
        <v>1128</v>
      </c>
      <c r="H2610" s="8" t="s">
        <v>1686</v>
      </c>
      <c r="I2610" s="8">
        <v>1.0</v>
      </c>
      <c r="J2610" s="8">
        <v>1.0</v>
      </c>
      <c r="K2610" s="8">
        <v>3.0</v>
      </c>
    </row>
    <row r="2611" ht="15.75" customHeight="1">
      <c r="A2611" s="15">
        <v>82.0</v>
      </c>
      <c r="B2611" s="8" t="s">
        <v>2531</v>
      </c>
      <c r="C2611" s="16">
        <v>45539.0</v>
      </c>
      <c r="D2611" s="16">
        <v>45553.0</v>
      </c>
      <c r="E2611" s="17">
        <v>5740.0</v>
      </c>
      <c r="F2611" s="8" t="s">
        <v>2446</v>
      </c>
      <c r="G2611" s="8" t="s">
        <v>1128</v>
      </c>
      <c r="H2611" s="8" t="s">
        <v>1248</v>
      </c>
      <c r="I2611" s="8">
        <v>1.0</v>
      </c>
      <c r="J2611" s="8">
        <v>1.0</v>
      </c>
      <c r="K2611" s="8">
        <v>3.0</v>
      </c>
    </row>
    <row r="2612" ht="15.75" customHeight="1">
      <c r="A2612" s="15">
        <v>82.0</v>
      </c>
      <c r="B2612" s="8" t="s">
        <v>2531</v>
      </c>
      <c r="C2612" s="16">
        <v>45539.0</v>
      </c>
      <c r="D2612" s="16">
        <v>45553.0</v>
      </c>
      <c r="E2612" s="17">
        <v>5740.0</v>
      </c>
      <c r="F2612" s="8" t="s">
        <v>2446</v>
      </c>
      <c r="G2612" s="8" t="s">
        <v>1128</v>
      </c>
      <c r="H2612" s="8" t="s">
        <v>1969</v>
      </c>
      <c r="I2612" s="8">
        <v>0.0</v>
      </c>
      <c r="J2612" s="8">
        <v>0.0</v>
      </c>
      <c r="K2612" s="8">
        <v>5.0</v>
      </c>
    </row>
    <row r="2613" ht="15.75" customHeight="1">
      <c r="A2613" s="15">
        <v>82.0</v>
      </c>
      <c r="B2613" s="8" t="s">
        <v>2531</v>
      </c>
      <c r="C2613" s="16">
        <v>45539.0</v>
      </c>
      <c r="D2613" s="16">
        <v>45553.0</v>
      </c>
      <c r="E2613" s="17">
        <v>5740.0</v>
      </c>
      <c r="F2613" s="8" t="s">
        <v>2446</v>
      </c>
      <c r="G2613" s="8" t="s">
        <v>1128</v>
      </c>
      <c r="H2613" s="8" t="s">
        <v>1903</v>
      </c>
      <c r="I2613" s="8">
        <v>0.0</v>
      </c>
      <c r="J2613" s="8">
        <v>1.0</v>
      </c>
      <c r="K2613" s="8">
        <v>4.0</v>
      </c>
    </row>
    <row r="2614" ht="15.75" customHeight="1">
      <c r="A2614" s="15">
        <v>82.0</v>
      </c>
      <c r="B2614" s="8" t="s">
        <v>2531</v>
      </c>
      <c r="C2614" s="16">
        <v>45539.0</v>
      </c>
      <c r="D2614" s="16">
        <v>45553.0</v>
      </c>
      <c r="E2614" s="17">
        <v>5740.0</v>
      </c>
      <c r="F2614" s="8" t="s">
        <v>2446</v>
      </c>
      <c r="G2614" s="8" t="s">
        <v>1128</v>
      </c>
      <c r="H2614" s="8" t="s">
        <v>2345</v>
      </c>
      <c r="I2614" s="8">
        <v>0.0</v>
      </c>
      <c r="J2614" s="8">
        <v>1.0</v>
      </c>
      <c r="K2614" s="8">
        <v>5.0</v>
      </c>
    </row>
    <row r="2615" ht="15.75" customHeight="1">
      <c r="A2615" s="15">
        <v>82.0</v>
      </c>
      <c r="B2615" s="8" t="s">
        <v>2531</v>
      </c>
      <c r="C2615" s="16">
        <v>45539.0</v>
      </c>
      <c r="D2615" s="16">
        <v>45553.0</v>
      </c>
      <c r="E2615" s="17">
        <v>5740.0</v>
      </c>
      <c r="F2615" s="8" t="s">
        <v>2446</v>
      </c>
      <c r="G2615" s="8" t="s">
        <v>1128</v>
      </c>
      <c r="H2615" s="8" t="s">
        <v>1931</v>
      </c>
      <c r="I2615" s="8">
        <v>0.0</v>
      </c>
      <c r="J2615" s="8">
        <v>0.0</v>
      </c>
      <c r="K2615" s="8">
        <v>2.0</v>
      </c>
    </row>
    <row r="2616" ht="15.75" customHeight="1">
      <c r="A2616" s="15">
        <v>82.0</v>
      </c>
      <c r="B2616" s="8" t="s">
        <v>2531</v>
      </c>
      <c r="C2616" s="16">
        <v>45539.0</v>
      </c>
      <c r="D2616" s="16">
        <v>45553.0</v>
      </c>
      <c r="E2616" s="17">
        <v>5740.0</v>
      </c>
      <c r="F2616" s="8" t="s">
        <v>2446</v>
      </c>
      <c r="G2616" s="8" t="s">
        <v>1128</v>
      </c>
      <c r="H2616" s="8" t="s">
        <v>1235</v>
      </c>
      <c r="I2616" s="8">
        <v>1.0</v>
      </c>
      <c r="J2616" s="8">
        <v>1.0</v>
      </c>
      <c r="K2616" s="8">
        <v>3.0</v>
      </c>
    </row>
    <row r="2617" ht="15.75" customHeight="1">
      <c r="A2617" s="15">
        <v>82.0</v>
      </c>
      <c r="B2617" s="8" t="s">
        <v>2531</v>
      </c>
      <c r="C2617" s="16">
        <v>45539.0</v>
      </c>
      <c r="D2617" s="16">
        <v>45553.0</v>
      </c>
      <c r="E2617" s="17">
        <v>5740.0</v>
      </c>
      <c r="F2617" s="8" t="s">
        <v>2446</v>
      </c>
      <c r="G2617" s="8" t="s">
        <v>1128</v>
      </c>
      <c r="H2617" s="8" t="s">
        <v>1769</v>
      </c>
      <c r="I2617" s="8">
        <v>0.0</v>
      </c>
      <c r="J2617" s="8">
        <v>1.0</v>
      </c>
      <c r="K2617" s="8">
        <v>1.0</v>
      </c>
    </row>
    <row r="2618" ht="15.75" customHeight="1">
      <c r="A2618" s="15">
        <v>82.0</v>
      </c>
      <c r="B2618" s="8" t="s">
        <v>2531</v>
      </c>
      <c r="C2618" s="16">
        <v>45539.0</v>
      </c>
      <c r="D2618" s="16">
        <v>45553.0</v>
      </c>
      <c r="E2618" s="17">
        <v>5740.0</v>
      </c>
      <c r="F2618" s="8" t="s">
        <v>2446</v>
      </c>
      <c r="G2618" s="8" t="s">
        <v>1128</v>
      </c>
      <c r="H2618" s="8" t="s">
        <v>1228</v>
      </c>
      <c r="I2618" s="8">
        <v>1.0</v>
      </c>
      <c r="J2618" s="8">
        <v>0.0</v>
      </c>
      <c r="K2618" s="8">
        <v>5.0</v>
      </c>
    </row>
    <row r="2619" ht="15.75" customHeight="1">
      <c r="A2619" s="15">
        <v>82.0</v>
      </c>
      <c r="B2619" s="8" t="s">
        <v>2531</v>
      </c>
      <c r="C2619" s="16">
        <v>45539.0</v>
      </c>
      <c r="D2619" s="16">
        <v>45553.0</v>
      </c>
      <c r="E2619" s="17">
        <v>5740.0</v>
      </c>
      <c r="F2619" s="8" t="s">
        <v>2446</v>
      </c>
      <c r="G2619" s="8" t="s">
        <v>1128</v>
      </c>
      <c r="H2619" s="8" t="s">
        <v>1372</v>
      </c>
      <c r="I2619" s="8">
        <v>1.0</v>
      </c>
      <c r="J2619" s="8">
        <v>0.0</v>
      </c>
      <c r="K2619" s="8">
        <v>5.0</v>
      </c>
    </row>
    <row r="2620" ht="15.75" customHeight="1">
      <c r="A2620" s="15">
        <v>82.0</v>
      </c>
      <c r="B2620" s="8" t="s">
        <v>2531</v>
      </c>
      <c r="C2620" s="16">
        <v>45539.0</v>
      </c>
      <c r="D2620" s="16">
        <v>45553.0</v>
      </c>
      <c r="E2620" s="17">
        <v>5740.0</v>
      </c>
      <c r="F2620" s="8" t="s">
        <v>2446</v>
      </c>
      <c r="G2620" s="8" t="s">
        <v>1128</v>
      </c>
      <c r="H2620" s="8" t="s">
        <v>1808</v>
      </c>
      <c r="I2620" s="8">
        <v>0.0</v>
      </c>
      <c r="J2620" s="8">
        <v>0.0</v>
      </c>
      <c r="K2620" s="8">
        <v>1.0</v>
      </c>
    </row>
    <row r="2621" ht="15.75" customHeight="1">
      <c r="A2621" s="15">
        <v>82.0</v>
      </c>
      <c r="B2621" s="8" t="s">
        <v>2531</v>
      </c>
      <c r="C2621" s="16">
        <v>45539.0</v>
      </c>
      <c r="D2621" s="16">
        <v>45553.0</v>
      </c>
      <c r="E2621" s="17">
        <v>5740.0</v>
      </c>
      <c r="F2621" s="8" t="s">
        <v>2446</v>
      </c>
      <c r="G2621" s="8" t="s">
        <v>1128</v>
      </c>
      <c r="H2621" s="8" t="s">
        <v>1391</v>
      </c>
      <c r="I2621" s="8">
        <v>1.0</v>
      </c>
      <c r="J2621" s="8">
        <v>0.0</v>
      </c>
      <c r="K2621" s="8">
        <v>2.0</v>
      </c>
    </row>
    <row r="2622" ht="15.75" customHeight="1">
      <c r="A2622" s="15">
        <v>82.0</v>
      </c>
      <c r="B2622" s="8" t="s">
        <v>2531</v>
      </c>
      <c r="C2622" s="16">
        <v>45539.0</v>
      </c>
      <c r="D2622" s="16">
        <v>45553.0</v>
      </c>
      <c r="E2622" s="17">
        <v>5740.0</v>
      </c>
      <c r="F2622" s="8" t="s">
        <v>2446</v>
      </c>
      <c r="G2622" s="8" t="s">
        <v>1128</v>
      </c>
      <c r="H2622" s="8" t="s">
        <v>1787</v>
      </c>
      <c r="I2622" s="8">
        <v>1.0</v>
      </c>
      <c r="J2622" s="8">
        <v>0.0</v>
      </c>
      <c r="K2622" s="8">
        <v>2.0</v>
      </c>
    </row>
    <row r="2623" ht="15.75" customHeight="1">
      <c r="A2623" s="15">
        <v>82.0</v>
      </c>
      <c r="B2623" s="8" t="s">
        <v>2531</v>
      </c>
      <c r="C2623" s="16">
        <v>45539.0</v>
      </c>
      <c r="D2623" s="16">
        <v>45553.0</v>
      </c>
      <c r="E2623" s="17">
        <v>5740.0</v>
      </c>
      <c r="F2623" s="8" t="s">
        <v>2446</v>
      </c>
      <c r="G2623" s="8" t="s">
        <v>1128</v>
      </c>
      <c r="H2623" s="8" t="s">
        <v>1938</v>
      </c>
      <c r="I2623" s="8">
        <v>0.0</v>
      </c>
      <c r="J2623" s="8">
        <v>1.0</v>
      </c>
      <c r="K2623" s="8">
        <v>3.0</v>
      </c>
    </row>
    <row r="2624" ht="15.75" customHeight="1">
      <c r="A2624" s="15">
        <v>82.0</v>
      </c>
      <c r="B2624" s="8" t="s">
        <v>2531</v>
      </c>
      <c r="C2624" s="16">
        <v>45539.0</v>
      </c>
      <c r="D2624" s="16">
        <v>45553.0</v>
      </c>
      <c r="E2624" s="17">
        <v>5740.0</v>
      </c>
      <c r="F2624" s="8" t="s">
        <v>2446</v>
      </c>
      <c r="G2624" s="8" t="s">
        <v>1128</v>
      </c>
      <c r="H2624" s="8" t="s">
        <v>1505</v>
      </c>
      <c r="I2624" s="8">
        <v>1.0</v>
      </c>
      <c r="J2624" s="8">
        <v>1.0</v>
      </c>
      <c r="K2624" s="8">
        <v>2.0</v>
      </c>
    </row>
    <row r="2625" ht="15.75" customHeight="1">
      <c r="A2625" s="15">
        <v>82.0</v>
      </c>
      <c r="B2625" s="8" t="s">
        <v>2531</v>
      </c>
      <c r="C2625" s="16">
        <v>45539.0</v>
      </c>
      <c r="D2625" s="16">
        <v>45553.0</v>
      </c>
      <c r="E2625" s="17">
        <v>5740.0</v>
      </c>
      <c r="F2625" s="8" t="s">
        <v>2446</v>
      </c>
      <c r="G2625" s="8" t="s">
        <v>1128</v>
      </c>
      <c r="H2625" s="8" t="s">
        <v>2026</v>
      </c>
      <c r="I2625" s="8">
        <v>0.0</v>
      </c>
      <c r="J2625" s="8">
        <v>1.0</v>
      </c>
      <c r="K2625" s="8">
        <v>4.0</v>
      </c>
    </row>
    <row r="2626" ht="15.75" customHeight="1">
      <c r="A2626" s="15">
        <v>82.0</v>
      </c>
      <c r="B2626" s="8" t="s">
        <v>2531</v>
      </c>
      <c r="C2626" s="16">
        <v>45539.0</v>
      </c>
      <c r="D2626" s="16">
        <v>45553.0</v>
      </c>
      <c r="E2626" s="17">
        <v>5740.0</v>
      </c>
      <c r="F2626" s="8" t="s">
        <v>2446</v>
      </c>
      <c r="G2626" s="8" t="s">
        <v>1128</v>
      </c>
      <c r="H2626" s="8" t="s">
        <v>2096</v>
      </c>
      <c r="I2626" s="8">
        <v>1.0</v>
      </c>
      <c r="J2626" s="8">
        <v>0.0</v>
      </c>
      <c r="K2626" s="8">
        <v>5.0</v>
      </c>
    </row>
    <row r="2627" ht="15.75" customHeight="1">
      <c r="A2627" s="15">
        <v>82.0</v>
      </c>
      <c r="B2627" s="8" t="s">
        <v>2531</v>
      </c>
      <c r="C2627" s="16">
        <v>45539.0</v>
      </c>
      <c r="D2627" s="16">
        <v>45553.0</v>
      </c>
      <c r="E2627" s="17">
        <v>5740.0</v>
      </c>
      <c r="F2627" s="8" t="s">
        <v>2446</v>
      </c>
      <c r="G2627" s="8" t="s">
        <v>1128</v>
      </c>
      <c r="H2627" s="8" t="s">
        <v>1659</v>
      </c>
      <c r="I2627" s="8">
        <v>0.0</v>
      </c>
      <c r="J2627" s="8">
        <v>0.0</v>
      </c>
      <c r="K2627" s="8">
        <v>3.0</v>
      </c>
    </row>
    <row r="2628" ht="15.75" customHeight="1">
      <c r="A2628" s="15">
        <v>82.0</v>
      </c>
      <c r="B2628" s="8" t="s">
        <v>2531</v>
      </c>
      <c r="C2628" s="16">
        <v>45539.0</v>
      </c>
      <c r="D2628" s="16">
        <v>45553.0</v>
      </c>
      <c r="E2628" s="17">
        <v>5740.0</v>
      </c>
      <c r="F2628" s="8" t="s">
        <v>2446</v>
      </c>
      <c r="G2628" s="8" t="s">
        <v>1128</v>
      </c>
      <c r="H2628" s="8" t="s">
        <v>1624</v>
      </c>
      <c r="I2628" s="8">
        <v>1.0</v>
      </c>
      <c r="J2628" s="8">
        <v>1.0</v>
      </c>
      <c r="K2628" s="8">
        <v>1.0</v>
      </c>
    </row>
    <row r="2629" ht="15.75" customHeight="1">
      <c r="A2629" s="15">
        <v>82.0</v>
      </c>
      <c r="B2629" s="8" t="s">
        <v>2531</v>
      </c>
      <c r="C2629" s="16">
        <v>45539.0</v>
      </c>
      <c r="D2629" s="16">
        <v>45553.0</v>
      </c>
      <c r="E2629" s="17">
        <v>5740.0</v>
      </c>
      <c r="F2629" s="8" t="s">
        <v>2446</v>
      </c>
      <c r="G2629" s="8" t="s">
        <v>1128</v>
      </c>
      <c r="H2629" s="8" t="s">
        <v>2356</v>
      </c>
      <c r="I2629" s="8">
        <v>1.0</v>
      </c>
      <c r="J2629" s="8">
        <v>0.0</v>
      </c>
      <c r="K2629" s="8">
        <v>1.0</v>
      </c>
    </row>
    <row r="2630" ht="15.75" customHeight="1">
      <c r="A2630" s="15">
        <v>82.0</v>
      </c>
      <c r="B2630" s="8" t="s">
        <v>2531</v>
      </c>
      <c r="C2630" s="16">
        <v>45539.0</v>
      </c>
      <c r="D2630" s="16">
        <v>45553.0</v>
      </c>
      <c r="E2630" s="17">
        <v>5740.0</v>
      </c>
      <c r="F2630" s="8" t="s">
        <v>2446</v>
      </c>
      <c r="G2630" s="8" t="s">
        <v>1128</v>
      </c>
      <c r="H2630" s="8" t="s">
        <v>2002</v>
      </c>
      <c r="I2630" s="8">
        <v>1.0</v>
      </c>
      <c r="J2630" s="8">
        <v>1.0</v>
      </c>
      <c r="K2630" s="8">
        <v>1.0</v>
      </c>
    </row>
    <row r="2631" ht="15.75" customHeight="1">
      <c r="A2631" s="15">
        <v>82.0</v>
      </c>
      <c r="B2631" s="8" t="s">
        <v>2531</v>
      </c>
      <c r="C2631" s="16">
        <v>45539.0</v>
      </c>
      <c r="D2631" s="16">
        <v>45553.0</v>
      </c>
      <c r="E2631" s="17">
        <v>5740.0</v>
      </c>
      <c r="F2631" s="8" t="s">
        <v>2446</v>
      </c>
      <c r="G2631" s="8" t="s">
        <v>1128</v>
      </c>
      <c r="H2631" s="8" t="s">
        <v>2268</v>
      </c>
      <c r="I2631" s="8">
        <v>1.0</v>
      </c>
      <c r="J2631" s="8">
        <v>1.0</v>
      </c>
      <c r="K2631" s="8">
        <v>1.0</v>
      </c>
    </row>
    <row r="2632" ht="15.75" customHeight="1">
      <c r="A2632" s="15">
        <v>82.0</v>
      </c>
      <c r="B2632" s="8" t="s">
        <v>2531</v>
      </c>
      <c r="C2632" s="16">
        <v>45539.0</v>
      </c>
      <c r="D2632" s="16">
        <v>45553.0</v>
      </c>
      <c r="E2632" s="17">
        <v>5740.0</v>
      </c>
      <c r="F2632" s="8" t="s">
        <v>2446</v>
      </c>
      <c r="G2632" s="8" t="s">
        <v>1128</v>
      </c>
      <c r="H2632" s="8" t="s">
        <v>1596</v>
      </c>
      <c r="I2632" s="8">
        <v>1.0</v>
      </c>
      <c r="J2632" s="8">
        <v>0.0</v>
      </c>
      <c r="K2632" s="8">
        <v>2.0</v>
      </c>
    </row>
    <row r="2633" ht="15.75" customHeight="1">
      <c r="A2633" s="15">
        <v>82.0</v>
      </c>
      <c r="B2633" s="8" t="s">
        <v>2531</v>
      </c>
      <c r="C2633" s="16">
        <v>45539.0</v>
      </c>
      <c r="D2633" s="16">
        <v>45553.0</v>
      </c>
      <c r="E2633" s="17">
        <v>5740.0</v>
      </c>
      <c r="F2633" s="8" t="s">
        <v>2446</v>
      </c>
      <c r="G2633" s="8" t="s">
        <v>1128</v>
      </c>
      <c r="H2633" s="8" t="s">
        <v>2156</v>
      </c>
      <c r="I2633" s="8">
        <v>0.0</v>
      </c>
      <c r="J2633" s="8">
        <v>0.0</v>
      </c>
      <c r="K2633" s="8">
        <v>4.0</v>
      </c>
    </row>
    <row r="2634" ht="15.75" customHeight="1">
      <c r="A2634" s="15">
        <v>82.0</v>
      </c>
      <c r="B2634" s="8" t="s">
        <v>2531</v>
      </c>
      <c r="C2634" s="16">
        <v>45539.0</v>
      </c>
      <c r="D2634" s="16">
        <v>45553.0</v>
      </c>
      <c r="E2634" s="17">
        <v>5740.0</v>
      </c>
      <c r="F2634" s="8" t="s">
        <v>2446</v>
      </c>
      <c r="G2634" s="8" t="s">
        <v>1128</v>
      </c>
      <c r="H2634" s="8" t="s">
        <v>1644</v>
      </c>
      <c r="I2634" s="8">
        <v>1.0</v>
      </c>
      <c r="J2634" s="8">
        <v>1.0</v>
      </c>
      <c r="K2634" s="8">
        <v>5.0</v>
      </c>
    </row>
    <row r="2635" ht="15.75" customHeight="1">
      <c r="A2635" s="15">
        <v>82.0</v>
      </c>
      <c r="B2635" s="8" t="s">
        <v>2531</v>
      </c>
      <c r="C2635" s="16">
        <v>45539.0</v>
      </c>
      <c r="D2635" s="16">
        <v>45553.0</v>
      </c>
      <c r="E2635" s="17">
        <v>5740.0</v>
      </c>
      <c r="F2635" s="8" t="s">
        <v>2446</v>
      </c>
      <c r="G2635" s="8" t="s">
        <v>1128</v>
      </c>
      <c r="H2635" s="8" t="s">
        <v>1997</v>
      </c>
      <c r="I2635" s="8">
        <v>1.0</v>
      </c>
      <c r="J2635" s="8">
        <v>1.0</v>
      </c>
      <c r="K2635" s="8">
        <v>5.0</v>
      </c>
    </row>
    <row r="2636" ht="15.75" customHeight="1">
      <c r="A2636" s="15">
        <v>82.0</v>
      </c>
      <c r="B2636" s="8" t="s">
        <v>2531</v>
      </c>
      <c r="C2636" s="16">
        <v>45539.0</v>
      </c>
      <c r="D2636" s="16">
        <v>45553.0</v>
      </c>
      <c r="E2636" s="17">
        <v>5740.0</v>
      </c>
      <c r="F2636" s="8" t="s">
        <v>2446</v>
      </c>
      <c r="G2636" s="8" t="s">
        <v>1128</v>
      </c>
      <c r="H2636" s="8" t="s">
        <v>1698</v>
      </c>
      <c r="I2636" s="8">
        <v>0.0</v>
      </c>
      <c r="J2636" s="8">
        <v>0.0</v>
      </c>
      <c r="K2636" s="8">
        <v>4.0</v>
      </c>
    </row>
    <row r="2637" ht="15.75" customHeight="1">
      <c r="A2637" s="15">
        <v>82.0</v>
      </c>
      <c r="B2637" s="8" t="s">
        <v>2531</v>
      </c>
      <c r="C2637" s="16">
        <v>45539.0</v>
      </c>
      <c r="D2637" s="16">
        <v>45553.0</v>
      </c>
      <c r="E2637" s="17">
        <v>5740.0</v>
      </c>
      <c r="F2637" s="8" t="s">
        <v>2446</v>
      </c>
      <c r="G2637" s="8" t="s">
        <v>1128</v>
      </c>
      <c r="H2637" s="8" t="s">
        <v>1500</v>
      </c>
      <c r="I2637" s="8">
        <v>1.0</v>
      </c>
      <c r="J2637" s="8">
        <v>1.0</v>
      </c>
      <c r="K2637" s="8">
        <v>2.0</v>
      </c>
    </row>
    <row r="2638" ht="15.75" customHeight="1">
      <c r="A2638" s="15">
        <v>83.0</v>
      </c>
      <c r="B2638" s="8" t="s">
        <v>2532</v>
      </c>
      <c r="C2638" s="16">
        <v>45543.25</v>
      </c>
      <c r="D2638" s="16">
        <v>45557.25</v>
      </c>
      <c r="E2638" s="17">
        <v>5810.0</v>
      </c>
      <c r="F2638" s="8" t="s">
        <v>2448</v>
      </c>
      <c r="G2638" s="8" t="s">
        <v>1132</v>
      </c>
      <c r="H2638" s="8" t="s">
        <v>2332</v>
      </c>
      <c r="I2638" s="8">
        <v>0.0</v>
      </c>
      <c r="J2638" s="8">
        <v>1.0</v>
      </c>
      <c r="K2638" s="8">
        <v>5.0</v>
      </c>
    </row>
    <row r="2639" ht="15.75" customHeight="1">
      <c r="A2639" s="15">
        <v>83.0</v>
      </c>
      <c r="B2639" s="8" t="s">
        <v>2532</v>
      </c>
      <c r="C2639" s="16">
        <v>45543.25</v>
      </c>
      <c r="D2639" s="16">
        <v>45557.25</v>
      </c>
      <c r="E2639" s="17">
        <v>5810.0</v>
      </c>
      <c r="F2639" s="8" t="s">
        <v>2448</v>
      </c>
      <c r="G2639" s="8" t="s">
        <v>1132</v>
      </c>
      <c r="H2639" s="8" t="s">
        <v>2351</v>
      </c>
      <c r="I2639" s="8">
        <v>0.0</v>
      </c>
      <c r="J2639" s="8">
        <v>1.0</v>
      </c>
      <c r="K2639" s="8">
        <v>3.0</v>
      </c>
    </row>
    <row r="2640" ht="15.75" customHeight="1">
      <c r="A2640" s="15">
        <v>83.0</v>
      </c>
      <c r="B2640" s="8" t="s">
        <v>2532</v>
      </c>
      <c r="C2640" s="16">
        <v>45543.25</v>
      </c>
      <c r="D2640" s="16">
        <v>45557.25</v>
      </c>
      <c r="E2640" s="17">
        <v>5810.0</v>
      </c>
      <c r="F2640" s="8" t="s">
        <v>2448</v>
      </c>
      <c r="G2640" s="8" t="s">
        <v>1132</v>
      </c>
      <c r="H2640" s="8" t="s">
        <v>1523</v>
      </c>
      <c r="I2640" s="8">
        <v>1.0</v>
      </c>
      <c r="J2640" s="8">
        <v>0.0</v>
      </c>
      <c r="K2640" s="8">
        <v>1.0</v>
      </c>
    </row>
    <row r="2641" ht="15.75" customHeight="1">
      <c r="A2641" s="15">
        <v>83.0</v>
      </c>
      <c r="B2641" s="8" t="s">
        <v>2532</v>
      </c>
      <c r="C2641" s="16">
        <v>45543.25</v>
      </c>
      <c r="D2641" s="16">
        <v>45557.25</v>
      </c>
      <c r="E2641" s="17">
        <v>5810.0</v>
      </c>
      <c r="F2641" s="8" t="s">
        <v>2448</v>
      </c>
      <c r="G2641" s="8" t="s">
        <v>1132</v>
      </c>
      <c r="H2641" s="8" t="s">
        <v>1801</v>
      </c>
      <c r="I2641" s="8">
        <v>1.0</v>
      </c>
      <c r="J2641" s="8">
        <v>0.0</v>
      </c>
      <c r="K2641" s="8">
        <v>5.0</v>
      </c>
    </row>
    <row r="2642" ht="15.75" customHeight="1">
      <c r="A2642" s="15">
        <v>83.0</v>
      </c>
      <c r="B2642" s="8" t="s">
        <v>2532</v>
      </c>
      <c r="C2642" s="16">
        <v>45543.25</v>
      </c>
      <c r="D2642" s="16">
        <v>45557.25</v>
      </c>
      <c r="E2642" s="17">
        <v>5810.0</v>
      </c>
      <c r="F2642" s="8" t="s">
        <v>2448</v>
      </c>
      <c r="G2642" s="8" t="s">
        <v>1132</v>
      </c>
      <c r="H2642" s="8" t="s">
        <v>2276</v>
      </c>
      <c r="I2642" s="8">
        <v>0.0</v>
      </c>
      <c r="J2642" s="8">
        <v>0.0</v>
      </c>
      <c r="K2642" s="8">
        <v>5.0</v>
      </c>
    </row>
    <row r="2643" ht="15.75" customHeight="1">
      <c r="A2643" s="15">
        <v>83.0</v>
      </c>
      <c r="B2643" s="8" t="s">
        <v>2532</v>
      </c>
      <c r="C2643" s="16">
        <v>45543.25</v>
      </c>
      <c r="D2643" s="16">
        <v>45557.25</v>
      </c>
      <c r="E2643" s="17">
        <v>5810.0</v>
      </c>
      <c r="F2643" s="8" t="s">
        <v>2448</v>
      </c>
      <c r="G2643" s="8" t="s">
        <v>1132</v>
      </c>
      <c r="H2643" s="8" t="s">
        <v>2286</v>
      </c>
      <c r="I2643" s="8">
        <v>1.0</v>
      </c>
      <c r="J2643" s="8">
        <v>0.0</v>
      </c>
      <c r="K2643" s="8">
        <v>2.0</v>
      </c>
    </row>
    <row r="2644" ht="15.75" customHeight="1">
      <c r="A2644" s="15">
        <v>83.0</v>
      </c>
      <c r="B2644" s="8" t="s">
        <v>2532</v>
      </c>
      <c r="C2644" s="16">
        <v>45543.25</v>
      </c>
      <c r="D2644" s="16">
        <v>45557.25</v>
      </c>
      <c r="E2644" s="17">
        <v>5810.0</v>
      </c>
      <c r="F2644" s="8" t="s">
        <v>2448</v>
      </c>
      <c r="G2644" s="8" t="s">
        <v>1132</v>
      </c>
      <c r="H2644" s="8" t="s">
        <v>1317</v>
      </c>
      <c r="I2644" s="8">
        <v>0.0</v>
      </c>
      <c r="J2644" s="8">
        <v>0.0</v>
      </c>
      <c r="K2644" s="8">
        <v>3.0</v>
      </c>
    </row>
    <row r="2645" ht="15.75" customHeight="1">
      <c r="A2645" s="15">
        <v>83.0</v>
      </c>
      <c r="B2645" s="8" t="s">
        <v>2532</v>
      </c>
      <c r="C2645" s="16">
        <v>45543.25</v>
      </c>
      <c r="D2645" s="16">
        <v>45557.25</v>
      </c>
      <c r="E2645" s="17">
        <v>5810.0</v>
      </c>
      <c r="F2645" s="8" t="s">
        <v>2448</v>
      </c>
      <c r="G2645" s="8" t="s">
        <v>1132</v>
      </c>
      <c r="H2645" s="8" t="s">
        <v>1229</v>
      </c>
      <c r="I2645" s="8">
        <v>0.0</v>
      </c>
      <c r="J2645" s="8">
        <v>0.0</v>
      </c>
      <c r="K2645" s="8">
        <v>2.0</v>
      </c>
    </row>
    <row r="2646" ht="15.75" customHeight="1">
      <c r="A2646" s="15">
        <v>83.0</v>
      </c>
      <c r="B2646" s="8" t="s">
        <v>2532</v>
      </c>
      <c r="C2646" s="16">
        <v>45543.25</v>
      </c>
      <c r="D2646" s="16">
        <v>45557.25</v>
      </c>
      <c r="E2646" s="17">
        <v>5810.0</v>
      </c>
      <c r="F2646" s="8" t="s">
        <v>2448</v>
      </c>
      <c r="G2646" s="8" t="s">
        <v>1132</v>
      </c>
      <c r="H2646" s="8" t="s">
        <v>2040</v>
      </c>
      <c r="I2646" s="8">
        <v>1.0</v>
      </c>
      <c r="J2646" s="8">
        <v>0.0</v>
      </c>
      <c r="K2646" s="8">
        <v>4.0</v>
      </c>
    </row>
    <row r="2647" ht="15.75" customHeight="1">
      <c r="A2647" s="15">
        <v>83.0</v>
      </c>
      <c r="B2647" s="8" t="s">
        <v>2532</v>
      </c>
      <c r="C2647" s="16">
        <v>45543.25</v>
      </c>
      <c r="D2647" s="16">
        <v>45557.25</v>
      </c>
      <c r="E2647" s="17">
        <v>5810.0</v>
      </c>
      <c r="F2647" s="8" t="s">
        <v>2448</v>
      </c>
      <c r="G2647" s="8" t="s">
        <v>1132</v>
      </c>
      <c r="H2647" s="8" t="s">
        <v>1776</v>
      </c>
      <c r="I2647" s="8">
        <v>1.0</v>
      </c>
      <c r="J2647" s="8">
        <v>0.0</v>
      </c>
      <c r="K2647" s="8">
        <v>2.0</v>
      </c>
    </row>
    <row r="2648" ht="15.75" customHeight="1">
      <c r="A2648" s="15">
        <v>83.0</v>
      </c>
      <c r="B2648" s="8" t="s">
        <v>2532</v>
      </c>
      <c r="C2648" s="16">
        <v>45543.25</v>
      </c>
      <c r="D2648" s="16">
        <v>45557.25</v>
      </c>
      <c r="E2648" s="17">
        <v>5810.0</v>
      </c>
      <c r="F2648" s="8" t="s">
        <v>2448</v>
      </c>
      <c r="G2648" s="8" t="s">
        <v>1132</v>
      </c>
      <c r="H2648" s="8" t="s">
        <v>1280</v>
      </c>
      <c r="I2648" s="8">
        <v>1.0</v>
      </c>
      <c r="J2648" s="8">
        <v>1.0</v>
      </c>
      <c r="K2648" s="8">
        <v>5.0</v>
      </c>
    </row>
    <row r="2649" ht="15.75" customHeight="1">
      <c r="A2649" s="15">
        <v>83.0</v>
      </c>
      <c r="B2649" s="8" t="s">
        <v>2532</v>
      </c>
      <c r="C2649" s="16">
        <v>45543.25</v>
      </c>
      <c r="D2649" s="16">
        <v>45557.25</v>
      </c>
      <c r="E2649" s="17">
        <v>5810.0</v>
      </c>
      <c r="F2649" s="8" t="s">
        <v>2448</v>
      </c>
      <c r="G2649" s="8" t="s">
        <v>1132</v>
      </c>
      <c r="H2649" s="8" t="s">
        <v>1216</v>
      </c>
      <c r="I2649" s="8">
        <v>0.0</v>
      </c>
      <c r="J2649" s="8">
        <v>0.0</v>
      </c>
      <c r="K2649" s="8">
        <v>2.0</v>
      </c>
    </row>
    <row r="2650" ht="15.75" customHeight="1">
      <c r="A2650" s="15">
        <v>83.0</v>
      </c>
      <c r="B2650" s="8" t="s">
        <v>2532</v>
      </c>
      <c r="C2650" s="16">
        <v>45543.25</v>
      </c>
      <c r="D2650" s="16">
        <v>45557.25</v>
      </c>
      <c r="E2650" s="17">
        <v>5810.0</v>
      </c>
      <c r="F2650" s="8" t="s">
        <v>2448</v>
      </c>
      <c r="G2650" s="8" t="s">
        <v>1132</v>
      </c>
      <c r="H2650" s="8" t="s">
        <v>1421</v>
      </c>
      <c r="I2650" s="8">
        <v>0.0</v>
      </c>
      <c r="J2650" s="8">
        <v>0.0</v>
      </c>
      <c r="K2650" s="8">
        <v>2.0</v>
      </c>
    </row>
    <row r="2651" ht="15.75" customHeight="1">
      <c r="A2651" s="15">
        <v>83.0</v>
      </c>
      <c r="B2651" s="8" t="s">
        <v>2532</v>
      </c>
      <c r="C2651" s="16">
        <v>45543.25</v>
      </c>
      <c r="D2651" s="16">
        <v>45557.25</v>
      </c>
      <c r="E2651" s="17">
        <v>5810.0</v>
      </c>
      <c r="F2651" s="8" t="s">
        <v>2448</v>
      </c>
      <c r="G2651" s="8" t="s">
        <v>1132</v>
      </c>
      <c r="H2651" s="8" t="s">
        <v>1252</v>
      </c>
      <c r="I2651" s="8">
        <v>1.0</v>
      </c>
      <c r="J2651" s="8">
        <v>1.0</v>
      </c>
      <c r="K2651" s="8">
        <v>5.0</v>
      </c>
    </row>
    <row r="2652" ht="15.75" customHeight="1">
      <c r="A2652" s="15">
        <v>83.0</v>
      </c>
      <c r="B2652" s="8" t="s">
        <v>2532</v>
      </c>
      <c r="C2652" s="16">
        <v>45543.25</v>
      </c>
      <c r="D2652" s="16">
        <v>45557.25</v>
      </c>
      <c r="E2652" s="17">
        <v>5810.0</v>
      </c>
      <c r="F2652" s="8" t="s">
        <v>2448</v>
      </c>
      <c r="G2652" s="8" t="s">
        <v>1132</v>
      </c>
      <c r="H2652" s="8" t="s">
        <v>2364</v>
      </c>
      <c r="I2652" s="8">
        <v>0.0</v>
      </c>
      <c r="J2652" s="8">
        <v>1.0</v>
      </c>
      <c r="K2652" s="8">
        <v>1.0</v>
      </c>
    </row>
    <row r="2653" ht="15.75" customHeight="1">
      <c r="A2653" s="15">
        <v>83.0</v>
      </c>
      <c r="B2653" s="8" t="s">
        <v>2532</v>
      </c>
      <c r="C2653" s="16">
        <v>45543.25</v>
      </c>
      <c r="D2653" s="16">
        <v>45557.25</v>
      </c>
      <c r="E2653" s="17">
        <v>5810.0</v>
      </c>
      <c r="F2653" s="8" t="s">
        <v>2448</v>
      </c>
      <c r="G2653" s="8" t="s">
        <v>1132</v>
      </c>
      <c r="H2653" s="8" t="s">
        <v>1683</v>
      </c>
      <c r="I2653" s="8">
        <v>1.0</v>
      </c>
      <c r="J2653" s="8">
        <v>1.0</v>
      </c>
      <c r="K2653" s="8">
        <v>3.0</v>
      </c>
    </row>
    <row r="2654" ht="15.75" customHeight="1">
      <c r="A2654" s="15">
        <v>83.0</v>
      </c>
      <c r="B2654" s="8" t="s">
        <v>2532</v>
      </c>
      <c r="C2654" s="16">
        <v>45543.25</v>
      </c>
      <c r="D2654" s="16">
        <v>45557.25</v>
      </c>
      <c r="E2654" s="17">
        <v>5810.0</v>
      </c>
      <c r="F2654" s="8" t="s">
        <v>2448</v>
      </c>
      <c r="G2654" s="8" t="s">
        <v>1132</v>
      </c>
      <c r="H2654" s="8" t="s">
        <v>1723</v>
      </c>
      <c r="I2654" s="8">
        <v>0.0</v>
      </c>
      <c r="J2654" s="8">
        <v>0.0</v>
      </c>
      <c r="K2654" s="8">
        <v>5.0</v>
      </c>
    </row>
    <row r="2655" ht="15.75" customHeight="1">
      <c r="A2655" s="15">
        <v>83.0</v>
      </c>
      <c r="B2655" s="8" t="s">
        <v>2532</v>
      </c>
      <c r="C2655" s="16">
        <v>45543.25</v>
      </c>
      <c r="D2655" s="16">
        <v>45557.25</v>
      </c>
      <c r="E2655" s="17">
        <v>5810.0</v>
      </c>
      <c r="F2655" s="8" t="s">
        <v>2448</v>
      </c>
      <c r="G2655" s="8" t="s">
        <v>1132</v>
      </c>
      <c r="H2655" s="8" t="s">
        <v>2174</v>
      </c>
      <c r="I2655" s="8">
        <v>1.0</v>
      </c>
      <c r="J2655" s="8">
        <v>0.0</v>
      </c>
      <c r="K2655" s="8">
        <v>4.0</v>
      </c>
    </row>
    <row r="2656" ht="15.75" customHeight="1">
      <c r="A2656" s="15">
        <v>83.0</v>
      </c>
      <c r="B2656" s="8" t="s">
        <v>2532</v>
      </c>
      <c r="C2656" s="16">
        <v>45543.25</v>
      </c>
      <c r="D2656" s="16">
        <v>45557.25</v>
      </c>
      <c r="E2656" s="17">
        <v>5810.0</v>
      </c>
      <c r="F2656" s="8" t="s">
        <v>2448</v>
      </c>
      <c r="G2656" s="8" t="s">
        <v>1132</v>
      </c>
      <c r="H2656" s="8" t="s">
        <v>1490</v>
      </c>
      <c r="I2656" s="8">
        <v>0.0</v>
      </c>
      <c r="J2656" s="8">
        <v>1.0</v>
      </c>
      <c r="K2656" s="8">
        <v>5.0</v>
      </c>
    </row>
    <row r="2657" ht="15.75" customHeight="1">
      <c r="A2657" s="15">
        <v>83.0</v>
      </c>
      <c r="B2657" s="8" t="s">
        <v>2532</v>
      </c>
      <c r="C2657" s="16">
        <v>45543.25</v>
      </c>
      <c r="D2657" s="16">
        <v>45557.25</v>
      </c>
      <c r="E2657" s="17">
        <v>5810.0</v>
      </c>
      <c r="F2657" s="8" t="s">
        <v>2448</v>
      </c>
      <c r="G2657" s="8" t="s">
        <v>1132</v>
      </c>
      <c r="H2657" s="8" t="s">
        <v>2246</v>
      </c>
      <c r="I2657" s="8">
        <v>1.0</v>
      </c>
      <c r="J2657" s="8">
        <v>1.0</v>
      </c>
      <c r="K2657" s="8">
        <v>1.0</v>
      </c>
    </row>
    <row r="2658" ht="15.75" customHeight="1">
      <c r="A2658" s="15">
        <v>83.0</v>
      </c>
      <c r="B2658" s="8" t="s">
        <v>2532</v>
      </c>
      <c r="C2658" s="16">
        <v>45543.25</v>
      </c>
      <c r="D2658" s="16">
        <v>45557.25</v>
      </c>
      <c r="E2658" s="17">
        <v>5810.0</v>
      </c>
      <c r="F2658" s="8" t="s">
        <v>2448</v>
      </c>
      <c r="G2658" s="8" t="s">
        <v>1132</v>
      </c>
      <c r="H2658" s="8" t="s">
        <v>1264</v>
      </c>
      <c r="I2658" s="8">
        <v>1.0</v>
      </c>
      <c r="J2658" s="8">
        <v>0.0</v>
      </c>
      <c r="K2658" s="8">
        <v>5.0</v>
      </c>
    </row>
    <row r="2659" ht="15.75" customHeight="1">
      <c r="A2659" s="15">
        <v>83.0</v>
      </c>
      <c r="B2659" s="8" t="s">
        <v>2532</v>
      </c>
      <c r="C2659" s="16">
        <v>45543.25</v>
      </c>
      <c r="D2659" s="16">
        <v>45557.25</v>
      </c>
      <c r="E2659" s="17">
        <v>5810.0</v>
      </c>
      <c r="F2659" s="8" t="s">
        <v>2448</v>
      </c>
      <c r="G2659" s="8" t="s">
        <v>1132</v>
      </c>
      <c r="H2659" s="8" t="s">
        <v>1256</v>
      </c>
      <c r="I2659" s="8">
        <v>1.0</v>
      </c>
      <c r="J2659" s="8">
        <v>0.0</v>
      </c>
      <c r="K2659" s="8">
        <v>2.0</v>
      </c>
    </row>
    <row r="2660" ht="15.75" customHeight="1">
      <c r="A2660" s="15">
        <v>83.0</v>
      </c>
      <c r="B2660" s="8" t="s">
        <v>2532</v>
      </c>
      <c r="C2660" s="16">
        <v>45543.25</v>
      </c>
      <c r="D2660" s="16">
        <v>45557.25</v>
      </c>
      <c r="E2660" s="17">
        <v>5810.0</v>
      </c>
      <c r="F2660" s="8" t="s">
        <v>2448</v>
      </c>
      <c r="G2660" s="8" t="s">
        <v>1132</v>
      </c>
      <c r="H2660" s="8" t="s">
        <v>1891</v>
      </c>
      <c r="I2660" s="8">
        <v>1.0</v>
      </c>
      <c r="J2660" s="8">
        <v>0.0</v>
      </c>
      <c r="K2660" s="8">
        <v>3.0</v>
      </c>
    </row>
    <row r="2661" ht="15.75" customHeight="1">
      <c r="A2661" s="15">
        <v>83.0</v>
      </c>
      <c r="B2661" s="8" t="s">
        <v>2532</v>
      </c>
      <c r="C2661" s="16">
        <v>45543.25</v>
      </c>
      <c r="D2661" s="16">
        <v>45557.25</v>
      </c>
      <c r="E2661" s="17">
        <v>5810.0</v>
      </c>
      <c r="F2661" s="8" t="s">
        <v>2448</v>
      </c>
      <c r="G2661" s="8" t="s">
        <v>1132</v>
      </c>
      <c r="H2661" s="8" t="s">
        <v>1699</v>
      </c>
      <c r="I2661" s="8">
        <v>0.0</v>
      </c>
      <c r="J2661" s="8">
        <v>1.0</v>
      </c>
      <c r="K2661" s="8">
        <v>1.0</v>
      </c>
    </row>
    <row r="2662" ht="15.75" customHeight="1">
      <c r="A2662" s="15">
        <v>83.0</v>
      </c>
      <c r="B2662" s="8" t="s">
        <v>2532</v>
      </c>
      <c r="C2662" s="16">
        <v>45543.25</v>
      </c>
      <c r="D2662" s="16">
        <v>45557.25</v>
      </c>
      <c r="E2662" s="17">
        <v>5810.0</v>
      </c>
      <c r="F2662" s="8" t="s">
        <v>2448</v>
      </c>
      <c r="G2662" s="8" t="s">
        <v>1132</v>
      </c>
      <c r="H2662" s="8" t="s">
        <v>1861</v>
      </c>
      <c r="I2662" s="8">
        <v>0.0</v>
      </c>
      <c r="J2662" s="8">
        <v>0.0</v>
      </c>
      <c r="K2662" s="8">
        <v>1.0</v>
      </c>
    </row>
    <row r="2663" ht="15.75" customHeight="1">
      <c r="A2663" s="15">
        <v>83.0</v>
      </c>
      <c r="B2663" s="8" t="s">
        <v>2532</v>
      </c>
      <c r="C2663" s="16">
        <v>45543.25</v>
      </c>
      <c r="D2663" s="16">
        <v>45557.25</v>
      </c>
      <c r="E2663" s="17">
        <v>5810.0</v>
      </c>
      <c r="F2663" s="8" t="s">
        <v>2448</v>
      </c>
      <c r="G2663" s="8" t="s">
        <v>1132</v>
      </c>
      <c r="H2663" s="8" t="s">
        <v>1379</v>
      </c>
      <c r="I2663" s="8">
        <v>0.0</v>
      </c>
      <c r="J2663" s="8">
        <v>1.0</v>
      </c>
      <c r="K2663" s="8">
        <v>1.0</v>
      </c>
    </row>
    <row r="2664" ht="15.75" customHeight="1">
      <c r="A2664" s="15">
        <v>84.0</v>
      </c>
      <c r="B2664" s="8" t="s">
        <v>2533</v>
      </c>
      <c r="C2664" s="16">
        <v>45547.5</v>
      </c>
      <c r="D2664" s="16">
        <v>45561.5</v>
      </c>
      <c r="E2664" s="17">
        <v>5880.0</v>
      </c>
      <c r="F2664" s="8" t="s">
        <v>2450</v>
      </c>
      <c r="G2664" s="8" t="s">
        <v>1133</v>
      </c>
      <c r="H2664" s="8" t="s">
        <v>2095</v>
      </c>
      <c r="I2664" s="8">
        <v>0.0</v>
      </c>
      <c r="J2664" s="8">
        <v>0.0</v>
      </c>
      <c r="K2664" s="8">
        <v>5.0</v>
      </c>
    </row>
    <row r="2665" ht="15.75" customHeight="1">
      <c r="A2665" s="15">
        <v>84.0</v>
      </c>
      <c r="B2665" s="8" t="s">
        <v>2533</v>
      </c>
      <c r="C2665" s="16">
        <v>45547.5</v>
      </c>
      <c r="D2665" s="16">
        <v>45561.5</v>
      </c>
      <c r="E2665" s="17">
        <v>5880.0</v>
      </c>
      <c r="F2665" s="8" t="s">
        <v>2450</v>
      </c>
      <c r="G2665" s="8" t="s">
        <v>1133</v>
      </c>
      <c r="H2665" s="8" t="s">
        <v>1654</v>
      </c>
      <c r="I2665" s="8">
        <v>0.0</v>
      </c>
      <c r="J2665" s="8">
        <v>0.0</v>
      </c>
      <c r="K2665" s="8">
        <v>2.0</v>
      </c>
    </row>
    <row r="2666" ht="15.75" customHeight="1">
      <c r="A2666" s="15">
        <v>84.0</v>
      </c>
      <c r="B2666" s="8" t="s">
        <v>2533</v>
      </c>
      <c r="C2666" s="16">
        <v>45547.5</v>
      </c>
      <c r="D2666" s="16">
        <v>45561.5</v>
      </c>
      <c r="E2666" s="17">
        <v>5880.0</v>
      </c>
      <c r="F2666" s="8" t="s">
        <v>2450</v>
      </c>
      <c r="G2666" s="8" t="s">
        <v>1133</v>
      </c>
      <c r="H2666" s="8" t="s">
        <v>1567</v>
      </c>
      <c r="I2666" s="8">
        <v>1.0</v>
      </c>
      <c r="J2666" s="8">
        <v>0.0</v>
      </c>
      <c r="K2666" s="8">
        <v>1.0</v>
      </c>
    </row>
    <row r="2667" ht="15.75" customHeight="1">
      <c r="A2667" s="15">
        <v>84.0</v>
      </c>
      <c r="B2667" s="8" t="s">
        <v>2533</v>
      </c>
      <c r="C2667" s="16">
        <v>45547.5</v>
      </c>
      <c r="D2667" s="16">
        <v>45561.5</v>
      </c>
      <c r="E2667" s="17">
        <v>5880.0</v>
      </c>
      <c r="F2667" s="8" t="s">
        <v>2450</v>
      </c>
      <c r="G2667" s="8" t="s">
        <v>1133</v>
      </c>
      <c r="H2667" s="8" t="s">
        <v>1692</v>
      </c>
      <c r="I2667" s="8">
        <v>0.0</v>
      </c>
      <c r="J2667" s="8">
        <v>1.0</v>
      </c>
      <c r="K2667" s="8">
        <v>3.0</v>
      </c>
    </row>
    <row r="2668" ht="15.75" customHeight="1">
      <c r="A2668" s="15">
        <v>84.0</v>
      </c>
      <c r="B2668" s="8" t="s">
        <v>2533</v>
      </c>
      <c r="C2668" s="16">
        <v>45547.5</v>
      </c>
      <c r="D2668" s="16">
        <v>45561.5</v>
      </c>
      <c r="E2668" s="17">
        <v>5880.0</v>
      </c>
      <c r="F2668" s="8" t="s">
        <v>2450</v>
      </c>
      <c r="G2668" s="8" t="s">
        <v>1133</v>
      </c>
      <c r="H2668" s="8" t="s">
        <v>2243</v>
      </c>
      <c r="I2668" s="8">
        <v>1.0</v>
      </c>
      <c r="J2668" s="8">
        <v>0.0</v>
      </c>
      <c r="K2668" s="8">
        <v>4.0</v>
      </c>
    </row>
    <row r="2669" ht="15.75" customHeight="1">
      <c r="A2669" s="15">
        <v>84.0</v>
      </c>
      <c r="B2669" s="8" t="s">
        <v>2533</v>
      </c>
      <c r="C2669" s="16">
        <v>45547.5</v>
      </c>
      <c r="D2669" s="16">
        <v>45561.5</v>
      </c>
      <c r="E2669" s="17">
        <v>5880.0</v>
      </c>
      <c r="F2669" s="8" t="s">
        <v>2450</v>
      </c>
      <c r="G2669" s="8" t="s">
        <v>1133</v>
      </c>
      <c r="H2669" s="8" t="s">
        <v>1344</v>
      </c>
      <c r="I2669" s="8">
        <v>0.0</v>
      </c>
      <c r="J2669" s="8">
        <v>1.0</v>
      </c>
      <c r="K2669" s="8">
        <v>1.0</v>
      </c>
    </row>
    <row r="2670" ht="15.75" customHeight="1">
      <c r="A2670" s="15">
        <v>84.0</v>
      </c>
      <c r="B2670" s="8" t="s">
        <v>2533</v>
      </c>
      <c r="C2670" s="16">
        <v>45547.5</v>
      </c>
      <c r="D2670" s="16">
        <v>45561.5</v>
      </c>
      <c r="E2670" s="17">
        <v>5880.0</v>
      </c>
      <c r="F2670" s="8" t="s">
        <v>2450</v>
      </c>
      <c r="G2670" s="8" t="s">
        <v>1133</v>
      </c>
      <c r="H2670" s="8" t="s">
        <v>1547</v>
      </c>
      <c r="I2670" s="8">
        <v>0.0</v>
      </c>
      <c r="J2670" s="8">
        <v>1.0</v>
      </c>
      <c r="K2670" s="8">
        <v>5.0</v>
      </c>
    </row>
    <row r="2671" ht="15.75" customHeight="1">
      <c r="A2671" s="15">
        <v>84.0</v>
      </c>
      <c r="B2671" s="8" t="s">
        <v>2533</v>
      </c>
      <c r="C2671" s="16">
        <v>45547.5</v>
      </c>
      <c r="D2671" s="16">
        <v>45561.5</v>
      </c>
      <c r="E2671" s="17">
        <v>5880.0</v>
      </c>
      <c r="F2671" s="8" t="s">
        <v>2450</v>
      </c>
      <c r="G2671" s="8" t="s">
        <v>1133</v>
      </c>
      <c r="H2671" s="8" t="s">
        <v>1182</v>
      </c>
      <c r="I2671" s="8">
        <v>0.0</v>
      </c>
      <c r="J2671" s="8">
        <v>0.0</v>
      </c>
      <c r="K2671" s="8">
        <v>4.0</v>
      </c>
    </row>
    <row r="2672" ht="15.75" customHeight="1">
      <c r="A2672" s="15">
        <v>84.0</v>
      </c>
      <c r="B2672" s="8" t="s">
        <v>2533</v>
      </c>
      <c r="C2672" s="16">
        <v>45547.5</v>
      </c>
      <c r="D2672" s="16">
        <v>45561.5</v>
      </c>
      <c r="E2672" s="17">
        <v>5880.0</v>
      </c>
      <c r="F2672" s="8" t="s">
        <v>2450</v>
      </c>
      <c r="G2672" s="8" t="s">
        <v>1133</v>
      </c>
      <c r="H2672" s="8" t="s">
        <v>1785</v>
      </c>
      <c r="I2672" s="8">
        <v>1.0</v>
      </c>
      <c r="J2672" s="8">
        <v>1.0</v>
      </c>
      <c r="K2672" s="8">
        <v>4.0</v>
      </c>
    </row>
    <row r="2673" ht="15.75" customHeight="1">
      <c r="A2673" s="15">
        <v>84.0</v>
      </c>
      <c r="B2673" s="8" t="s">
        <v>2533</v>
      </c>
      <c r="C2673" s="16">
        <v>45547.5</v>
      </c>
      <c r="D2673" s="16">
        <v>45561.5</v>
      </c>
      <c r="E2673" s="17">
        <v>5880.0</v>
      </c>
      <c r="F2673" s="8" t="s">
        <v>2450</v>
      </c>
      <c r="G2673" s="8" t="s">
        <v>1133</v>
      </c>
      <c r="H2673" s="8" t="s">
        <v>2334</v>
      </c>
      <c r="I2673" s="8">
        <v>0.0</v>
      </c>
      <c r="J2673" s="8">
        <v>0.0</v>
      </c>
      <c r="K2673" s="8">
        <v>4.0</v>
      </c>
    </row>
    <row r="2674" ht="15.75" customHeight="1">
      <c r="A2674" s="15">
        <v>84.0</v>
      </c>
      <c r="B2674" s="8" t="s">
        <v>2533</v>
      </c>
      <c r="C2674" s="16">
        <v>45547.5</v>
      </c>
      <c r="D2674" s="16">
        <v>45561.5</v>
      </c>
      <c r="E2674" s="17">
        <v>5880.0</v>
      </c>
      <c r="F2674" s="8" t="s">
        <v>2450</v>
      </c>
      <c r="G2674" s="8" t="s">
        <v>1133</v>
      </c>
      <c r="H2674" s="8" t="s">
        <v>1246</v>
      </c>
      <c r="I2674" s="8">
        <v>0.0</v>
      </c>
      <c r="J2674" s="8">
        <v>1.0</v>
      </c>
      <c r="K2674" s="8">
        <v>5.0</v>
      </c>
    </row>
    <row r="2675" ht="15.75" customHeight="1">
      <c r="A2675" s="15">
        <v>84.0</v>
      </c>
      <c r="B2675" s="8" t="s">
        <v>2533</v>
      </c>
      <c r="C2675" s="16">
        <v>45547.5</v>
      </c>
      <c r="D2675" s="16">
        <v>45561.5</v>
      </c>
      <c r="E2675" s="17">
        <v>5880.0</v>
      </c>
      <c r="F2675" s="8" t="s">
        <v>2450</v>
      </c>
      <c r="G2675" s="8" t="s">
        <v>1133</v>
      </c>
      <c r="H2675" s="8" t="s">
        <v>1703</v>
      </c>
      <c r="I2675" s="8">
        <v>0.0</v>
      </c>
      <c r="J2675" s="8">
        <v>0.0</v>
      </c>
      <c r="K2675" s="8">
        <v>4.0</v>
      </c>
    </row>
    <row r="2676" ht="15.75" customHeight="1">
      <c r="A2676" s="15">
        <v>84.0</v>
      </c>
      <c r="B2676" s="8" t="s">
        <v>2533</v>
      </c>
      <c r="C2676" s="16">
        <v>45547.5</v>
      </c>
      <c r="D2676" s="16">
        <v>45561.5</v>
      </c>
      <c r="E2676" s="17">
        <v>5880.0</v>
      </c>
      <c r="F2676" s="8" t="s">
        <v>2450</v>
      </c>
      <c r="G2676" s="8" t="s">
        <v>1133</v>
      </c>
      <c r="H2676" s="8" t="s">
        <v>1617</v>
      </c>
      <c r="I2676" s="8">
        <v>0.0</v>
      </c>
      <c r="J2676" s="8">
        <v>0.0</v>
      </c>
      <c r="K2676" s="8">
        <v>3.0</v>
      </c>
    </row>
    <row r="2677" ht="15.75" customHeight="1">
      <c r="A2677" s="15">
        <v>84.0</v>
      </c>
      <c r="B2677" s="8" t="s">
        <v>2533</v>
      </c>
      <c r="C2677" s="16">
        <v>45547.5</v>
      </c>
      <c r="D2677" s="16">
        <v>45561.5</v>
      </c>
      <c r="E2677" s="17">
        <v>5880.0</v>
      </c>
      <c r="F2677" s="8" t="s">
        <v>2450</v>
      </c>
      <c r="G2677" s="8" t="s">
        <v>1133</v>
      </c>
      <c r="H2677" s="8" t="s">
        <v>1153</v>
      </c>
      <c r="I2677" s="8">
        <v>1.0</v>
      </c>
      <c r="J2677" s="8">
        <v>1.0</v>
      </c>
      <c r="K2677" s="8">
        <v>1.0</v>
      </c>
    </row>
    <row r="2678" ht="15.75" customHeight="1">
      <c r="A2678" s="15">
        <v>84.0</v>
      </c>
      <c r="B2678" s="8" t="s">
        <v>2533</v>
      </c>
      <c r="C2678" s="16">
        <v>45547.5</v>
      </c>
      <c r="D2678" s="16">
        <v>45561.5</v>
      </c>
      <c r="E2678" s="17">
        <v>5880.0</v>
      </c>
      <c r="F2678" s="8" t="s">
        <v>2450</v>
      </c>
      <c r="G2678" s="8" t="s">
        <v>1133</v>
      </c>
      <c r="H2678" s="8" t="s">
        <v>1782</v>
      </c>
      <c r="I2678" s="8">
        <v>1.0</v>
      </c>
      <c r="J2678" s="8">
        <v>1.0</v>
      </c>
      <c r="K2678" s="8">
        <v>1.0</v>
      </c>
    </row>
    <row r="2679" ht="15.75" customHeight="1">
      <c r="A2679" s="15">
        <v>84.0</v>
      </c>
      <c r="B2679" s="8" t="s">
        <v>2533</v>
      </c>
      <c r="C2679" s="16">
        <v>45547.5</v>
      </c>
      <c r="D2679" s="16">
        <v>45561.5</v>
      </c>
      <c r="E2679" s="17">
        <v>5880.0</v>
      </c>
      <c r="F2679" s="8" t="s">
        <v>2450</v>
      </c>
      <c r="G2679" s="8" t="s">
        <v>1133</v>
      </c>
      <c r="H2679" s="8" t="s">
        <v>2208</v>
      </c>
      <c r="I2679" s="8">
        <v>0.0</v>
      </c>
      <c r="J2679" s="8">
        <v>1.0</v>
      </c>
      <c r="K2679" s="8">
        <v>1.0</v>
      </c>
    </row>
    <row r="2680" ht="15.75" customHeight="1">
      <c r="A2680" s="15">
        <v>84.0</v>
      </c>
      <c r="B2680" s="8" t="s">
        <v>2533</v>
      </c>
      <c r="C2680" s="16">
        <v>45547.5</v>
      </c>
      <c r="D2680" s="16">
        <v>45561.5</v>
      </c>
      <c r="E2680" s="17">
        <v>5880.0</v>
      </c>
      <c r="F2680" s="8" t="s">
        <v>2450</v>
      </c>
      <c r="G2680" s="8" t="s">
        <v>1133</v>
      </c>
      <c r="H2680" s="8" t="s">
        <v>2379</v>
      </c>
      <c r="I2680" s="8">
        <v>0.0</v>
      </c>
      <c r="J2680" s="8">
        <v>1.0</v>
      </c>
      <c r="K2680" s="8">
        <v>4.0</v>
      </c>
    </row>
    <row r="2681" ht="15.75" customHeight="1">
      <c r="A2681" s="15">
        <v>84.0</v>
      </c>
      <c r="B2681" s="8" t="s">
        <v>2533</v>
      </c>
      <c r="C2681" s="16">
        <v>45547.5</v>
      </c>
      <c r="D2681" s="16">
        <v>45561.5</v>
      </c>
      <c r="E2681" s="17">
        <v>5880.0</v>
      </c>
      <c r="F2681" s="8" t="s">
        <v>2450</v>
      </c>
      <c r="G2681" s="8" t="s">
        <v>1133</v>
      </c>
      <c r="H2681" s="8" t="s">
        <v>1192</v>
      </c>
      <c r="I2681" s="8">
        <v>1.0</v>
      </c>
      <c r="J2681" s="8">
        <v>0.0</v>
      </c>
      <c r="K2681" s="8">
        <v>2.0</v>
      </c>
    </row>
    <row r="2682" ht="15.75" customHeight="1">
      <c r="A2682" s="15">
        <v>84.0</v>
      </c>
      <c r="B2682" s="8" t="s">
        <v>2533</v>
      </c>
      <c r="C2682" s="16">
        <v>45547.5</v>
      </c>
      <c r="D2682" s="16">
        <v>45561.5</v>
      </c>
      <c r="E2682" s="17">
        <v>5880.0</v>
      </c>
      <c r="F2682" s="8" t="s">
        <v>2450</v>
      </c>
      <c r="G2682" s="8" t="s">
        <v>1133</v>
      </c>
      <c r="H2682" s="8" t="s">
        <v>2286</v>
      </c>
      <c r="I2682" s="8">
        <v>0.0</v>
      </c>
      <c r="J2682" s="8">
        <v>1.0</v>
      </c>
      <c r="K2682" s="8">
        <v>1.0</v>
      </c>
    </row>
    <row r="2683" ht="15.75" customHeight="1">
      <c r="A2683" s="15">
        <v>84.0</v>
      </c>
      <c r="B2683" s="8" t="s">
        <v>2533</v>
      </c>
      <c r="C2683" s="16">
        <v>45547.5</v>
      </c>
      <c r="D2683" s="16">
        <v>45561.5</v>
      </c>
      <c r="E2683" s="17">
        <v>5880.0</v>
      </c>
      <c r="F2683" s="8" t="s">
        <v>2450</v>
      </c>
      <c r="G2683" s="8" t="s">
        <v>1133</v>
      </c>
      <c r="H2683" s="8" t="s">
        <v>1426</v>
      </c>
      <c r="I2683" s="8">
        <v>1.0</v>
      </c>
      <c r="J2683" s="8">
        <v>1.0</v>
      </c>
      <c r="K2683" s="8">
        <v>4.0</v>
      </c>
    </row>
    <row r="2684" ht="15.75" customHeight="1">
      <c r="A2684" s="15">
        <v>84.0</v>
      </c>
      <c r="B2684" s="8" t="s">
        <v>2533</v>
      </c>
      <c r="C2684" s="16">
        <v>45547.5</v>
      </c>
      <c r="D2684" s="16">
        <v>45561.5</v>
      </c>
      <c r="E2684" s="17">
        <v>5880.0</v>
      </c>
      <c r="F2684" s="8" t="s">
        <v>2450</v>
      </c>
      <c r="G2684" s="8" t="s">
        <v>1133</v>
      </c>
      <c r="H2684" s="8" t="s">
        <v>1725</v>
      </c>
      <c r="I2684" s="8">
        <v>0.0</v>
      </c>
      <c r="J2684" s="8">
        <v>0.0</v>
      </c>
      <c r="K2684" s="8">
        <v>1.0</v>
      </c>
    </row>
    <row r="2685" ht="15.75" customHeight="1">
      <c r="A2685" s="15">
        <v>84.0</v>
      </c>
      <c r="B2685" s="8" t="s">
        <v>2533</v>
      </c>
      <c r="C2685" s="16">
        <v>45547.5</v>
      </c>
      <c r="D2685" s="16">
        <v>45561.5</v>
      </c>
      <c r="E2685" s="17">
        <v>5880.0</v>
      </c>
      <c r="F2685" s="8" t="s">
        <v>2450</v>
      </c>
      <c r="G2685" s="8" t="s">
        <v>1133</v>
      </c>
      <c r="H2685" s="8" t="s">
        <v>2311</v>
      </c>
      <c r="I2685" s="8">
        <v>1.0</v>
      </c>
      <c r="J2685" s="8">
        <v>0.0</v>
      </c>
      <c r="K2685" s="8">
        <v>2.0</v>
      </c>
    </row>
    <row r="2686" ht="15.75" customHeight="1">
      <c r="A2686" s="15">
        <v>84.0</v>
      </c>
      <c r="B2686" s="8" t="s">
        <v>2533</v>
      </c>
      <c r="C2686" s="16">
        <v>45547.5</v>
      </c>
      <c r="D2686" s="16">
        <v>45561.5</v>
      </c>
      <c r="E2686" s="17">
        <v>5880.0</v>
      </c>
      <c r="F2686" s="8" t="s">
        <v>2450</v>
      </c>
      <c r="G2686" s="8" t="s">
        <v>1133</v>
      </c>
      <c r="H2686" s="8" t="s">
        <v>2175</v>
      </c>
      <c r="I2686" s="8">
        <v>0.0</v>
      </c>
      <c r="J2686" s="8">
        <v>0.0</v>
      </c>
      <c r="K2686" s="8">
        <v>1.0</v>
      </c>
    </row>
    <row r="2687" ht="15.75" customHeight="1">
      <c r="A2687" s="15">
        <v>84.0</v>
      </c>
      <c r="B2687" s="8" t="s">
        <v>2533</v>
      </c>
      <c r="C2687" s="16">
        <v>45547.5</v>
      </c>
      <c r="D2687" s="16">
        <v>45561.5</v>
      </c>
      <c r="E2687" s="17">
        <v>5880.0</v>
      </c>
      <c r="F2687" s="8" t="s">
        <v>2450</v>
      </c>
      <c r="G2687" s="8" t="s">
        <v>1133</v>
      </c>
      <c r="H2687" s="8" t="s">
        <v>1646</v>
      </c>
      <c r="I2687" s="8">
        <v>1.0</v>
      </c>
      <c r="J2687" s="8">
        <v>1.0</v>
      </c>
      <c r="K2687" s="8">
        <v>1.0</v>
      </c>
    </row>
    <row r="2688" ht="15.75" customHeight="1">
      <c r="A2688" s="15">
        <v>84.0</v>
      </c>
      <c r="B2688" s="8" t="s">
        <v>2533</v>
      </c>
      <c r="C2688" s="16">
        <v>45547.5</v>
      </c>
      <c r="D2688" s="16">
        <v>45561.5</v>
      </c>
      <c r="E2688" s="17">
        <v>5880.0</v>
      </c>
      <c r="F2688" s="8" t="s">
        <v>2450</v>
      </c>
      <c r="G2688" s="8" t="s">
        <v>1133</v>
      </c>
      <c r="H2688" s="8" t="s">
        <v>2301</v>
      </c>
      <c r="I2688" s="8">
        <v>0.0</v>
      </c>
      <c r="J2688" s="8">
        <v>0.0</v>
      </c>
      <c r="K2688" s="8">
        <v>3.0</v>
      </c>
    </row>
    <row r="2689" ht="15.75" customHeight="1">
      <c r="A2689" s="15">
        <v>84.0</v>
      </c>
      <c r="B2689" s="8" t="s">
        <v>2533</v>
      </c>
      <c r="C2689" s="16">
        <v>45547.5</v>
      </c>
      <c r="D2689" s="16">
        <v>45561.5</v>
      </c>
      <c r="E2689" s="17">
        <v>5880.0</v>
      </c>
      <c r="F2689" s="8" t="s">
        <v>2450</v>
      </c>
      <c r="G2689" s="8" t="s">
        <v>1133</v>
      </c>
      <c r="H2689" s="8" t="s">
        <v>1196</v>
      </c>
      <c r="I2689" s="8">
        <v>0.0</v>
      </c>
      <c r="J2689" s="8">
        <v>1.0</v>
      </c>
      <c r="K2689" s="8">
        <v>5.0</v>
      </c>
    </row>
    <row r="2690" ht="15.75" customHeight="1">
      <c r="A2690" s="15">
        <v>84.0</v>
      </c>
      <c r="B2690" s="8" t="s">
        <v>2533</v>
      </c>
      <c r="C2690" s="16">
        <v>45547.5</v>
      </c>
      <c r="D2690" s="16">
        <v>45561.5</v>
      </c>
      <c r="E2690" s="17">
        <v>5880.0</v>
      </c>
      <c r="F2690" s="8" t="s">
        <v>2450</v>
      </c>
      <c r="G2690" s="8" t="s">
        <v>1133</v>
      </c>
      <c r="H2690" s="8" t="s">
        <v>1219</v>
      </c>
      <c r="I2690" s="8">
        <v>1.0</v>
      </c>
      <c r="J2690" s="8">
        <v>0.0</v>
      </c>
      <c r="K2690" s="8">
        <v>5.0</v>
      </c>
    </row>
    <row r="2691" ht="15.75" customHeight="1">
      <c r="A2691" s="15">
        <v>84.0</v>
      </c>
      <c r="B2691" s="8" t="s">
        <v>2533</v>
      </c>
      <c r="C2691" s="16">
        <v>45547.5</v>
      </c>
      <c r="D2691" s="16">
        <v>45561.5</v>
      </c>
      <c r="E2691" s="17">
        <v>5880.0</v>
      </c>
      <c r="F2691" s="8" t="s">
        <v>2450</v>
      </c>
      <c r="G2691" s="8" t="s">
        <v>1133</v>
      </c>
      <c r="H2691" s="8" t="s">
        <v>1717</v>
      </c>
      <c r="I2691" s="8">
        <v>0.0</v>
      </c>
      <c r="J2691" s="8">
        <v>0.0</v>
      </c>
      <c r="K2691" s="8">
        <v>2.0</v>
      </c>
    </row>
    <row r="2692" ht="15.75" customHeight="1">
      <c r="A2692" s="15">
        <v>84.0</v>
      </c>
      <c r="B2692" s="8" t="s">
        <v>2533</v>
      </c>
      <c r="C2692" s="16">
        <v>45547.5</v>
      </c>
      <c r="D2692" s="16">
        <v>45561.5</v>
      </c>
      <c r="E2692" s="17">
        <v>5880.0</v>
      </c>
      <c r="F2692" s="8" t="s">
        <v>2450</v>
      </c>
      <c r="G2692" s="8" t="s">
        <v>1133</v>
      </c>
      <c r="H2692" s="8" t="s">
        <v>2215</v>
      </c>
      <c r="I2692" s="8">
        <v>1.0</v>
      </c>
      <c r="J2692" s="8">
        <v>0.0</v>
      </c>
      <c r="K2692" s="8">
        <v>2.0</v>
      </c>
    </row>
    <row r="2693" ht="15.75" customHeight="1">
      <c r="A2693" s="15">
        <v>84.0</v>
      </c>
      <c r="B2693" s="8" t="s">
        <v>2533</v>
      </c>
      <c r="C2693" s="16">
        <v>45547.5</v>
      </c>
      <c r="D2693" s="16">
        <v>45561.5</v>
      </c>
      <c r="E2693" s="17">
        <v>5880.0</v>
      </c>
      <c r="F2693" s="8" t="s">
        <v>2450</v>
      </c>
      <c r="G2693" s="8" t="s">
        <v>1133</v>
      </c>
      <c r="H2693" s="8" t="s">
        <v>2097</v>
      </c>
      <c r="I2693" s="8">
        <v>1.0</v>
      </c>
      <c r="J2693" s="8">
        <v>1.0</v>
      </c>
      <c r="K2693" s="8">
        <v>3.0</v>
      </c>
    </row>
    <row r="2694" ht="15.75" customHeight="1">
      <c r="A2694" s="15">
        <v>84.0</v>
      </c>
      <c r="B2694" s="8" t="s">
        <v>2533</v>
      </c>
      <c r="C2694" s="16">
        <v>45547.5</v>
      </c>
      <c r="D2694" s="16">
        <v>45561.5</v>
      </c>
      <c r="E2694" s="17">
        <v>5880.0</v>
      </c>
      <c r="F2694" s="8" t="s">
        <v>2450</v>
      </c>
      <c r="G2694" s="8" t="s">
        <v>1133</v>
      </c>
      <c r="H2694" s="8" t="s">
        <v>1937</v>
      </c>
      <c r="I2694" s="8">
        <v>1.0</v>
      </c>
      <c r="J2694" s="8">
        <v>1.0</v>
      </c>
      <c r="K2694" s="8">
        <v>1.0</v>
      </c>
    </row>
    <row r="2695" ht="15.75" customHeight="1">
      <c r="A2695" s="15">
        <v>84.0</v>
      </c>
      <c r="B2695" s="8" t="s">
        <v>2533</v>
      </c>
      <c r="C2695" s="16">
        <v>45547.5</v>
      </c>
      <c r="D2695" s="16">
        <v>45561.5</v>
      </c>
      <c r="E2695" s="17">
        <v>5880.0</v>
      </c>
      <c r="F2695" s="8" t="s">
        <v>2450</v>
      </c>
      <c r="G2695" s="8" t="s">
        <v>1133</v>
      </c>
      <c r="H2695" s="8" t="s">
        <v>1552</v>
      </c>
      <c r="I2695" s="8">
        <v>1.0</v>
      </c>
      <c r="J2695" s="8">
        <v>0.0</v>
      </c>
      <c r="K2695" s="8">
        <v>2.0</v>
      </c>
    </row>
    <row r="2696" ht="15.75" customHeight="1">
      <c r="A2696" s="15">
        <v>84.0</v>
      </c>
      <c r="B2696" s="8" t="s">
        <v>2533</v>
      </c>
      <c r="C2696" s="16">
        <v>45547.5</v>
      </c>
      <c r="D2696" s="16">
        <v>45561.5</v>
      </c>
      <c r="E2696" s="17">
        <v>5880.0</v>
      </c>
      <c r="F2696" s="8" t="s">
        <v>2450</v>
      </c>
      <c r="G2696" s="8" t="s">
        <v>1133</v>
      </c>
      <c r="H2696" s="8" t="s">
        <v>1428</v>
      </c>
      <c r="I2696" s="8">
        <v>0.0</v>
      </c>
      <c r="J2696" s="8">
        <v>0.0</v>
      </c>
      <c r="K2696" s="8">
        <v>3.0</v>
      </c>
    </row>
    <row r="2697" ht="15.75" customHeight="1">
      <c r="A2697" s="15">
        <v>84.0</v>
      </c>
      <c r="B2697" s="8" t="s">
        <v>2533</v>
      </c>
      <c r="C2697" s="16">
        <v>45547.5</v>
      </c>
      <c r="D2697" s="16">
        <v>45561.5</v>
      </c>
      <c r="E2697" s="17">
        <v>5880.0</v>
      </c>
      <c r="F2697" s="8" t="s">
        <v>2450</v>
      </c>
      <c r="G2697" s="8" t="s">
        <v>1133</v>
      </c>
      <c r="H2697" s="8" t="s">
        <v>1514</v>
      </c>
      <c r="I2697" s="8">
        <v>0.0</v>
      </c>
      <c r="J2697" s="8">
        <v>1.0</v>
      </c>
      <c r="K2697" s="8">
        <v>4.0</v>
      </c>
    </row>
    <row r="2698" ht="15.75" customHeight="1">
      <c r="A2698" s="15">
        <v>84.0</v>
      </c>
      <c r="B2698" s="8" t="s">
        <v>2533</v>
      </c>
      <c r="C2698" s="16">
        <v>45547.5</v>
      </c>
      <c r="D2698" s="16">
        <v>45561.5</v>
      </c>
      <c r="E2698" s="17">
        <v>5880.0</v>
      </c>
      <c r="F2698" s="8" t="s">
        <v>2450</v>
      </c>
      <c r="G2698" s="8" t="s">
        <v>1133</v>
      </c>
      <c r="H2698" s="8" t="s">
        <v>1911</v>
      </c>
      <c r="I2698" s="8">
        <v>0.0</v>
      </c>
      <c r="J2698" s="8">
        <v>1.0</v>
      </c>
      <c r="K2698" s="8">
        <v>4.0</v>
      </c>
    </row>
    <row r="2699" ht="15.75" customHeight="1">
      <c r="A2699" s="15">
        <v>85.0</v>
      </c>
      <c r="B2699" s="8" t="s">
        <v>2534</v>
      </c>
      <c r="C2699" s="16">
        <v>45551.75</v>
      </c>
      <c r="D2699" s="16">
        <v>45565.75</v>
      </c>
      <c r="E2699" s="17">
        <v>5950.0</v>
      </c>
      <c r="F2699" s="8" t="s">
        <v>2452</v>
      </c>
      <c r="G2699" s="8" t="s">
        <v>2453</v>
      </c>
      <c r="H2699" s="8" t="s">
        <v>1794</v>
      </c>
      <c r="I2699" s="8">
        <v>0.0</v>
      </c>
      <c r="J2699" s="8">
        <v>1.0</v>
      </c>
      <c r="K2699" s="8">
        <v>3.0</v>
      </c>
    </row>
    <row r="2700" ht="15.75" customHeight="1">
      <c r="A2700" s="15">
        <v>85.0</v>
      </c>
      <c r="B2700" s="8" t="s">
        <v>2534</v>
      </c>
      <c r="C2700" s="16">
        <v>45551.75</v>
      </c>
      <c r="D2700" s="16">
        <v>45565.75</v>
      </c>
      <c r="E2700" s="17">
        <v>5950.0</v>
      </c>
      <c r="F2700" s="8" t="s">
        <v>2452</v>
      </c>
      <c r="G2700" s="8" t="s">
        <v>2453</v>
      </c>
      <c r="H2700" s="8" t="s">
        <v>1698</v>
      </c>
      <c r="I2700" s="8">
        <v>1.0</v>
      </c>
      <c r="J2700" s="8">
        <v>0.0</v>
      </c>
      <c r="K2700" s="8">
        <v>2.0</v>
      </c>
    </row>
    <row r="2701" ht="15.75" customHeight="1">
      <c r="A2701" s="15">
        <v>85.0</v>
      </c>
      <c r="B2701" s="8" t="s">
        <v>2534</v>
      </c>
      <c r="C2701" s="16">
        <v>45551.75</v>
      </c>
      <c r="D2701" s="16">
        <v>45565.75</v>
      </c>
      <c r="E2701" s="17">
        <v>5950.0</v>
      </c>
      <c r="F2701" s="8" t="s">
        <v>2452</v>
      </c>
      <c r="G2701" s="8" t="s">
        <v>2453</v>
      </c>
      <c r="H2701" s="8" t="s">
        <v>1421</v>
      </c>
      <c r="I2701" s="8">
        <v>0.0</v>
      </c>
      <c r="J2701" s="8">
        <v>0.0</v>
      </c>
      <c r="K2701" s="8">
        <v>5.0</v>
      </c>
    </row>
    <row r="2702" ht="15.75" customHeight="1">
      <c r="A2702" s="15">
        <v>85.0</v>
      </c>
      <c r="B2702" s="8" t="s">
        <v>2534</v>
      </c>
      <c r="C2702" s="16">
        <v>45551.75</v>
      </c>
      <c r="D2702" s="16">
        <v>45565.75</v>
      </c>
      <c r="E2702" s="17">
        <v>5950.0</v>
      </c>
      <c r="F2702" s="8" t="s">
        <v>2452</v>
      </c>
      <c r="G2702" s="8" t="s">
        <v>2453</v>
      </c>
      <c r="H2702" s="8" t="s">
        <v>1498</v>
      </c>
      <c r="I2702" s="8">
        <v>1.0</v>
      </c>
      <c r="J2702" s="8">
        <v>0.0</v>
      </c>
      <c r="K2702" s="8">
        <v>5.0</v>
      </c>
    </row>
    <row r="2703" ht="15.75" customHeight="1">
      <c r="A2703" s="15">
        <v>85.0</v>
      </c>
      <c r="B2703" s="8" t="s">
        <v>2534</v>
      </c>
      <c r="C2703" s="16">
        <v>45551.75</v>
      </c>
      <c r="D2703" s="16">
        <v>45565.75</v>
      </c>
      <c r="E2703" s="17">
        <v>5950.0</v>
      </c>
      <c r="F2703" s="8" t="s">
        <v>2452</v>
      </c>
      <c r="G2703" s="8" t="s">
        <v>2453</v>
      </c>
      <c r="H2703" s="8" t="s">
        <v>1152</v>
      </c>
      <c r="I2703" s="8">
        <v>1.0</v>
      </c>
      <c r="J2703" s="8">
        <v>1.0</v>
      </c>
      <c r="K2703" s="8">
        <v>1.0</v>
      </c>
    </row>
    <row r="2704" ht="15.75" customHeight="1">
      <c r="A2704" s="15">
        <v>85.0</v>
      </c>
      <c r="B2704" s="8" t="s">
        <v>2534</v>
      </c>
      <c r="C2704" s="16">
        <v>45551.75</v>
      </c>
      <c r="D2704" s="16">
        <v>45565.75</v>
      </c>
      <c r="E2704" s="17">
        <v>5950.0</v>
      </c>
      <c r="F2704" s="8" t="s">
        <v>2452</v>
      </c>
      <c r="G2704" s="8" t="s">
        <v>2453</v>
      </c>
      <c r="H2704" s="8" t="s">
        <v>1988</v>
      </c>
      <c r="I2704" s="8">
        <v>1.0</v>
      </c>
      <c r="J2704" s="8">
        <v>1.0</v>
      </c>
      <c r="K2704" s="8">
        <v>2.0</v>
      </c>
    </row>
    <row r="2705" ht="15.75" customHeight="1">
      <c r="A2705" s="15">
        <v>85.0</v>
      </c>
      <c r="B2705" s="8" t="s">
        <v>2534</v>
      </c>
      <c r="C2705" s="16">
        <v>45551.75</v>
      </c>
      <c r="D2705" s="16">
        <v>45565.75</v>
      </c>
      <c r="E2705" s="17">
        <v>5950.0</v>
      </c>
      <c r="F2705" s="8" t="s">
        <v>2452</v>
      </c>
      <c r="G2705" s="8" t="s">
        <v>2453</v>
      </c>
      <c r="H2705" s="8" t="s">
        <v>2244</v>
      </c>
      <c r="I2705" s="8">
        <v>0.0</v>
      </c>
      <c r="J2705" s="8">
        <v>1.0</v>
      </c>
      <c r="K2705" s="8">
        <v>1.0</v>
      </c>
    </row>
    <row r="2706" ht="15.75" customHeight="1">
      <c r="A2706" s="15">
        <v>85.0</v>
      </c>
      <c r="B2706" s="8" t="s">
        <v>2534</v>
      </c>
      <c r="C2706" s="16">
        <v>45551.75</v>
      </c>
      <c r="D2706" s="16">
        <v>45565.75</v>
      </c>
      <c r="E2706" s="17">
        <v>5950.0</v>
      </c>
      <c r="F2706" s="8" t="s">
        <v>2452</v>
      </c>
      <c r="G2706" s="8" t="s">
        <v>2453</v>
      </c>
      <c r="H2706" s="8" t="s">
        <v>1723</v>
      </c>
      <c r="I2706" s="8">
        <v>0.0</v>
      </c>
      <c r="J2706" s="8">
        <v>0.0</v>
      </c>
      <c r="K2706" s="8">
        <v>2.0</v>
      </c>
    </row>
    <row r="2707" ht="15.75" customHeight="1">
      <c r="A2707" s="15">
        <v>85.0</v>
      </c>
      <c r="B2707" s="8" t="s">
        <v>2534</v>
      </c>
      <c r="C2707" s="16">
        <v>45551.75</v>
      </c>
      <c r="D2707" s="16">
        <v>45565.75</v>
      </c>
      <c r="E2707" s="17">
        <v>5950.0</v>
      </c>
      <c r="F2707" s="8" t="s">
        <v>2452</v>
      </c>
      <c r="G2707" s="8" t="s">
        <v>2453</v>
      </c>
      <c r="H2707" s="8" t="s">
        <v>1832</v>
      </c>
      <c r="I2707" s="8">
        <v>0.0</v>
      </c>
      <c r="J2707" s="8">
        <v>0.0</v>
      </c>
      <c r="K2707" s="8">
        <v>1.0</v>
      </c>
    </row>
    <row r="2708" ht="15.75" customHeight="1">
      <c r="A2708" s="15">
        <v>85.0</v>
      </c>
      <c r="B2708" s="8" t="s">
        <v>2534</v>
      </c>
      <c r="C2708" s="16">
        <v>45551.75</v>
      </c>
      <c r="D2708" s="16">
        <v>45565.75</v>
      </c>
      <c r="E2708" s="17">
        <v>5950.0</v>
      </c>
      <c r="F2708" s="8" t="s">
        <v>2452</v>
      </c>
      <c r="G2708" s="8" t="s">
        <v>2453</v>
      </c>
      <c r="H2708" s="8" t="s">
        <v>2324</v>
      </c>
      <c r="I2708" s="8">
        <v>0.0</v>
      </c>
      <c r="J2708" s="8">
        <v>0.0</v>
      </c>
      <c r="K2708" s="8">
        <v>3.0</v>
      </c>
    </row>
    <row r="2709" ht="15.75" customHeight="1">
      <c r="A2709" s="15">
        <v>85.0</v>
      </c>
      <c r="B2709" s="8" t="s">
        <v>2534</v>
      </c>
      <c r="C2709" s="16">
        <v>45551.75</v>
      </c>
      <c r="D2709" s="16">
        <v>45565.75</v>
      </c>
      <c r="E2709" s="17">
        <v>5950.0</v>
      </c>
      <c r="F2709" s="8" t="s">
        <v>2452</v>
      </c>
      <c r="G2709" s="8" t="s">
        <v>2453</v>
      </c>
      <c r="H2709" s="8" t="s">
        <v>1967</v>
      </c>
      <c r="I2709" s="8">
        <v>1.0</v>
      </c>
      <c r="J2709" s="8">
        <v>1.0</v>
      </c>
      <c r="K2709" s="8">
        <v>2.0</v>
      </c>
    </row>
    <row r="2710" ht="15.75" customHeight="1">
      <c r="A2710" s="15">
        <v>85.0</v>
      </c>
      <c r="B2710" s="8" t="s">
        <v>2534</v>
      </c>
      <c r="C2710" s="16">
        <v>45551.75</v>
      </c>
      <c r="D2710" s="16">
        <v>45565.75</v>
      </c>
      <c r="E2710" s="17">
        <v>5950.0</v>
      </c>
      <c r="F2710" s="8" t="s">
        <v>2452</v>
      </c>
      <c r="G2710" s="8" t="s">
        <v>2453</v>
      </c>
      <c r="H2710" s="8" t="s">
        <v>1846</v>
      </c>
      <c r="I2710" s="8">
        <v>1.0</v>
      </c>
      <c r="J2710" s="8">
        <v>0.0</v>
      </c>
      <c r="K2710" s="8">
        <v>2.0</v>
      </c>
    </row>
    <row r="2711" ht="15.75" customHeight="1">
      <c r="A2711" s="15">
        <v>85.0</v>
      </c>
      <c r="B2711" s="8" t="s">
        <v>2534</v>
      </c>
      <c r="C2711" s="16">
        <v>45551.75</v>
      </c>
      <c r="D2711" s="16">
        <v>45565.75</v>
      </c>
      <c r="E2711" s="17">
        <v>5950.0</v>
      </c>
      <c r="F2711" s="8" t="s">
        <v>2452</v>
      </c>
      <c r="G2711" s="8" t="s">
        <v>2453</v>
      </c>
      <c r="H2711" s="8" t="s">
        <v>1972</v>
      </c>
      <c r="I2711" s="8">
        <v>0.0</v>
      </c>
      <c r="J2711" s="8">
        <v>1.0</v>
      </c>
      <c r="K2711" s="8">
        <v>1.0</v>
      </c>
    </row>
    <row r="2712" ht="15.75" customHeight="1">
      <c r="A2712" s="15">
        <v>85.0</v>
      </c>
      <c r="B2712" s="8" t="s">
        <v>2534</v>
      </c>
      <c r="C2712" s="16">
        <v>45551.75</v>
      </c>
      <c r="D2712" s="16">
        <v>45565.75</v>
      </c>
      <c r="E2712" s="17">
        <v>5950.0</v>
      </c>
      <c r="F2712" s="8" t="s">
        <v>2452</v>
      </c>
      <c r="G2712" s="8" t="s">
        <v>2453</v>
      </c>
      <c r="H2712" s="8" t="s">
        <v>2078</v>
      </c>
      <c r="I2712" s="8">
        <v>1.0</v>
      </c>
      <c r="J2712" s="8">
        <v>0.0</v>
      </c>
      <c r="K2712" s="8">
        <v>2.0</v>
      </c>
    </row>
    <row r="2713" ht="15.75" customHeight="1">
      <c r="A2713" s="15">
        <v>85.0</v>
      </c>
      <c r="B2713" s="8" t="s">
        <v>2534</v>
      </c>
      <c r="C2713" s="16">
        <v>45551.75</v>
      </c>
      <c r="D2713" s="16">
        <v>45565.75</v>
      </c>
      <c r="E2713" s="17">
        <v>5950.0</v>
      </c>
      <c r="F2713" s="8" t="s">
        <v>2452</v>
      </c>
      <c r="G2713" s="8" t="s">
        <v>2453</v>
      </c>
      <c r="H2713" s="8" t="s">
        <v>1750</v>
      </c>
      <c r="I2713" s="8">
        <v>1.0</v>
      </c>
      <c r="J2713" s="8">
        <v>0.0</v>
      </c>
      <c r="K2713" s="8">
        <v>4.0</v>
      </c>
    </row>
    <row r="2714" ht="15.75" customHeight="1">
      <c r="A2714" s="15">
        <v>85.0</v>
      </c>
      <c r="B2714" s="8" t="s">
        <v>2534</v>
      </c>
      <c r="C2714" s="16">
        <v>45551.75</v>
      </c>
      <c r="D2714" s="16">
        <v>45565.75</v>
      </c>
      <c r="E2714" s="17">
        <v>5950.0</v>
      </c>
      <c r="F2714" s="8" t="s">
        <v>2452</v>
      </c>
      <c r="G2714" s="8" t="s">
        <v>2453</v>
      </c>
      <c r="H2714" s="8" t="s">
        <v>2249</v>
      </c>
      <c r="I2714" s="8">
        <v>1.0</v>
      </c>
      <c r="J2714" s="8">
        <v>0.0</v>
      </c>
      <c r="K2714" s="8">
        <v>2.0</v>
      </c>
    </row>
    <row r="2715" ht="15.75" customHeight="1">
      <c r="A2715" s="15">
        <v>85.0</v>
      </c>
      <c r="B2715" s="8" t="s">
        <v>2534</v>
      </c>
      <c r="C2715" s="16">
        <v>45551.75</v>
      </c>
      <c r="D2715" s="16">
        <v>45565.75</v>
      </c>
      <c r="E2715" s="17">
        <v>5950.0</v>
      </c>
      <c r="F2715" s="8" t="s">
        <v>2452</v>
      </c>
      <c r="G2715" s="8" t="s">
        <v>2453</v>
      </c>
      <c r="H2715" s="8" t="s">
        <v>1632</v>
      </c>
      <c r="I2715" s="8">
        <v>1.0</v>
      </c>
      <c r="J2715" s="8">
        <v>1.0</v>
      </c>
      <c r="K2715" s="8">
        <v>1.0</v>
      </c>
    </row>
    <row r="2716" ht="15.75" customHeight="1">
      <c r="A2716" s="15">
        <v>85.0</v>
      </c>
      <c r="B2716" s="8" t="s">
        <v>2534</v>
      </c>
      <c r="C2716" s="16">
        <v>45551.75</v>
      </c>
      <c r="D2716" s="16">
        <v>45565.75</v>
      </c>
      <c r="E2716" s="17">
        <v>5950.0</v>
      </c>
      <c r="F2716" s="8" t="s">
        <v>2452</v>
      </c>
      <c r="G2716" s="8" t="s">
        <v>2453</v>
      </c>
      <c r="H2716" s="8" t="s">
        <v>1592</v>
      </c>
      <c r="I2716" s="8">
        <v>1.0</v>
      </c>
      <c r="J2716" s="8">
        <v>0.0</v>
      </c>
      <c r="K2716" s="8">
        <v>1.0</v>
      </c>
    </row>
    <row r="2717" ht="15.75" customHeight="1">
      <c r="A2717" s="15">
        <v>85.0</v>
      </c>
      <c r="B2717" s="8" t="s">
        <v>2534</v>
      </c>
      <c r="C2717" s="16">
        <v>45551.75</v>
      </c>
      <c r="D2717" s="16">
        <v>45565.75</v>
      </c>
      <c r="E2717" s="17">
        <v>5950.0</v>
      </c>
      <c r="F2717" s="8" t="s">
        <v>2452</v>
      </c>
      <c r="G2717" s="8" t="s">
        <v>2453</v>
      </c>
      <c r="H2717" s="8" t="s">
        <v>1729</v>
      </c>
      <c r="I2717" s="8">
        <v>1.0</v>
      </c>
      <c r="J2717" s="8">
        <v>1.0</v>
      </c>
      <c r="K2717" s="8">
        <v>4.0</v>
      </c>
    </row>
    <row r="2718" ht="15.75" customHeight="1">
      <c r="A2718" s="15">
        <v>85.0</v>
      </c>
      <c r="B2718" s="8" t="s">
        <v>2534</v>
      </c>
      <c r="C2718" s="16">
        <v>45551.75</v>
      </c>
      <c r="D2718" s="16">
        <v>45565.75</v>
      </c>
      <c r="E2718" s="17">
        <v>5950.0</v>
      </c>
      <c r="F2718" s="8" t="s">
        <v>2452</v>
      </c>
      <c r="G2718" s="8" t="s">
        <v>2453</v>
      </c>
      <c r="H2718" s="8" t="s">
        <v>1961</v>
      </c>
      <c r="I2718" s="8">
        <v>1.0</v>
      </c>
      <c r="J2718" s="8">
        <v>0.0</v>
      </c>
      <c r="K2718" s="8">
        <v>4.0</v>
      </c>
    </row>
    <row r="2719" ht="15.75" customHeight="1">
      <c r="A2719" s="15">
        <v>85.0</v>
      </c>
      <c r="B2719" s="8" t="s">
        <v>2534</v>
      </c>
      <c r="C2719" s="16">
        <v>45551.75</v>
      </c>
      <c r="D2719" s="16">
        <v>45565.75</v>
      </c>
      <c r="E2719" s="17">
        <v>5950.0</v>
      </c>
      <c r="F2719" s="8" t="s">
        <v>2452</v>
      </c>
      <c r="G2719" s="8" t="s">
        <v>2453</v>
      </c>
      <c r="H2719" s="8" t="s">
        <v>1608</v>
      </c>
      <c r="I2719" s="8">
        <v>0.0</v>
      </c>
      <c r="J2719" s="8">
        <v>0.0</v>
      </c>
      <c r="K2719" s="8">
        <v>5.0</v>
      </c>
    </row>
    <row r="2720" ht="15.75" customHeight="1">
      <c r="A2720" s="15">
        <v>85.0</v>
      </c>
      <c r="B2720" s="8" t="s">
        <v>2534</v>
      </c>
      <c r="C2720" s="16">
        <v>45551.75</v>
      </c>
      <c r="D2720" s="16">
        <v>45565.75</v>
      </c>
      <c r="E2720" s="17">
        <v>5950.0</v>
      </c>
      <c r="F2720" s="8" t="s">
        <v>2452</v>
      </c>
      <c r="G2720" s="8" t="s">
        <v>2453</v>
      </c>
      <c r="H2720" s="8" t="s">
        <v>1667</v>
      </c>
      <c r="I2720" s="8">
        <v>0.0</v>
      </c>
      <c r="J2720" s="8">
        <v>1.0</v>
      </c>
      <c r="K2720" s="8">
        <v>5.0</v>
      </c>
    </row>
    <row r="2721" ht="15.75" customHeight="1">
      <c r="A2721" s="15">
        <v>85.0</v>
      </c>
      <c r="B2721" s="8" t="s">
        <v>2534</v>
      </c>
      <c r="C2721" s="16">
        <v>45551.75</v>
      </c>
      <c r="D2721" s="16">
        <v>45565.75</v>
      </c>
      <c r="E2721" s="17">
        <v>5950.0</v>
      </c>
      <c r="F2721" s="8" t="s">
        <v>2452</v>
      </c>
      <c r="G2721" s="8" t="s">
        <v>2453</v>
      </c>
      <c r="H2721" s="8" t="s">
        <v>1989</v>
      </c>
      <c r="I2721" s="8">
        <v>1.0</v>
      </c>
      <c r="J2721" s="8">
        <v>1.0</v>
      </c>
      <c r="K2721" s="8">
        <v>2.0</v>
      </c>
    </row>
    <row r="2722" ht="15.75" customHeight="1">
      <c r="A2722" s="15">
        <v>85.0</v>
      </c>
      <c r="B2722" s="8" t="s">
        <v>2534</v>
      </c>
      <c r="C2722" s="16">
        <v>45551.75</v>
      </c>
      <c r="D2722" s="16">
        <v>45565.75</v>
      </c>
      <c r="E2722" s="17">
        <v>5950.0</v>
      </c>
      <c r="F2722" s="8" t="s">
        <v>2452</v>
      </c>
      <c r="G2722" s="8" t="s">
        <v>2453</v>
      </c>
      <c r="H2722" s="8" t="s">
        <v>2329</v>
      </c>
      <c r="I2722" s="8">
        <v>1.0</v>
      </c>
      <c r="J2722" s="8">
        <v>1.0</v>
      </c>
      <c r="K2722" s="8">
        <v>5.0</v>
      </c>
    </row>
    <row r="2723" ht="15.75" customHeight="1">
      <c r="A2723" s="15">
        <v>85.0</v>
      </c>
      <c r="B2723" s="8" t="s">
        <v>2534</v>
      </c>
      <c r="C2723" s="16">
        <v>45551.75</v>
      </c>
      <c r="D2723" s="16">
        <v>45565.75</v>
      </c>
      <c r="E2723" s="17">
        <v>5950.0</v>
      </c>
      <c r="F2723" s="8" t="s">
        <v>2452</v>
      </c>
      <c r="G2723" s="8" t="s">
        <v>2453</v>
      </c>
      <c r="H2723" s="8" t="s">
        <v>1476</v>
      </c>
      <c r="I2723" s="8">
        <v>1.0</v>
      </c>
      <c r="J2723" s="8">
        <v>0.0</v>
      </c>
      <c r="K2723" s="8">
        <v>2.0</v>
      </c>
    </row>
    <row r="2724" ht="15.75" customHeight="1">
      <c r="A2724" s="15">
        <v>85.0</v>
      </c>
      <c r="B2724" s="8" t="s">
        <v>2534</v>
      </c>
      <c r="C2724" s="16">
        <v>45551.75</v>
      </c>
      <c r="D2724" s="16">
        <v>45565.75</v>
      </c>
      <c r="E2724" s="17">
        <v>5950.0</v>
      </c>
      <c r="F2724" s="8" t="s">
        <v>2452</v>
      </c>
      <c r="G2724" s="8" t="s">
        <v>2453</v>
      </c>
      <c r="H2724" s="8" t="s">
        <v>1976</v>
      </c>
      <c r="I2724" s="8">
        <v>0.0</v>
      </c>
      <c r="J2724" s="8">
        <v>1.0</v>
      </c>
      <c r="K2724" s="8">
        <v>1.0</v>
      </c>
    </row>
    <row r="2725" ht="15.75" customHeight="1">
      <c r="A2725" s="15">
        <v>85.0</v>
      </c>
      <c r="B2725" s="8" t="s">
        <v>2534</v>
      </c>
      <c r="C2725" s="16">
        <v>45551.75</v>
      </c>
      <c r="D2725" s="16">
        <v>45565.75</v>
      </c>
      <c r="E2725" s="17">
        <v>5950.0</v>
      </c>
      <c r="F2725" s="8" t="s">
        <v>2452</v>
      </c>
      <c r="G2725" s="8" t="s">
        <v>2453</v>
      </c>
      <c r="H2725" s="8" t="s">
        <v>1283</v>
      </c>
      <c r="I2725" s="8">
        <v>0.0</v>
      </c>
      <c r="J2725" s="8">
        <v>1.0</v>
      </c>
      <c r="K2725" s="8">
        <v>5.0</v>
      </c>
    </row>
    <row r="2726" ht="15.75" customHeight="1">
      <c r="A2726" s="15">
        <v>85.0</v>
      </c>
      <c r="B2726" s="8" t="s">
        <v>2534</v>
      </c>
      <c r="C2726" s="16">
        <v>45551.75</v>
      </c>
      <c r="D2726" s="16">
        <v>45565.75</v>
      </c>
      <c r="E2726" s="17">
        <v>5950.0</v>
      </c>
      <c r="F2726" s="8" t="s">
        <v>2452</v>
      </c>
      <c r="G2726" s="8" t="s">
        <v>2453</v>
      </c>
      <c r="H2726" s="8" t="s">
        <v>2010</v>
      </c>
      <c r="I2726" s="8">
        <v>0.0</v>
      </c>
      <c r="J2726" s="8">
        <v>1.0</v>
      </c>
      <c r="K2726" s="8">
        <v>2.0</v>
      </c>
    </row>
    <row r="2727" ht="15.75" customHeight="1">
      <c r="A2727" s="15">
        <v>85.0</v>
      </c>
      <c r="B2727" s="8" t="s">
        <v>2534</v>
      </c>
      <c r="C2727" s="16">
        <v>45551.75</v>
      </c>
      <c r="D2727" s="16">
        <v>45565.75</v>
      </c>
      <c r="E2727" s="17">
        <v>5950.0</v>
      </c>
      <c r="F2727" s="8" t="s">
        <v>2452</v>
      </c>
      <c r="G2727" s="8" t="s">
        <v>2453</v>
      </c>
      <c r="H2727" s="8" t="s">
        <v>1455</v>
      </c>
      <c r="I2727" s="8">
        <v>0.0</v>
      </c>
      <c r="J2727" s="8">
        <v>0.0</v>
      </c>
      <c r="K2727" s="8">
        <v>3.0</v>
      </c>
    </row>
    <row r="2728" ht="15.75" customHeight="1">
      <c r="A2728" s="15">
        <v>85.0</v>
      </c>
      <c r="B2728" s="8" t="s">
        <v>2534</v>
      </c>
      <c r="C2728" s="16">
        <v>45551.75</v>
      </c>
      <c r="D2728" s="16">
        <v>45565.75</v>
      </c>
      <c r="E2728" s="17">
        <v>5950.0</v>
      </c>
      <c r="F2728" s="8" t="s">
        <v>2452</v>
      </c>
      <c r="G2728" s="8" t="s">
        <v>2453</v>
      </c>
      <c r="H2728" s="8" t="s">
        <v>2023</v>
      </c>
      <c r="I2728" s="8">
        <v>0.0</v>
      </c>
      <c r="J2728" s="8">
        <v>0.0</v>
      </c>
      <c r="K2728" s="8">
        <v>4.0</v>
      </c>
    </row>
    <row r="2729" ht="15.75" customHeight="1">
      <c r="A2729" s="15">
        <v>85.0</v>
      </c>
      <c r="B2729" s="8" t="s">
        <v>2534</v>
      </c>
      <c r="C2729" s="16">
        <v>45551.75</v>
      </c>
      <c r="D2729" s="16">
        <v>45565.75</v>
      </c>
      <c r="E2729" s="17">
        <v>5950.0</v>
      </c>
      <c r="F2729" s="8" t="s">
        <v>2452</v>
      </c>
      <c r="G2729" s="8" t="s">
        <v>2453</v>
      </c>
      <c r="H2729" s="8" t="s">
        <v>1226</v>
      </c>
      <c r="I2729" s="8">
        <v>0.0</v>
      </c>
      <c r="J2729" s="8">
        <v>0.0</v>
      </c>
      <c r="K2729" s="8">
        <v>2.0</v>
      </c>
    </row>
    <row r="2730" ht="15.75" customHeight="1">
      <c r="A2730" s="15">
        <v>85.0</v>
      </c>
      <c r="B2730" s="8" t="s">
        <v>2534</v>
      </c>
      <c r="C2730" s="16">
        <v>45551.75</v>
      </c>
      <c r="D2730" s="16">
        <v>45565.75</v>
      </c>
      <c r="E2730" s="17">
        <v>5950.0</v>
      </c>
      <c r="F2730" s="8" t="s">
        <v>2452</v>
      </c>
      <c r="G2730" s="8" t="s">
        <v>2453</v>
      </c>
      <c r="H2730" s="8" t="s">
        <v>2167</v>
      </c>
      <c r="I2730" s="8">
        <v>1.0</v>
      </c>
      <c r="J2730" s="8">
        <v>0.0</v>
      </c>
      <c r="K2730" s="8">
        <v>1.0</v>
      </c>
    </row>
    <row r="2731" ht="15.75" customHeight="1">
      <c r="A2731" s="15">
        <v>85.0</v>
      </c>
      <c r="B2731" s="8" t="s">
        <v>2534</v>
      </c>
      <c r="C2731" s="16">
        <v>45551.75</v>
      </c>
      <c r="D2731" s="16">
        <v>45565.75</v>
      </c>
      <c r="E2731" s="17">
        <v>5950.0</v>
      </c>
      <c r="F2731" s="8" t="s">
        <v>2452</v>
      </c>
      <c r="G2731" s="8" t="s">
        <v>2453</v>
      </c>
      <c r="H2731" s="8" t="s">
        <v>2213</v>
      </c>
      <c r="I2731" s="8">
        <v>0.0</v>
      </c>
      <c r="J2731" s="8">
        <v>0.0</v>
      </c>
      <c r="K2731" s="8">
        <v>5.0</v>
      </c>
    </row>
    <row r="2732" ht="15.75" customHeight="1">
      <c r="A2732" s="15">
        <v>85.0</v>
      </c>
      <c r="B2732" s="8" t="s">
        <v>2534</v>
      </c>
      <c r="C2732" s="16">
        <v>45551.75</v>
      </c>
      <c r="D2732" s="16">
        <v>45565.75</v>
      </c>
      <c r="E2732" s="17">
        <v>5950.0</v>
      </c>
      <c r="F2732" s="8" t="s">
        <v>2452</v>
      </c>
      <c r="G2732" s="8" t="s">
        <v>2453</v>
      </c>
      <c r="H2732" s="8" t="s">
        <v>1739</v>
      </c>
      <c r="I2732" s="8">
        <v>1.0</v>
      </c>
      <c r="J2732" s="8">
        <v>0.0</v>
      </c>
      <c r="K2732" s="8">
        <v>1.0</v>
      </c>
    </row>
    <row r="2733" ht="15.75" customHeight="1">
      <c r="A2733" s="15">
        <v>85.0</v>
      </c>
      <c r="B2733" s="8" t="s">
        <v>2534</v>
      </c>
      <c r="C2733" s="16">
        <v>45551.75</v>
      </c>
      <c r="D2733" s="16">
        <v>45565.75</v>
      </c>
      <c r="E2733" s="17">
        <v>5950.0</v>
      </c>
      <c r="F2733" s="8" t="s">
        <v>2452</v>
      </c>
      <c r="G2733" s="8" t="s">
        <v>2453</v>
      </c>
      <c r="H2733" s="8" t="s">
        <v>2246</v>
      </c>
      <c r="I2733" s="8">
        <v>1.0</v>
      </c>
      <c r="J2733" s="8">
        <v>1.0</v>
      </c>
      <c r="K2733" s="8">
        <v>1.0</v>
      </c>
    </row>
    <row r="2734" ht="15.75" customHeight="1">
      <c r="A2734" s="15">
        <v>85.0</v>
      </c>
      <c r="B2734" s="8" t="s">
        <v>2534</v>
      </c>
      <c r="C2734" s="16">
        <v>45551.75</v>
      </c>
      <c r="D2734" s="16">
        <v>45565.75</v>
      </c>
      <c r="E2734" s="17">
        <v>5950.0</v>
      </c>
      <c r="F2734" s="8" t="s">
        <v>2452</v>
      </c>
      <c r="G2734" s="8" t="s">
        <v>2453</v>
      </c>
      <c r="H2734" s="8" t="s">
        <v>1304</v>
      </c>
      <c r="I2734" s="8">
        <v>0.0</v>
      </c>
      <c r="J2734" s="8">
        <v>0.0</v>
      </c>
      <c r="K2734" s="8">
        <v>3.0</v>
      </c>
    </row>
    <row r="2735" ht="15.75" customHeight="1">
      <c r="A2735" s="15">
        <v>86.0</v>
      </c>
      <c r="B2735" s="8" t="s">
        <v>2535</v>
      </c>
      <c r="C2735" s="16">
        <v>45556.0</v>
      </c>
      <c r="D2735" s="16">
        <v>45570.0</v>
      </c>
      <c r="E2735" s="17">
        <v>6020.0</v>
      </c>
      <c r="F2735" s="8" t="s">
        <v>2444</v>
      </c>
      <c r="G2735" s="8" t="s">
        <v>2453</v>
      </c>
      <c r="H2735" s="8" t="s">
        <v>1582</v>
      </c>
      <c r="I2735" s="8">
        <v>1.0</v>
      </c>
      <c r="J2735" s="8">
        <v>1.0</v>
      </c>
      <c r="K2735" s="8">
        <v>2.0</v>
      </c>
    </row>
    <row r="2736" ht="15.75" customHeight="1">
      <c r="A2736" s="15">
        <v>86.0</v>
      </c>
      <c r="B2736" s="8" t="s">
        <v>2535</v>
      </c>
      <c r="C2736" s="16">
        <v>45556.0</v>
      </c>
      <c r="D2736" s="16">
        <v>45570.0</v>
      </c>
      <c r="E2736" s="17">
        <v>6020.0</v>
      </c>
      <c r="F2736" s="8" t="s">
        <v>2444</v>
      </c>
      <c r="G2736" s="8" t="s">
        <v>2453</v>
      </c>
      <c r="H2736" s="8" t="s">
        <v>1952</v>
      </c>
      <c r="I2736" s="8">
        <v>1.0</v>
      </c>
      <c r="J2736" s="8">
        <v>1.0</v>
      </c>
      <c r="K2736" s="8">
        <v>5.0</v>
      </c>
    </row>
    <row r="2737" ht="15.75" customHeight="1">
      <c r="A2737" s="15">
        <v>86.0</v>
      </c>
      <c r="B2737" s="8" t="s">
        <v>2535</v>
      </c>
      <c r="C2737" s="16">
        <v>45556.0</v>
      </c>
      <c r="D2737" s="16">
        <v>45570.0</v>
      </c>
      <c r="E2737" s="17">
        <v>6020.0</v>
      </c>
      <c r="F2737" s="8" t="s">
        <v>2444</v>
      </c>
      <c r="G2737" s="8" t="s">
        <v>2453</v>
      </c>
      <c r="H2737" s="8" t="s">
        <v>2032</v>
      </c>
      <c r="I2737" s="8">
        <v>0.0</v>
      </c>
      <c r="J2737" s="8">
        <v>1.0</v>
      </c>
      <c r="K2737" s="8">
        <v>4.0</v>
      </c>
    </row>
    <row r="2738" ht="15.75" customHeight="1">
      <c r="A2738" s="15">
        <v>86.0</v>
      </c>
      <c r="B2738" s="8" t="s">
        <v>2535</v>
      </c>
      <c r="C2738" s="16">
        <v>45556.0</v>
      </c>
      <c r="D2738" s="16">
        <v>45570.0</v>
      </c>
      <c r="E2738" s="17">
        <v>6020.0</v>
      </c>
      <c r="F2738" s="8" t="s">
        <v>2444</v>
      </c>
      <c r="G2738" s="8" t="s">
        <v>2453</v>
      </c>
      <c r="H2738" s="8" t="s">
        <v>2009</v>
      </c>
      <c r="I2738" s="8">
        <v>1.0</v>
      </c>
      <c r="J2738" s="8">
        <v>1.0</v>
      </c>
      <c r="K2738" s="8">
        <v>3.0</v>
      </c>
    </row>
    <row r="2739" ht="15.75" customHeight="1">
      <c r="A2739" s="15">
        <v>86.0</v>
      </c>
      <c r="B2739" s="8" t="s">
        <v>2535</v>
      </c>
      <c r="C2739" s="16">
        <v>45556.0</v>
      </c>
      <c r="D2739" s="16">
        <v>45570.0</v>
      </c>
      <c r="E2739" s="17">
        <v>6020.0</v>
      </c>
      <c r="F2739" s="8" t="s">
        <v>2444</v>
      </c>
      <c r="G2739" s="8" t="s">
        <v>2453</v>
      </c>
      <c r="H2739" s="8" t="s">
        <v>1355</v>
      </c>
      <c r="I2739" s="8">
        <v>0.0</v>
      </c>
      <c r="J2739" s="8">
        <v>1.0</v>
      </c>
      <c r="K2739" s="8">
        <v>3.0</v>
      </c>
    </row>
    <row r="2740" ht="15.75" customHeight="1">
      <c r="A2740" s="15">
        <v>86.0</v>
      </c>
      <c r="B2740" s="8" t="s">
        <v>2535</v>
      </c>
      <c r="C2740" s="16">
        <v>45556.0</v>
      </c>
      <c r="D2740" s="16">
        <v>45570.0</v>
      </c>
      <c r="E2740" s="17">
        <v>6020.0</v>
      </c>
      <c r="F2740" s="8" t="s">
        <v>2444</v>
      </c>
      <c r="G2740" s="8" t="s">
        <v>2453</v>
      </c>
      <c r="H2740" s="8" t="s">
        <v>1198</v>
      </c>
      <c r="I2740" s="8">
        <v>1.0</v>
      </c>
      <c r="J2740" s="8">
        <v>0.0</v>
      </c>
      <c r="K2740" s="8">
        <v>5.0</v>
      </c>
    </row>
    <row r="2741" ht="15.75" customHeight="1">
      <c r="A2741" s="15">
        <v>86.0</v>
      </c>
      <c r="B2741" s="8" t="s">
        <v>2535</v>
      </c>
      <c r="C2741" s="16">
        <v>45556.0</v>
      </c>
      <c r="D2741" s="16">
        <v>45570.0</v>
      </c>
      <c r="E2741" s="17">
        <v>6020.0</v>
      </c>
      <c r="F2741" s="8" t="s">
        <v>2444</v>
      </c>
      <c r="G2741" s="8" t="s">
        <v>2453</v>
      </c>
      <c r="H2741" s="8" t="s">
        <v>1456</v>
      </c>
      <c r="I2741" s="8">
        <v>1.0</v>
      </c>
      <c r="J2741" s="8">
        <v>1.0</v>
      </c>
      <c r="K2741" s="8">
        <v>5.0</v>
      </c>
    </row>
    <row r="2742" ht="15.75" customHeight="1">
      <c r="A2742" s="15">
        <v>86.0</v>
      </c>
      <c r="B2742" s="8" t="s">
        <v>2535</v>
      </c>
      <c r="C2742" s="16">
        <v>45556.0</v>
      </c>
      <c r="D2742" s="16">
        <v>45570.0</v>
      </c>
      <c r="E2742" s="17">
        <v>6020.0</v>
      </c>
      <c r="F2742" s="8" t="s">
        <v>2444</v>
      </c>
      <c r="G2742" s="8" t="s">
        <v>2453</v>
      </c>
      <c r="H2742" s="8" t="s">
        <v>1876</v>
      </c>
      <c r="I2742" s="8">
        <v>1.0</v>
      </c>
      <c r="J2742" s="8">
        <v>1.0</v>
      </c>
      <c r="K2742" s="8">
        <v>5.0</v>
      </c>
    </row>
    <row r="2743" ht="15.75" customHeight="1">
      <c r="A2743" s="15">
        <v>86.0</v>
      </c>
      <c r="B2743" s="8" t="s">
        <v>2535</v>
      </c>
      <c r="C2743" s="16">
        <v>45556.0</v>
      </c>
      <c r="D2743" s="16">
        <v>45570.0</v>
      </c>
      <c r="E2743" s="17">
        <v>6020.0</v>
      </c>
      <c r="F2743" s="8" t="s">
        <v>2444</v>
      </c>
      <c r="G2743" s="8" t="s">
        <v>2453</v>
      </c>
      <c r="H2743" s="8" t="s">
        <v>1868</v>
      </c>
      <c r="I2743" s="8">
        <v>0.0</v>
      </c>
      <c r="J2743" s="8">
        <v>1.0</v>
      </c>
      <c r="K2743" s="8">
        <v>4.0</v>
      </c>
    </row>
    <row r="2744" ht="15.75" customHeight="1">
      <c r="A2744" s="15">
        <v>86.0</v>
      </c>
      <c r="B2744" s="8" t="s">
        <v>2535</v>
      </c>
      <c r="C2744" s="16">
        <v>45556.0</v>
      </c>
      <c r="D2744" s="16">
        <v>45570.0</v>
      </c>
      <c r="E2744" s="17">
        <v>6020.0</v>
      </c>
      <c r="F2744" s="8" t="s">
        <v>2444</v>
      </c>
      <c r="G2744" s="8" t="s">
        <v>2453</v>
      </c>
      <c r="H2744" s="8" t="s">
        <v>2017</v>
      </c>
      <c r="I2744" s="8">
        <v>0.0</v>
      </c>
      <c r="J2744" s="8">
        <v>0.0</v>
      </c>
      <c r="K2744" s="8">
        <v>1.0</v>
      </c>
    </row>
    <row r="2745" ht="15.75" customHeight="1">
      <c r="A2745" s="15">
        <v>86.0</v>
      </c>
      <c r="B2745" s="8" t="s">
        <v>2535</v>
      </c>
      <c r="C2745" s="16">
        <v>45556.0</v>
      </c>
      <c r="D2745" s="16">
        <v>45570.0</v>
      </c>
      <c r="E2745" s="17">
        <v>6020.0</v>
      </c>
      <c r="F2745" s="8" t="s">
        <v>2444</v>
      </c>
      <c r="G2745" s="8" t="s">
        <v>2453</v>
      </c>
      <c r="H2745" s="8" t="s">
        <v>1578</v>
      </c>
      <c r="I2745" s="8">
        <v>0.0</v>
      </c>
      <c r="J2745" s="8">
        <v>1.0</v>
      </c>
      <c r="K2745" s="8">
        <v>4.0</v>
      </c>
    </row>
    <row r="2746" ht="15.75" customHeight="1">
      <c r="A2746" s="15">
        <v>86.0</v>
      </c>
      <c r="B2746" s="8" t="s">
        <v>2535</v>
      </c>
      <c r="C2746" s="16">
        <v>45556.0</v>
      </c>
      <c r="D2746" s="16">
        <v>45570.0</v>
      </c>
      <c r="E2746" s="17">
        <v>6020.0</v>
      </c>
      <c r="F2746" s="8" t="s">
        <v>2444</v>
      </c>
      <c r="G2746" s="8" t="s">
        <v>2453</v>
      </c>
      <c r="H2746" s="8" t="s">
        <v>1346</v>
      </c>
      <c r="I2746" s="8">
        <v>1.0</v>
      </c>
      <c r="J2746" s="8">
        <v>1.0</v>
      </c>
      <c r="K2746" s="8">
        <v>2.0</v>
      </c>
    </row>
    <row r="2747" ht="15.75" customHeight="1">
      <c r="A2747" s="15">
        <v>86.0</v>
      </c>
      <c r="B2747" s="8" t="s">
        <v>2535</v>
      </c>
      <c r="C2747" s="16">
        <v>45556.0</v>
      </c>
      <c r="D2747" s="16">
        <v>45570.0</v>
      </c>
      <c r="E2747" s="17">
        <v>6020.0</v>
      </c>
      <c r="F2747" s="8" t="s">
        <v>2444</v>
      </c>
      <c r="G2747" s="8" t="s">
        <v>2453</v>
      </c>
      <c r="H2747" s="8" t="s">
        <v>1520</v>
      </c>
      <c r="I2747" s="8">
        <v>1.0</v>
      </c>
      <c r="J2747" s="8">
        <v>0.0</v>
      </c>
      <c r="K2747" s="8">
        <v>4.0</v>
      </c>
    </row>
    <row r="2748" ht="15.75" customHeight="1">
      <c r="A2748" s="15">
        <v>86.0</v>
      </c>
      <c r="B2748" s="8" t="s">
        <v>2535</v>
      </c>
      <c r="C2748" s="16">
        <v>45556.0</v>
      </c>
      <c r="D2748" s="16">
        <v>45570.0</v>
      </c>
      <c r="E2748" s="17">
        <v>6020.0</v>
      </c>
      <c r="F2748" s="8" t="s">
        <v>2444</v>
      </c>
      <c r="G2748" s="8" t="s">
        <v>2453</v>
      </c>
      <c r="H2748" s="8" t="s">
        <v>1813</v>
      </c>
      <c r="I2748" s="8">
        <v>0.0</v>
      </c>
      <c r="J2748" s="8">
        <v>1.0</v>
      </c>
      <c r="K2748" s="8">
        <v>1.0</v>
      </c>
    </row>
    <row r="2749" ht="15.75" customHeight="1">
      <c r="A2749" s="15">
        <v>86.0</v>
      </c>
      <c r="B2749" s="8" t="s">
        <v>2535</v>
      </c>
      <c r="C2749" s="16">
        <v>45556.0</v>
      </c>
      <c r="D2749" s="16">
        <v>45570.0</v>
      </c>
      <c r="E2749" s="17">
        <v>6020.0</v>
      </c>
      <c r="F2749" s="8" t="s">
        <v>2444</v>
      </c>
      <c r="G2749" s="8" t="s">
        <v>2453</v>
      </c>
      <c r="H2749" s="8" t="s">
        <v>2258</v>
      </c>
      <c r="I2749" s="8">
        <v>1.0</v>
      </c>
      <c r="J2749" s="8">
        <v>0.0</v>
      </c>
      <c r="K2749" s="8">
        <v>2.0</v>
      </c>
    </row>
    <row r="2750" ht="15.75" customHeight="1">
      <c r="A2750" s="15">
        <v>86.0</v>
      </c>
      <c r="B2750" s="8" t="s">
        <v>2535</v>
      </c>
      <c r="C2750" s="16">
        <v>45556.0</v>
      </c>
      <c r="D2750" s="16">
        <v>45570.0</v>
      </c>
      <c r="E2750" s="17">
        <v>6020.0</v>
      </c>
      <c r="F2750" s="8" t="s">
        <v>2444</v>
      </c>
      <c r="G2750" s="8" t="s">
        <v>2453</v>
      </c>
      <c r="H2750" s="8" t="s">
        <v>2119</v>
      </c>
      <c r="I2750" s="8">
        <v>0.0</v>
      </c>
      <c r="J2750" s="8">
        <v>1.0</v>
      </c>
      <c r="K2750" s="8">
        <v>4.0</v>
      </c>
    </row>
    <row r="2751" ht="15.75" customHeight="1">
      <c r="A2751" s="15">
        <v>86.0</v>
      </c>
      <c r="B2751" s="8" t="s">
        <v>2535</v>
      </c>
      <c r="C2751" s="16">
        <v>45556.0</v>
      </c>
      <c r="D2751" s="16">
        <v>45570.0</v>
      </c>
      <c r="E2751" s="17">
        <v>6020.0</v>
      </c>
      <c r="F2751" s="8" t="s">
        <v>2444</v>
      </c>
      <c r="G2751" s="8" t="s">
        <v>2453</v>
      </c>
      <c r="H2751" s="8" t="s">
        <v>1515</v>
      </c>
      <c r="I2751" s="8">
        <v>0.0</v>
      </c>
      <c r="J2751" s="8">
        <v>0.0</v>
      </c>
      <c r="K2751" s="8">
        <v>2.0</v>
      </c>
    </row>
    <row r="2752" ht="15.75" customHeight="1">
      <c r="A2752" s="15">
        <v>86.0</v>
      </c>
      <c r="B2752" s="8" t="s">
        <v>2535</v>
      </c>
      <c r="C2752" s="16">
        <v>45556.0</v>
      </c>
      <c r="D2752" s="16">
        <v>45570.0</v>
      </c>
      <c r="E2752" s="17">
        <v>6020.0</v>
      </c>
      <c r="F2752" s="8" t="s">
        <v>2444</v>
      </c>
      <c r="G2752" s="8" t="s">
        <v>2453</v>
      </c>
      <c r="H2752" s="8" t="s">
        <v>2241</v>
      </c>
      <c r="I2752" s="8">
        <v>1.0</v>
      </c>
      <c r="J2752" s="8">
        <v>1.0</v>
      </c>
      <c r="K2752" s="8">
        <v>4.0</v>
      </c>
    </row>
    <row r="2753" ht="15.75" customHeight="1">
      <c r="A2753" s="15">
        <v>86.0</v>
      </c>
      <c r="B2753" s="8" t="s">
        <v>2535</v>
      </c>
      <c r="C2753" s="16">
        <v>45556.0</v>
      </c>
      <c r="D2753" s="16">
        <v>45570.0</v>
      </c>
      <c r="E2753" s="17">
        <v>6020.0</v>
      </c>
      <c r="F2753" s="8" t="s">
        <v>2444</v>
      </c>
      <c r="G2753" s="8" t="s">
        <v>2453</v>
      </c>
      <c r="H2753" s="8" t="s">
        <v>1705</v>
      </c>
      <c r="I2753" s="8">
        <v>0.0</v>
      </c>
      <c r="J2753" s="8">
        <v>1.0</v>
      </c>
      <c r="K2753" s="8">
        <v>4.0</v>
      </c>
    </row>
    <row r="2754" ht="15.75" customHeight="1">
      <c r="A2754" s="15">
        <v>86.0</v>
      </c>
      <c r="B2754" s="8" t="s">
        <v>2535</v>
      </c>
      <c r="C2754" s="16">
        <v>45556.0</v>
      </c>
      <c r="D2754" s="16">
        <v>45570.0</v>
      </c>
      <c r="E2754" s="17">
        <v>6020.0</v>
      </c>
      <c r="F2754" s="8" t="s">
        <v>2444</v>
      </c>
      <c r="G2754" s="8" t="s">
        <v>2453</v>
      </c>
      <c r="H2754" s="8" t="s">
        <v>1206</v>
      </c>
      <c r="I2754" s="8">
        <v>1.0</v>
      </c>
      <c r="J2754" s="8">
        <v>1.0</v>
      </c>
      <c r="K2754" s="8">
        <v>4.0</v>
      </c>
    </row>
    <row r="2755" ht="15.75" customHeight="1">
      <c r="A2755" s="15">
        <v>86.0</v>
      </c>
      <c r="B2755" s="8" t="s">
        <v>2535</v>
      </c>
      <c r="C2755" s="16">
        <v>45556.0</v>
      </c>
      <c r="D2755" s="16">
        <v>45570.0</v>
      </c>
      <c r="E2755" s="17">
        <v>6020.0</v>
      </c>
      <c r="F2755" s="8" t="s">
        <v>2444</v>
      </c>
      <c r="G2755" s="8" t="s">
        <v>2453</v>
      </c>
      <c r="H2755" s="8" t="s">
        <v>1709</v>
      </c>
      <c r="I2755" s="8">
        <v>1.0</v>
      </c>
      <c r="J2755" s="8">
        <v>1.0</v>
      </c>
      <c r="K2755" s="8">
        <v>4.0</v>
      </c>
    </row>
    <row r="2756" ht="15.75" customHeight="1">
      <c r="A2756" s="15">
        <v>86.0</v>
      </c>
      <c r="B2756" s="8" t="s">
        <v>2535</v>
      </c>
      <c r="C2756" s="16">
        <v>45556.0</v>
      </c>
      <c r="D2756" s="16">
        <v>45570.0</v>
      </c>
      <c r="E2756" s="17">
        <v>6020.0</v>
      </c>
      <c r="F2756" s="8" t="s">
        <v>2444</v>
      </c>
      <c r="G2756" s="8" t="s">
        <v>2453</v>
      </c>
      <c r="H2756" s="8" t="s">
        <v>2331</v>
      </c>
      <c r="I2756" s="8">
        <v>0.0</v>
      </c>
      <c r="J2756" s="8">
        <v>1.0</v>
      </c>
      <c r="K2756" s="8">
        <v>4.0</v>
      </c>
    </row>
    <row r="2757" ht="15.75" customHeight="1">
      <c r="A2757" s="15">
        <v>86.0</v>
      </c>
      <c r="B2757" s="8" t="s">
        <v>2535</v>
      </c>
      <c r="C2757" s="16">
        <v>45556.0</v>
      </c>
      <c r="D2757" s="16">
        <v>45570.0</v>
      </c>
      <c r="E2757" s="17">
        <v>6020.0</v>
      </c>
      <c r="F2757" s="8" t="s">
        <v>2444</v>
      </c>
      <c r="G2757" s="8" t="s">
        <v>2453</v>
      </c>
      <c r="H2757" s="8" t="s">
        <v>1537</v>
      </c>
      <c r="I2757" s="8">
        <v>0.0</v>
      </c>
      <c r="J2757" s="8">
        <v>1.0</v>
      </c>
      <c r="K2757" s="8">
        <v>3.0</v>
      </c>
    </row>
    <row r="2758" ht="15.75" customHeight="1">
      <c r="A2758" s="15">
        <v>86.0</v>
      </c>
      <c r="B2758" s="8" t="s">
        <v>2535</v>
      </c>
      <c r="C2758" s="16">
        <v>45556.0</v>
      </c>
      <c r="D2758" s="16">
        <v>45570.0</v>
      </c>
      <c r="E2758" s="17">
        <v>6020.0</v>
      </c>
      <c r="F2758" s="8" t="s">
        <v>2444</v>
      </c>
      <c r="G2758" s="8" t="s">
        <v>2453</v>
      </c>
      <c r="H2758" s="8" t="s">
        <v>1275</v>
      </c>
      <c r="I2758" s="8">
        <v>1.0</v>
      </c>
      <c r="J2758" s="8">
        <v>1.0</v>
      </c>
      <c r="K2758" s="8">
        <v>5.0</v>
      </c>
    </row>
    <row r="2759" ht="15.75" customHeight="1">
      <c r="A2759" s="15">
        <v>86.0</v>
      </c>
      <c r="B2759" s="8" t="s">
        <v>2535</v>
      </c>
      <c r="C2759" s="16">
        <v>45556.0</v>
      </c>
      <c r="D2759" s="16">
        <v>45570.0</v>
      </c>
      <c r="E2759" s="17">
        <v>6020.0</v>
      </c>
      <c r="F2759" s="8" t="s">
        <v>2444</v>
      </c>
      <c r="G2759" s="8" t="s">
        <v>2453</v>
      </c>
      <c r="H2759" s="8" t="s">
        <v>1414</v>
      </c>
      <c r="I2759" s="8">
        <v>0.0</v>
      </c>
      <c r="J2759" s="8">
        <v>0.0</v>
      </c>
      <c r="K2759" s="8">
        <v>2.0</v>
      </c>
    </row>
    <row r="2760" ht="15.75" customHeight="1">
      <c r="A2760" s="15">
        <v>86.0</v>
      </c>
      <c r="B2760" s="8" t="s">
        <v>2535</v>
      </c>
      <c r="C2760" s="16">
        <v>45556.0</v>
      </c>
      <c r="D2760" s="16">
        <v>45570.0</v>
      </c>
      <c r="E2760" s="17">
        <v>6020.0</v>
      </c>
      <c r="F2760" s="8" t="s">
        <v>2444</v>
      </c>
      <c r="G2760" s="8" t="s">
        <v>2453</v>
      </c>
      <c r="H2760" s="8" t="s">
        <v>1260</v>
      </c>
      <c r="I2760" s="8">
        <v>0.0</v>
      </c>
      <c r="J2760" s="8">
        <v>1.0</v>
      </c>
      <c r="K2760" s="8">
        <v>5.0</v>
      </c>
    </row>
    <row r="2761" ht="15.75" customHeight="1">
      <c r="A2761" s="15">
        <v>86.0</v>
      </c>
      <c r="B2761" s="8" t="s">
        <v>2535</v>
      </c>
      <c r="C2761" s="16">
        <v>45556.0</v>
      </c>
      <c r="D2761" s="16">
        <v>45570.0</v>
      </c>
      <c r="E2761" s="17">
        <v>6020.0</v>
      </c>
      <c r="F2761" s="8" t="s">
        <v>2444</v>
      </c>
      <c r="G2761" s="8" t="s">
        <v>2453</v>
      </c>
      <c r="H2761" s="8" t="s">
        <v>1806</v>
      </c>
      <c r="I2761" s="8">
        <v>1.0</v>
      </c>
      <c r="J2761" s="8">
        <v>1.0</v>
      </c>
      <c r="K2761" s="8">
        <v>4.0</v>
      </c>
    </row>
    <row r="2762" ht="15.75" customHeight="1">
      <c r="A2762" s="15">
        <v>86.0</v>
      </c>
      <c r="B2762" s="8" t="s">
        <v>2535</v>
      </c>
      <c r="C2762" s="16">
        <v>45556.0</v>
      </c>
      <c r="D2762" s="16">
        <v>45570.0</v>
      </c>
      <c r="E2762" s="17">
        <v>6020.0</v>
      </c>
      <c r="F2762" s="8" t="s">
        <v>2444</v>
      </c>
      <c r="G2762" s="8" t="s">
        <v>2453</v>
      </c>
      <c r="H2762" s="8" t="s">
        <v>1374</v>
      </c>
      <c r="I2762" s="8">
        <v>1.0</v>
      </c>
      <c r="J2762" s="8">
        <v>0.0</v>
      </c>
      <c r="K2762" s="8">
        <v>5.0</v>
      </c>
    </row>
    <row r="2763" ht="15.75" customHeight="1">
      <c r="A2763" s="15">
        <v>86.0</v>
      </c>
      <c r="B2763" s="8" t="s">
        <v>2535</v>
      </c>
      <c r="C2763" s="16">
        <v>45556.0</v>
      </c>
      <c r="D2763" s="16">
        <v>45570.0</v>
      </c>
      <c r="E2763" s="17">
        <v>6020.0</v>
      </c>
      <c r="F2763" s="8" t="s">
        <v>2444</v>
      </c>
      <c r="G2763" s="8" t="s">
        <v>2453</v>
      </c>
      <c r="H2763" s="8" t="s">
        <v>2070</v>
      </c>
      <c r="I2763" s="8">
        <v>1.0</v>
      </c>
      <c r="J2763" s="8">
        <v>1.0</v>
      </c>
      <c r="K2763" s="8">
        <v>3.0</v>
      </c>
    </row>
    <row r="2764" ht="15.75" customHeight="1">
      <c r="A2764" s="15">
        <v>86.0</v>
      </c>
      <c r="B2764" s="8" t="s">
        <v>2535</v>
      </c>
      <c r="C2764" s="16">
        <v>45556.0</v>
      </c>
      <c r="D2764" s="16">
        <v>45570.0</v>
      </c>
      <c r="E2764" s="17">
        <v>6020.0</v>
      </c>
      <c r="F2764" s="8" t="s">
        <v>2444</v>
      </c>
      <c r="G2764" s="8" t="s">
        <v>2453</v>
      </c>
      <c r="H2764" s="8" t="s">
        <v>1196</v>
      </c>
      <c r="I2764" s="8">
        <v>1.0</v>
      </c>
      <c r="J2764" s="8">
        <v>0.0</v>
      </c>
      <c r="K2764" s="8">
        <v>3.0</v>
      </c>
    </row>
    <row r="2765" ht="15.75" customHeight="1">
      <c r="A2765" s="15">
        <v>86.0</v>
      </c>
      <c r="B2765" s="8" t="s">
        <v>2535</v>
      </c>
      <c r="C2765" s="16">
        <v>45556.0</v>
      </c>
      <c r="D2765" s="16">
        <v>45570.0</v>
      </c>
      <c r="E2765" s="17">
        <v>6020.0</v>
      </c>
      <c r="F2765" s="8" t="s">
        <v>2444</v>
      </c>
      <c r="G2765" s="8" t="s">
        <v>2453</v>
      </c>
      <c r="H2765" s="8" t="s">
        <v>1909</v>
      </c>
      <c r="I2765" s="8">
        <v>1.0</v>
      </c>
      <c r="J2765" s="8">
        <v>0.0</v>
      </c>
      <c r="K2765" s="8">
        <v>4.0</v>
      </c>
    </row>
    <row r="2766" ht="15.75" customHeight="1">
      <c r="A2766" s="15">
        <v>86.0</v>
      </c>
      <c r="B2766" s="8" t="s">
        <v>2535</v>
      </c>
      <c r="C2766" s="16">
        <v>45556.0</v>
      </c>
      <c r="D2766" s="16">
        <v>45570.0</v>
      </c>
      <c r="E2766" s="17">
        <v>6020.0</v>
      </c>
      <c r="F2766" s="8" t="s">
        <v>2444</v>
      </c>
      <c r="G2766" s="8" t="s">
        <v>2453</v>
      </c>
      <c r="H2766" s="8" t="s">
        <v>2044</v>
      </c>
      <c r="I2766" s="8">
        <v>0.0</v>
      </c>
      <c r="J2766" s="8">
        <v>0.0</v>
      </c>
      <c r="K2766" s="8">
        <v>3.0</v>
      </c>
    </row>
    <row r="2767" ht="15.75" customHeight="1">
      <c r="A2767" s="15">
        <v>86.0</v>
      </c>
      <c r="B2767" s="8" t="s">
        <v>2535</v>
      </c>
      <c r="C2767" s="16">
        <v>45556.0</v>
      </c>
      <c r="D2767" s="16">
        <v>45570.0</v>
      </c>
      <c r="E2767" s="17">
        <v>6020.0</v>
      </c>
      <c r="F2767" s="8" t="s">
        <v>2444</v>
      </c>
      <c r="G2767" s="8" t="s">
        <v>2453</v>
      </c>
      <c r="H2767" s="8" t="s">
        <v>1932</v>
      </c>
      <c r="I2767" s="8">
        <v>0.0</v>
      </c>
      <c r="J2767" s="8">
        <v>0.0</v>
      </c>
      <c r="K2767" s="8">
        <v>3.0</v>
      </c>
    </row>
    <row r="2768" ht="15.75" customHeight="1">
      <c r="A2768" s="15">
        <v>86.0</v>
      </c>
      <c r="B2768" s="8" t="s">
        <v>2535</v>
      </c>
      <c r="C2768" s="16">
        <v>45556.0</v>
      </c>
      <c r="D2768" s="16">
        <v>45570.0</v>
      </c>
      <c r="E2768" s="17">
        <v>6020.0</v>
      </c>
      <c r="F2768" s="8" t="s">
        <v>2444</v>
      </c>
      <c r="G2768" s="8" t="s">
        <v>2453</v>
      </c>
      <c r="H2768" s="8" t="s">
        <v>1627</v>
      </c>
      <c r="I2768" s="8">
        <v>1.0</v>
      </c>
      <c r="J2768" s="8">
        <v>1.0</v>
      </c>
      <c r="K2768" s="8">
        <v>5.0</v>
      </c>
    </row>
    <row r="2769" ht="15.75" customHeight="1">
      <c r="A2769" s="15">
        <v>86.0</v>
      </c>
      <c r="B2769" s="8" t="s">
        <v>2535</v>
      </c>
      <c r="C2769" s="16">
        <v>45556.0</v>
      </c>
      <c r="D2769" s="16">
        <v>45570.0</v>
      </c>
      <c r="E2769" s="17">
        <v>6020.0</v>
      </c>
      <c r="F2769" s="8" t="s">
        <v>2444</v>
      </c>
      <c r="G2769" s="8" t="s">
        <v>2453</v>
      </c>
      <c r="H2769" s="8" t="s">
        <v>2353</v>
      </c>
      <c r="I2769" s="8">
        <v>0.0</v>
      </c>
      <c r="J2769" s="8">
        <v>1.0</v>
      </c>
      <c r="K2769" s="8">
        <v>3.0</v>
      </c>
    </row>
    <row r="2770" ht="15.75" customHeight="1">
      <c r="A2770" s="15">
        <v>86.0</v>
      </c>
      <c r="B2770" s="8" t="s">
        <v>2535</v>
      </c>
      <c r="C2770" s="16">
        <v>45556.0</v>
      </c>
      <c r="D2770" s="16">
        <v>45570.0</v>
      </c>
      <c r="E2770" s="17">
        <v>6020.0</v>
      </c>
      <c r="F2770" s="8" t="s">
        <v>2444</v>
      </c>
      <c r="G2770" s="8" t="s">
        <v>2453</v>
      </c>
      <c r="H2770" s="8" t="s">
        <v>1724</v>
      </c>
      <c r="I2770" s="8">
        <v>1.0</v>
      </c>
      <c r="J2770" s="8">
        <v>0.0</v>
      </c>
      <c r="K2770" s="8">
        <v>3.0</v>
      </c>
    </row>
    <row r="2771" ht="15.75" customHeight="1">
      <c r="A2771" s="15">
        <v>86.0</v>
      </c>
      <c r="B2771" s="8" t="s">
        <v>2535</v>
      </c>
      <c r="C2771" s="16">
        <v>45556.0</v>
      </c>
      <c r="D2771" s="16">
        <v>45570.0</v>
      </c>
      <c r="E2771" s="17">
        <v>6020.0</v>
      </c>
      <c r="F2771" s="8" t="s">
        <v>2444</v>
      </c>
      <c r="G2771" s="8" t="s">
        <v>2453</v>
      </c>
      <c r="H2771" s="8" t="s">
        <v>1629</v>
      </c>
      <c r="I2771" s="8">
        <v>0.0</v>
      </c>
      <c r="J2771" s="8">
        <v>0.0</v>
      </c>
      <c r="K2771" s="8">
        <v>3.0</v>
      </c>
    </row>
    <row r="2772" ht="15.75" customHeight="1">
      <c r="A2772" s="15">
        <v>86.0</v>
      </c>
      <c r="B2772" s="8" t="s">
        <v>2535</v>
      </c>
      <c r="C2772" s="16">
        <v>45556.0</v>
      </c>
      <c r="D2772" s="16">
        <v>45570.0</v>
      </c>
      <c r="E2772" s="17">
        <v>6020.0</v>
      </c>
      <c r="F2772" s="8" t="s">
        <v>2444</v>
      </c>
      <c r="G2772" s="8" t="s">
        <v>2453</v>
      </c>
      <c r="H2772" s="8" t="s">
        <v>2092</v>
      </c>
      <c r="I2772" s="8">
        <v>0.0</v>
      </c>
      <c r="J2772" s="8">
        <v>1.0</v>
      </c>
      <c r="K2772" s="8">
        <v>3.0</v>
      </c>
    </row>
    <row r="2773" ht="15.75" customHeight="1">
      <c r="A2773" s="15">
        <v>86.0</v>
      </c>
      <c r="B2773" s="8" t="s">
        <v>2535</v>
      </c>
      <c r="C2773" s="16">
        <v>45556.0</v>
      </c>
      <c r="D2773" s="16">
        <v>45570.0</v>
      </c>
      <c r="E2773" s="17">
        <v>6020.0</v>
      </c>
      <c r="F2773" s="8" t="s">
        <v>2444</v>
      </c>
      <c r="G2773" s="8" t="s">
        <v>2453</v>
      </c>
      <c r="H2773" s="8" t="s">
        <v>1284</v>
      </c>
      <c r="I2773" s="8">
        <v>0.0</v>
      </c>
      <c r="J2773" s="8">
        <v>1.0</v>
      </c>
      <c r="K2773" s="8">
        <v>2.0</v>
      </c>
    </row>
    <row r="2774" ht="15.75" customHeight="1">
      <c r="A2774" s="15">
        <v>86.0</v>
      </c>
      <c r="B2774" s="8" t="s">
        <v>2535</v>
      </c>
      <c r="C2774" s="16">
        <v>45556.0</v>
      </c>
      <c r="D2774" s="16">
        <v>45570.0</v>
      </c>
      <c r="E2774" s="17">
        <v>6020.0</v>
      </c>
      <c r="F2774" s="8" t="s">
        <v>2444</v>
      </c>
      <c r="G2774" s="8" t="s">
        <v>2453</v>
      </c>
      <c r="H2774" s="8" t="s">
        <v>1885</v>
      </c>
      <c r="I2774" s="8">
        <v>1.0</v>
      </c>
      <c r="J2774" s="8">
        <v>1.0</v>
      </c>
      <c r="K2774" s="8">
        <v>1.0</v>
      </c>
    </row>
    <row r="2775" ht="15.75" customHeight="1">
      <c r="A2775" s="15">
        <v>86.0</v>
      </c>
      <c r="B2775" s="8" t="s">
        <v>2535</v>
      </c>
      <c r="C2775" s="16">
        <v>45556.0</v>
      </c>
      <c r="D2775" s="16">
        <v>45570.0</v>
      </c>
      <c r="E2775" s="17">
        <v>6020.0</v>
      </c>
      <c r="F2775" s="8" t="s">
        <v>2444</v>
      </c>
      <c r="G2775" s="8" t="s">
        <v>2453</v>
      </c>
      <c r="H2775" s="8" t="s">
        <v>1255</v>
      </c>
      <c r="I2775" s="8">
        <v>0.0</v>
      </c>
      <c r="J2775" s="8">
        <v>0.0</v>
      </c>
      <c r="K2775" s="8">
        <v>5.0</v>
      </c>
    </row>
    <row r="2776" ht="15.75" customHeight="1">
      <c r="A2776" s="15">
        <v>86.0</v>
      </c>
      <c r="B2776" s="8" t="s">
        <v>2535</v>
      </c>
      <c r="C2776" s="16">
        <v>45556.0</v>
      </c>
      <c r="D2776" s="16">
        <v>45570.0</v>
      </c>
      <c r="E2776" s="17">
        <v>6020.0</v>
      </c>
      <c r="F2776" s="8" t="s">
        <v>2444</v>
      </c>
      <c r="G2776" s="8" t="s">
        <v>2453</v>
      </c>
      <c r="H2776" s="8" t="s">
        <v>1150</v>
      </c>
      <c r="I2776" s="8">
        <v>0.0</v>
      </c>
      <c r="J2776" s="8">
        <v>1.0</v>
      </c>
      <c r="K2776" s="8">
        <v>3.0</v>
      </c>
    </row>
    <row r="2777" ht="15.75" customHeight="1">
      <c r="A2777" s="15">
        <v>86.0</v>
      </c>
      <c r="B2777" s="8" t="s">
        <v>2535</v>
      </c>
      <c r="C2777" s="16">
        <v>45556.0</v>
      </c>
      <c r="D2777" s="16">
        <v>45570.0</v>
      </c>
      <c r="E2777" s="17">
        <v>6020.0</v>
      </c>
      <c r="F2777" s="8" t="s">
        <v>2444</v>
      </c>
      <c r="G2777" s="8" t="s">
        <v>2453</v>
      </c>
      <c r="H2777" s="8" t="s">
        <v>1564</v>
      </c>
      <c r="I2777" s="8">
        <v>0.0</v>
      </c>
      <c r="J2777" s="8">
        <v>1.0</v>
      </c>
      <c r="K2777" s="8">
        <v>3.0</v>
      </c>
    </row>
    <row r="2778" ht="15.75" customHeight="1">
      <c r="A2778" s="15">
        <v>86.0</v>
      </c>
      <c r="B2778" s="8" t="s">
        <v>2535</v>
      </c>
      <c r="C2778" s="16">
        <v>45556.0</v>
      </c>
      <c r="D2778" s="16">
        <v>45570.0</v>
      </c>
      <c r="E2778" s="17">
        <v>6020.0</v>
      </c>
      <c r="F2778" s="8" t="s">
        <v>2444</v>
      </c>
      <c r="G2778" s="8" t="s">
        <v>2453</v>
      </c>
      <c r="H2778" s="8" t="s">
        <v>2318</v>
      </c>
      <c r="I2778" s="8">
        <v>1.0</v>
      </c>
      <c r="J2778" s="8">
        <v>1.0</v>
      </c>
      <c r="K2778" s="8">
        <v>4.0</v>
      </c>
    </row>
    <row r="2779" ht="15.75" customHeight="1">
      <c r="A2779" s="15">
        <v>86.0</v>
      </c>
      <c r="B2779" s="8" t="s">
        <v>2535</v>
      </c>
      <c r="C2779" s="16">
        <v>45556.0</v>
      </c>
      <c r="D2779" s="16">
        <v>45570.0</v>
      </c>
      <c r="E2779" s="17">
        <v>6020.0</v>
      </c>
      <c r="F2779" s="8" t="s">
        <v>2444</v>
      </c>
      <c r="G2779" s="8" t="s">
        <v>2453</v>
      </c>
      <c r="H2779" s="8" t="s">
        <v>1872</v>
      </c>
      <c r="I2779" s="8">
        <v>1.0</v>
      </c>
      <c r="J2779" s="8">
        <v>1.0</v>
      </c>
      <c r="K2779" s="8">
        <v>5.0</v>
      </c>
    </row>
    <row r="2780" ht="15.75" customHeight="1">
      <c r="A2780" s="15">
        <v>86.0</v>
      </c>
      <c r="B2780" s="8" t="s">
        <v>2535</v>
      </c>
      <c r="C2780" s="16">
        <v>45556.0</v>
      </c>
      <c r="D2780" s="16">
        <v>45570.0</v>
      </c>
      <c r="E2780" s="17">
        <v>6020.0</v>
      </c>
      <c r="F2780" s="8" t="s">
        <v>2444</v>
      </c>
      <c r="G2780" s="8" t="s">
        <v>2453</v>
      </c>
      <c r="H2780" s="8" t="s">
        <v>1912</v>
      </c>
      <c r="I2780" s="8">
        <v>0.0</v>
      </c>
      <c r="J2780" s="8">
        <v>1.0</v>
      </c>
      <c r="K2780" s="8">
        <v>2.0</v>
      </c>
    </row>
    <row r="2781" ht="15.75" customHeight="1">
      <c r="A2781" s="15">
        <v>86.0</v>
      </c>
      <c r="B2781" s="8" t="s">
        <v>2535</v>
      </c>
      <c r="C2781" s="16">
        <v>45556.0</v>
      </c>
      <c r="D2781" s="16">
        <v>45570.0</v>
      </c>
      <c r="E2781" s="17">
        <v>6020.0</v>
      </c>
      <c r="F2781" s="8" t="s">
        <v>2444</v>
      </c>
      <c r="G2781" s="8" t="s">
        <v>2453</v>
      </c>
      <c r="H2781" s="8" t="s">
        <v>2183</v>
      </c>
      <c r="I2781" s="8">
        <v>0.0</v>
      </c>
      <c r="J2781" s="8">
        <v>1.0</v>
      </c>
      <c r="K2781" s="8">
        <v>3.0</v>
      </c>
    </row>
    <row r="2782" ht="15.75" customHeight="1">
      <c r="A2782" s="15">
        <v>87.0</v>
      </c>
      <c r="B2782" s="8" t="s">
        <v>2536</v>
      </c>
      <c r="C2782" s="16">
        <v>45560.25</v>
      </c>
      <c r="D2782" s="16">
        <v>45574.25</v>
      </c>
      <c r="E2782" s="17">
        <v>6090.0</v>
      </c>
      <c r="F2782" s="8" t="s">
        <v>2446</v>
      </c>
      <c r="G2782" s="8" t="s">
        <v>2453</v>
      </c>
      <c r="H2782" s="8" t="s">
        <v>1761</v>
      </c>
      <c r="I2782" s="8">
        <v>0.0</v>
      </c>
      <c r="J2782" s="8">
        <v>0.0</v>
      </c>
      <c r="K2782" s="8">
        <v>2.0</v>
      </c>
    </row>
    <row r="2783" ht="15.75" customHeight="1">
      <c r="A2783" s="15">
        <v>87.0</v>
      </c>
      <c r="B2783" s="8" t="s">
        <v>2536</v>
      </c>
      <c r="C2783" s="16">
        <v>45560.25</v>
      </c>
      <c r="D2783" s="16">
        <v>45574.25</v>
      </c>
      <c r="E2783" s="17">
        <v>6090.0</v>
      </c>
      <c r="F2783" s="8" t="s">
        <v>2446</v>
      </c>
      <c r="G2783" s="8" t="s">
        <v>2453</v>
      </c>
      <c r="H2783" s="8" t="s">
        <v>2261</v>
      </c>
      <c r="I2783" s="8">
        <v>0.0</v>
      </c>
      <c r="J2783" s="8">
        <v>0.0</v>
      </c>
      <c r="K2783" s="8">
        <v>4.0</v>
      </c>
    </row>
    <row r="2784" ht="15.75" customHeight="1">
      <c r="A2784" s="15">
        <v>87.0</v>
      </c>
      <c r="B2784" s="8" t="s">
        <v>2536</v>
      </c>
      <c r="C2784" s="16">
        <v>45560.25</v>
      </c>
      <c r="D2784" s="16">
        <v>45574.25</v>
      </c>
      <c r="E2784" s="17">
        <v>6090.0</v>
      </c>
      <c r="F2784" s="8" t="s">
        <v>2446</v>
      </c>
      <c r="G2784" s="8" t="s">
        <v>2453</v>
      </c>
      <c r="H2784" s="8" t="s">
        <v>1813</v>
      </c>
      <c r="I2784" s="8">
        <v>1.0</v>
      </c>
      <c r="J2784" s="8">
        <v>1.0</v>
      </c>
      <c r="K2784" s="8">
        <v>3.0</v>
      </c>
    </row>
    <row r="2785" ht="15.75" customHeight="1">
      <c r="A2785" s="15">
        <v>87.0</v>
      </c>
      <c r="B2785" s="8" t="s">
        <v>2536</v>
      </c>
      <c r="C2785" s="16">
        <v>45560.25</v>
      </c>
      <c r="D2785" s="16">
        <v>45574.25</v>
      </c>
      <c r="E2785" s="17">
        <v>6090.0</v>
      </c>
      <c r="F2785" s="8" t="s">
        <v>2446</v>
      </c>
      <c r="G2785" s="8" t="s">
        <v>2453</v>
      </c>
      <c r="H2785" s="8" t="s">
        <v>1997</v>
      </c>
      <c r="I2785" s="8">
        <v>1.0</v>
      </c>
      <c r="J2785" s="8">
        <v>0.0</v>
      </c>
      <c r="K2785" s="8">
        <v>5.0</v>
      </c>
    </row>
    <row r="2786" ht="15.75" customHeight="1">
      <c r="A2786" s="15">
        <v>87.0</v>
      </c>
      <c r="B2786" s="8" t="s">
        <v>2536</v>
      </c>
      <c r="C2786" s="16">
        <v>45560.25</v>
      </c>
      <c r="D2786" s="16">
        <v>45574.25</v>
      </c>
      <c r="E2786" s="17">
        <v>6090.0</v>
      </c>
      <c r="F2786" s="8" t="s">
        <v>2446</v>
      </c>
      <c r="G2786" s="8" t="s">
        <v>2453</v>
      </c>
      <c r="H2786" s="8" t="s">
        <v>1212</v>
      </c>
      <c r="I2786" s="8">
        <v>1.0</v>
      </c>
      <c r="J2786" s="8">
        <v>0.0</v>
      </c>
      <c r="K2786" s="8">
        <v>5.0</v>
      </c>
    </row>
    <row r="2787" ht="15.75" customHeight="1">
      <c r="A2787" s="15">
        <v>87.0</v>
      </c>
      <c r="B2787" s="8" t="s">
        <v>2536</v>
      </c>
      <c r="C2787" s="16">
        <v>45560.25</v>
      </c>
      <c r="D2787" s="16">
        <v>45574.25</v>
      </c>
      <c r="E2787" s="17">
        <v>6090.0</v>
      </c>
      <c r="F2787" s="8" t="s">
        <v>2446</v>
      </c>
      <c r="G2787" s="8" t="s">
        <v>2453</v>
      </c>
      <c r="H2787" s="8" t="s">
        <v>1142</v>
      </c>
      <c r="I2787" s="8">
        <v>1.0</v>
      </c>
      <c r="J2787" s="8">
        <v>0.0</v>
      </c>
      <c r="K2787" s="8">
        <v>4.0</v>
      </c>
    </row>
    <row r="2788" ht="15.75" customHeight="1">
      <c r="A2788" s="15">
        <v>87.0</v>
      </c>
      <c r="B2788" s="8" t="s">
        <v>2536</v>
      </c>
      <c r="C2788" s="16">
        <v>45560.25</v>
      </c>
      <c r="D2788" s="16">
        <v>45574.25</v>
      </c>
      <c r="E2788" s="17">
        <v>6090.0</v>
      </c>
      <c r="F2788" s="8" t="s">
        <v>2446</v>
      </c>
      <c r="G2788" s="8" t="s">
        <v>2453</v>
      </c>
      <c r="H2788" s="8" t="s">
        <v>1945</v>
      </c>
      <c r="I2788" s="8">
        <v>1.0</v>
      </c>
      <c r="J2788" s="8">
        <v>1.0</v>
      </c>
      <c r="K2788" s="8">
        <v>4.0</v>
      </c>
    </row>
    <row r="2789" ht="15.75" customHeight="1">
      <c r="A2789" s="15">
        <v>87.0</v>
      </c>
      <c r="B2789" s="8" t="s">
        <v>2536</v>
      </c>
      <c r="C2789" s="16">
        <v>45560.25</v>
      </c>
      <c r="D2789" s="16">
        <v>45574.25</v>
      </c>
      <c r="E2789" s="17">
        <v>6090.0</v>
      </c>
      <c r="F2789" s="8" t="s">
        <v>2446</v>
      </c>
      <c r="G2789" s="8" t="s">
        <v>2453</v>
      </c>
      <c r="H2789" s="8" t="s">
        <v>2264</v>
      </c>
      <c r="I2789" s="8">
        <v>1.0</v>
      </c>
      <c r="J2789" s="8">
        <v>0.0</v>
      </c>
      <c r="K2789" s="8">
        <v>1.0</v>
      </c>
    </row>
    <row r="2790" ht="15.75" customHeight="1">
      <c r="A2790" s="15">
        <v>87.0</v>
      </c>
      <c r="B2790" s="8" t="s">
        <v>2536</v>
      </c>
      <c r="C2790" s="16">
        <v>45560.25</v>
      </c>
      <c r="D2790" s="16">
        <v>45574.25</v>
      </c>
      <c r="E2790" s="17">
        <v>6090.0</v>
      </c>
      <c r="F2790" s="8" t="s">
        <v>2446</v>
      </c>
      <c r="G2790" s="8" t="s">
        <v>2453</v>
      </c>
      <c r="H2790" s="8" t="s">
        <v>1131</v>
      </c>
      <c r="I2790" s="8">
        <v>1.0</v>
      </c>
      <c r="J2790" s="8">
        <v>0.0</v>
      </c>
      <c r="K2790" s="8">
        <v>5.0</v>
      </c>
    </row>
    <row r="2791" ht="15.75" customHeight="1">
      <c r="A2791" s="15">
        <v>87.0</v>
      </c>
      <c r="B2791" s="8" t="s">
        <v>2536</v>
      </c>
      <c r="C2791" s="16">
        <v>45560.25</v>
      </c>
      <c r="D2791" s="16">
        <v>45574.25</v>
      </c>
      <c r="E2791" s="17">
        <v>6090.0</v>
      </c>
      <c r="F2791" s="8" t="s">
        <v>2446</v>
      </c>
      <c r="G2791" s="8" t="s">
        <v>2453</v>
      </c>
      <c r="H2791" s="8" t="s">
        <v>1493</v>
      </c>
      <c r="I2791" s="8">
        <v>0.0</v>
      </c>
      <c r="J2791" s="8">
        <v>1.0</v>
      </c>
      <c r="K2791" s="8">
        <v>1.0</v>
      </c>
    </row>
    <row r="2792" ht="15.75" customHeight="1">
      <c r="A2792" s="15">
        <v>87.0</v>
      </c>
      <c r="B2792" s="8" t="s">
        <v>2536</v>
      </c>
      <c r="C2792" s="16">
        <v>45560.25</v>
      </c>
      <c r="D2792" s="16">
        <v>45574.25</v>
      </c>
      <c r="E2792" s="17">
        <v>6090.0</v>
      </c>
      <c r="F2792" s="8" t="s">
        <v>2446</v>
      </c>
      <c r="G2792" s="8" t="s">
        <v>2453</v>
      </c>
      <c r="H2792" s="8" t="s">
        <v>2225</v>
      </c>
      <c r="I2792" s="8">
        <v>0.0</v>
      </c>
      <c r="J2792" s="8">
        <v>1.0</v>
      </c>
      <c r="K2792" s="8">
        <v>3.0</v>
      </c>
    </row>
    <row r="2793" ht="15.75" customHeight="1">
      <c r="A2793" s="15">
        <v>87.0</v>
      </c>
      <c r="B2793" s="8" t="s">
        <v>2536</v>
      </c>
      <c r="C2793" s="16">
        <v>45560.25</v>
      </c>
      <c r="D2793" s="16">
        <v>45574.25</v>
      </c>
      <c r="E2793" s="17">
        <v>6090.0</v>
      </c>
      <c r="F2793" s="8" t="s">
        <v>2446</v>
      </c>
      <c r="G2793" s="8" t="s">
        <v>2453</v>
      </c>
      <c r="H2793" s="8" t="s">
        <v>1580</v>
      </c>
      <c r="I2793" s="8">
        <v>0.0</v>
      </c>
      <c r="J2793" s="8">
        <v>1.0</v>
      </c>
      <c r="K2793" s="8">
        <v>3.0</v>
      </c>
    </row>
    <row r="2794" ht="15.75" customHeight="1">
      <c r="A2794" s="15">
        <v>87.0</v>
      </c>
      <c r="B2794" s="8" t="s">
        <v>2536</v>
      </c>
      <c r="C2794" s="16">
        <v>45560.25</v>
      </c>
      <c r="D2794" s="16">
        <v>45574.25</v>
      </c>
      <c r="E2794" s="17">
        <v>6090.0</v>
      </c>
      <c r="F2794" s="8" t="s">
        <v>2446</v>
      </c>
      <c r="G2794" s="8" t="s">
        <v>2453</v>
      </c>
      <c r="H2794" s="8" t="s">
        <v>1881</v>
      </c>
      <c r="I2794" s="8">
        <v>1.0</v>
      </c>
      <c r="J2794" s="8">
        <v>1.0</v>
      </c>
      <c r="K2794" s="8">
        <v>1.0</v>
      </c>
    </row>
    <row r="2795" ht="15.75" customHeight="1">
      <c r="A2795" s="15">
        <v>87.0</v>
      </c>
      <c r="B2795" s="8" t="s">
        <v>2536</v>
      </c>
      <c r="C2795" s="16">
        <v>45560.25</v>
      </c>
      <c r="D2795" s="16">
        <v>45574.25</v>
      </c>
      <c r="E2795" s="17">
        <v>6090.0</v>
      </c>
      <c r="F2795" s="8" t="s">
        <v>2446</v>
      </c>
      <c r="G2795" s="8" t="s">
        <v>2453</v>
      </c>
      <c r="H2795" s="8" t="s">
        <v>1372</v>
      </c>
      <c r="I2795" s="8">
        <v>0.0</v>
      </c>
      <c r="J2795" s="8">
        <v>0.0</v>
      </c>
      <c r="K2795" s="8">
        <v>5.0</v>
      </c>
    </row>
    <row r="2796" ht="15.75" customHeight="1">
      <c r="A2796" s="15">
        <v>87.0</v>
      </c>
      <c r="B2796" s="8" t="s">
        <v>2536</v>
      </c>
      <c r="C2796" s="16">
        <v>45560.25</v>
      </c>
      <c r="D2796" s="16">
        <v>45574.25</v>
      </c>
      <c r="E2796" s="17">
        <v>6090.0</v>
      </c>
      <c r="F2796" s="8" t="s">
        <v>2446</v>
      </c>
      <c r="G2796" s="8" t="s">
        <v>2453</v>
      </c>
      <c r="H2796" s="8" t="s">
        <v>1188</v>
      </c>
      <c r="I2796" s="8">
        <v>0.0</v>
      </c>
      <c r="J2796" s="8">
        <v>1.0</v>
      </c>
      <c r="K2796" s="8">
        <v>2.0</v>
      </c>
    </row>
    <row r="2797" ht="15.75" customHeight="1">
      <c r="A2797" s="15">
        <v>87.0</v>
      </c>
      <c r="B2797" s="8" t="s">
        <v>2536</v>
      </c>
      <c r="C2797" s="16">
        <v>45560.25</v>
      </c>
      <c r="D2797" s="16">
        <v>45574.25</v>
      </c>
      <c r="E2797" s="17">
        <v>6090.0</v>
      </c>
      <c r="F2797" s="8" t="s">
        <v>2446</v>
      </c>
      <c r="G2797" s="8" t="s">
        <v>2453</v>
      </c>
      <c r="H2797" s="8" t="s">
        <v>1157</v>
      </c>
      <c r="I2797" s="8">
        <v>1.0</v>
      </c>
      <c r="J2797" s="8">
        <v>0.0</v>
      </c>
      <c r="K2797" s="8">
        <v>5.0</v>
      </c>
    </row>
    <row r="2798" ht="15.75" customHeight="1">
      <c r="A2798" s="15">
        <v>87.0</v>
      </c>
      <c r="B2798" s="8" t="s">
        <v>2536</v>
      </c>
      <c r="C2798" s="16">
        <v>45560.25</v>
      </c>
      <c r="D2798" s="16">
        <v>45574.25</v>
      </c>
      <c r="E2798" s="17">
        <v>6090.0</v>
      </c>
      <c r="F2798" s="8" t="s">
        <v>2446</v>
      </c>
      <c r="G2798" s="8" t="s">
        <v>2453</v>
      </c>
      <c r="H2798" s="8" t="s">
        <v>2074</v>
      </c>
      <c r="I2798" s="8">
        <v>0.0</v>
      </c>
      <c r="J2798" s="8">
        <v>0.0</v>
      </c>
      <c r="K2798" s="8">
        <v>3.0</v>
      </c>
    </row>
    <row r="2799" ht="15.75" customHeight="1">
      <c r="A2799" s="15">
        <v>87.0</v>
      </c>
      <c r="B2799" s="8" t="s">
        <v>2536</v>
      </c>
      <c r="C2799" s="16">
        <v>45560.25</v>
      </c>
      <c r="D2799" s="16">
        <v>45574.25</v>
      </c>
      <c r="E2799" s="17">
        <v>6090.0</v>
      </c>
      <c r="F2799" s="8" t="s">
        <v>2446</v>
      </c>
      <c r="G2799" s="8" t="s">
        <v>2453</v>
      </c>
      <c r="H2799" s="8" t="s">
        <v>1857</v>
      </c>
      <c r="I2799" s="8">
        <v>1.0</v>
      </c>
      <c r="J2799" s="8">
        <v>1.0</v>
      </c>
      <c r="K2799" s="8">
        <v>2.0</v>
      </c>
    </row>
    <row r="2800" ht="15.75" customHeight="1">
      <c r="A2800" s="15">
        <v>87.0</v>
      </c>
      <c r="B2800" s="8" t="s">
        <v>2536</v>
      </c>
      <c r="C2800" s="16">
        <v>45560.25</v>
      </c>
      <c r="D2800" s="16">
        <v>45574.25</v>
      </c>
      <c r="E2800" s="17">
        <v>6090.0</v>
      </c>
      <c r="F2800" s="8" t="s">
        <v>2446</v>
      </c>
      <c r="G2800" s="8" t="s">
        <v>2453</v>
      </c>
      <c r="H2800" s="8" t="s">
        <v>1242</v>
      </c>
      <c r="I2800" s="8">
        <v>1.0</v>
      </c>
      <c r="J2800" s="8">
        <v>0.0</v>
      </c>
      <c r="K2800" s="8">
        <v>2.0</v>
      </c>
    </row>
    <row r="2801" ht="15.75" customHeight="1">
      <c r="A2801" s="15">
        <v>87.0</v>
      </c>
      <c r="B2801" s="8" t="s">
        <v>2536</v>
      </c>
      <c r="C2801" s="16">
        <v>45560.25</v>
      </c>
      <c r="D2801" s="16">
        <v>45574.25</v>
      </c>
      <c r="E2801" s="17">
        <v>6090.0</v>
      </c>
      <c r="F2801" s="8" t="s">
        <v>2446</v>
      </c>
      <c r="G2801" s="8" t="s">
        <v>2453</v>
      </c>
      <c r="H2801" s="8" t="s">
        <v>1843</v>
      </c>
      <c r="I2801" s="8">
        <v>1.0</v>
      </c>
      <c r="J2801" s="8">
        <v>1.0</v>
      </c>
      <c r="K2801" s="8">
        <v>5.0</v>
      </c>
    </row>
    <row r="2802" ht="15.75" customHeight="1">
      <c r="A2802" s="15">
        <v>87.0</v>
      </c>
      <c r="B2802" s="8" t="s">
        <v>2536</v>
      </c>
      <c r="C2802" s="16">
        <v>45560.25</v>
      </c>
      <c r="D2802" s="16">
        <v>45574.25</v>
      </c>
      <c r="E2802" s="17">
        <v>6090.0</v>
      </c>
      <c r="F2802" s="8" t="s">
        <v>2446</v>
      </c>
      <c r="G2802" s="8" t="s">
        <v>2453</v>
      </c>
      <c r="H2802" s="8" t="s">
        <v>1534</v>
      </c>
      <c r="I2802" s="8">
        <v>1.0</v>
      </c>
      <c r="J2802" s="8">
        <v>1.0</v>
      </c>
      <c r="K2802" s="8">
        <v>5.0</v>
      </c>
    </row>
    <row r="2803" ht="15.75" customHeight="1">
      <c r="A2803" s="15">
        <v>87.0</v>
      </c>
      <c r="B2803" s="8" t="s">
        <v>2536</v>
      </c>
      <c r="C2803" s="16">
        <v>45560.25</v>
      </c>
      <c r="D2803" s="16">
        <v>45574.25</v>
      </c>
      <c r="E2803" s="17">
        <v>6090.0</v>
      </c>
      <c r="F2803" s="8" t="s">
        <v>2446</v>
      </c>
      <c r="G2803" s="8" t="s">
        <v>2453</v>
      </c>
      <c r="H2803" s="8" t="s">
        <v>1756</v>
      </c>
      <c r="I2803" s="8">
        <v>0.0</v>
      </c>
      <c r="J2803" s="8">
        <v>0.0</v>
      </c>
      <c r="K2803" s="8">
        <v>5.0</v>
      </c>
    </row>
    <row r="2804" ht="15.75" customHeight="1">
      <c r="A2804" s="15">
        <v>87.0</v>
      </c>
      <c r="B2804" s="8" t="s">
        <v>2536</v>
      </c>
      <c r="C2804" s="16">
        <v>45560.25</v>
      </c>
      <c r="D2804" s="16">
        <v>45574.25</v>
      </c>
      <c r="E2804" s="17">
        <v>6090.0</v>
      </c>
      <c r="F2804" s="8" t="s">
        <v>2446</v>
      </c>
      <c r="G2804" s="8" t="s">
        <v>2453</v>
      </c>
      <c r="H2804" s="8" t="s">
        <v>1545</v>
      </c>
      <c r="I2804" s="8">
        <v>0.0</v>
      </c>
      <c r="J2804" s="8">
        <v>0.0</v>
      </c>
      <c r="K2804" s="8">
        <v>2.0</v>
      </c>
    </row>
    <row r="2805" ht="15.75" customHeight="1">
      <c r="A2805" s="15">
        <v>87.0</v>
      </c>
      <c r="B2805" s="8" t="s">
        <v>2536</v>
      </c>
      <c r="C2805" s="16">
        <v>45560.25</v>
      </c>
      <c r="D2805" s="16">
        <v>45574.25</v>
      </c>
      <c r="E2805" s="17">
        <v>6090.0</v>
      </c>
      <c r="F2805" s="8" t="s">
        <v>2446</v>
      </c>
      <c r="G2805" s="8" t="s">
        <v>2453</v>
      </c>
      <c r="H2805" s="8" t="s">
        <v>1275</v>
      </c>
      <c r="I2805" s="8">
        <v>0.0</v>
      </c>
      <c r="J2805" s="8">
        <v>1.0</v>
      </c>
      <c r="K2805" s="8">
        <v>3.0</v>
      </c>
    </row>
    <row r="2806" ht="15.75" customHeight="1">
      <c r="A2806" s="15">
        <v>87.0</v>
      </c>
      <c r="B2806" s="8" t="s">
        <v>2536</v>
      </c>
      <c r="C2806" s="16">
        <v>45560.25</v>
      </c>
      <c r="D2806" s="16">
        <v>45574.25</v>
      </c>
      <c r="E2806" s="17">
        <v>6090.0</v>
      </c>
      <c r="F2806" s="8" t="s">
        <v>2446</v>
      </c>
      <c r="G2806" s="8" t="s">
        <v>2453</v>
      </c>
      <c r="H2806" s="8" t="s">
        <v>1404</v>
      </c>
      <c r="I2806" s="8">
        <v>1.0</v>
      </c>
      <c r="J2806" s="8">
        <v>0.0</v>
      </c>
      <c r="K2806" s="8">
        <v>4.0</v>
      </c>
    </row>
    <row r="2807" ht="15.75" customHeight="1">
      <c r="A2807" s="15">
        <v>87.0</v>
      </c>
      <c r="B2807" s="8" t="s">
        <v>2536</v>
      </c>
      <c r="C2807" s="16">
        <v>45560.25</v>
      </c>
      <c r="D2807" s="16">
        <v>45574.25</v>
      </c>
      <c r="E2807" s="17">
        <v>6090.0</v>
      </c>
      <c r="F2807" s="8" t="s">
        <v>2446</v>
      </c>
      <c r="G2807" s="8" t="s">
        <v>2453</v>
      </c>
      <c r="H2807" s="8" t="s">
        <v>1797</v>
      </c>
      <c r="I2807" s="8">
        <v>1.0</v>
      </c>
      <c r="J2807" s="8">
        <v>1.0</v>
      </c>
      <c r="K2807" s="8">
        <v>5.0</v>
      </c>
    </row>
    <row r="2808" ht="15.75" customHeight="1">
      <c r="A2808" s="15">
        <v>87.0</v>
      </c>
      <c r="B2808" s="8" t="s">
        <v>2536</v>
      </c>
      <c r="C2808" s="16">
        <v>45560.25</v>
      </c>
      <c r="D2808" s="16">
        <v>45574.25</v>
      </c>
      <c r="E2808" s="17">
        <v>6090.0</v>
      </c>
      <c r="F2808" s="8" t="s">
        <v>2446</v>
      </c>
      <c r="G2808" s="8" t="s">
        <v>2453</v>
      </c>
      <c r="H2808" s="8" t="s">
        <v>2053</v>
      </c>
      <c r="I2808" s="8">
        <v>1.0</v>
      </c>
      <c r="J2808" s="8">
        <v>1.0</v>
      </c>
      <c r="K2808" s="8">
        <v>3.0</v>
      </c>
    </row>
    <row r="2809" ht="15.75" customHeight="1">
      <c r="A2809" s="15">
        <v>87.0</v>
      </c>
      <c r="B2809" s="8" t="s">
        <v>2536</v>
      </c>
      <c r="C2809" s="16">
        <v>45560.25</v>
      </c>
      <c r="D2809" s="16">
        <v>45574.25</v>
      </c>
      <c r="E2809" s="17">
        <v>6090.0</v>
      </c>
      <c r="F2809" s="8" t="s">
        <v>2446</v>
      </c>
      <c r="G2809" s="8" t="s">
        <v>2453</v>
      </c>
      <c r="H2809" s="8" t="s">
        <v>1926</v>
      </c>
      <c r="I2809" s="8">
        <v>1.0</v>
      </c>
      <c r="J2809" s="8">
        <v>1.0</v>
      </c>
      <c r="K2809" s="8">
        <v>4.0</v>
      </c>
    </row>
    <row r="2810" ht="15.75" customHeight="1">
      <c r="A2810" s="15">
        <v>87.0</v>
      </c>
      <c r="B2810" s="8" t="s">
        <v>2536</v>
      </c>
      <c r="C2810" s="16">
        <v>45560.25</v>
      </c>
      <c r="D2810" s="16">
        <v>45574.25</v>
      </c>
      <c r="E2810" s="17">
        <v>6090.0</v>
      </c>
      <c r="F2810" s="8" t="s">
        <v>2446</v>
      </c>
      <c r="G2810" s="8" t="s">
        <v>2453</v>
      </c>
      <c r="H2810" s="8" t="s">
        <v>1286</v>
      </c>
      <c r="I2810" s="8">
        <v>0.0</v>
      </c>
      <c r="J2810" s="8">
        <v>0.0</v>
      </c>
      <c r="K2810" s="8">
        <v>3.0</v>
      </c>
    </row>
    <row r="2811" ht="15.75" customHeight="1">
      <c r="A2811" s="15">
        <v>87.0</v>
      </c>
      <c r="B2811" s="8" t="s">
        <v>2536</v>
      </c>
      <c r="C2811" s="16">
        <v>45560.25</v>
      </c>
      <c r="D2811" s="16">
        <v>45574.25</v>
      </c>
      <c r="E2811" s="17">
        <v>6090.0</v>
      </c>
      <c r="F2811" s="8" t="s">
        <v>2446</v>
      </c>
      <c r="G2811" s="8" t="s">
        <v>2453</v>
      </c>
      <c r="H2811" s="8" t="s">
        <v>1147</v>
      </c>
      <c r="I2811" s="8">
        <v>1.0</v>
      </c>
      <c r="J2811" s="8">
        <v>0.0</v>
      </c>
      <c r="K2811" s="8">
        <v>4.0</v>
      </c>
    </row>
    <row r="2812" ht="15.75" customHeight="1">
      <c r="A2812" s="15">
        <v>88.0</v>
      </c>
      <c r="B2812" s="8" t="s">
        <v>2537</v>
      </c>
      <c r="C2812" s="16">
        <v>45564.5</v>
      </c>
      <c r="D2812" s="16">
        <v>45578.5</v>
      </c>
      <c r="E2812" s="17">
        <v>6160.0</v>
      </c>
      <c r="F2812" s="8" t="s">
        <v>2448</v>
      </c>
      <c r="G2812" s="8" t="s">
        <v>1140</v>
      </c>
      <c r="H2812" s="8" t="s">
        <v>1274</v>
      </c>
      <c r="I2812" s="8">
        <v>0.0</v>
      </c>
      <c r="J2812" s="8">
        <v>0.0</v>
      </c>
      <c r="K2812" s="8">
        <v>4.0</v>
      </c>
    </row>
    <row r="2813" ht="15.75" customHeight="1">
      <c r="A2813" s="15">
        <v>88.0</v>
      </c>
      <c r="B2813" s="8" t="s">
        <v>2537</v>
      </c>
      <c r="C2813" s="16">
        <v>45564.5</v>
      </c>
      <c r="D2813" s="16">
        <v>45578.5</v>
      </c>
      <c r="E2813" s="17">
        <v>6160.0</v>
      </c>
      <c r="F2813" s="8" t="s">
        <v>2448</v>
      </c>
      <c r="G2813" s="8" t="s">
        <v>1140</v>
      </c>
      <c r="H2813" s="8" t="s">
        <v>2194</v>
      </c>
      <c r="I2813" s="8">
        <v>0.0</v>
      </c>
      <c r="J2813" s="8">
        <v>0.0</v>
      </c>
      <c r="K2813" s="8">
        <v>3.0</v>
      </c>
    </row>
    <row r="2814" ht="15.75" customHeight="1">
      <c r="A2814" s="15">
        <v>88.0</v>
      </c>
      <c r="B2814" s="8" t="s">
        <v>2537</v>
      </c>
      <c r="C2814" s="16">
        <v>45564.5</v>
      </c>
      <c r="D2814" s="16">
        <v>45578.5</v>
      </c>
      <c r="E2814" s="17">
        <v>6160.0</v>
      </c>
      <c r="F2814" s="8" t="s">
        <v>2448</v>
      </c>
      <c r="G2814" s="8" t="s">
        <v>1140</v>
      </c>
      <c r="H2814" s="8" t="s">
        <v>1753</v>
      </c>
      <c r="I2814" s="8">
        <v>1.0</v>
      </c>
      <c r="J2814" s="8">
        <v>0.0</v>
      </c>
      <c r="K2814" s="8">
        <v>5.0</v>
      </c>
    </row>
    <row r="2815" ht="15.75" customHeight="1">
      <c r="A2815" s="15">
        <v>88.0</v>
      </c>
      <c r="B2815" s="8" t="s">
        <v>2537</v>
      </c>
      <c r="C2815" s="16">
        <v>45564.5</v>
      </c>
      <c r="D2815" s="16">
        <v>45578.5</v>
      </c>
      <c r="E2815" s="17">
        <v>6160.0</v>
      </c>
      <c r="F2815" s="8" t="s">
        <v>2448</v>
      </c>
      <c r="G2815" s="8" t="s">
        <v>1140</v>
      </c>
      <c r="H2815" s="8" t="s">
        <v>1910</v>
      </c>
      <c r="I2815" s="8">
        <v>0.0</v>
      </c>
      <c r="J2815" s="8">
        <v>1.0</v>
      </c>
      <c r="K2815" s="8">
        <v>3.0</v>
      </c>
    </row>
    <row r="2816" ht="15.75" customHeight="1">
      <c r="A2816" s="15">
        <v>88.0</v>
      </c>
      <c r="B2816" s="8" t="s">
        <v>2537</v>
      </c>
      <c r="C2816" s="16">
        <v>45564.5</v>
      </c>
      <c r="D2816" s="16">
        <v>45578.5</v>
      </c>
      <c r="E2816" s="17">
        <v>6160.0</v>
      </c>
      <c r="F2816" s="8" t="s">
        <v>2448</v>
      </c>
      <c r="G2816" s="8" t="s">
        <v>1140</v>
      </c>
      <c r="H2816" s="8" t="s">
        <v>1437</v>
      </c>
      <c r="I2816" s="8">
        <v>0.0</v>
      </c>
      <c r="J2816" s="8">
        <v>0.0</v>
      </c>
      <c r="K2816" s="8">
        <v>4.0</v>
      </c>
    </row>
    <row r="2817" ht="15.75" customHeight="1">
      <c r="A2817" s="15">
        <v>88.0</v>
      </c>
      <c r="B2817" s="8" t="s">
        <v>2537</v>
      </c>
      <c r="C2817" s="16">
        <v>45564.5</v>
      </c>
      <c r="D2817" s="16">
        <v>45578.5</v>
      </c>
      <c r="E2817" s="17">
        <v>6160.0</v>
      </c>
      <c r="F2817" s="8" t="s">
        <v>2448</v>
      </c>
      <c r="G2817" s="8" t="s">
        <v>1140</v>
      </c>
      <c r="H2817" s="8" t="s">
        <v>1177</v>
      </c>
      <c r="I2817" s="8">
        <v>0.0</v>
      </c>
      <c r="J2817" s="8">
        <v>0.0</v>
      </c>
      <c r="K2817" s="8">
        <v>3.0</v>
      </c>
    </row>
    <row r="2818" ht="15.75" customHeight="1">
      <c r="A2818" s="15">
        <v>88.0</v>
      </c>
      <c r="B2818" s="8" t="s">
        <v>2537</v>
      </c>
      <c r="C2818" s="16">
        <v>45564.5</v>
      </c>
      <c r="D2818" s="16">
        <v>45578.5</v>
      </c>
      <c r="E2818" s="17">
        <v>6160.0</v>
      </c>
      <c r="F2818" s="8" t="s">
        <v>2448</v>
      </c>
      <c r="G2818" s="8" t="s">
        <v>1140</v>
      </c>
      <c r="H2818" s="8" t="s">
        <v>2305</v>
      </c>
      <c r="I2818" s="8">
        <v>0.0</v>
      </c>
      <c r="J2818" s="8">
        <v>1.0</v>
      </c>
      <c r="K2818" s="8">
        <v>4.0</v>
      </c>
    </row>
    <row r="2819" ht="15.75" customHeight="1">
      <c r="A2819" s="15">
        <v>88.0</v>
      </c>
      <c r="B2819" s="8" t="s">
        <v>2537</v>
      </c>
      <c r="C2819" s="16">
        <v>45564.5</v>
      </c>
      <c r="D2819" s="16">
        <v>45578.5</v>
      </c>
      <c r="E2819" s="17">
        <v>6160.0</v>
      </c>
      <c r="F2819" s="8" t="s">
        <v>2448</v>
      </c>
      <c r="G2819" s="8" t="s">
        <v>1140</v>
      </c>
      <c r="H2819" s="8" t="s">
        <v>2339</v>
      </c>
      <c r="I2819" s="8">
        <v>0.0</v>
      </c>
      <c r="J2819" s="8">
        <v>0.0</v>
      </c>
      <c r="K2819" s="8">
        <v>5.0</v>
      </c>
    </row>
    <row r="2820" ht="15.75" customHeight="1">
      <c r="A2820" s="15">
        <v>88.0</v>
      </c>
      <c r="B2820" s="8" t="s">
        <v>2537</v>
      </c>
      <c r="C2820" s="16">
        <v>45564.5</v>
      </c>
      <c r="D2820" s="16">
        <v>45578.5</v>
      </c>
      <c r="E2820" s="17">
        <v>6160.0</v>
      </c>
      <c r="F2820" s="8" t="s">
        <v>2448</v>
      </c>
      <c r="G2820" s="8" t="s">
        <v>1140</v>
      </c>
      <c r="H2820" s="8" t="s">
        <v>1694</v>
      </c>
      <c r="I2820" s="8">
        <v>1.0</v>
      </c>
      <c r="J2820" s="8">
        <v>0.0</v>
      </c>
      <c r="K2820" s="8">
        <v>3.0</v>
      </c>
    </row>
    <row r="2821" ht="15.75" customHeight="1">
      <c r="A2821" s="15">
        <v>88.0</v>
      </c>
      <c r="B2821" s="8" t="s">
        <v>2537</v>
      </c>
      <c r="C2821" s="16">
        <v>45564.5</v>
      </c>
      <c r="D2821" s="16">
        <v>45578.5</v>
      </c>
      <c r="E2821" s="17">
        <v>6160.0</v>
      </c>
      <c r="F2821" s="8" t="s">
        <v>2448</v>
      </c>
      <c r="G2821" s="8" t="s">
        <v>1140</v>
      </c>
      <c r="H2821" s="8" t="s">
        <v>1401</v>
      </c>
      <c r="I2821" s="8">
        <v>0.0</v>
      </c>
      <c r="J2821" s="8">
        <v>0.0</v>
      </c>
      <c r="K2821" s="8">
        <v>3.0</v>
      </c>
    </row>
    <row r="2822" ht="15.75" customHeight="1">
      <c r="A2822" s="15">
        <v>88.0</v>
      </c>
      <c r="B2822" s="8" t="s">
        <v>2537</v>
      </c>
      <c r="C2822" s="16">
        <v>45564.5</v>
      </c>
      <c r="D2822" s="16">
        <v>45578.5</v>
      </c>
      <c r="E2822" s="17">
        <v>6160.0</v>
      </c>
      <c r="F2822" s="8" t="s">
        <v>2448</v>
      </c>
      <c r="G2822" s="8" t="s">
        <v>1140</v>
      </c>
      <c r="H2822" s="8" t="s">
        <v>1182</v>
      </c>
      <c r="I2822" s="8">
        <v>1.0</v>
      </c>
      <c r="J2822" s="8">
        <v>0.0</v>
      </c>
      <c r="K2822" s="8">
        <v>2.0</v>
      </c>
    </row>
    <row r="2823" ht="15.75" customHeight="1">
      <c r="A2823" s="15">
        <v>88.0</v>
      </c>
      <c r="B2823" s="8" t="s">
        <v>2537</v>
      </c>
      <c r="C2823" s="16">
        <v>45564.5</v>
      </c>
      <c r="D2823" s="16">
        <v>45578.5</v>
      </c>
      <c r="E2823" s="17">
        <v>6160.0</v>
      </c>
      <c r="F2823" s="8" t="s">
        <v>2448</v>
      </c>
      <c r="G2823" s="8" t="s">
        <v>1140</v>
      </c>
      <c r="H2823" s="8" t="s">
        <v>1541</v>
      </c>
      <c r="I2823" s="8">
        <v>0.0</v>
      </c>
      <c r="J2823" s="8">
        <v>0.0</v>
      </c>
      <c r="K2823" s="8">
        <v>5.0</v>
      </c>
    </row>
    <row r="2824" ht="15.75" customHeight="1">
      <c r="A2824" s="15">
        <v>88.0</v>
      </c>
      <c r="B2824" s="8" t="s">
        <v>2537</v>
      </c>
      <c r="C2824" s="16">
        <v>45564.5</v>
      </c>
      <c r="D2824" s="16">
        <v>45578.5</v>
      </c>
      <c r="E2824" s="17">
        <v>6160.0</v>
      </c>
      <c r="F2824" s="8" t="s">
        <v>2448</v>
      </c>
      <c r="G2824" s="8" t="s">
        <v>1140</v>
      </c>
      <c r="H2824" s="8" t="s">
        <v>2095</v>
      </c>
      <c r="I2824" s="8">
        <v>0.0</v>
      </c>
      <c r="J2824" s="8">
        <v>1.0</v>
      </c>
      <c r="K2824" s="8">
        <v>2.0</v>
      </c>
    </row>
    <row r="2825" ht="15.75" customHeight="1">
      <c r="A2825" s="15">
        <v>88.0</v>
      </c>
      <c r="B2825" s="8" t="s">
        <v>2537</v>
      </c>
      <c r="C2825" s="16">
        <v>45564.5</v>
      </c>
      <c r="D2825" s="16">
        <v>45578.5</v>
      </c>
      <c r="E2825" s="17">
        <v>6160.0</v>
      </c>
      <c r="F2825" s="8" t="s">
        <v>2448</v>
      </c>
      <c r="G2825" s="8" t="s">
        <v>1140</v>
      </c>
      <c r="H2825" s="8" t="s">
        <v>2111</v>
      </c>
      <c r="I2825" s="8">
        <v>0.0</v>
      </c>
      <c r="J2825" s="8">
        <v>1.0</v>
      </c>
      <c r="K2825" s="8">
        <v>5.0</v>
      </c>
    </row>
    <row r="2826" ht="15.75" customHeight="1">
      <c r="A2826" s="15">
        <v>88.0</v>
      </c>
      <c r="B2826" s="8" t="s">
        <v>2537</v>
      </c>
      <c r="C2826" s="16">
        <v>45564.5</v>
      </c>
      <c r="D2826" s="16">
        <v>45578.5</v>
      </c>
      <c r="E2826" s="17">
        <v>6160.0</v>
      </c>
      <c r="F2826" s="8" t="s">
        <v>2448</v>
      </c>
      <c r="G2826" s="8" t="s">
        <v>1140</v>
      </c>
      <c r="H2826" s="8" t="s">
        <v>2376</v>
      </c>
      <c r="I2826" s="8">
        <v>1.0</v>
      </c>
      <c r="J2826" s="8">
        <v>1.0</v>
      </c>
      <c r="K2826" s="8">
        <v>5.0</v>
      </c>
    </row>
    <row r="2827" ht="15.75" customHeight="1">
      <c r="A2827" s="15">
        <v>88.0</v>
      </c>
      <c r="B2827" s="8" t="s">
        <v>2537</v>
      </c>
      <c r="C2827" s="16">
        <v>45564.5</v>
      </c>
      <c r="D2827" s="16">
        <v>45578.5</v>
      </c>
      <c r="E2827" s="17">
        <v>6160.0</v>
      </c>
      <c r="F2827" s="8" t="s">
        <v>2448</v>
      </c>
      <c r="G2827" s="8" t="s">
        <v>1140</v>
      </c>
      <c r="H2827" s="8" t="s">
        <v>2268</v>
      </c>
      <c r="I2827" s="8">
        <v>0.0</v>
      </c>
      <c r="J2827" s="8">
        <v>0.0</v>
      </c>
      <c r="K2827" s="8">
        <v>5.0</v>
      </c>
    </row>
    <row r="2828" ht="15.75" customHeight="1">
      <c r="A2828" s="15">
        <v>88.0</v>
      </c>
      <c r="B2828" s="8" t="s">
        <v>2537</v>
      </c>
      <c r="C2828" s="16">
        <v>45564.5</v>
      </c>
      <c r="D2828" s="16">
        <v>45578.5</v>
      </c>
      <c r="E2828" s="17">
        <v>6160.0</v>
      </c>
      <c r="F2828" s="8" t="s">
        <v>2448</v>
      </c>
      <c r="G2828" s="8" t="s">
        <v>1140</v>
      </c>
      <c r="H2828" s="8" t="s">
        <v>1461</v>
      </c>
      <c r="I2828" s="8">
        <v>0.0</v>
      </c>
      <c r="J2828" s="8">
        <v>1.0</v>
      </c>
      <c r="K2828" s="8">
        <v>5.0</v>
      </c>
    </row>
    <row r="2829" ht="15.75" customHeight="1">
      <c r="A2829" s="15">
        <v>88.0</v>
      </c>
      <c r="B2829" s="8" t="s">
        <v>2537</v>
      </c>
      <c r="C2829" s="16">
        <v>45564.5</v>
      </c>
      <c r="D2829" s="16">
        <v>45578.5</v>
      </c>
      <c r="E2829" s="17">
        <v>6160.0</v>
      </c>
      <c r="F2829" s="8" t="s">
        <v>2448</v>
      </c>
      <c r="G2829" s="8" t="s">
        <v>1140</v>
      </c>
      <c r="H2829" s="8" t="s">
        <v>1637</v>
      </c>
      <c r="I2829" s="8">
        <v>1.0</v>
      </c>
      <c r="J2829" s="8">
        <v>1.0</v>
      </c>
      <c r="K2829" s="8">
        <v>5.0</v>
      </c>
    </row>
    <row r="2830" ht="15.75" customHeight="1">
      <c r="A2830" s="15">
        <v>88.0</v>
      </c>
      <c r="B2830" s="8" t="s">
        <v>2537</v>
      </c>
      <c r="C2830" s="16">
        <v>45564.5</v>
      </c>
      <c r="D2830" s="16">
        <v>45578.5</v>
      </c>
      <c r="E2830" s="17">
        <v>6160.0</v>
      </c>
      <c r="F2830" s="8" t="s">
        <v>2448</v>
      </c>
      <c r="G2830" s="8" t="s">
        <v>1140</v>
      </c>
      <c r="H2830" s="8" t="s">
        <v>2069</v>
      </c>
      <c r="I2830" s="8">
        <v>1.0</v>
      </c>
      <c r="J2830" s="8">
        <v>1.0</v>
      </c>
      <c r="K2830" s="8">
        <v>2.0</v>
      </c>
    </row>
    <row r="2831" ht="15.75" customHeight="1">
      <c r="A2831" s="15">
        <v>88.0</v>
      </c>
      <c r="B2831" s="8" t="s">
        <v>2537</v>
      </c>
      <c r="C2831" s="16">
        <v>45564.5</v>
      </c>
      <c r="D2831" s="16">
        <v>45578.5</v>
      </c>
      <c r="E2831" s="17">
        <v>6160.0</v>
      </c>
      <c r="F2831" s="8" t="s">
        <v>2448</v>
      </c>
      <c r="G2831" s="8" t="s">
        <v>1140</v>
      </c>
      <c r="H2831" s="8" t="s">
        <v>1779</v>
      </c>
      <c r="I2831" s="8">
        <v>1.0</v>
      </c>
      <c r="J2831" s="8">
        <v>0.0</v>
      </c>
      <c r="K2831" s="8">
        <v>5.0</v>
      </c>
    </row>
    <row r="2832" ht="15.75" customHeight="1">
      <c r="A2832" s="15">
        <v>88.0</v>
      </c>
      <c r="B2832" s="8" t="s">
        <v>2537</v>
      </c>
      <c r="C2832" s="16">
        <v>45564.5</v>
      </c>
      <c r="D2832" s="16">
        <v>45578.5</v>
      </c>
      <c r="E2832" s="17">
        <v>6160.0</v>
      </c>
      <c r="F2832" s="8" t="s">
        <v>2448</v>
      </c>
      <c r="G2832" s="8" t="s">
        <v>1140</v>
      </c>
      <c r="H2832" s="8" t="s">
        <v>2027</v>
      </c>
      <c r="I2832" s="8">
        <v>1.0</v>
      </c>
      <c r="J2832" s="8">
        <v>0.0</v>
      </c>
      <c r="K2832" s="8">
        <v>3.0</v>
      </c>
    </row>
    <row r="2833" ht="15.75" customHeight="1">
      <c r="A2833" s="15">
        <v>88.0</v>
      </c>
      <c r="B2833" s="8" t="s">
        <v>2537</v>
      </c>
      <c r="C2833" s="16">
        <v>45564.5</v>
      </c>
      <c r="D2833" s="16">
        <v>45578.5</v>
      </c>
      <c r="E2833" s="17">
        <v>6160.0</v>
      </c>
      <c r="F2833" s="8" t="s">
        <v>2448</v>
      </c>
      <c r="G2833" s="8" t="s">
        <v>1140</v>
      </c>
      <c r="H2833" s="8" t="s">
        <v>1718</v>
      </c>
      <c r="I2833" s="8">
        <v>1.0</v>
      </c>
      <c r="J2833" s="8">
        <v>0.0</v>
      </c>
      <c r="K2833" s="8">
        <v>3.0</v>
      </c>
    </row>
    <row r="2834" ht="15.75" customHeight="1">
      <c r="A2834" s="15">
        <v>88.0</v>
      </c>
      <c r="B2834" s="8" t="s">
        <v>2537</v>
      </c>
      <c r="C2834" s="16">
        <v>45564.5</v>
      </c>
      <c r="D2834" s="16">
        <v>45578.5</v>
      </c>
      <c r="E2834" s="17">
        <v>6160.0</v>
      </c>
      <c r="F2834" s="8" t="s">
        <v>2448</v>
      </c>
      <c r="G2834" s="8" t="s">
        <v>1140</v>
      </c>
      <c r="H2834" s="8" t="s">
        <v>2176</v>
      </c>
      <c r="I2834" s="8">
        <v>1.0</v>
      </c>
      <c r="J2834" s="8">
        <v>1.0</v>
      </c>
      <c r="K2834" s="8">
        <v>1.0</v>
      </c>
    </row>
    <row r="2835" ht="15.75" customHeight="1">
      <c r="A2835" s="15">
        <v>88.0</v>
      </c>
      <c r="B2835" s="8" t="s">
        <v>2537</v>
      </c>
      <c r="C2835" s="16">
        <v>45564.5</v>
      </c>
      <c r="D2835" s="16">
        <v>45578.5</v>
      </c>
      <c r="E2835" s="17">
        <v>6160.0</v>
      </c>
      <c r="F2835" s="8" t="s">
        <v>2448</v>
      </c>
      <c r="G2835" s="8" t="s">
        <v>1140</v>
      </c>
      <c r="H2835" s="8" t="s">
        <v>2287</v>
      </c>
      <c r="I2835" s="8">
        <v>0.0</v>
      </c>
      <c r="J2835" s="8">
        <v>0.0</v>
      </c>
      <c r="K2835" s="8">
        <v>2.0</v>
      </c>
    </row>
    <row r="2836" ht="15.75" customHeight="1">
      <c r="A2836" s="15">
        <v>88.0</v>
      </c>
      <c r="B2836" s="8" t="s">
        <v>2537</v>
      </c>
      <c r="C2836" s="16">
        <v>45564.5</v>
      </c>
      <c r="D2836" s="16">
        <v>45578.5</v>
      </c>
      <c r="E2836" s="17">
        <v>6160.0</v>
      </c>
      <c r="F2836" s="8" t="s">
        <v>2448</v>
      </c>
      <c r="G2836" s="8" t="s">
        <v>1140</v>
      </c>
      <c r="H2836" s="8" t="s">
        <v>1322</v>
      </c>
      <c r="I2836" s="8">
        <v>0.0</v>
      </c>
      <c r="J2836" s="8">
        <v>0.0</v>
      </c>
      <c r="K2836" s="8">
        <v>4.0</v>
      </c>
    </row>
    <row r="2837" ht="15.75" customHeight="1">
      <c r="A2837" s="15">
        <v>88.0</v>
      </c>
      <c r="B2837" s="8" t="s">
        <v>2537</v>
      </c>
      <c r="C2837" s="16">
        <v>45564.5</v>
      </c>
      <c r="D2837" s="16">
        <v>45578.5</v>
      </c>
      <c r="E2837" s="17">
        <v>6160.0</v>
      </c>
      <c r="F2837" s="8" t="s">
        <v>2448</v>
      </c>
      <c r="G2837" s="8" t="s">
        <v>1140</v>
      </c>
      <c r="H2837" s="8" t="s">
        <v>1885</v>
      </c>
      <c r="I2837" s="8">
        <v>0.0</v>
      </c>
      <c r="J2837" s="8">
        <v>0.0</v>
      </c>
      <c r="K2837" s="8">
        <v>2.0</v>
      </c>
    </row>
    <row r="2838" ht="15.75" customHeight="1">
      <c r="A2838" s="15">
        <v>88.0</v>
      </c>
      <c r="B2838" s="8" t="s">
        <v>2537</v>
      </c>
      <c r="C2838" s="16">
        <v>45564.5</v>
      </c>
      <c r="D2838" s="16">
        <v>45578.5</v>
      </c>
      <c r="E2838" s="17">
        <v>6160.0</v>
      </c>
      <c r="F2838" s="8" t="s">
        <v>2448</v>
      </c>
      <c r="G2838" s="8" t="s">
        <v>1140</v>
      </c>
      <c r="H2838" s="8" t="s">
        <v>1707</v>
      </c>
      <c r="I2838" s="8">
        <v>1.0</v>
      </c>
      <c r="J2838" s="8">
        <v>0.0</v>
      </c>
      <c r="K2838" s="8">
        <v>4.0</v>
      </c>
    </row>
    <row r="2839" ht="15.75" customHeight="1">
      <c r="A2839" s="15">
        <v>88.0</v>
      </c>
      <c r="B2839" s="8" t="s">
        <v>2537</v>
      </c>
      <c r="C2839" s="16">
        <v>45564.5</v>
      </c>
      <c r="D2839" s="16">
        <v>45578.5</v>
      </c>
      <c r="E2839" s="17">
        <v>6160.0</v>
      </c>
      <c r="F2839" s="8" t="s">
        <v>2448</v>
      </c>
      <c r="G2839" s="8" t="s">
        <v>1140</v>
      </c>
      <c r="H2839" s="8" t="s">
        <v>1844</v>
      </c>
      <c r="I2839" s="8">
        <v>0.0</v>
      </c>
      <c r="J2839" s="8">
        <v>0.0</v>
      </c>
      <c r="K2839" s="8">
        <v>5.0</v>
      </c>
    </row>
    <row r="2840" ht="15.75" customHeight="1">
      <c r="A2840" s="15">
        <v>88.0</v>
      </c>
      <c r="B2840" s="8" t="s">
        <v>2537</v>
      </c>
      <c r="C2840" s="16">
        <v>45564.5</v>
      </c>
      <c r="D2840" s="16">
        <v>45578.5</v>
      </c>
      <c r="E2840" s="17">
        <v>6160.0</v>
      </c>
      <c r="F2840" s="8" t="s">
        <v>2448</v>
      </c>
      <c r="G2840" s="8" t="s">
        <v>1140</v>
      </c>
      <c r="H2840" s="8" t="s">
        <v>1882</v>
      </c>
      <c r="I2840" s="8">
        <v>0.0</v>
      </c>
      <c r="J2840" s="8">
        <v>1.0</v>
      </c>
      <c r="K2840" s="8">
        <v>1.0</v>
      </c>
    </row>
    <row r="2841" ht="15.75" customHeight="1">
      <c r="A2841" s="15">
        <v>88.0</v>
      </c>
      <c r="B2841" s="8" t="s">
        <v>2537</v>
      </c>
      <c r="C2841" s="16">
        <v>45564.5</v>
      </c>
      <c r="D2841" s="16">
        <v>45578.5</v>
      </c>
      <c r="E2841" s="17">
        <v>6160.0</v>
      </c>
      <c r="F2841" s="8" t="s">
        <v>2448</v>
      </c>
      <c r="G2841" s="8" t="s">
        <v>1140</v>
      </c>
      <c r="H2841" s="8" t="s">
        <v>2246</v>
      </c>
      <c r="I2841" s="8">
        <v>1.0</v>
      </c>
      <c r="J2841" s="8">
        <v>1.0</v>
      </c>
      <c r="K2841" s="8">
        <v>5.0</v>
      </c>
    </row>
    <row r="2842" ht="15.75" customHeight="1">
      <c r="A2842" s="15">
        <v>88.0</v>
      </c>
      <c r="B2842" s="8" t="s">
        <v>2537</v>
      </c>
      <c r="C2842" s="16">
        <v>45564.5</v>
      </c>
      <c r="D2842" s="16">
        <v>45578.5</v>
      </c>
      <c r="E2842" s="17">
        <v>6160.0</v>
      </c>
      <c r="F2842" s="8" t="s">
        <v>2448</v>
      </c>
      <c r="G2842" s="8" t="s">
        <v>1140</v>
      </c>
      <c r="H2842" s="8" t="s">
        <v>1225</v>
      </c>
      <c r="I2842" s="8">
        <v>0.0</v>
      </c>
      <c r="J2842" s="8">
        <v>0.0</v>
      </c>
      <c r="K2842" s="8">
        <v>5.0</v>
      </c>
    </row>
    <row r="2843" ht="15.75" customHeight="1">
      <c r="A2843" s="15">
        <v>89.0</v>
      </c>
      <c r="B2843" s="8" t="s">
        <v>2538</v>
      </c>
      <c r="C2843" s="16">
        <v>45568.75</v>
      </c>
      <c r="D2843" s="16">
        <v>45582.75</v>
      </c>
      <c r="E2843" s="17">
        <v>6230.0</v>
      </c>
      <c r="F2843" s="8" t="s">
        <v>2450</v>
      </c>
      <c r="G2843" s="8" t="s">
        <v>2458</v>
      </c>
      <c r="H2843" s="8" t="s">
        <v>1210</v>
      </c>
      <c r="I2843" s="8">
        <v>0.0</v>
      </c>
      <c r="J2843" s="8">
        <v>0.0</v>
      </c>
      <c r="K2843" s="8">
        <v>2.0</v>
      </c>
    </row>
    <row r="2844" ht="15.75" customHeight="1">
      <c r="A2844" s="15">
        <v>89.0</v>
      </c>
      <c r="B2844" s="8" t="s">
        <v>2538</v>
      </c>
      <c r="C2844" s="16">
        <v>45568.75</v>
      </c>
      <c r="D2844" s="16">
        <v>45582.75</v>
      </c>
      <c r="E2844" s="17">
        <v>6230.0</v>
      </c>
      <c r="F2844" s="8" t="s">
        <v>2450</v>
      </c>
      <c r="G2844" s="8" t="s">
        <v>2458</v>
      </c>
      <c r="H2844" s="8" t="s">
        <v>1243</v>
      </c>
      <c r="I2844" s="8">
        <v>0.0</v>
      </c>
      <c r="J2844" s="8">
        <v>0.0</v>
      </c>
      <c r="K2844" s="8">
        <v>3.0</v>
      </c>
    </row>
    <row r="2845" ht="15.75" customHeight="1">
      <c r="A2845" s="15">
        <v>89.0</v>
      </c>
      <c r="B2845" s="8" t="s">
        <v>2538</v>
      </c>
      <c r="C2845" s="16">
        <v>45568.75</v>
      </c>
      <c r="D2845" s="16">
        <v>45582.75</v>
      </c>
      <c r="E2845" s="17">
        <v>6230.0</v>
      </c>
      <c r="F2845" s="8" t="s">
        <v>2450</v>
      </c>
      <c r="G2845" s="8" t="s">
        <v>2458</v>
      </c>
      <c r="H2845" s="8" t="s">
        <v>1862</v>
      </c>
      <c r="I2845" s="8">
        <v>1.0</v>
      </c>
      <c r="J2845" s="8">
        <v>1.0</v>
      </c>
      <c r="K2845" s="8">
        <v>3.0</v>
      </c>
    </row>
    <row r="2846" ht="15.75" customHeight="1">
      <c r="A2846" s="15">
        <v>89.0</v>
      </c>
      <c r="B2846" s="8" t="s">
        <v>2538</v>
      </c>
      <c r="C2846" s="16">
        <v>45568.75</v>
      </c>
      <c r="D2846" s="16">
        <v>45582.75</v>
      </c>
      <c r="E2846" s="17">
        <v>6230.0</v>
      </c>
      <c r="F2846" s="8" t="s">
        <v>2450</v>
      </c>
      <c r="G2846" s="8" t="s">
        <v>2458</v>
      </c>
      <c r="H2846" s="8" t="s">
        <v>1396</v>
      </c>
      <c r="I2846" s="8">
        <v>0.0</v>
      </c>
      <c r="J2846" s="8">
        <v>1.0</v>
      </c>
      <c r="K2846" s="8">
        <v>3.0</v>
      </c>
    </row>
    <row r="2847" ht="15.75" customHeight="1">
      <c r="A2847" s="15">
        <v>89.0</v>
      </c>
      <c r="B2847" s="8" t="s">
        <v>2538</v>
      </c>
      <c r="C2847" s="16">
        <v>45568.75</v>
      </c>
      <c r="D2847" s="16">
        <v>45582.75</v>
      </c>
      <c r="E2847" s="17">
        <v>6230.0</v>
      </c>
      <c r="F2847" s="8" t="s">
        <v>2450</v>
      </c>
      <c r="G2847" s="8" t="s">
        <v>2458</v>
      </c>
      <c r="H2847" s="8" t="s">
        <v>1953</v>
      </c>
      <c r="I2847" s="8">
        <v>0.0</v>
      </c>
      <c r="J2847" s="8">
        <v>0.0</v>
      </c>
      <c r="K2847" s="8">
        <v>3.0</v>
      </c>
    </row>
    <row r="2848" ht="15.75" customHeight="1">
      <c r="A2848" s="15">
        <v>89.0</v>
      </c>
      <c r="B2848" s="8" t="s">
        <v>2538</v>
      </c>
      <c r="C2848" s="16">
        <v>45568.75</v>
      </c>
      <c r="D2848" s="16">
        <v>45582.75</v>
      </c>
      <c r="E2848" s="17">
        <v>6230.0</v>
      </c>
      <c r="F2848" s="8" t="s">
        <v>2450</v>
      </c>
      <c r="G2848" s="8" t="s">
        <v>2458</v>
      </c>
      <c r="H2848" s="8" t="s">
        <v>2109</v>
      </c>
      <c r="I2848" s="8">
        <v>1.0</v>
      </c>
      <c r="J2848" s="8">
        <v>0.0</v>
      </c>
      <c r="K2848" s="8">
        <v>5.0</v>
      </c>
    </row>
    <row r="2849" ht="15.75" customHeight="1">
      <c r="A2849" s="15">
        <v>89.0</v>
      </c>
      <c r="B2849" s="8" t="s">
        <v>2538</v>
      </c>
      <c r="C2849" s="16">
        <v>45568.75</v>
      </c>
      <c r="D2849" s="16">
        <v>45582.75</v>
      </c>
      <c r="E2849" s="17">
        <v>6230.0</v>
      </c>
      <c r="F2849" s="8" t="s">
        <v>2450</v>
      </c>
      <c r="G2849" s="8" t="s">
        <v>2458</v>
      </c>
      <c r="H2849" s="8" t="s">
        <v>1543</v>
      </c>
      <c r="I2849" s="8">
        <v>0.0</v>
      </c>
      <c r="J2849" s="8">
        <v>1.0</v>
      </c>
      <c r="K2849" s="8">
        <v>4.0</v>
      </c>
    </row>
    <row r="2850" ht="15.75" customHeight="1">
      <c r="A2850" s="15">
        <v>89.0</v>
      </c>
      <c r="B2850" s="8" t="s">
        <v>2538</v>
      </c>
      <c r="C2850" s="16">
        <v>45568.75</v>
      </c>
      <c r="D2850" s="16">
        <v>45582.75</v>
      </c>
      <c r="E2850" s="17">
        <v>6230.0</v>
      </c>
      <c r="F2850" s="8" t="s">
        <v>2450</v>
      </c>
      <c r="G2850" s="8" t="s">
        <v>2458</v>
      </c>
      <c r="H2850" s="8" t="s">
        <v>1541</v>
      </c>
      <c r="I2850" s="8">
        <v>1.0</v>
      </c>
      <c r="J2850" s="8">
        <v>0.0</v>
      </c>
      <c r="K2850" s="8">
        <v>1.0</v>
      </c>
    </row>
    <row r="2851" ht="15.75" customHeight="1">
      <c r="A2851" s="15">
        <v>89.0</v>
      </c>
      <c r="B2851" s="8" t="s">
        <v>2538</v>
      </c>
      <c r="C2851" s="16">
        <v>45568.75</v>
      </c>
      <c r="D2851" s="16">
        <v>45582.75</v>
      </c>
      <c r="E2851" s="17">
        <v>6230.0</v>
      </c>
      <c r="F2851" s="8" t="s">
        <v>2450</v>
      </c>
      <c r="G2851" s="8" t="s">
        <v>2458</v>
      </c>
      <c r="H2851" s="8" t="s">
        <v>1457</v>
      </c>
      <c r="I2851" s="8">
        <v>1.0</v>
      </c>
      <c r="J2851" s="8">
        <v>1.0</v>
      </c>
      <c r="K2851" s="8">
        <v>3.0</v>
      </c>
    </row>
    <row r="2852" ht="15.75" customHeight="1">
      <c r="A2852" s="15">
        <v>89.0</v>
      </c>
      <c r="B2852" s="8" t="s">
        <v>2538</v>
      </c>
      <c r="C2852" s="16">
        <v>45568.75</v>
      </c>
      <c r="D2852" s="16">
        <v>45582.75</v>
      </c>
      <c r="E2852" s="17">
        <v>6230.0</v>
      </c>
      <c r="F2852" s="8" t="s">
        <v>2450</v>
      </c>
      <c r="G2852" s="8" t="s">
        <v>2458</v>
      </c>
      <c r="H2852" s="8" t="s">
        <v>2121</v>
      </c>
      <c r="I2852" s="8">
        <v>1.0</v>
      </c>
      <c r="J2852" s="8">
        <v>1.0</v>
      </c>
      <c r="K2852" s="8">
        <v>5.0</v>
      </c>
    </row>
    <row r="2853" ht="15.75" customHeight="1">
      <c r="A2853" s="15">
        <v>89.0</v>
      </c>
      <c r="B2853" s="8" t="s">
        <v>2538</v>
      </c>
      <c r="C2853" s="16">
        <v>45568.75</v>
      </c>
      <c r="D2853" s="16">
        <v>45582.75</v>
      </c>
      <c r="E2853" s="17">
        <v>6230.0</v>
      </c>
      <c r="F2853" s="8" t="s">
        <v>2450</v>
      </c>
      <c r="G2853" s="8" t="s">
        <v>2458</v>
      </c>
      <c r="H2853" s="8" t="s">
        <v>2282</v>
      </c>
      <c r="I2853" s="8">
        <v>0.0</v>
      </c>
      <c r="J2853" s="8">
        <v>1.0</v>
      </c>
      <c r="K2853" s="8">
        <v>5.0</v>
      </c>
    </row>
    <row r="2854" ht="15.75" customHeight="1">
      <c r="A2854" s="15">
        <v>89.0</v>
      </c>
      <c r="B2854" s="8" t="s">
        <v>2538</v>
      </c>
      <c r="C2854" s="16">
        <v>45568.75</v>
      </c>
      <c r="D2854" s="16">
        <v>45582.75</v>
      </c>
      <c r="E2854" s="17">
        <v>6230.0</v>
      </c>
      <c r="F2854" s="8" t="s">
        <v>2450</v>
      </c>
      <c r="G2854" s="8" t="s">
        <v>2458</v>
      </c>
      <c r="H2854" s="8" t="s">
        <v>1567</v>
      </c>
      <c r="I2854" s="8">
        <v>0.0</v>
      </c>
      <c r="J2854" s="8">
        <v>1.0</v>
      </c>
      <c r="K2854" s="8">
        <v>5.0</v>
      </c>
    </row>
    <row r="2855" ht="15.75" customHeight="1">
      <c r="A2855" s="15">
        <v>89.0</v>
      </c>
      <c r="B2855" s="8" t="s">
        <v>2538</v>
      </c>
      <c r="C2855" s="16">
        <v>45568.75</v>
      </c>
      <c r="D2855" s="16">
        <v>45582.75</v>
      </c>
      <c r="E2855" s="17">
        <v>6230.0</v>
      </c>
      <c r="F2855" s="8" t="s">
        <v>2450</v>
      </c>
      <c r="G2855" s="8" t="s">
        <v>2458</v>
      </c>
      <c r="H2855" s="8" t="s">
        <v>1795</v>
      </c>
      <c r="I2855" s="8">
        <v>0.0</v>
      </c>
      <c r="J2855" s="8">
        <v>1.0</v>
      </c>
      <c r="K2855" s="8">
        <v>1.0</v>
      </c>
    </row>
    <row r="2856" ht="15.75" customHeight="1">
      <c r="A2856" s="15">
        <v>89.0</v>
      </c>
      <c r="B2856" s="8" t="s">
        <v>2538</v>
      </c>
      <c r="C2856" s="16">
        <v>45568.75</v>
      </c>
      <c r="D2856" s="16">
        <v>45582.75</v>
      </c>
      <c r="E2856" s="17">
        <v>6230.0</v>
      </c>
      <c r="F2856" s="8" t="s">
        <v>2450</v>
      </c>
      <c r="G2856" s="8" t="s">
        <v>2458</v>
      </c>
      <c r="H2856" s="8" t="s">
        <v>1592</v>
      </c>
      <c r="I2856" s="8">
        <v>0.0</v>
      </c>
      <c r="J2856" s="8">
        <v>1.0</v>
      </c>
      <c r="K2856" s="8">
        <v>5.0</v>
      </c>
    </row>
    <row r="2857" ht="15.75" customHeight="1">
      <c r="A2857" s="15">
        <v>89.0</v>
      </c>
      <c r="B2857" s="8" t="s">
        <v>2538</v>
      </c>
      <c r="C2857" s="16">
        <v>45568.75</v>
      </c>
      <c r="D2857" s="16">
        <v>45582.75</v>
      </c>
      <c r="E2857" s="17">
        <v>6230.0</v>
      </c>
      <c r="F2857" s="8" t="s">
        <v>2450</v>
      </c>
      <c r="G2857" s="8" t="s">
        <v>2458</v>
      </c>
      <c r="H2857" s="8" t="s">
        <v>1876</v>
      </c>
      <c r="I2857" s="8">
        <v>0.0</v>
      </c>
      <c r="J2857" s="8">
        <v>1.0</v>
      </c>
      <c r="K2857" s="8">
        <v>5.0</v>
      </c>
    </row>
    <row r="2858" ht="15.75" customHeight="1">
      <c r="A2858" s="15">
        <v>89.0</v>
      </c>
      <c r="B2858" s="8" t="s">
        <v>2538</v>
      </c>
      <c r="C2858" s="16">
        <v>45568.75</v>
      </c>
      <c r="D2858" s="16">
        <v>45582.75</v>
      </c>
      <c r="E2858" s="17">
        <v>6230.0</v>
      </c>
      <c r="F2858" s="8" t="s">
        <v>2450</v>
      </c>
      <c r="G2858" s="8" t="s">
        <v>2458</v>
      </c>
      <c r="H2858" s="8" t="s">
        <v>1833</v>
      </c>
      <c r="I2858" s="8">
        <v>0.0</v>
      </c>
      <c r="J2858" s="8">
        <v>0.0</v>
      </c>
      <c r="K2858" s="8">
        <v>5.0</v>
      </c>
    </row>
    <row r="2859" ht="15.75" customHeight="1">
      <c r="A2859" s="15">
        <v>89.0</v>
      </c>
      <c r="B2859" s="8" t="s">
        <v>2538</v>
      </c>
      <c r="C2859" s="16">
        <v>45568.75</v>
      </c>
      <c r="D2859" s="16">
        <v>45582.75</v>
      </c>
      <c r="E2859" s="17">
        <v>6230.0</v>
      </c>
      <c r="F2859" s="8" t="s">
        <v>2450</v>
      </c>
      <c r="G2859" s="8" t="s">
        <v>2458</v>
      </c>
      <c r="H2859" s="8" t="s">
        <v>2274</v>
      </c>
      <c r="I2859" s="8">
        <v>0.0</v>
      </c>
      <c r="J2859" s="8">
        <v>0.0</v>
      </c>
      <c r="K2859" s="8">
        <v>4.0</v>
      </c>
    </row>
    <row r="2860" ht="15.75" customHeight="1">
      <c r="A2860" s="15">
        <v>89.0</v>
      </c>
      <c r="B2860" s="8" t="s">
        <v>2538</v>
      </c>
      <c r="C2860" s="16">
        <v>45568.75</v>
      </c>
      <c r="D2860" s="16">
        <v>45582.75</v>
      </c>
      <c r="E2860" s="17">
        <v>6230.0</v>
      </c>
      <c r="F2860" s="8" t="s">
        <v>2450</v>
      </c>
      <c r="G2860" s="8" t="s">
        <v>2458</v>
      </c>
      <c r="H2860" s="8" t="s">
        <v>2306</v>
      </c>
      <c r="I2860" s="8">
        <v>1.0</v>
      </c>
      <c r="J2860" s="8">
        <v>1.0</v>
      </c>
      <c r="K2860" s="8">
        <v>3.0</v>
      </c>
    </row>
    <row r="2861" ht="15.75" customHeight="1">
      <c r="A2861" s="15">
        <v>89.0</v>
      </c>
      <c r="B2861" s="8" t="s">
        <v>2538</v>
      </c>
      <c r="C2861" s="16">
        <v>45568.75</v>
      </c>
      <c r="D2861" s="16">
        <v>45582.75</v>
      </c>
      <c r="E2861" s="17">
        <v>6230.0</v>
      </c>
      <c r="F2861" s="8" t="s">
        <v>2450</v>
      </c>
      <c r="G2861" s="8" t="s">
        <v>2458</v>
      </c>
      <c r="H2861" s="8" t="s">
        <v>2035</v>
      </c>
      <c r="I2861" s="8">
        <v>0.0</v>
      </c>
      <c r="J2861" s="8">
        <v>0.0</v>
      </c>
      <c r="K2861" s="8">
        <v>4.0</v>
      </c>
    </row>
    <row r="2862" ht="15.75" customHeight="1">
      <c r="A2862" s="15">
        <v>89.0</v>
      </c>
      <c r="B2862" s="8" t="s">
        <v>2538</v>
      </c>
      <c r="C2862" s="16">
        <v>45568.75</v>
      </c>
      <c r="D2862" s="16">
        <v>45582.75</v>
      </c>
      <c r="E2862" s="17">
        <v>6230.0</v>
      </c>
      <c r="F2862" s="8" t="s">
        <v>2450</v>
      </c>
      <c r="G2862" s="8" t="s">
        <v>2458</v>
      </c>
      <c r="H2862" s="8" t="s">
        <v>1172</v>
      </c>
      <c r="I2862" s="8">
        <v>0.0</v>
      </c>
      <c r="J2862" s="8">
        <v>1.0</v>
      </c>
      <c r="K2862" s="8">
        <v>3.0</v>
      </c>
    </row>
    <row r="2863" ht="15.75" customHeight="1">
      <c r="A2863" s="15">
        <v>89.0</v>
      </c>
      <c r="B2863" s="8" t="s">
        <v>2538</v>
      </c>
      <c r="C2863" s="16">
        <v>45568.75</v>
      </c>
      <c r="D2863" s="16">
        <v>45582.75</v>
      </c>
      <c r="E2863" s="17">
        <v>6230.0</v>
      </c>
      <c r="F2863" s="8" t="s">
        <v>2450</v>
      </c>
      <c r="G2863" s="8" t="s">
        <v>2458</v>
      </c>
      <c r="H2863" s="8" t="s">
        <v>1332</v>
      </c>
      <c r="I2863" s="8">
        <v>0.0</v>
      </c>
      <c r="J2863" s="8">
        <v>1.0</v>
      </c>
      <c r="K2863" s="8">
        <v>2.0</v>
      </c>
    </row>
    <row r="2864" ht="15.75" customHeight="1">
      <c r="A2864" s="15">
        <v>89.0</v>
      </c>
      <c r="B2864" s="8" t="s">
        <v>2538</v>
      </c>
      <c r="C2864" s="16">
        <v>45568.75</v>
      </c>
      <c r="D2864" s="16">
        <v>45582.75</v>
      </c>
      <c r="E2864" s="17">
        <v>6230.0</v>
      </c>
      <c r="F2864" s="8" t="s">
        <v>2450</v>
      </c>
      <c r="G2864" s="8" t="s">
        <v>2458</v>
      </c>
      <c r="H2864" s="8" t="s">
        <v>1286</v>
      </c>
      <c r="I2864" s="8">
        <v>0.0</v>
      </c>
      <c r="J2864" s="8">
        <v>1.0</v>
      </c>
      <c r="K2864" s="8">
        <v>1.0</v>
      </c>
    </row>
    <row r="2865" ht="15.75" customHeight="1">
      <c r="A2865" s="15">
        <v>89.0</v>
      </c>
      <c r="B2865" s="8" t="s">
        <v>2538</v>
      </c>
      <c r="C2865" s="16">
        <v>45568.75</v>
      </c>
      <c r="D2865" s="16">
        <v>45582.75</v>
      </c>
      <c r="E2865" s="17">
        <v>6230.0</v>
      </c>
      <c r="F2865" s="8" t="s">
        <v>2450</v>
      </c>
      <c r="G2865" s="8" t="s">
        <v>2458</v>
      </c>
      <c r="H2865" s="8" t="s">
        <v>1537</v>
      </c>
      <c r="I2865" s="8">
        <v>1.0</v>
      </c>
      <c r="J2865" s="8">
        <v>1.0</v>
      </c>
      <c r="K2865" s="8">
        <v>3.0</v>
      </c>
    </row>
    <row r="2866" ht="15.75" customHeight="1">
      <c r="A2866" s="15">
        <v>89.0</v>
      </c>
      <c r="B2866" s="8" t="s">
        <v>2538</v>
      </c>
      <c r="C2866" s="16">
        <v>45568.75</v>
      </c>
      <c r="D2866" s="16">
        <v>45582.75</v>
      </c>
      <c r="E2866" s="17">
        <v>6230.0</v>
      </c>
      <c r="F2866" s="8" t="s">
        <v>2450</v>
      </c>
      <c r="G2866" s="8" t="s">
        <v>2458</v>
      </c>
      <c r="H2866" s="8" t="s">
        <v>1869</v>
      </c>
      <c r="I2866" s="8">
        <v>0.0</v>
      </c>
      <c r="J2866" s="8">
        <v>0.0</v>
      </c>
      <c r="K2866" s="8">
        <v>3.0</v>
      </c>
    </row>
    <row r="2867" ht="15.75" customHeight="1">
      <c r="A2867" s="15">
        <v>89.0</v>
      </c>
      <c r="B2867" s="8" t="s">
        <v>2538</v>
      </c>
      <c r="C2867" s="16">
        <v>45568.75</v>
      </c>
      <c r="D2867" s="16">
        <v>45582.75</v>
      </c>
      <c r="E2867" s="17">
        <v>6230.0</v>
      </c>
      <c r="F2867" s="8" t="s">
        <v>2450</v>
      </c>
      <c r="G2867" s="8" t="s">
        <v>2458</v>
      </c>
      <c r="H2867" s="8" t="s">
        <v>1857</v>
      </c>
      <c r="I2867" s="8">
        <v>1.0</v>
      </c>
      <c r="J2867" s="8">
        <v>1.0</v>
      </c>
      <c r="K2867" s="8">
        <v>5.0</v>
      </c>
    </row>
    <row r="2868" ht="15.75" customHeight="1">
      <c r="A2868" s="15">
        <v>89.0</v>
      </c>
      <c r="B2868" s="8" t="s">
        <v>2538</v>
      </c>
      <c r="C2868" s="16">
        <v>45568.75</v>
      </c>
      <c r="D2868" s="16">
        <v>45582.75</v>
      </c>
      <c r="E2868" s="17">
        <v>6230.0</v>
      </c>
      <c r="F2868" s="8" t="s">
        <v>2450</v>
      </c>
      <c r="G2868" s="8" t="s">
        <v>2458</v>
      </c>
      <c r="H2868" s="8" t="s">
        <v>1919</v>
      </c>
      <c r="I2868" s="8">
        <v>1.0</v>
      </c>
      <c r="J2868" s="8">
        <v>0.0</v>
      </c>
      <c r="K2868" s="8">
        <v>2.0</v>
      </c>
    </row>
    <row r="2869" ht="15.75" customHeight="1">
      <c r="A2869" s="15">
        <v>89.0</v>
      </c>
      <c r="B2869" s="8" t="s">
        <v>2538</v>
      </c>
      <c r="C2869" s="16">
        <v>45568.75</v>
      </c>
      <c r="D2869" s="16">
        <v>45582.75</v>
      </c>
      <c r="E2869" s="17">
        <v>6230.0</v>
      </c>
      <c r="F2869" s="8" t="s">
        <v>2450</v>
      </c>
      <c r="G2869" s="8" t="s">
        <v>2458</v>
      </c>
      <c r="H2869" s="8" t="s">
        <v>1405</v>
      </c>
      <c r="I2869" s="8">
        <v>0.0</v>
      </c>
      <c r="J2869" s="8">
        <v>0.0</v>
      </c>
      <c r="K2869" s="8">
        <v>1.0</v>
      </c>
    </row>
    <row r="2870" ht="15.75" customHeight="1">
      <c r="A2870" s="15">
        <v>89.0</v>
      </c>
      <c r="B2870" s="8" t="s">
        <v>2538</v>
      </c>
      <c r="C2870" s="16">
        <v>45568.75</v>
      </c>
      <c r="D2870" s="16">
        <v>45582.75</v>
      </c>
      <c r="E2870" s="17">
        <v>6230.0</v>
      </c>
      <c r="F2870" s="8" t="s">
        <v>2450</v>
      </c>
      <c r="G2870" s="8" t="s">
        <v>2458</v>
      </c>
      <c r="H2870" s="8" t="s">
        <v>1549</v>
      </c>
      <c r="I2870" s="8">
        <v>1.0</v>
      </c>
      <c r="J2870" s="8">
        <v>1.0</v>
      </c>
      <c r="K2870" s="8">
        <v>5.0</v>
      </c>
    </row>
    <row r="2871" ht="15.75" customHeight="1">
      <c r="A2871" s="15">
        <v>89.0</v>
      </c>
      <c r="B2871" s="8" t="s">
        <v>2538</v>
      </c>
      <c r="C2871" s="16">
        <v>45568.75</v>
      </c>
      <c r="D2871" s="16">
        <v>45582.75</v>
      </c>
      <c r="E2871" s="17">
        <v>6230.0</v>
      </c>
      <c r="F2871" s="8" t="s">
        <v>2450</v>
      </c>
      <c r="G2871" s="8" t="s">
        <v>2458</v>
      </c>
      <c r="H2871" s="8" t="s">
        <v>2230</v>
      </c>
      <c r="I2871" s="8">
        <v>0.0</v>
      </c>
      <c r="J2871" s="8">
        <v>0.0</v>
      </c>
      <c r="K2871" s="8">
        <v>4.0</v>
      </c>
    </row>
    <row r="2872" ht="15.75" customHeight="1">
      <c r="A2872" s="15">
        <v>89.0</v>
      </c>
      <c r="B2872" s="8" t="s">
        <v>2538</v>
      </c>
      <c r="C2872" s="16">
        <v>45568.75</v>
      </c>
      <c r="D2872" s="16">
        <v>45582.75</v>
      </c>
      <c r="E2872" s="17">
        <v>6230.0</v>
      </c>
      <c r="F2872" s="8" t="s">
        <v>2450</v>
      </c>
      <c r="G2872" s="8" t="s">
        <v>2458</v>
      </c>
      <c r="H2872" s="8" t="s">
        <v>2309</v>
      </c>
      <c r="I2872" s="8">
        <v>0.0</v>
      </c>
      <c r="J2872" s="8">
        <v>1.0</v>
      </c>
      <c r="K2872" s="8">
        <v>3.0</v>
      </c>
    </row>
    <row r="2873" ht="15.75" customHeight="1">
      <c r="A2873" s="15">
        <v>89.0</v>
      </c>
      <c r="B2873" s="8" t="s">
        <v>2538</v>
      </c>
      <c r="C2873" s="16">
        <v>45568.75</v>
      </c>
      <c r="D2873" s="16">
        <v>45582.75</v>
      </c>
      <c r="E2873" s="17">
        <v>6230.0</v>
      </c>
      <c r="F2873" s="8" t="s">
        <v>2450</v>
      </c>
      <c r="G2873" s="8" t="s">
        <v>2458</v>
      </c>
      <c r="H2873" s="8" t="s">
        <v>2032</v>
      </c>
      <c r="I2873" s="8">
        <v>0.0</v>
      </c>
      <c r="J2873" s="8">
        <v>1.0</v>
      </c>
      <c r="K2873" s="8">
        <v>4.0</v>
      </c>
    </row>
    <row r="2874" ht="15.75" customHeight="1">
      <c r="A2874" s="15">
        <v>89.0</v>
      </c>
      <c r="B2874" s="8" t="s">
        <v>2538</v>
      </c>
      <c r="C2874" s="16">
        <v>45568.75</v>
      </c>
      <c r="D2874" s="16">
        <v>45582.75</v>
      </c>
      <c r="E2874" s="17">
        <v>6230.0</v>
      </c>
      <c r="F2874" s="8" t="s">
        <v>2450</v>
      </c>
      <c r="G2874" s="8" t="s">
        <v>2458</v>
      </c>
      <c r="H2874" s="8" t="s">
        <v>1440</v>
      </c>
      <c r="I2874" s="8">
        <v>0.0</v>
      </c>
      <c r="J2874" s="8">
        <v>1.0</v>
      </c>
      <c r="K2874" s="8">
        <v>1.0</v>
      </c>
    </row>
    <row r="2875" ht="15.75" customHeight="1">
      <c r="A2875" s="15">
        <v>89.0</v>
      </c>
      <c r="B2875" s="8" t="s">
        <v>2538</v>
      </c>
      <c r="C2875" s="16">
        <v>45568.75</v>
      </c>
      <c r="D2875" s="16">
        <v>45582.75</v>
      </c>
      <c r="E2875" s="17">
        <v>6230.0</v>
      </c>
      <c r="F2875" s="8" t="s">
        <v>2450</v>
      </c>
      <c r="G2875" s="8" t="s">
        <v>2458</v>
      </c>
      <c r="H2875" s="8" t="s">
        <v>1461</v>
      </c>
      <c r="I2875" s="8">
        <v>1.0</v>
      </c>
      <c r="J2875" s="8">
        <v>0.0</v>
      </c>
      <c r="K2875" s="8">
        <v>3.0</v>
      </c>
    </row>
    <row r="2876" ht="15.75" customHeight="1">
      <c r="A2876" s="15">
        <v>89.0</v>
      </c>
      <c r="B2876" s="8" t="s">
        <v>2538</v>
      </c>
      <c r="C2876" s="16">
        <v>45568.75</v>
      </c>
      <c r="D2876" s="16">
        <v>45582.75</v>
      </c>
      <c r="E2876" s="17">
        <v>6230.0</v>
      </c>
      <c r="F2876" s="8" t="s">
        <v>2450</v>
      </c>
      <c r="G2876" s="8" t="s">
        <v>2458</v>
      </c>
      <c r="H2876" s="8" t="s">
        <v>1783</v>
      </c>
      <c r="I2876" s="8">
        <v>0.0</v>
      </c>
      <c r="J2876" s="8">
        <v>0.0</v>
      </c>
      <c r="K2876" s="8">
        <v>2.0</v>
      </c>
    </row>
    <row r="2877" ht="15.75" customHeight="1">
      <c r="A2877" s="15">
        <v>89.0</v>
      </c>
      <c r="B2877" s="8" t="s">
        <v>2538</v>
      </c>
      <c r="C2877" s="16">
        <v>45568.75</v>
      </c>
      <c r="D2877" s="16">
        <v>45582.75</v>
      </c>
      <c r="E2877" s="17">
        <v>6230.0</v>
      </c>
      <c r="F2877" s="8" t="s">
        <v>2450</v>
      </c>
      <c r="G2877" s="8" t="s">
        <v>2458</v>
      </c>
      <c r="H2877" s="8" t="s">
        <v>1481</v>
      </c>
      <c r="I2877" s="8">
        <v>0.0</v>
      </c>
      <c r="J2877" s="8">
        <v>1.0</v>
      </c>
      <c r="K2877" s="8">
        <v>5.0</v>
      </c>
    </row>
    <row r="2878" ht="15.75" customHeight="1">
      <c r="A2878" s="15">
        <v>89.0</v>
      </c>
      <c r="B2878" s="8" t="s">
        <v>2538</v>
      </c>
      <c r="C2878" s="16">
        <v>45568.75</v>
      </c>
      <c r="D2878" s="16">
        <v>45582.75</v>
      </c>
      <c r="E2878" s="17">
        <v>6230.0</v>
      </c>
      <c r="F2878" s="8" t="s">
        <v>2450</v>
      </c>
      <c r="G2878" s="8" t="s">
        <v>2458</v>
      </c>
      <c r="H2878" s="8" t="s">
        <v>1636</v>
      </c>
      <c r="I2878" s="8">
        <v>1.0</v>
      </c>
      <c r="J2878" s="8">
        <v>0.0</v>
      </c>
      <c r="K2878" s="8">
        <v>4.0</v>
      </c>
    </row>
    <row r="2879" ht="15.75" customHeight="1">
      <c r="A2879" s="15">
        <v>89.0</v>
      </c>
      <c r="B2879" s="8" t="s">
        <v>2538</v>
      </c>
      <c r="C2879" s="16">
        <v>45568.75</v>
      </c>
      <c r="D2879" s="16">
        <v>45582.75</v>
      </c>
      <c r="E2879" s="17">
        <v>6230.0</v>
      </c>
      <c r="F2879" s="8" t="s">
        <v>2450</v>
      </c>
      <c r="G2879" s="8" t="s">
        <v>2458</v>
      </c>
      <c r="H2879" s="8" t="s">
        <v>1689</v>
      </c>
      <c r="I2879" s="8">
        <v>0.0</v>
      </c>
      <c r="J2879" s="8">
        <v>1.0</v>
      </c>
      <c r="K2879" s="8">
        <v>4.0</v>
      </c>
    </row>
    <row r="2880" ht="15.75" customHeight="1">
      <c r="A2880" s="15">
        <v>90.0</v>
      </c>
      <c r="B2880" s="8" t="s">
        <v>2539</v>
      </c>
      <c r="C2880" s="16">
        <v>45573.0</v>
      </c>
      <c r="D2880" s="16">
        <v>45587.0</v>
      </c>
      <c r="E2880" s="17">
        <v>6300.0</v>
      </c>
      <c r="F2880" s="8" t="s">
        <v>2452</v>
      </c>
      <c r="G2880" s="8" t="s">
        <v>1132</v>
      </c>
      <c r="H2880" s="8" t="s">
        <v>2326</v>
      </c>
      <c r="I2880" s="8">
        <v>1.0</v>
      </c>
      <c r="J2880" s="8">
        <v>0.0</v>
      </c>
      <c r="K2880" s="8">
        <v>1.0</v>
      </c>
    </row>
    <row r="2881" ht="15.75" customHeight="1">
      <c r="A2881" s="15">
        <v>90.0</v>
      </c>
      <c r="B2881" s="8" t="s">
        <v>2539</v>
      </c>
      <c r="C2881" s="16">
        <v>45573.0</v>
      </c>
      <c r="D2881" s="16">
        <v>45587.0</v>
      </c>
      <c r="E2881" s="17">
        <v>6300.0</v>
      </c>
      <c r="F2881" s="8" t="s">
        <v>2452</v>
      </c>
      <c r="G2881" s="8" t="s">
        <v>1132</v>
      </c>
      <c r="H2881" s="8" t="s">
        <v>1211</v>
      </c>
      <c r="I2881" s="8">
        <v>1.0</v>
      </c>
      <c r="J2881" s="8">
        <v>0.0</v>
      </c>
      <c r="K2881" s="8">
        <v>5.0</v>
      </c>
    </row>
    <row r="2882" ht="15.75" customHeight="1">
      <c r="A2882" s="15">
        <v>90.0</v>
      </c>
      <c r="B2882" s="8" t="s">
        <v>2539</v>
      </c>
      <c r="C2882" s="16">
        <v>45573.0</v>
      </c>
      <c r="D2882" s="16">
        <v>45587.0</v>
      </c>
      <c r="E2882" s="17">
        <v>6300.0</v>
      </c>
      <c r="F2882" s="8" t="s">
        <v>2452</v>
      </c>
      <c r="G2882" s="8" t="s">
        <v>1132</v>
      </c>
      <c r="H2882" s="8" t="s">
        <v>1641</v>
      </c>
      <c r="I2882" s="8">
        <v>1.0</v>
      </c>
      <c r="J2882" s="8">
        <v>0.0</v>
      </c>
      <c r="K2882" s="8">
        <v>2.0</v>
      </c>
    </row>
    <row r="2883" ht="15.75" customHeight="1">
      <c r="A2883" s="15">
        <v>90.0</v>
      </c>
      <c r="B2883" s="8" t="s">
        <v>2539</v>
      </c>
      <c r="C2883" s="16">
        <v>45573.0</v>
      </c>
      <c r="D2883" s="16">
        <v>45587.0</v>
      </c>
      <c r="E2883" s="17">
        <v>6300.0</v>
      </c>
      <c r="F2883" s="8" t="s">
        <v>2452</v>
      </c>
      <c r="G2883" s="8" t="s">
        <v>1132</v>
      </c>
      <c r="H2883" s="8" t="s">
        <v>2303</v>
      </c>
      <c r="I2883" s="8">
        <v>1.0</v>
      </c>
      <c r="J2883" s="8">
        <v>1.0</v>
      </c>
      <c r="K2883" s="8">
        <v>4.0</v>
      </c>
    </row>
    <row r="2884" ht="15.75" customHeight="1">
      <c r="A2884" s="15">
        <v>90.0</v>
      </c>
      <c r="B2884" s="8" t="s">
        <v>2539</v>
      </c>
      <c r="C2884" s="16">
        <v>45573.0</v>
      </c>
      <c r="D2884" s="16">
        <v>45587.0</v>
      </c>
      <c r="E2884" s="17">
        <v>6300.0</v>
      </c>
      <c r="F2884" s="8" t="s">
        <v>2452</v>
      </c>
      <c r="G2884" s="8" t="s">
        <v>1132</v>
      </c>
      <c r="H2884" s="8" t="s">
        <v>2314</v>
      </c>
      <c r="I2884" s="8">
        <v>1.0</v>
      </c>
      <c r="J2884" s="8">
        <v>1.0</v>
      </c>
      <c r="K2884" s="8">
        <v>2.0</v>
      </c>
    </row>
    <row r="2885" ht="15.75" customHeight="1">
      <c r="A2885" s="15">
        <v>90.0</v>
      </c>
      <c r="B2885" s="8" t="s">
        <v>2539</v>
      </c>
      <c r="C2885" s="16">
        <v>45573.0</v>
      </c>
      <c r="D2885" s="16">
        <v>45587.0</v>
      </c>
      <c r="E2885" s="17">
        <v>6300.0</v>
      </c>
      <c r="F2885" s="8" t="s">
        <v>2452</v>
      </c>
      <c r="G2885" s="8" t="s">
        <v>1132</v>
      </c>
      <c r="H2885" s="8" t="s">
        <v>1856</v>
      </c>
      <c r="I2885" s="8">
        <v>1.0</v>
      </c>
      <c r="J2885" s="8">
        <v>0.0</v>
      </c>
      <c r="K2885" s="8">
        <v>3.0</v>
      </c>
    </row>
    <row r="2886" ht="15.75" customHeight="1">
      <c r="A2886" s="15">
        <v>90.0</v>
      </c>
      <c r="B2886" s="8" t="s">
        <v>2539</v>
      </c>
      <c r="C2886" s="16">
        <v>45573.0</v>
      </c>
      <c r="D2886" s="16">
        <v>45587.0</v>
      </c>
      <c r="E2886" s="17">
        <v>6300.0</v>
      </c>
      <c r="F2886" s="8" t="s">
        <v>2452</v>
      </c>
      <c r="G2886" s="8" t="s">
        <v>1132</v>
      </c>
      <c r="H2886" s="8" t="s">
        <v>1348</v>
      </c>
      <c r="I2886" s="8">
        <v>1.0</v>
      </c>
      <c r="J2886" s="8">
        <v>1.0</v>
      </c>
      <c r="K2886" s="8">
        <v>1.0</v>
      </c>
    </row>
    <row r="2887" ht="15.75" customHeight="1">
      <c r="A2887" s="15">
        <v>90.0</v>
      </c>
      <c r="B2887" s="8" t="s">
        <v>2539</v>
      </c>
      <c r="C2887" s="16">
        <v>45573.0</v>
      </c>
      <c r="D2887" s="16">
        <v>45587.0</v>
      </c>
      <c r="E2887" s="17">
        <v>6300.0</v>
      </c>
      <c r="F2887" s="8" t="s">
        <v>2452</v>
      </c>
      <c r="G2887" s="8" t="s">
        <v>1132</v>
      </c>
      <c r="H2887" s="8" t="s">
        <v>1446</v>
      </c>
      <c r="I2887" s="8">
        <v>0.0</v>
      </c>
      <c r="J2887" s="8">
        <v>0.0</v>
      </c>
      <c r="K2887" s="8">
        <v>3.0</v>
      </c>
    </row>
    <row r="2888" ht="15.75" customHeight="1">
      <c r="A2888" s="15">
        <v>90.0</v>
      </c>
      <c r="B2888" s="8" t="s">
        <v>2539</v>
      </c>
      <c r="C2888" s="16">
        <v>45573.0</v>
      </c>
      <c r="D2888" s="16">
        <v>45587.0</v>
      </c>
      <c r="E2888" s="17">
        <v>6300.0</v>
      </c>
      <c r="F2888" s="8" t="s">
        <v>2452</v>
      </c>
      <c r="G2888" s="8" t="s">
        <v>1132</v>
      </c>
      <c r="H2888" s="8" t="s">
        <v>1359</v>
      </c>
      <c r="I2888" s="8">
        <v>0.0</v>
      </c>
      <c r="J2888" s="8">
        <v>0.0</v>
      </c>
      <c r="K2888" s="8">
        <v>5.0</v>
      </c>
    </row>
    <row r="2889" ht="15.75" customHeight="1">
      <c r="A2889" s="15">
        <v>90.0</v>
      </c>
      <c r="B2889" s="8" t="s">
        <v>2539</v>
      </c>
      <c r="C2889" s="16">
        <v>45573.0</v>
      </c>
      <c r="D2889" s="16">
        <v>45587.0</v>
      </c>
      <c r="E2889" s="17">
        <v>6300.0</v>
      </c>
      <c r="F2889" s="8" t="s">
        <v>2452</v>
      </c>
      <c r="G2889" s="8" t="s">
        <v>1132</v>
      </c>
      <c r="H2889" s="8" t="s">
        <v>1999</v>
      </c>
      <c r="I2889" s="8">
        <v>0.0</v>
      </c>
      <c r="J2889" s="8">
        <v>0.0</v>
      </c>
      <c r="K2889" s="8">
        <v>4.0</v>
      </c>
    </row>
    <row r="2890" ht="15.75" customHeight="1">
      <c r="A2890" s="15">
        <v>90.0</v>
      </c>
      <c r="B2890" s="8" t="s">
        <v>2539</v>
      </c>
      <c r="C2890" s="16">
        <v>45573.0</v>
      </c>
      <c r="D2890" s="16">
        <v>45587.0</v>
      </c>
      <c r="E2890" s="17">
        <v>6300.0</v>
      </c>
      <c r="F2890" s="8" t="s">
        <v>2452</v>
      </c>
      <c r="G2890" s="8" t="s">
        <v>1132</v>
      </c>
      <c r="H2890" s="8" t="s">
        <v>1576</v>
      </c>
      <c r="I2890" s="8">
        <v>0.0</v>
      </c>
      <c r="J2890" s="8">
        <v>1.0</v>
      </c>
      <c r="K2890" s="8">
        <v>3.0</v>
      </c>
    </row>
    <row r="2891" ht="15.75" customHeight="1">
      <c r="A2891" s="15">
        <v>90.0</v>
      </c>
      <c r="B2891" s="8" t="s">
        <v>2539</v>
      </c>
      <c r="C2891" s="16">
        <v>45573.0</v>
      </c>
      <c r="D2891" s="16">
        <v>45587.0</v>
      </c>
      <c r="E2891" s="17">
        <v>6300.0</v>
      </c>
      <c r="F2891" s="8" t="s">
        <v>2452</v>
      </c>
      <c r="G2891" s="8" t="s">
        <v>1132</v>
      </c>
      <c r="H2891" s="8" t="s">
        <v>1217</v>
      </c>
      <c r="I2891" s="8">
        <v>0.0</v>
      </c>
      <c r="J2891" s="8">
        <v>0.0</v>
      </c>
      <c r="K2891" s="8">
        <v>2.0</v>
      </c>
    </row>
    <row r="2892" ht="15.75" customHeight="1">
      <c r="A2892" s="15">
        <v>90.0</v>
      </c>
      <c r="B2892" s="8" t="s">
        <v>2539</v>
      </c>
      <c r="C2892" s="16">
        <v>45573.0</v>
      </c>
      <c r="D2892" s="16">
        <v>45587.0</v>
      </c>
      <c r="E2892" s="17">
        <v>6300.0</v>
      </c>
      <c r="F2892" s="8" t="s">
        <v>2452</v>
      </c>
      <c r="G2892" s="8" t="s">
        <v>1132</v>
      </c>
      <c r="H2892" s="8" t="s">
        <v>1464</v>
      </c>
      <c r="I2892" s="8">
        <v>0.0</v>
      </c>
      <c r="J2892" s="8">
        <v>1.0</v>
      </c>
      <c r="K2892" s="8">
        <v>4.0</v>
      </c>
    </row>
    <row r="2893" ht="15.75" customHeight="1">
      <c r="A2893" s="15">
        <v>90.0</v>
      </c>
      <c r="B2893" s="8" t="s">
        <v>2539</v>
      </c>
      <c r="C2893" s="16">
        <v>45573.0</v>
      </c>
      <c r="D2893" s="16">
        <v>45587.0</v>
      </c>
      <c r="E2893" s="17">
        <v>6300.0</v>
      </c>
      <c r="F2893" s="8" t="s">
        <v>2452</v>
      </c>
      <c r="G2893" s="8" t="s">
        <v>1132</v>
      </c>
      <c r="H2893" s="8" t="s">
        <v>1496</v>
      </c>
      <c r="I2893" s="8">
        <v>0.0</v>
      </c>
      <c r="J2893" s="8">
        <v>1.0</v>
      </c>
      <c r="K2893" s="8">
        <v>4.0</v>
      </c>
    </row>
    <row r="2894" ht="15.75" customHeight="1">
      <c r="A2894" s="15">
        <v>90.0</v>
      </c>
      <c r="B2894" s="8" t="s">
        <v>2539</v>
      </c>
      <c r="C2894" s="16">
        <v>45573.0</v>
      </c>
      <c r="D2894" s="16">
        <v>45587.0</v>
      </c>
      <c r="E2894" s="17">
        <v>6300.0</v>
      </c>
      <c r="F2894" s="8" t="s">
        <v>2452</v>
      </c>
      <c r="G2894" s="8" t="s">
        <v>1132</v>
      </c>
      <c r="H2894" s="8" t="s">
        <v>1959</v>
      </c>
      <c r="I2894" s="8">
        <v>1.0</v>
      </c>
      <c r="J2894" s="8">
        <v>1.0</v>
      </c>
      <c r="K2894" s="8">
        <v>5.0</v>
      </c>
    </row>
    <row r="2895" ht="15.75" customHeight="1">
      <c r="A2895" s="15">
        <v>90.0</v>
      </c>
      <c r="B2895" s="8" t="s">
        <v>2539</v>
      </c>
      <c r="C2895" s="16">
        <v>45573.0</v>
      </c>
      <c r="D2895" s="16">
        <v>45587.0</v>
      </c>
      <c r="E2895" s="17">
        <v>6300.0</v>
      </c>
      <c r="F2895" s="8" t="s">
        <v>2452</v>
      </c>
      <c r="G2895" s="8" t="s">
        <v>1132</v>
      </c>
      <c r="H2895" s="8" t="s">
        <v>1577</v>
      </c>
      <c r="I2895" s="8">
        <v>0.0</v>
      </c>
      <c r="J2895" s="8">
        <v>0.0</v>
      </c>
      <c r="K2895" s="8">
        <v>5.0</v>
      </c>
    </row>
    <row r="2896" ht="15.75" customHeight="1">
      <c r="A2896" s="15">
        <v>90.0</v>
      </c>
      <c r="B2896" s="8" t="s">
        <v>2539</v>
      </c>
      <c r="C2896" s="16">
        <v>45573.0</v>
      </c>
      <c r="D2896" s="16">
        <v>45587.0</v>
      </c>
      <c r="E2896" s="17">
        <v>6300.0</v>
      </c>
      <c r="F2896" s="8" t="s">
        <v>2452</v>
      </c>
      <c r="G2896" s="8" t="s">
        <v>1132</v>
      </c>
      <c r="H2896" s="8" t="s">
        <v>1370</v>
      </c>
      <c r="I2896" s="8">
        <v>0.0</v>
      </c>
      <c r="J2896" s="8">
        <v>0.0</v>
      </c>
      <c r="K2896" s="8">
        <v>5.0</v>
      </c>
    </row>
    <row r="2897" ht="15.75" customHeight="1">
      <c r="A2897" s="15">
        <v>90.0</v>
      </c>
      <c r="B2897" s="8" t="s">
        <v>2539</v>
      </c>
      <c r="C2897" s="16">
        <v>45573.0</v>
      </c>
      <c r="D2897" s="16">
        <v>45587.0</v>
      </c>
      <c r="E2897" s="17">
        <v>6300.0</v>
      </c>
      <c r="F2897" s="8" t="s">
        <v>2452</v>
      </c>
      <c r="G2897" s="8" t="s">
        <v>1132</v>
      </c>
      <c r="H2897" s="8" t="s">
        <v>1386</v>
      </c>
      <c r="I2897" s="8">
        <v>1.0</v>
      </c>
      <c r="J2897" s="8">
        <v>1.0</v>
      </c>
      <c r="K2897" s="8">
        <v>5.0</v>
      </c>
    </row>
    <row r="2898" ht="15.75" customHeight="1">
      <c r="A2898" s="15">
        <v>90.0</v>
      </c>
      <c r="B2898" s="8" t="s">
        <v>2539</v>
      </c>
      <c r="C2898" s="16">
        <v>45573.0</v>
      </c>
      <c r="D2898" s="16">
        <v>45587.0</v>
      </c>
      <c r="E2898" s="17">
        <v>6300.0</v>
      </c>
      <c r="F2898" s="8" t="s">
        <v>2452</v>
      </c>
      <c r="G2898" s="8" t="s">
        <v>1132</v>
      </c>
      <c r="H2898" s="8" t="s">
        <v>2069</v>
      </c>
      <c r="I2898" s="8">
        <v>0.0</v>
      </c>
      <c r="J2898" s="8">
        <v>0.0</v>
      </c>
      <c r="K2898" s="8">
        <v>3.0</v>
      </c>
    </row>
    <row r="2899" ht="15.75" customHeight="1">
      <c r="A2899" s="15">
        <v>90.0</v>
      </c>
      <c r="B2899" s="8" t="s">
        <v>2539</v>
      </c>
      <c r="C2899" s="16">
        <v>45573.0</v>
      </c>
      <c r="D2899" s="16">
        <v>45587.0</v>
      </c>
      <c r="E2899" s="17">
        <v>6300.0</v>
      </c>
      <c r="F2899" s="8" t="s">
        <v>2452</v>
      </c>
      <c r="G2899" s="8" t="s">
        <v>1132</v>
      </c>
      <c r="H2899" s="8" t="s">
        <v>1377</v>
      </c>
      <c r="I2899" s="8">
        <v>1.0</v>
      </c>
      <c r="J2899" s="8">
        <v>1.0</v>
      </c>
      <c r="K2899" s="8">
        <v>5.0</v>
      </c>
    </row>
    <row r="2900" ht="15.75" customHeight="1">
      <c r="A2900" s="15">
        <v>90.0</v>
      </c>
      <c r="B2900" s="8" t="s">
        <v>2539</v>
      </c>
      <c r="C2900" s="16">
        <v>45573.0</v>
      </c>
      <c r="D2900" s="16">
        <v>45587.0</v>
      </c>
      <c r="E2900" s="17">
        <v>6300.0</v>
      </c>
      <c r="F2900" s="8" t="s">
        <v>2452</v>
      </c>
      <c r="G2900" s="8" t="s">
        <v>1132</v>
      </c>
      <c r="H2900" s="8" t="s">
        <v>2263</v>
      </c>
      <c r="I2900" s="8">
        <v>0.0</v>
      </c>
      <c r="J2900" s="8">
        <v>1.0</v>
      </c>
      <c r="K2900" s="8">
        <v>3.0</v>
      </c>
    </row>
    <row r="2901" ht="15.75" customHeight="1">
      <c r="A2901" s="15">
        <v>90.0</v>
      </c>
      <c r="B2901" s="8" t="s">
        <v>2539</v>
      </c>
      <c r="C2901" s="16">
        <v>45573.0</v>
      </c>
      <c r="D2901" s="16">
        <v>45587.0</v>
      </c>
      <c r="E2901" s="17">
        <v>6300.0</v>
      </c>
      <c r="F2901" s="8" t="s">
        <v>2452</v>
      </c>
      <c r="G2901" s="8" t="s">
        <v>1132</v>
      </c>
      <c r="H2901" s="8" t="s">
        <v>1962</v>
      </c>
      <c r="I2901" s="8">
        <v>0.0</v>
      </c>
      <c r="J2901" s="8">
        <v>1.0</v>
      </c>
      <c r="K2901" s="8">
        <v>2.0</v>
      </c>
    </row>
    <row r="2902" ht="15.75" customHeight="1">
      <c r="A2902" s="15">
        <v>90.0</v>
      </c>
      <c r="B2902" s="8" t="s">
        <v>2539</v>
      </c>
      <c r="C2902" s="16">
        <v>45573.0</v>
      </c>
      <c r="D2902" s="16">
        <v>45587.0</v>
      </c>
      <c r="E2902" s="17">
        <v>6300.0</v>
      </c>
      <c r="F2902" s="8" t="s">
        <v>2452</v>
      </c>
      <c r="G2902" s="8" t="s">
        <v>1132</v>
      </c>
      <c r="H2902" s="8" t="s">
        <v>2049</v>
      </c>
      <c r="I2902" s="8">
        <v>1.0</v>
      </c>
      <c r="J2902" s="8">
        <v>0.0</v>
      </c>
      <c r="K2902" s="8">
        <v>2.0</v>
      </c>
    </row>
    <row r="2903" ht="15.75" customHeight="1">
      <c r="A2903" s="15">
        <v>90.0</v>
      </c>
      <c r="B2903" s="8" t="s">
        <v>2539</v>
      </c>
      <c r="C2903" s="16">
        <v>45573.0</v>
      </c>
      <c r="D2903" s="16">
        <v>45587.0</v>
      </c>
      <c r="E2903" s="17">
        <v>6300.0</v>
      </c>
      <c r="F2903" s="8" t="s">
        <v>2452</v>
      </c>
      <c r="G2903" s="8" t="s">
        <v>1132</v>
      </c>
      <c r="H2903" s="8" t="s">
        <v>1755</v>
      </c>
      <c r="I2903" s="8">
        <v>1.0</v>
      </c>
      <c r="J2903" s="8">
        <v>1.0</v>
      </c>
      <c r="K2903" s="8">
        <v>5.0</v>
      </c>
    </row>
    <row r="2904" ht="15.75" customHeight="1">
      <c r="A2904" s="15">
        <v>90.0</v>
      </c>
      <c r="B2904" s="8" t="s">
        <v>2539</v>
      </c>
      <c r="C2904" s="16">
        <v>45573.0</v>
      </c>
      <c r="D2904" s="16">
        <v>45587.0</v>
      </c>
      <c r="E2904" s="17">
        <v>6300.0</v>
      </c>
      <c r="F2904" s="8" t="s">
        <v>2452</v>
      </c>
      <c r="G2904" s="8" t="s">
        <v>1132</v>
      </c>
      <c r="H2904" s="8" t="s">
        <v>1498</v>
      </c>
      <c r="I2904" s="8">
        <v>0.0</v>
      </c>
      <c r="J2904" s="8">
        <v>1.0</v>
      </c>
      <c r="K2904" s="8">
        <v>3.0</v>
      </c>
    </row>
    <row r="2905" ht="15.75" customHeight="1">
      <c r="A2905" s="15">
        <v>90.0</v>
      </c>
      <c r="B2905" s="8" t="s">
        <v>2539</v>
      </c>
      <c r="C2905" s="16">
        <v>45573.0</v>
      </c>
      <c r="D2905" s="16">
        <v>45587.0</v>
      </c>
      <c r="E2905" s="17">
        <v>6300.0</v>
      </c>
      <c r="F2905" s="8" t="s">
        <v>2452</v>
      </c>
      <c r="G2905" s="8" t="s">
        <v>1132</v>
      </c>
      <c r="H2905" s="8" t="s">
        <v>1930</v>
      </c>
      <c r="I2905" s="8">
        <v>1.0</v>
      </c>
      <c r="J2905" s="8">
        <v>1.0</v>
      </c>
      <c r="K2905" s="8">
        <v>5.0</v>
      </c>
    </row>
    <row r="2906" ht="15.75" customHeight="1">
      <c r="A2906" s="15">
        <v>90.0</v>
      </c>
      <c r="B2906" s="8" t="s">
        <v>2539</v>
      </c>
      <c r="C2906" s="16">
        <v>45573.0</v>
      </c>
      <c r="D2906" s="16">
        <v>45587.0</v>
      </c>
      <c r="E2906" s="17">
        <v>6300.0</v>
      </c>
      <c r="F2906" s="8" t="s">
        <v>2452</v>
      </c>
      <c r="G2906" s="8" t="s">
        <v>1132</v>
      </c>
      <c r="H2906" s="8" t="s">
        <v>1293</v>
      </c>
      <c r="I2906" s="8">
        <v>1.0</v>
      </c>
      <c r="J2906" s="8">
        <v>1.0</v>
      </c>
      <c r="K2906" s="8">
        <v>4.0</v>
      </c>
    </row>
    <row r="2907" ht="15.75" customHeight="1">
      <c r="A2907" s="15">
        <v>90.0</v>
      </c>
      <c r="B2907" s="8" t="s">
        <v>2539</v>
      </c>
      <c r="C2907" s="16">
        <v>45573.0</v>
      </c>
      <c r="D2907" s="16">
        <v>45587.0</v>
      </c>
      <c r="E2907" s="17">
        <v>6300.0</v>
      </c>
      <c r="F2907" s="8" t="s">
        <v>2452</v>
      </c>
      <c r="G2907" s="8" t="s">
        <v>1132</v>
      </c>
      <c r="H2907" s="8" t="s">
        <v>1244</v>
      </c>
      <c r="I2907" s="8">
        <v>0.0</v>
      </c>
      <c r="J2907" s="8">
        <v>0.0</v>
      </c>
      <c r="K2907" s="8">
        <v>1.0</v>
      </c>
    </row>
    <row r="2908" ht="15.75" customHeight="1">
      <c r="A2908" s="15">
        <v>90.0</v>
      </c>
      <c r="B2908" s="8" t="s">
        <v>2539</v>
      </c>
      <c r="C2908" s="16">
        <v>45573.0</v>
      </c>
      <c r="D2908" s="16">
        <v>45587.0</v>
      </c>
      <c r="E2908" s="17">
        <v>6300.0</v>
      </c>
      <c r="F2908" s="8" t="s">
        <v>2452</v>
      </c>
      <c r="G2908" s="8" t="s">
        <v>1132</v>
      </c>
      <c r="H2908" s="8" t="s">
        <v>1505</v>
      </c>
      <c r="I2908" s="8">
        <v>0.0</v>
      </c>
      <c r="J2908" s="8">
        <v>1.0</v>
      </c>
      <c r="K2908" s="8">
        <v>3.0</v>
      </c>
    </row>
    <row r="2909" ht="15.75" customHeight="1">
      <c r="A2909" s="15">
        <v>90.0</v>
      </c>
      <c r="B2909" s="8" t="s">
        <v>2539</v>
      </c>
      <c r="C2909" s="16">
        <v>45573.0</v>
      </c>
      <c r="D2909" s="16">
        <v>45587.0</v>
      </c>
      <c r="E2909" s="17">
        <v>6300.0</v>
      </c>
      <c r="F2909" s="8" t="s">
        <v>2452</v>
      </c>
      <c r="G2909" s="8" t="s">
        <v>1132</v>
      </c>
      <c r="H2909" s="8" t="s">
        <v>1241</v>
      </c>
      <c r="I2909" s="8">
        <v>1.0</v>
      </c>
      <c r="J2909" s="8">
        <v>0.0</v>
      </c>
      <c r="K2909" s="8">
        <v>4.0</v>
      </c>
    </row>
    <row r="2910" ht="15.75" customHeight="1">
      <c r="A2910" s="15">
        <v>90.0</v>
      </c>
      <c r="B2910" s="8" t="s">
        <v>2539</v>
      </c>
      <c r="C2910" s="16">
        <v>45573.0</v>
      </c>
      <c r="D2910" s="16">
        <v>45587.0</v>
      </c>
      <c r="E2910" s="17">
        <v>6300.0</v>
      </c>
      <c r="F2910" s="8" t="s">
        <v>2452</v>
      </c>
      <c r="G2910" s="8" t="s">
        <v>1132</v>
      </c>
      <c r="H2910" s="8" t="s">
        <v>1707</v>
      </c>
      <c r="I2910" s="8">
        <v>1.0</v>
      </c>
      <c r="J2910" s="8">
        <v>0.0</v>
      </c>
      <c r="K2910" s="8">
        <v>4.0</v>
      </c>
    </row>
    <row r="2911" ht="15.75" customHeight="1">
      <c r="A2911" s="15">
        <v>91.0</v>
      </c>
      <c r="B2911" s="8" t="s">
        <v>2540</v>
      </c>
      <c r="C2911" s="16">
        <v>45577.25</v>
      </c>
      <c r="D2911" s="16">
        <v>45591.25</v>
      </c>
      <c r="E2911" s="17">
        <v>6370.0</v>
      </c>
      <c r="F2911" s="8" t="s">
        <v>2444</v>
      </c>
      <c r="G2911" s="8" t="s">
        <v>1140</v>
      </c>
      <c r="H2911" s="8" t="s">
        <v>1479</v>
      </c>
      <c r="I2911" s="8">
        <v>1.0</v>
      </c>
      <c r="J2911" s="8">
        <v>0.0</v>
      </c>
      <c r="K2911" s="8">
        <v>2.0</v>
      </c>
    </row>
    <row r="2912" ht="15.75" customHeight="1">
      <c r="A2912" s="15">
        <v>91.0</v>
      </c>
      <c r="B2912" s="8" t="s">
        <v>2540</v>
      </c>
      <c r="C2912" s="16">
        <v>45577.25</v>
      </c>
      <c r="D2912" s="16">
        <v>45591.25</v>
      </c>
      <c r="E2912" s="17">
        <v>6370.0</v>
      </c>
      <c r="F2912" s="8" t="s">
        <v>2444</v>
      </c>
      <c r="G2912" s="8" t="s">
        <v>1140</v>
      </c>
      <c r="H2912" s="8" t="s">
        <v>1835</v>
      </c>
      <c r="I2912" s="8">
        <v>1.0</v>
      </c>
      <c r="J2912" s="8">
        <v>0.0</v>
      </c>
      <c r="K2912" s="8">
        <v>2.0</v>
      </c>
    </row>
    <row r="2913" ht="15.75" customHeight="1">
      <c r="A2913" s="15">
        <v>91.0</v>
      </c>
      <c r="B2913" s="8" t="s">
        <v>2540</v>
      </c>
      <c r="C2913" s="16">
        <v>45577.25</v>
      </c>
      <c r="D2913" s="16">
        <v>45591.25</v>
      </c>
      <c r="E2913" s="17">
        <v>6370.0</v>
      </c>
      <c r="F2913" s="8" t="s">
        <v>2444</v>
      </c>
      <c r="G2913" s="8" t="s">
        <v>1140</v>
      </c>
      <c r="H2913" s="8" t="s">
        <v>1276</v>
      </c>
      <c r="I2913" s="8">
        <v>1.0</v>
      </c>
      <c r="J2913" s="8">
        <v>1.0</v>
      </c>
      <c r="K2913" s="8">
        <v>1.0</v>
      </c>
    </row>
    <row r="2914" ht="15.75" customHeight="1">
      <c r="A2914" s="15">
        <v>91.0</v>
      </c>
      <c r="B2914" s="8" t="s">
        <v>2540</v>
      </c>
      <c r="C2914" s="16">
        <v>45577.25</v>
      </c>
      <c r="D2914" s="16">
        <v>45591.25</v>
      </c>
      <c r="E2914" s="17">
        <v>6370.0</v>
      </c>
      <c r="F2914" s="8" t="s">
        <v>2444</v>
      </c>
      <c r="G2914" s="8" t="s">
        <v>1140</v>
      </c>
      <c r="H2914" s="8" t="s">
        <v>1776</v>
      </c>
      <c r="I2914" s="8">
        <v>1.0</v>
      </c>
      <c r="J2914" s="8">
        <v>0.0</v>
      </c>
      <c r="K2914" s="8">
        <v>4.0</v>
      </c>
    </row>
    <row r="2915" ht="15.75" customHeight="1">
      <c r="A2915" s="15">
        <v>91.0</v>
      </c>
      <c r="B2915" s="8" t="s">
        <v>2540</v>
      </c>
      <c r="C2915" s="16">
        <v>45577.25</v>
      </c>
      <c r="D2915" s="16">
        <v>45591.25</v>
      </c>
      <c r="E2915" s="17">
        <v>6370.0</v>
      </c>
      <c r="F2915" s="8" t="s">
        <v>2444</v>
      </c>
      <c r="G2915" s="8" t="s">
        <v>1140</v>
      </c>
      <c r="H2915" s="8" t="s">
        <v>1882</v>
      </c>
      <c r="I2915" s="8">
        <v>0.0</v>
      </c>
      <c r="J2915" s="8">
        <v>0.0</v>
      </c>
      <c r="K2915" s="8">
        <v>5.0</v>
      </c>
    </row>
    <row r="2916" ht="15.75" customHeight="1">
      <c r="A2916" s="15">
        <v>91.0</v>
      </c>
      <c r="B2916" s="8" t="s">
        <v>2540</v>
      </c>
      <c r="C2916" s="16">
        <v>45577.25</v>
      </c>
      <c r="D2916" s="16">
        <v>45591.25</v>
      </c>
      <c r="E2916" s="17">
        <v>6370.0</v>
      </c>
      <c r="F2916" s="8" t="s">
        <v>2444</v>
      </c>
      <c r="G2916" s="8" t="s">
        <v>1140</v>
      </c>
      <c r="H2916" s="8" t="s">
        <v>2170</v>
      </c>
      <c r="I2916" s="8">
        <v>1.0</v>
      </c>
      <c r="J2916" s="8">
        <v>1.0</v>
      </c>
      <c r="K2916" s="8">
        <v>2.0</v>
      </c>
    </row>
    <row r="2917" ht="15.75" customHeight="1">
      <c r="A2917" s="15">
        <v>91.0</v>
      </c>
      <c r="B2917" s="8" t="s">
        <v>2540</v>
      </c>
      <c r="C2917" s="16">
        <v>45577.25</v>
      </c>
      <c r="D2917" s="16">
        <v>45591.25</v>
      </c>
      <c r="E2917" s="17">
        <v>6370.0</v>
      </c>
      <c r="F2917" s="8" t="s">
        <v>2444</v>
      </c>
      <c r="G2917" s="8" t="s">
        <v>1140</v>
      </c>
      <c r="H2917" s="8" t="s">
        <v>1161</v>
      </c>
      <c r="I2917" s="8">
        <v>1.0</v>
      </c>
      <c r="J2917" s="8">
        <v>1.0</v>
      </c>
      <c r="K2917" s="8">
        <v>2.0</v>
      </c>
    </row>
    <row r="2918" ht="15.75" customHeight="1">
      <c r="A2918" s="15">
        <v>91.0</v>
      </c>
      <c r="B2918" s="8" t="s">
        <v>2540</v>
      </c>
      <c r="C2918" s="16">
        <v>45577.25</v>
      </c>
      <c r="D2918" s="16">
        <v>45591.25</v>
      </c>
      <c r="E2918" s="17">
        <v>6370.0</v>
      </c>
      <c r="F2918" s="8" t="s">
        <v>2444</v>
      </c>
      <c r="G2918" s="8" t="s">
        <v>1140</v>
      </c>
      <c r="H2918" s="8" t="s">
        <v>2176</v>
      </c>
      <c r="I2918" s="8">
        <v>1.0</v>
      </c>
      <c r="J2918" s="8">
        <v>0.0</v>
      </c>
      <c r="K2918" s="8">
        <v>3.0</v>
      </c>
    </row>
    <row r="2919" ht="15.75" customHeight="1">
      <c r="A2919" s="15">
        <v>91.0</v>
      </c>
      <c r="B2919" s="8" t="s">
        <v>2540</v>
      </c>
      <c r="C2919" s="16">
        <v>45577.25</v>
      </c>
      <c r="D2919" s="16">
        <v>45591.25</v>
      </c>
      <c r="E2919" s="17">
        <v>6370.0</v>
      </c>
      <c r="F2919" s="8" t="s">
        <v>2444</v>
      </c>
      <c r="G2919" s="8" t="s">
        <v>1140</v>
      </c>
      <c r="H2919" s="8" t="s">
        <v>1714</v>
      </c>
      <c r="I2919" s="8">
        <v>1.0</v>
      </c>
      <c r="J2919" s="8">
        <v>0.0</v>
      </c>
      <c r="K2919" s="8">
        <v>5.0</v>
      </c>
    </row>
    <row r="2920" ht="15.75" customHeight="1">
      <c r="A2920" s="15">
        <v>91.0</v>
      </c>
      <c r="B2920" s="8" t="s">
        <v>2540</v>
      </c>
      <c r="C2920" s="16">
        <v>45577.25</v>
      </c>
      <c r="D2920" s="16">
        <v>45591.25</v>
      </c>
      <c r="E2920" s="17">
        <v>6370.0</v>
      </c>
      <c r="F2920" s="8" t="s">
        <v>2444</v>
      </c>
      <c r="G2920" s="8" t="s">
        <v>1140</v>
      </c>
      <c r="H2920" s="8" t="s">
        <v>2254</v>
      </c>
      <c r="I2920" s="8">
        <v>0.0</v>
      </c>
      <c r="J2920" s="8">
        <v>0.0</v>
      </c>
      <c r="K2920" s="8">
        <v>3.0</v>
      </c>
    </row>
    <row r="2921" ht="15.75" customHeight="1">
      <c r="A2921" s="15">
        <v>91.0</v>
      </c>
      <c r="B2921" s="8" t="s">
        <v>2540</v>
      </c>
      <c r="C2921" s="16">
        <v>45577.25</v>
      </c>
      <c r="D2921" s="16">
        <v>45591.25</v>
      </c>
      <c r="E2921" s="17">
        <v>6370.0</v>
      </c>
      <c r="F2921" s="8" t="s">
        <v>2444</v>
      </c>
      <c r="G2921" s="8" t="s">
        <v>1140</v>
      </c>
      <c r="H2921" s="8" t="s">
        <v>1261</v>
      </c>
      <c r="I2921" s="8">
        <v>1.0</v>
      </c>
      <c r="J2921" s="8">
        <v>1.0</v>
      </c>
      <c r="K2921" s="8">
        <v>5.0</v>
      </c>
    </row>
    <row r="2922" ht="15.75" customHeight="1">
      <c r="A2922" s="15">
        <v>91.0</v>
      </c>
      <c r="B2922" s="8" t="s">
        <v>2540</v>
      </c>
      <c r="C2922" s="16">
        <v>45577.25</v>
      </c>
      <c r="D2922" s="16">
        <v>45591.25</v>
      </c>
      <c r="E2922" s="17">
        <v>6370.0</v>
      </c>
      <c r="F2922" s="8" t="s">
        <v>2444</v>
      </c>
      <c r="G2922" s="8" t="s">
        <v>1140</v>
      </c>
      <c r="H2922" s="8" t="s">
        <v>1540</v>
      </c>
      <c r="I2922" s="8">
        <v>1.0</v>
      </c>
      <c r="J2922" s="8">
        <v>1.0</v>
      </c>
      <c r="K2922" s="8">
        <v>3.0</v>
      </c>
    </row>
    <row r="2923" ht="15.75" customHeight="1">
      <c r="A2923" s="15">
        <v>91.0</v>
      </c>
      <c r="B2923" s="8" t="s">
        <v>2540</v>
      </c>
      <c r="C2923" s="16">
        <v>45577.25</v>
      </c>
      <c r="D2923" s="16">
        <v>45591.25</v>
      </c>
      <c r="E2923" s="17">
        <v>6370.0</v>
      </c>
      <c r="F2923" s="8" t="s">
        <v>2444</v>
      </c>
      <c r="G2923" s="8" t="s">
        <v>1140</v>
      </c>
      <c r="H2923" s="8" t="s">
        <v>1660</v>
      </c>
      <c r="I2923" s="8">
        <v>1.0</v>
      </c>
      <c r="J2923" s="8">
        <v>1.0</v>
      </c>
      <c r="K2923" s="8">
        <v>5.0</v>
      </c>
    </row>
    <row r="2924" ht="15.75" customHeight="1">
      <c r="A2924" s="15">
        <v>91.0</v>
      </c>
      <c r="B2924" s="8" t="s">
        <v>2540</v>
      </c>
      <c r="C2924" s="16">
        <v>45577.25</v>
      </c>
      <c r="D2924" s="16">
        <v>45591.25</v>
      </c>
      <c r="E2924" s="17">
        <v>6370.0</v>
      </c>
      <c r="F2924" s="8" t="s">
        <v>2444</v>
      </c>
      <c r="G2924" s="8" t="s">
        <v>1140</v>
      </c>
      <c r="H2924" s="8" t="s">
        <v>2101</v>
      </c>
      <c r="I2924" s="8">
        <v>1.0</v>
      </c>
      <c r="J2924" s="8">
        <v>0.0</v>
      </c>
      <c r="K2924" s="8">
        <v>5.0</v>
      </c>
    </row>
    <row r="2925" ht="15.75" customHeight="1">
      <c r="A2925" s="15">
        <v>91.0</v>
      </c>
      <c r="B2925" s="8" t="s">
        <v>2540</v>
      </c>
      <c r="C2925" s="16">
        <v>45577.25</v>
      </c>
      <c r="D2925" s="16">
        <v>45591.25</v>
      </c>
      <c r="E2925" s="17">
        <v>6370.0</v>
      </c>
      <c r="F2925" s="8" t="s">
        <v>2444</v>
      </c>
      <c r="G2925" s="8" t="s">
        <v>1140</v>
      </c>
      <c r="H2925" s="8" t="s">
        <v>1689</v>
      </c>
      <c r="I2925" s="8">
        <v>1.0</v>
      </c>
      <c r="J2925" s="8">
        <v>1.0</v>
      </c>
      <c r="K2925" s="8">
        <v>2.0</v>
      </c>
    </row>
    <row r="2926" ht="15.75" customHeight="1">
      <c r="A2926" s="15">
        <v>91.0</v>
      </c>
      <c r="B2926" s="8" t="s">
        <v>2540</v>
      </c>
      <c r="C2926" s="16">
        <v>45577.25</v>
      </c>
      <c r="D2926" s="16">
        <v>45591.25</v>
      </c>
      <c r="E2926" s="17">
        <v>6370.0</v>
      </c>
      <c r="F2926" s="8" t="s">
        <v>2444</v>
      </c>
      <c r="G2926" s="8" t="s">
        <v>1140</v>
      </c>
      <c r="H2926" s="8" t="s">
        <v>1234</v>
      </c>
      <c r="I2926" s="8">
        <v>0.0</v>
      </c>
      <c r="J2926" s="8">
        <v>0.0</v>
      </c>
      <c r="K2926" s="8">
        <v>4.0</v>
      </c>
    </row>
    <row r="2927" ht="15.75" customHeight="1">
      <c r="A2927" s="15">
        <v>91.0</v>
      </c>
      <c r="B2927" s="8" t="s">
        <v>2540</v>
      </c>
      <c r="C2927" s="16">
        <v>45577.25</v>
      </c>
      <c r="D2927" s="16">
        <v>45591.25</v>
      </c>
      <c r="E2927" s="17">
        <v>6370.0</v>
      </c>
      <c r="F2927" s="8" t="s">
        <v>2444</v>
      </c>
      <c r="G2927" s="8" t="s">
        <v>1140</v>
      </c>
      <c r="H2927" s="8" t="s">
        <v>2027</v>
      </c>
      <c r="I2927" s="8">
        <v>0.0</v>
      </c>
      <c r="J2927" s="8">
        <v>1.0</v>
      </c>
      <c r="K2927" s="8">
        <v>4.0</v>
      </c>
    </row>
    <row r="2928" ht="15.75" customHeight="1">
      <c r="A2928" s="15">
        <v>91.0</v>
      </c>
      <c r="B2928" s="8" t="s">
        <v>2540</v>
      </c>
      <c r="C2928" s="16">
        <v>45577.25</v>
      </c>
      <c r="D2928" s="16">
        <v>45591.25</v>
      </c>
      <c r="E2928" s="17">
        <v>6370.0</v>
      </c>
      <c r="F2928" s="8" t="s">
        <v>2444</v>
      </c>
      <c r="G2928" s="8" t="s">
        <v>1140</v>
      </c>
      <c r="H2928" s="8" t="s">
        <v>1561</v>
      </c>
      <c r="I2928" s="8">
        <v>1.0</v>
      </c>
      <c r="J2928" s="8">
        <v>1.0</v>
      </c>
      <c r="K2928" s="8">
        <v>4.0</v>
      </c>
    </row>
    <row r="2929" ht="15.75" customHeight="1">
      <c r="A2929" s="15">
        <v>91.0</v>
      </c>
      <c r="B2929" s="8" t="s">
        <v>2540</v>
      </c>
      <c r="C2929" s="16">
        <v>45577.25</v>
      </c>
      <c r="D2929" s="16">
        <v>45591.25</v>
      </c>
      <c r="E2929" s="17">
        <v>6370.0</v>
      </c>
      <c r="F2929" s="8" t="s">
        <v>2444</v>
      </c>
      <c r="G2929" s="8" t="s">
        <v>1140</v>
      </c>
      <c r="H2929" s="8" t="s">
        <v>1194</v>
      </c>
      <c r="I2929" s="8">
        <v>1.0</v>
      </c>
      <c r="J2929" s="8">
        <v>0.0</v>
      </c>
      <c r="K2929" s="8">
        <v>5.0</v>
      </c>
    </row>
    <row r="2930" ht="15.75" customHeight="1">
      <c r="A2930" s="15">
        <v>91.0</v>
      </c>
      <c r="B2930" s="8" t="s">
        <v>2540</v>
      </c>
      <c r="C2930" s="16">
        <v>45577.25</v>
      </c>
      <c r="D2930" s="16">
        <v>45591.25</v>
      </c>
      <c r="E2930" s="17">
        <v>6370.0</v>
      </c>
      <c r="F2930" s="8" t="s">
        <v>2444</v>
      </c>
      <c r="G2930" s="8" t="s">
        <v>1140</v>
      </c>
      <c r="H2930" s="8" t="s">
        <v>1633</v>
      </c>
      <c r="I2930" s="8">
        <v>0.0</v>
      </c>
      <c r="J2930" s="8">
        <v>1.0</v>
      </c>
      <c r="K2930" s="8">
        <v>2.0</v>
      </c>
    </row>
    <row r="2931" ht="15.75" customHeight="1">
      <c r="A2931" s="15">
        <v>91.0</v>
      </c>
      <c r="B2931" s="8" t="s">
        <v>2540</v>
      </c>
      <c r="C2931" s="16">
        <v>45577.25</v>
      </c>
      <c r="D2931" s="16">
        <v>45591.25</v>
      </c>
      <c r="E2931" s="17">
        <v>6370.0</v>
      </c>
      <c r="F2931" s="8" t="s">
        <v>2444</v>
      </c>
      <c r="G2931" s="8" t="s">
        <v>1140</v>
      </c>
      <c r="H2931" s="8" t="s">
        <v>1623</v>
      </c>
      <c r="I2931" s="8">
        <v>1.0</v>
      </c>
      <c r="J2931" s="8">
        <v>0.0</v>
      </c>
      <c r="K2931" s="8">
        <v>2.0</v>
      </c>
    </row>
    <row r="2932" ht="15.75" customHeight="1">
      <c r="A2932" s="15">
        <v>91.0</v>
      </c>
      <c r="B2932" s="8" t="s">
        <v>2540</v>
      </c>
      <c r="C2932" s="16">
        <v>45577.25</v>
      </c>
      <c r="D2932" s="16">
        <v>45591.25</v>
      </c>
      <c r="E2932" s="17">
        <v>6370.0</v>
      </c>
      <c r="F2932" s="8" t="s">
        <v>2444</v>
      </c>
      <c r="G2932" s="8" t="s">
        <v>1140</v>
      </c>
      <c r="H2932" s="8" t="s">
        <v>2006</v>
      </c>
      <c r="I2932" s="8">
        <v>1.0</v>
      </c>
      <c r="J2932" s="8">
        <v>0.0</v>
      </c>
      <c r="K2932" s="8">
        <v>1.0</v>
      </c>
    </row>
    <row r="2933" ht="15.75" customHeight="1">
      <c r="A2933" s="15">
        <v>91.0</v>
      </c>
      <c r="B2933" s="8" t="s">
        <v>2540</v>
      </c>
      <c r="C2933" s="16">
        <v>45577.25</v>
      </c>
      <c r="D2933" s="16">
        <v>45591.25</v>
      </c>
      <c r="E2933" s="17">
        <v>6370.0</v>
      </c>
      <c r="F2933" s="8" t="s">
        <v>2444</v>
      </c>
      <c r="G2933" s="8" t="s">
        <v>1140</v>
      </c>
      <c r="H2933" s="8" t="s">
        <v>1530</v>
      </c>
      <c r="I2933" s="8">
        <v>1.0</v>
      </c>
      <c r="J2933" s="8">
        <v>1.0</v>
      </c>
      <c r="K2933" s="8">
        <v>2.0</v>
      </c>
    </row>
    <row r="2934" ht="15.75" customHeight="1">
      <c r="A2934" s="15">
        <v>91.0</v>
      </c>
      <c r="B2934" s="8" t="s">
        <v>2540</v>
      </c>
      <c r="C2934" s="16">
        <v>45577.25</v>
      </c>
      <c r="D2934" s="16">
        <v>45591.25</v>
      </c>
      <c r="E2934" s="17">
        <v>6370.0</v>
      </c>
      <c r="F2934" s="8" t="s">
        <v>2444</v>
      </c>
      <c r="G2934" s="8" t="s">
        <v>1140</v>
      </c>
      <c r="H2934" s="8" t="s">
        <v>1704</v>
      </c>
      <c r="I2934" s="8">
        <v>1.0</v>
      </c>
      <c r="J2934" s="8">
        <v>0.0</v>
      </c>
      <c r="K2934" s="8">
        <v>3.0</v>
      </c>
    </row>
    <row r="2935" ht="15.75" customHeight="1">
      <c r="A2935" s="15">
        <v>91.0</v>
      </c>
      <c r="B2935" s="8" t="s">
        <v>2540</v>
      </c>
      <c r="C2935" s="16">
        <v>45577.25</v>
      </c>
      <c r="D2935" s="16">
        <v>45591.25</v>
      </c>
      <c r="E2935" s="17">
        <v>6370.0</v>
      </c>
      <c r="F2935" s="8" t="s">
        <v>2444</v>
      </c>
      <c r="G2935" s="8" t="s">
        <v>1140</v>
      </c>
      <c r="H2935" s="8" t="s">
        <v>1957</v>
      </c>
      <c r="I2935" s="8">
        <v>1.0</v>
      </c>
      <c r="J2935" s="8">
        <v>0.0</v>
      </c>
      <c r="K2935" s="8">
        <v>4.0</v>
      </c>
    </row>
    <row r="2936" ht="15.75" customHeight="1">
      <c r="A2936" s="15">
        <v>91.0</v>
      </c>
      <c r="B2936" s="8" t="s">
        <v>2540</v>
      </c>
      <c r="C2936" s="16">
        <v>45577.25</v>
      </c>
      <c r="D2936" s="16">
        <v>45591.25</v>
      </c>
      <c r="E2936" s="17">
        <v>6370.0</v>
      </c>
      <c r="F2936" s="8" t="s">
        <v>2444</v>
      </c>
      <c r="G2936" s="8" t="s">
        <v>1140</v>
      </c>
      <c r="H2936" s="8" t="s">
        <v>1255</v>
      </c>
      <c r="I2936" s="8">
        <v>1.0</v>
      </c>
      <c r="J2936" s="8">
        <v>0.0</v>
      </c>
      <c r="K2936" s="8">
        <v>1.0</v>
      </c>
    </row>
    <row r="2937" ht="15.75" customHeight="1">
      <c r="A2937" s="15">
        <v>91.0</v>
      </c>
      <c r="B2937" s="8" t="s">
        <v>2540</v>
      </c>
      <c r="C2937" s="16">
        <v>45577.25</v>
      </c>
      <c r="D2937" s="16">
        <v>45591.25</v>
      </c>
      <c r="E2937" s="17">
        <v>6370.0</v>
      </c>
      <c r="F2937" s="8" t="s">
        <v>2444</v>
      </c>
      <c r="G2937" s="8" t="s">
        <v>1140</v>
      </c>
      <c r="H2937" s="8" t="s">
        <v>1185</v>
      </c>
      <c r="I2937" s="8">
        <v>1.0</v>
      </c>
      <c r="J2937" s="8">
        <v>1.0</v>
      </c>
      <c r="K2937" s="8">
        <v>1.0</v>
      </c>
    </row>
    <row r="2938" ht="15.75" customHeight="1">
      <c r="A2938" s="15">
        <v>92.0</v>
      </c>
      <c r="B2938" s="8" t="s">
        <v>2541</v>
      </c>
      <c r="C2938" s="16">
        <v>45581.5</v>
      </c>
      <c r="D2938" s="16">
        <v>45595.5</v>
      </c>
      <c r="E2938" s="17">
        <v>6440.0</v>
      </c>
      <c r="F2938" s="8" t="s">
        <v>2446</v>
      </c>
      <c r="G2938" s="8" t="s">
        <v>1128</v>
      </c>
      <c r="H2938" s="8" t="s">
        <v>1271</v>
      </c>
      <c r="I2938" s="8">
        <v>1.0</v>
      </c>
      <c r="J2938" s="8">
        <v>1.0</v>
      </c>
      <c r="K2938" s="8">
        <v>5.0</v>
      </c>
    </row>
    <row r="2939" ht="15.75" customHeight="1">
      <c r="A2939" s="15">
        <v>92.0</v>
      </c>
      <c r="B2939" s="8" t="s">
        <v>2541</v>
      </c>
      <c r="C2939" s="16">
        <v>45581.5</v>
      </c>
      <c r="D2939" s="16">
        <v>45595.5</v>
      </c>
      <c r="E2939" s="17">
        <v>6440.0</v>
      </c>
      <c r="F2939" s="8" t="s">
        <v>2446</v>
      </c>
      <c r="G2939" s="8" t="s">
        <v>1128</v>
      </c>
      <c r="H2939" s="8" t="s">
        <v>1215</v>
      </c>
      <c r="I2939" s="8">
        <v>0.0</v>
      </c>
      <c r="J2939" s="8">
        <v>0.0</v>
      </c>
      <c r="K2939" s="8">
        <v>2.0</v>
      </c>
    </row>
    <row r="2940" ht="15.75" customHeight="1">
      <c r="A2940" s="15">
        <v>92.0</v>
      </c>
      <c r="B2940" s="8" t="s">
        <v>2541</v>
      </c>
      <c r="C2940" s="16">
        <v>45581.5</v>
      </c>
      <c r="D2940" s="16">
        <v>45595.5</v>
      </c>
      <c r="E2940" s="17">
        <v>6440.0</v>
      </c>
      <c r="F2940" s="8" t="s">
        <v>2446</v>
      </c>
      <c r="G2940" s="8" t="s">
        <v>1128</v>
      </c>
      <c r="H2940" s="8" t="s">
        <v>2167</v>
      </c>
      <c r="I2940" s="8">
        <v>1.0</v>
      </c>
      <c r="J2940" s="8">
        <v>0.0</v>
      </c>
      <c r="K2940" s="8">
        <v>4.0</v>
      </c>
    </row>
    <row r="2941" ht="15.75" customHeight="1">
      <c r="A2941" s="15">
        <v>92.0</v>
      </c>
      <c r="B2941" s="8" t="s">
        <v>2541</v>
      </c>
      <c r="C2941" s="16">
        <v>45581.5</v>
      </c>
      <c r="D2941" s="16">
        <v>45595.5</v>
      </c>
      <c r="E2941" s="17">
        <v>6440.0</v>
      </c>
      <c r="F2941" s="8" t="s">
        <v>2446</v>
      </c>
      <c r="G2941" s="8" t="s">
        <v>1128</v>
      </c>
      <c r="H2941" s="8" t="s">
        <v>1677</v>
      </c>
      <c r="I2941" s="8">
        <v>0.0</v>
      </c>
      <c r="J2941" s="8">
        <v>1.0</v>
      </c>
      <c r="K2941" s="8">
        <v>4.0</v>
      </c>
    </row>
    <row r="2942" ht="15.75" customHeight="1">
      <c r="A2942" s="15">
        <v>92.0</v>
      </c>
      <c r="B2942" s="8" t="s">
        <v>2541</v>
      </c>
      <c r="C2942" s="16">
        <v>45581.5</v>
      </c>
      <c r="D2942" s="16">
        <v>45595.5</v>
      </c>
      <c r="E2942" s="17">
        <v>6440.0</v>
      </c>
      <c r="F2942" s="8" t="s">
        <v>2446</v>
      </c>
      <c r="G2942" s="8" t="s">
        <v>1128</v>
      </c>
      <c r="H2942" s="8" t="s">
        <v>1555</v>
      </c>
      <c r="I2942" s="8">
        <v>0.0</v>
      </c>
      <c r="J2942" s="8">
        <v>1.0</v>
      </c>
      <c r="K2942" s="8">
        <v>5.0</v>
      </c>
    </row>
    <row r="2943" ht="15.75" customHeight="1">
      <c r="A2943" s="15">
        <v>92.0</v>
      </c>
      <c r="B2943" s="8" t="s">
        <v>2541</v>
      </c>
      <c r="C2943" s="16">
        <v>45581.5</v>
      </c>
      <c r="D2943" s="16">
        <v>45595.5</v>
      </c>
      <c r="E2943" s="17">
        <v>6440.0</v>
      </c>
      <c r="F2943" s="8" t="s">
        <v>2446</v>
      </c>
      <c r="G2943" s="8" t="s">
        <v>1128</v>
      </c>
      <c r="H2943" s="8" t="s">
        <v>2197</v>
      </c>
      <c r="I2943" s="8">
        <v>0.0</v>
      </c>
      <c r="J2943" s="8">
        <v>0.0</v>
      </c>
      <c r="K2943" s="8">
        <v>3.0</v>
      </c>
    </row>
    <row r="2944" ht="15.75" customHeight="1">
      <c r="A2944" s="15">
        <v>92.0</v>
      </c>
      <c r="B2944" s="8" t="s">
        <v>2541</v>
      </c>
      <c r="C2944" s="16">
        <v>45581.5</v>
      </c>
      <c r="D2944" s="16">
        <v>45595.5</v>
      </c>
      <c r="E2944" s="17">
        <v>6440.0</v>
      </c>
      <c r="F2944" s="8" t="s">
        <v>2446</v>
      </c>
      <c r="G2944" s="8" t="s">
        <v>1128</v>
      </c>
      <c r="H2944" s="8" t="s">
        <v>1476</v>
      </c>
      <c r="I2944" s="8">
        <v>0.0</v>
      </c>
      <c r="J2944" s="8">
        <v>0.0</v>
      </c>
      <c r="K2944" s="8">
        <v>5.0</v>
      </c>
    </row>
    <row r="2945" ht="15.75" customHeight="1">
      <c r="A2945" s="15">
        <v>92.0</v>
      </c>
      <c r="B2945" s="8" t="s">
        <v>2541</v>
      </c>
      <c r="C2945" s="16">
        <v>45581.5</v>
      </c>
      <c r="D2945" s="16">
        <v>45595.5</v>
      </c>
      <c r="E2945" s="17">
        <v>6440.0</v>
      </c>
      <c r="F2945" s="8" t="s">
        <v>2446</v>
      </c>
      <c r="G2945" s="8" t="s">
        <v>1128</v>
      </c>
      <c r="H2945" s="8" t="s">
        <v>1735</v>
      </c>
      <c r="I2945" s="8">
        <v>0.0</v>
      </c>
      <c r="J2945" s="8">
        <v>0.0</v>
      </c>
      <c r="K2945" s="8">
        <v>1.0</v>
      </c>
    </row>
    <row r="2946" ht="15.75" customHeight="1">
      <c r="A2946" s="15">
        <v>92.0</v>
      </c>
      <c r="B2946" s="8" t="s">
        <v>2541</v>
      </c>
      <c r="C2946" s="16">
        <v>45581.5</v>
      </c>
      <c r="D2946" s="16">
        <v>45595.5</v>
      </c>
      <c r="E2946" s="17">
        <v>6440.0</v>
      </c>
      <c r="F2946" s="8" t="s">
        <v>2446</v>
      </c>
      <c r="G2946" s="8" t="s">
        <v>1128</v>
      </c>
      <c r="H2946" s="8" t="s">
        <v>2357</v>
      </c>
      <c r="I2946" s="8">
        <v>0.0</v>
      </c>
      <c r="J2946" s="8">
        <v>0.0</v>
      </c>
      <c r="K2946" s="8">
        <v>5.0</v>
      </c>
    </row>
    <row r="2947" ht="15.75" customHeight="1">
      <c r="A2947" s="15">
        <v>92.0</v>
      </c>
      <c r="B2947" s="8" t="s">
        <v>2541</v>
      </c>
      <c r="C2947" s="16">
        <v>45581.5</v>
      </c>
      <c r="D2947" s="16">
        <v>45595.5</v>
      </c>
      <c r="E2947" s="17">
        <v>6440.0</v>
      </c>
      <c r="F2947" s="8" t="s">
        <v>2446</v>
      </c>
      <c r="G2947" s="8" t="s">
        <v>1128</v>
      </c>
      <c r="H2947" s="8" t="s">
        <v>2315</v>
      </c>
      <c r="I2947" s="8">
        <v>0.0</v>
      </c>
      <c r="J2947" s="8">
        <v>0.0</v>
      </c>
      <c r="K2947" s="8">
        <v>1.0</v>
      </c>
    </row>
    <row r="2948" ht="15.75" customHeight="1">
      <c r="A2948" s="15">
        <v>92.0</v>
      </c>
      <c r="B2948" s="8" t="s">
        <v>2541</v>
      </c>
      <c r="C2948" s="16">
        <v>45581.5</v>
      </c>
      <c r="D2948" s="16">
        <v>45595.5</v>
      </c>
      <c r="E2948" s="17">
        <v>6440.0</v>
      </c>
      <c r="F2948" s="8" t="s">
        <v>2446</v>
      </c>
      <c r="G2948" s="8" t="s">
        <v>1128</v>
      </c>
      <c r="H2948" s="8" t="s">
        <v>1845</v>
      </c>
      <c r="I2948" s="8">
        <v>0.0</v>
      </c>
      <c r="J2948" s="8">
        <v>1.0</v>
      </c>
      <c r="K2948" s="8">
        <v>4.0</v>
      </c>
    </row>
    <row r="2949" ht="15.75" customHeight="1">
      <c r="A2949" s="15">
        <v>92.0</v>
      </c>
      <c r="B2949" s="8" t="s">
        <v>2541</v>
      </c>
      <c r="C2949" s="16">
        <v>45581.5</v>
      </c>
      <c r="D2949" s="16">
        <v>45595.5</v>
      </c>
      <c r="E2949" s="17">
        <v>6440.0</v>
      </c>
      <c r="F2949" s="8" t="s">
        <v>2446</v>
      </c>
      <c r="G2949" s="8" t="s">
        <v>1128</v>
      </c>
      <c r="H2949" s="8" t="s">
        <v>2148</v>
      </c>
      <c r="I2949" s="8">
        <v>0.0</v>
      </c>
      <c r="J2949" s="8">
        <v>1.0</v>
      </c>
      <c r="K2949" s="8">
        <v>3.0</v>
      </c>
    </row>
    <row r="2950" ht="15.75" customHeight="1">
      <c r="A2950" s="15">
        <v>92.0</v>
      </c>
      <c r="B2950" s="8" t="s">
        <v>2541</v>
      </c>
      <c r="C2950" s="16">
        <v>45581.5</v>
      </c>
      <c r="D2950" s="16">
        <v>45595.5</v>
      </c>
      <c r="E2950" s="17">
        <v>6440.0</v>
      </c>
      <c r="F2950" s="8" t="s">
        <v>2446</v>
      </c>
      <c r="G2950" s="8" t="s">
        <v>1128</v>
      </c>
      <c r="H2950" s="8" t="s">
        <v>1425</v>
      </c>
      <c r="I2950" s="8">
        <v>0.0</v>
      </c>
      <c r="J2950" s="8">
        <v>1.0</v>
      </c>
      <c r="K2950" s="8">
        <v>1.0</v>
      </c>
    </row>
    <row r="2951" ht="15.75" customHeight="1">
      <c r="A2951" s="15">
        <v>92.0</v>
      </c>
      <c r="B2951" s="8" t="s">
        <v>2541</v>
      </c>
      <c r="C2951" s="16">
        <v>45581.5</v>
      </c>
      <c r="D2951" s="16">
        <v>45595.5</v>
      </c>
      <c r="E2951" s="17">
        <v>6440.0</v>
      </c>
      <c r="F2951" s="8" t="s">
        <v>2446</v>
      </c>
      <c r="G2951" s="8" t="s">
        <v>1128</v>
      </c>
      <c r="H2951" s="8" t="s">
        <v>1146</v>
      </c>
      <c r="I2951" s="8">
        <v>0.0</v>
      </c>
      <c r="J2951" s="8">
        <v>0.0</v>
      </c>
      <c r="K2951" s="8">
        <v>3.0</v>
      </c>
    </row>
    <row r="2952" ht="15.75" customHeight="1">
      <c r="A2952" s="15">
        <v>92.0</v>
      </c>
      <c r="B2952" s="8" t="s">
        <v>2541</v>
      </c>
      <c r="C2952" s="16">
        <v>45581.5</v>
      </c>
      <c r="D2952" s="16">
        <v>45595.5</v>
      </c>
      <c r="E2952" s="17">
        <v>6440.0</v>
      </c>
      <c r="F2952" s="8" t="s">
        <v>2446</v>
      </c>
      <c r="G2952" s="8" t="s">
        <v>1128</v>
      </c>
      <c r="H2952" s="8" t="s">
        <v>1796</v>
      </c>
      <c r="I2952" s="8">
        <v>0.0</v>
      </c>
      <c r="J2952" s="8">
        <v>0.0</v>
      </c>
      <c r="K2952" s="8">
        <v>4.0</v>
      </c>
    </row>
    <row r="2953" ht="15.75" customHeight="1">
      <c r="A2953" s="15">
        <v>92.0</v>
      </c>
      <c r="B2953" s="8" t="s">
        <v>2541</v>
      </c>
      <c r="C2953" s="16">
        <v>45581.5</v>
      </c>
      <c r="D2953" s="16">
        <v>45595.5</v>
      </c>
      <c r="E2953" s="17">
        <v>6440.0</v>
      </c>
      <c r="F2953" s="8" t="s">
        <v>2446</v>
      </c>
      <c r="G2953" s="8" t="s">
        <v>1128</v>
      </c>
      <c r="H2953" s="8" t="s">
        <v>1458</v>
      </c>
      <c r="I2953" s="8">
        <v>1.0</v>
      </c>
      <c r="J2953" s="8">
        <v>1.0</v>
      </c>
      <c r="K2953" s="8">
        <v>1.0</v>
      </c>
    </row>
    <row r="2954" ht="15.75" customHeight="1">
      <c r="A2954" s="15">
        <v>92.0</v>
      </c>
      <c r="B2954" s="8" t="s">
        <v>2541</v>
      </c>
      <c r="C2954" s="16">
        <v>45581.5</v>
      </c>
      <c r="D2954" s="16">
        <v>45595.5</v>
      </c>
      <c r="E2954" s="17">
        <v>6440.0</v>
      </c>
      <c r="F2954" s="8" t="s">
        <v>2446</v>
      </c>
      <c r="G2954" s="8" t="s">
        <v>1128</v>
      </c>
      <c r="H2954" s="8" t="s">
        <v>2160</v>
      </c>
      <c r="I2954" s="8">
        <v>1.0</v>
      </c>
      <c r="J2954" s="8">
        <v>1.0</v>
      </c>
      <c r="K2954" s="8">
        <v>5.0</v>
      </c>
    </row>
    <row r="2955" ht="15.75" customHeight="1">
      <c r="A2955" s="15">
        <v>92.0</v>
      </c>
      <c r="B2955" s="8" t="s">
        <v>2541</v>
      </c>
      <c r="C2955" s="16">
        <v>45581.5</v>
      </c>
      <c r="D2955" s="16">
        <v>45595.5</v>
      </c>
      <c r="E2955" s="17">
        <v>6440.0</v>
      </c>
      <c r="F2955" s="8" t="s">
        <v>2446</v>
      </c>
      <c r="G2955" s="8" t="s">
        <v>1128</v>
      </c>
      <c r="H2955" s="8" t="s">
        <v>1842</v>
      </c>
      <c r="I2955" s="8">
        <v>0.0</v>
      </c>
      <c r="J2955" s="8">
        <v>1.0</v>
      </c>
      <c r="K2955" s="8">
        <v>3.0</v>
      </c>
    </row>
    <row r="2956" ht="15.75" customHeight="1">
      <c r="A2956" s="15">
        <v>92.0</v>
      </c>
      <c r="B2956" s="8" t="s">
        <v>2541</v>
      </c>
      <c r="C2956" s="16">
        <v>45581.5</v>
      </c>
      <c r="D2956" s="16">
        <v>45595.5</v>
      </c>
      <c r="E2956" s="17">
        <v>6440.0</v>
      </c>
      <c r="F2956" s="8" t="s">
        <v>2446</v>
      </c>
      <c r="G2956" s="8" t="s">
        <v>1128</v>
      </c>
      <c r="H2956" s="8" t="s">
        <v>1646</v>
      </c>
      <c r="I2956" s="8">
        <v>0.0</v>
      </c>
      <c r="J2956" s="8">
        <v>1.0</v>
      </c>
      <c r="K2956" s="8">
        <v>3.0</v>
      </c>
    </row>
    <row r="2957" ht="15.75" customHeight="1">
      <c r="A2957" s="15">
        <v>92.0</v>
      </c>
      <c r="B2957" s="8" t="s">
        <v>2541</v>
      </c>
      <c r="C2957" s="16">
        <v>45581.5</v>
      </c>
      <c r="D2957" s="16">
        <v>45595.5</v>
      </c>
      <c r="E2957" s="17">
        <v>6440.0</v>
      </c>
      <c r="F2957" s="8" t="s">
        <v>2446</v>
      </c>
      <c r="G2957" s="8" t="s">
        <v>1128</v>
      </c>
      <c r="H2957" s="8" t="s">
        <v>1475</v>
      </c>
      <c r="I2957" s="8">
        <v>0.0</v>
      </c>
      <c r="J2957" s="8">
        <v>1.0</v>
      </c>
      <c r="K2957" s="8">
        <v>4.0</v>
      </c>
    </row>
    <row r="2958" ht="15.75" customHeight="1">
      <c r="A2958" s="15">
        <v>92.0</v>
      </c>
      <c r="B2958" s="8" t="s">
        <v>2541</v>
      </c>
      <c r="C2958" s="16">
        <v>45581.5</v>
      </c>
      <c r="D2958" s="16">
        <v>45595.5</v>
      </c>
      <c r="E2958" s="17">
        <v>6440.0</v>
      </c>
      <c r="F2958" s="8" t="s">
        <v>2446</v>
      </c>
      <c r="G2958" s="8" t="s">
        <v>1128</v>
      </c>
      <c r="H2958" s="8" t="s">
        <v>1665</v>
      </c>
      <c r="I2958" s="8">
        <v>0.0</v>
      </c>
      <c r="J2958" s="8">
        <v>0.0</v>
      </c>
      <c r="K2958" s="8">
        <v>1.0</v>
      </c>
    </row>
    <row r="2959" ht="15.75" customHeight="1">
      <c r="A2959" s="15">
        <v>92.0</v>
      </c>
      <c r="B2959" s="8" t="s">
        <v>2541</v>
      </c>
      <c r="C2959" s="16">
        <v>45581.5</v>
      </c>
      <c r="D2959" s="16">
        <v>45595.5</v>
      </c>
      <c r="E2959" s="17">
        <v>6440.0</v>
      </c>
      <c r="F2959" s="8" t="s">
        <v>2446</v>
      </c>
      <c r="G2959" s="8" t="s">
        <v>1128</v>
      </c>
      <c r="H2959" s="8" t="s">
        <v>1898</v>
      </c>
      <c r="I2959" s="8">
        <v>0.0</v>
      </c>
      <c r="J2959" s="8">
        <v>1.0</v>
      </c>
      <c r="K2959" s="8">
        <v>3.0</v>
      </c>
    </row>
    <row r="2960" ht="15.75" customHeight="1">
      <c r="A2960" s="15">
        <v>92.0</v>
      </c>
      <c r="B2960" s="8" t="s">
        <v>2541</v>
      </c>
      <c r="C2960" s="16">
        <v>45581.5</v>
      </c>
      <c r="D2960" s="16">
        <v>45595.5</v>
      </c>
      <c r="E2960" s="17">
        <v>6440.0</v>
      </c>
      <c r="F2960" s="8" t="s">
        <v>2446</v>
      </c>
      <c r="G2960" s="8" t="s">
        <v>1128</v>
      </c>
      <c r="H2960" s="8" t="s">
        <v>1277</v>
      </c>
      <c r="I2960" s="8">
        <v>1.0</v>
      </c>
      <c r="J2960" s="8">
        <v>0.0</v>
      </c>
      <c r="K2960" s="8">
        <v>1.0</v>
      </c>
    </row>
    <row r="2961" ht="15.75" customHeight="1">
      <c r="A2961" s="15">
        <v>92.0</v>
      </c>
      <c r="B2961" s="8" t="s">
        <v>2541</v>
      </c>
      <c r="C2961" s="16">
        <v>45581.5</v>
      </c>
      <c r="D2961" s="16">
        <v>45595.5</v>
      </c>
      <c r="E2961" s="17">
        <v>6440.0</v>
      </c>
      <c r="F2961" s="8" t="s">
        <v>2446</v>
      </c>
      <c r="G2961" s="8" t="s">
        <v>1128</v>
      </c>
      <c r="H2961" s="8" t="s">
        <v>1210</v>
      </c>
      <c r="I2961" s="8">
        <v>0.0</v>
      </c>
      <c r="J2961" s="8">
        <v>1.0</v>
      </c>
      <c r="K2961" s="8">
        <v>3.0</v>
      </c>
    </row>
    <row r="2962" ht="15.75" customHeight="1">
      <c r="A2962" s="15">
        <v>92.0</v>
      </c>
      <c r="B2962" s="8" t="s">
        <v>2541</v>
      </c>
      <c r="C2962" s="16">
        <v>45581.5</v>
      </c>
      <c r="D2962" s="16">
        <v>45595.5</v>
      </c>
      <c r="E2962" s="17">
        <v>6440.0</v>
      </c>
      <c r="F2962" s="8" t="s">
        <v>2446</v>
      </c>
      <c r="G2962" s="8" t="s">
        <v>1128</v>
      </c>
      <c r="H2962" s="8" t="s">
        <v>1937</v>
      </c>
      <c r="I2962" s="8">
        <v>0.0</v>
      </c>
      <c r="J2962" s="8">
        <v>0.0</v>
      </c>
      <c r="K2962" s="8">
        <v>5.0</v>
      </c>
    </row>
    <row r="2963" ht="15.75" customHeight="1">
      <c r="A2963" s="15">
        <v>92.0</v>
      </c>
      <c r="B2963" s="8" t="s">
        <v>2541</v>
      </c>
      <c r="C2963" s="16">
        <v>45581.5</v>
      </c>
      <c r="D2963" s="16">
        <v>45595.5</v>
      </c>
      <c r="E2963" s="17">
        <v>6440.0</v>
      </c>
      <c r="F2963" s="8" t="s">
        <v>2446</v>
      </c>
      <c r="G2963" s="8" t="s">
        <v>1128</v>
      </c>
      <c r="H2963" s="8" t="s">
        <v>2341</v>
      </c>
      <c r="I2963" s="8">
        <v>1.0</v>
      </c>
      <c r="J2963" s="8">
        <v>1.0</v>
      </c>
      <c r="K2963" s="8">
        <v>2.0</v>
      </c>
    </row>
    <row r="2964" ht="15.75" customHeight="1">
      <c r="A2964" s="15">
        <v>93.0</v>
      </c>
      <c r="B2964" s="8" t="s">
        <v>2542</v>
      </c>
      <c r="C2964" s="16">
        <v>45585.75</v>
      </c>
      <c r="D2964" s="16">
        <v>45599.75</v>
      </c>
      <c r="E2964" s="17">
        <v>6510.0</v>
      </c>
      <c r="F2964" s="8" t="s">
        <v>2448</v>
      </c>
      <c r="G2964" s="8" t="s">
        <v>1132</v>
      </c>
      <c r="H2964" s="8" t="s">
        <v>2149</v>
      </c>
      <c r="I2964" s="8">
        <v>1.0</v>
      </c>
      <c r="J2964" s="8">
        <v>0.0</v>
      </c>
      <c r="K2964" s="8">
        <v>3.0</v>
      </c>
    </row>
    <row r="2965" ht="15.75" customHeight="1">
      <c r="A2965" s="15">
        <v>93.0</v>
      </c>
      <c r="B2965" s="8" t="s">
        <v>2542</v>
      </c>
      <c r="C2965" s="16">
        <v>45585.75</v>
      </c>
      <c r="D2965" s="16">
        <v>45599.75</v>
      </c>
      <c r="E2965" s="17">
        <v>6510.0</v>
      </c>
      <c r="F2965" s="8" t="s">
        <v>2448</v>
      </c>
      <c r="G2965" s="8" t="s">
        <v>1132</v>
      </c>
      <c r="H2965" s="8" t="s">
        <v>1767</v>
      </c>
      <c r="I2965" s="8">
        <v>1.0</v>
      </c>
      <c r="J2965" s="8">
        <v>1.0</v>
      </c>
      <c r="K2965" s="8">
        <v>3.0</v>
      </c>
    </row>
    <row r="2966" ht="15.75" customHeight="1">
      <c r="A2966" s="15">
        <v>93.0</v>
      </c>
      <c r="B2966" s="8" t="s">
        <v>2542</v>
      </c>
      <c r="C2966" s="16">
        <v>45585.75</v>
      </c>
      <c r="D2966" s="16">
        <v>45599.75</v>
      </c>
      <c r="E2966" s="17">
        <v>6510.0</v>
      </c>
      <c r="F2966" s="8" t="s">
        <v>2448</v>
      </c>
      <c r="G2966" s="8" t="s">
        <v>1132</v>
      </c>
      <c r="H2966" s="8" t="s">
        <v>1658</v>
      </c>
      <c r="I2966" s="8">
        <v>1.0</v>
      </c>
      <c r="J2966" s="8">
        <v>1.0</v>
      </c>
      <c r="K2966" s="8">
        <v>2.0</v>
      </c>
    </row>
    <row r="2967" ht="15.75" customHeight="1">
      <c r="A2967" s="15">
        <v>93.0</v>
      </c>
      <c r="B2967" s="8" t="s">
        <v>2542</v>
      </c>
      <c r="C2967" s="16">
        <v>45585.75</v>
      </c>
      <c r="D2967" s="16">
        <v>45599.75</v>
      </c>
      <c r="E2967" s="17">
        <v>6510.0</v>
      </c>
      <c r="F2967" s="8" t="s">
        <v>2448</v>
      </c>
      <c r="G2967" s="8" t="s">
        <v>1132</v>
      </c>
      <c r="H2967" s="8" t="s">
        <v>1776</v>
      </c>
      <c r="I2967" s="8">
        <v>1.0</v>
      </c>
      <c r="J2967" s="8">
        <v>0.0</v>
      </c>
      <c r="K2967" s="8">
        <v>3.0</v>
      </c>
    </row>
    <row r="2968" ht="15.75" customHeight="1">
      <c r="A2968" s="15">
        <v>93.0</v>
      </c>
      <c r="B2968" s="8" t="s">
        <v>2542</v>
      </c>
      <c r="C2968" s="16">
        <v>45585.75</v>
      </c>
      <c r="D2968" s="16">
        <v>45599.75</v>
      </c>
      <c r="E2968" s="17">
        <v>6510.0</v>
      </c>
      <c r="F2968" s="8" t="s">
        <v>2448</v>
      </c>
      <c r="G2968" s="8" t="s">
        <v>1132</v>
      </c>
      <c r="H2968" s="8" t="s">
        <v>2261</v>
      </c>
      <c r="I2968" s="8">
        <v>1.0</v>
      </c>
      <c r="J2968" s="8">
        <v>1.0</v>
      </c>
      <c r="K2968" s="8">
        <v>3.0</v>
      </c>
    </row>
    <row r="2969" ht="15.75" customHeight="1">
      <c r="A2969" s="15">
        <v>93.0</v>
      </c>
      <c r="B2969" s="8" t="s">
        <v>2542</v>
      </c>
      <c r="C2969" s="16">
        <v>45585.75</v>
      </c>
      <c r="D2969" s="16">
        <v>45599.75</v>
      </c>
      <c r="E2969" s="17">
        <v>6510.0</v>
      </c>
      <c r="F2969" s="8" t="s">
        <v>2448</v>
      </c>
      <c r="G2969" s="8" t="s">
        <v>1132</v>
      </c>
      <c r="H2969" s="8" t="s">
        <v>2153</v>
      </c>
      <c r="I2969" s="8">
        <v>1.0</v>
      </c>
      <c r="J2969" s="8">
        <v>1.0</v>
      </c>
      <c r="K2969" s="8">
        <v>5.0</v>
      </c>
    </row>
    <row r="2970" ht="15.75" customHeight="1">
      <c r="A2970" s="15">
        <v>93.0</v>
      </c>
      <c r="B2970" s="8" t="s">
        <v>2542</v>
      </c>
      <c r="C2970" s="16">
        <v>45585.75</v>
      </c>
      <c r="D2970" s="16">
        <v>45599.75</v>
      </c>
      <c r="E2970" s="17">
        <v>6510.0</v>
      </c>
      <c r="F2970" s="8" t="s">
        <v>2448</v>
      </c>
      <c r="G2970" s="8" t="s">
        <v>1132</v>
      </c>
      <c r="H2970" s="8" t="s">
        <v>1225</v>
      </c>
      <c r="I2970" s="8">
        <v>1.0</v>
      </c>
      <c r="J2970" s="8">
        <v>0.0</v>
      </c>
      <c r="K2970" s="8">
        <v>4.0</v>
      </c>
    </row>
    <row r="2971" ht="15.75" customHeight="1">
      <c r="A2971" s="15">
        <v>93.0</v>
      </c>
      <c r="B2971" s="8" t="s">
        <v>2542</v>
      </c>
      <c r="C2971" s="16">
        <v>45585.75</v>
      </c>
      <c r="D2971" s="16">
        <v>45599.75</v>
      </c>
      <c r="E2971" s="17">
        <v>6510.0</v>
      </c>
      <c r="F2971" s="8" t="s">
        <v>2448</v>
      </c>
      <c r="G2971" s="8" t="s">
        <v>1132</v>
      </c>
      <c r="H2971" s="8" t="s">
        <v>1416</v>
      </c>
      <c r="I2971" s="8">
        <v>0.0</v>
      </c>
      <c r="J2971" s="8">
        <v>1.0</v>
      </c>
      <c r="K2971" s="8">
        <v>5.0</v>
      </c>
    </row>
    <row r="2972" ht="15.75" customHeight="1">
      <c r="A2972" s="15">
        <v>93.0</v>
      </c>
      <c r="B2972" s="8" t="s">
        <v>2542</v>
      </c>
      <c r="C2972" s="16">
        <v>45585.75</v>
      </c>
      <c r="D2972" s="16">
        <v>45599.75</v>
      </c>
      <c r="E2972" s="17">
        <v>6510.0</v>
      </c>
      <c r="F2972" s="8" t="s">
        <v>2448</v>
      </c>
      <c r="G2972" s="8" t="s">
        <v>1132</v>
      </c>
      <c r="H2972" s="8" t="s">
        <v>1354</v>
      </c>
      <c r="I2972" s="8">
        <v>1.0</v>
      </c>
      <c r="J2972" s="8">
        <v>0.0</v>
      </c>
      <c r="K2972" s="8">
        <v>5.0</v>
      </c>
    </row>
    <row r="2973" ht="15.75" customHeight="1">
      <c r="A2973" s="15">
        <v>93.0</v>
      </c>
      <c r="B2973" s="8" t="s">
        <v>2542</v>
      </c>
      <c r="C2973" s="16">
        <v>45585.75</v>
      </c>
      <c r="D2973" s="16">
        <v>45599.75</v>
      </c>
      <c r="E2973" s="17">
        <v>6510.0</v>
      </c>
      <c r="F2973" s="8" t="s">
        <v>2448</v>
      </c>
      <c r="G2973" s="8" t="s">
        <v>1132</v>
      </c>
      <c r="H2973" s="8" t="s">
        <v>1542</v>
      </c>
      <c r="I2973" s="8">
        <v>1.0</v>
      </c>
      <c r="J2973" s="8">
        <v>0.0</v>
      </c>
      <c r="K2973" s="8">
        <v>4.0</v>
      </c>
    </row>
    <row r="2974" ht="15.75" customHeight="1">
      <c r="A2974" s="15">
        <v>93.0</v>
      </c>
      <c r="B2974" s="8" t="s">
        <v>2542</v>
      </c>
      <c r="C2974" s="16">
        <v>45585.75</v>
      </c>
      <c r="D2974" s="16">
        <v>45599.75</v>
      </c>
      <c r="E2974" s="17">
        <v>6510.0</v>
      </c>
      <c r="F2974" s="8" t="s">
        <v>2448</v>
      </c>
      <c r="G2974" s="8" t="s">
        <v>1132</v>
      </c>
      <c r="H2974" s="8" t="s">
        <v>1829</v>
      </c>
      <c r="I2974" s="8">
        <v>1.0</v>
      </c>
      <c r="J2974" s="8">
        <v>0.0</v>
      </c>
      <c r="K2974" s="8">
        <v>3.0</v>
      </c>
    </row>
    <row r="2975" ht="15.75" customHeight="1">
      <c r="A2975" s="15">
        <v>93.0</v>
      </c>
      <c r="B2975" s="8" t="s">
        <v>2542</v>
      </c>
      <c r="C2975" s="16">
        <v>45585.75</v>
      </c>
      <c r="D2975" s="16">
        <v>45599.75</v>
      </c>
      <c r="E2975" s="17">
        <v>6510.0</v>
      </c>
      <c r="F2975" s="8" t="s">
        <v>2448</v>
      </c>
      <c r="G2975" s="8" t="s">
        <v>1132</v>
      </c>
      <c r="H2975" s="8" t="s">
        <v>2117</v>
      </c>
      <c r="I2975" s="8">
        <v>0.0</v>
      </c>
      <c r="J2975" s="8">
        <v>1.0</v>
      </c>
      <c r="K2975" s="8">
        <v>5.0</v>
      </c>
    </row>
    <row r="2976" ht="15.75" customHeight="1">
      <c r="A2976" s="15">
        <v>93.0</v>
      </c>
      <c r="B2976" s="8" t="s">
        <v>2542</v>
      </c>
      <c r="C2976" s="16">
        <v>45585.75</v>
      </c>
      <c r="D2976" s="16">
        <v>45599.75</v>
      </c>
      <c r="E2976" s="17">
        <v>6510.0</v>
      </c>
      <c r="F2976" s="8" t="s">
        <v>2448</v>
      </c>
      <c r="G2976" s="8" t="s">
        <v>1132</v>
      </c>
      <c r="H2976" s="8" t="s">
        <v>1382</v>
      </c>
      <c r="I2976" s="8">
        <v>0.0</v>
      </c>
      <c r="J2976" s="8">
        <v>1.0</v>
      </c>
      <c r="K2976" s="8">
        <v>1.0</v>
      </c>
    </row>
    <row r="2977" ht="15.75" customHeight="1">
      <c r="A2977" s="15">
        <v>93.0</v>
      </c>
      <c r="B2977" s="8" t="s">
        <v>2542</v>
      </c>
      <c r="C2977" s="16">
        <v>45585.75</v>
      </c>
      <c r="D2977" s="16">
        <v>45599.75</v>
      </c>
      <c r="E2977" s="17">
        <v>6510.0</v>
      </c>
      <c r="F2977" s="8" t="s">
        <v>2448</v>
      </c>
      <c r="G2977" s="8" t="s">
        <v>1132</v>
      </c>
      <c r="H2977" s="8" t="s">
        <v>1498</v>
      </c>
      <c r="I2977" s="8">
        <v>0.0</v>
      </c>
      <c r="J2977" s="8">
        <v>0.0</v>
      </c>
      <c r="K2977" s="8">
        <v>2.0</v>
      </c>
    </row>
    <row r="2978" ht="15.75" customHeight="1">
      <c r="A2978" s="15">
        <v>93.0</v>
      </c>
      <c r="B2978" s="8" t="s">
        <v>2542</v>
      </c>
      <c r="C2978" s="16">
        <v>45585.75</v>
      </c>
      <c r="D2978" s="16">
        <v>45599.75</v>
      </c>
      <c r="E2978" s="17">
        <v>6510.0</v>
      </c>
      <c r="F2978" s="8" t="s">
        <v>2448</v>
      </c>
      <c r="G2978" s="8" t="s">
        <v>1132</v>
      </c>
      <c r="H2978" s="8" t="s">
        <v>1214</v>
      </c>
      <c r="I2978" s="8">
        <v>1.0</v>
      </c>
      <c r="J2978" s="8">
        <v>0.0</v>
      </c>
      <c r="K2978" s="8">
        <v>2.0</v>
      </c>
    </row>
    <row r="2979" ht="15.75" customHeight="1">
      <c r="A2979" s="15">
        <v>93.0</v>
      </c>
      <c r="B2979" s="8" t="s">
        <v>2542</v>
      </c>
      <c r="C2979" s="16">
        <v>45585.75</v>
      </c>
      <c r="D2979" s="16">
        <v>45599.75</v>
      </c>
      <c r="E2979" s="17">
        <v>6510.0</v>
      </c>
      <c r="F2979" s="8" t="s">
        <v>2448</v>
      </c>
      <c r="G2979" s="8" t="s">
        <v>1132</v>
      </c>
      <c r="H2979" s="8" t="s">
        <v>1837</v>
      </c>
      <c r="I2979" s="8">
        <v>1.0</v>
      </c>
      <c r="J2979" s="8">
        <v>0.0</v>
      </c>
      <c r="K2979" s="8">
        <v>5.0</v>
      </c>
    </row>
    <row r="2980" ht="15.75" customHeight="1">
      <c r="A2980" s="15">
        <v>93.0</v>
      </c>
      <c r="B2980" s="8" t="s">
        <v>2542</v>
      </c>
      <c r="C2980" s="16">
        <v>45585.75</v>
      </c>
      <c r="D2980" s="16">
        <v>45599.75</v>
      </c>
      <c r="E2980" s="17">
        <v>6510.0</v>
      </c>
      <c r="F2980" s="8" t="s">
        <v>2448</v>
      </c>
      <c r="G2980" s="8" t="s">
        <v>1132</v>
      </c>
      <c r="H2980" s="8" t="s">
        <v>2383</v>
      </c>
      <c r="I2980" s="8">
        <v>0.0</v>
      </c>
      <c r="J2980" s="8">
        <v>1.0</v>
      </c>
      <c r="K2980" s="8">
        <v>1.0</v>
      </c>
    </row>
    <row r="2981" ht="15.75" customHeight="1">
      <c r="A2981" s="15">
        <v>93.0</v>
      </c>
      <c r="B2981" s="8" t="s">
        <v>2542</v>
      </c>
      <c r="C2981" s="16">
        <v>45585.75</v>
      </c>
      <c r="D2981" s="16">
        <v>45599.75</v>
      </c>
      <c r="E2981" s="17">
        <v>6510.0</v>
      </c>
      <c r="F2981" s="8" t="s">
        <v>2448</v>
      </c>
      <c r="G2981" s="8" t="s">
        <v>1132</v>
      </c>
      <c r="H2981" s="8" t="s">
        <v>1794</v>
      </c>
      <c r="I2981" s="8">
        <v>1.0</v>
      </c>
      <c r="J2981" s="8">
        <v>0.0</v>
      </c>
      <c r="K2981" s="8">
        <v>4.0</v>
      </c>
    </row>
    <row r="2982" ht="15.75" customHeight="1">
      <c r="A2982" s="15">
        <v>93.0</v>
      </c>
      <c r="B2982" s="8" t="s">
        <v>2542</v>
      </c>
      <c r="C2982" s="16">
        <v>45585.75</v>
      </c>
      <c r="D2982" s="16">
        <v>45599.75</v>
      </c>
      <c r="E2982" s="17">
        <v>6510.0</v>
      </c>
      <c r="F2982" s="8" t="s">
        <v>2448</v>
      </c>
      <c r="G2982" s="8" t="s">
        <v>1132</v>
      </c>
      <c r="H2982" s="8" t="s">
        <v>1441</v>
      </c>
      <c r="I2982" s="8">
        <v>1.0</v>
      </c>
      <c r="J2982" s="8">
        <v>0.0</v>
      </c>
      <c r="K2982" s="8">
        <v>3.0</v>
      </c>
    </row>
    <row r="2983" ht="15.75" customHeight="1">
      <c r="A2983" s="15">
        <v>93.0</v>
      </c>
      <c r="B2983" s="8" t="s">
        <v>2542</v>
      </c>
      <c r="C2983" s="16">
        <v>45585.75</v>
      </c>
      <c r="D2983" s="16">
        <v>45599.75</v>
      </c>
      <c r="E2983" s="17">
        <v>6510.0</v>
      </c>
      <c r="F2983" s="8" t="s">
        <v>2448</v>
      </c>
      <c r="G2983" s="8" t="s">
        <v>1132</v>
      </c>
      <c r="H2983" s="8" t="s">
        <v>1581</v>
      </c>
      <c r="I2983" s="8">
        <v>1.0</v>
      </c>
      <c r="J2983" s="8">
        <v>1.0</v>
      </c>
      <c r="K2983" s="8">
        <v>5.0</v>
      </c>
    </row>
    <row r="2984" ht="15.75" customHeight="1">
      <c r="A2984" s="15">
        <v>93.0</v>
      </c>
      <c r="B2984" s="8" t="s">
        <v>2542</v>
      </c>
      <c r="C2984" s="16">
        <v>45585.75</v>
      </c>
      <c r="D2984" s="16">
        <v>45599.75</v>
      </c>
      <c r="E2984" s="17">
        <v>6510.0</v>
      </c>
      <c r="F2984" s="8" t="s">
        <v>2448</v>
      </c>
      <c r="G2984" s="8" t="s">
        <v>1132</v>
      </c>
      <c r="H2984" s="8" t="s">
        <v>1997</v>
      </c>
      <c r="I2984" s="8">
        <v>1.0</v>
      </c>
      <c r="J2984" s="8">
        <v>1.0</v>
      </c>
      <c r="K2984" s="8">
        <v>3.0</v>
      </c>
    </row>
    <row r="2985" ht="15.75" customHeight="1">
      <c r="A2985" s="15">
        <v>93.0</v>
      </c>
      <c r="B2985" s="8" t="s">
        <v>2542</v>
      </c>
      <c r="C2985" s="16">
        <v>45585.75</v>
      </c>
      <c r="D2985" s="16">
        <v>45599.75</v>
      </c>
      <c r="E2985" s="17">
        <v>6510.0</v>
      </c>
      <c r="F2985" s="8" t="s">
        <v>2448</v>
      </c>
      <c r="G2985" s="8" t="s">
        <v>1132</v>
      </c>
      <c r="H2985" s="8" t="s">
        <v>1344</v>
      </c>
      <c r="I2985" s="8">
        <v>1.0</v>
      </c>
      <c r="J2985" s="8">
        <v>0.0</v>
      </c>
      <c r="K2985" s="8">
        <v>3.0</v>
      </c>
    </row>
    <row r="2986" ht="15.75" customHeight="1">
      <c r="A2986" s="15">
        <v>93.0</v>
      </c>
      <c r="B2986" s="8" t="s">
        <v>2542</v>
      </c>
      <c r="C2986" s="16">
        <v>45585.75</v>
      </c>
      <c r="D2986" s="16">
        <v>45599.75</v>
      </c>
      <c r="E2986" s="17">
        <v>6510.0</v>
      </c>
      <c r="F2986" s="8" t="s">
        <v>2448</v>
      </c>
      <c r="G2986" s="8" t="s">
        <v>1132</v>
      </c>
      <c r="H2986" s="8" t="s">
        <v>1286</v>
      </c>
      <c r="I2986" s="8">
        <v>1.0</v>
      </c>
      <c r="J2986" s="8">
        <v>0.0</v>
      </c>
      <c r="K2986" s="8">
        <v>5.0</v>
      </c>
    </row>
    <row r="2987" ht="15.75" customHeight="1">
      <c r="A2987" s="15">
        <v>93.0</v>
      </c>
      <c r="B2987" s="8" t="s">
        <v>2542</v>
      </c>
      <c r="C2987" s="16">
        <v>45585.75</v>
      </c>
      <c r="D2987" s="16">
        <v>45599.75</v>
      </c>
      <c r="E2987" s="17">
        <v>6510.0</v>
      </c>
      <c r="F2987" s="8" t="s">
        <v>2448</v>
      </c>
      <c r="G2987" s="8" t="s">
        <v>1132</v>
      </c>
      <c r="H2987" s="8" t="s">
        <v>1540</v>
      </c>
      <c r="I2987" s="8">
        <v>0.0</v>
      </c>
      <c r="J2987" s="8">
        <v>1.0</v>
      </c>
      <c r="K2987" s="8">
        <v>3.0</v>
      </c>
    </row>
    <row r="2988" ht="15.75" customHeight="1">
      <c r="A2988" s="15">
        <v>93.0</v>
      </c>
      <c r="B2988" s="8" t="s">
        <v>2542</v>
      </c>
      <c r="C2988" s="16">
        <v>45585.75</v>
      </c>
      <c r="D2988" s="16">
        <v>45599.75</v>
      </c>
      <c r="E2988" s="17">
        <v>6510.0</v>
      </c>
      <c r="F2988" s="8" t="s">
        <v>2448</v>
      </c>
      <c r="G2988" s="8" t="s">
        <v>1132</v>
      </c>
      <c r="H2988" s="8" t="s">
        <v>1202</v>
      </c>
      <c r="I2988" s="8">
        <v>1.0</v>
      </c>
      <c r="J2988" s="8">
        <v>1.0</v>
      </c>
      <c r="K2988" s="8">
        <v>2.0</v>
      </c>
    </row>
    <row r="2989" ht="15.75" customHeight="1">
      <c r="A2989" s="15">
        <v>93.0</v>
      </c>
      <c r="B2989" s="8" t="s">
        <v>2542</v>
      </c>
      <c r="C2989" s="16">
        <v>45585.75</v>
      </c>
      <c r="D2989" s="16">
        <v>45599.75</v>
      </c>
      <c r="E2989" s="17">
        <v>6510.0</v>
      </c>
      <c r="F2989" s="8" t="s">
        <v>2448</v>
      </c>
      <c r="G2989" s="8" t="s">
        <v>1132</v>
      </c>
      <c r="H2989" s="8" t="s">
        <v>1155</v>
      </c>
      <c r="I2989" s="8">
        <v>0.0</v>
      </c>
      <c r="J2989" s="8">
        <v>0.0</v>
      </c>
      <c r="K2989" s="8">
        <v>1.0</v>
      </c>
    </row>
    <row r="2990" ht="15.75" customHeight="1">
      <c r="A2990" s="15">
        <v>93.0</v>
      </c>
      <c r="B2990" s="8" t="s">
        <v>2542</v>
      </c>
      <c r="C2990" s="16">
        <v>45585.75</v>
      </c>
      <c r="D2990" s="16">
        <v>45599.75</v>
      </c>
      <c r="E2990" s="17">
        <v>6510.0</v>
      </c>
      <c r="F2990" s="8" t="s">
        <v>2448</v>
      </c>
      <c r="G2990" s="8" t="s">
        <v>1132</v>
      </c>
      <c r="H2990" s="8" t="s">
        <v>1231</v>
      </c>
      <c r="I2990" s="8">
        <v>1.0</v>
      </c>
      <c r="J2990" s="8">
        <v>0.0</v>
      </c>
      <c r="K2990" s="8">
        <v>4.0</v>
      </c>
    </row>
    <row r="2991" ht="15.75" customHeight="1">
      <c r="A2991" s="15">
        <v>93.0</v>
      </c>
      <c r="B2991" s="8" t="s">
        <v>2542</v>
      </c>
      <c r="C2991" s="16">
        <v>45585.75</v>
      </c>
      <c r="D2991" s="16">
        <v>45599.75</v>
      </c>
      <c r="E2991" s="17">
        <v>6510.0</v>
      </c>
      <c r="F2991" s="8" t="s">
        <v>2448</v>
      </c>
      <c r="G2991" s="8" t="s">
        <v>1132</v>
      </c>
      <c r="H2991" s="8" t="s">
        <v>2081</v>
      </c>
      <c r="I2991" s="8">
        <v>0.0</v>
      </c>
      <c r="J2991" s="8">
        <v>0.0</v>
      </c>
      <c r="K2991" s="8">
        <v>4.0</v>
      </c>
    </row>
    <row r="2992" ht="15.75" customHeight="1">
      <c r="A2992" s="15">
        <v>93.0</v>
      </c>
      <c r="B2992" s="8" t="s">
        <v>2542</v>
      </c>
      <c r="C2992" s="16">
        <v>45585.75</v>
      </c>
      <c r="D2992" s="16">
        <v>45599.75</v>
      </c>
      <c r="E2992" s="17">
        <v>6510.0</v>
      </c>
      <c r="F2992" s="8" t="s">
        <v>2448</v>
      </c>
      <c r="G2992" s="8" t="s">
        <v>1132</v>
      </c>
      <c r="H2992" s="8" t="s">
        <v>2356</v>
      </c>
      <c r="I2992" s="8">
        <v>0.0</v>
      </c>
      <c r="J2992" s="8">
        <v>0.0</v>
      </c>
      <c r="K2992" s="8">
        <v>3.0</v>
      </c>
    </row>
    <row r="2993" ht="15.75" customHeight="1">
      <c r="A2993" s="15">
        <v>94.0</v>
      </c>
      <c r="B2993" s="8" t="s">
        <v>2543</v>
      </c>
      <c r="C2993" s="16">
        <v>45590.0</v>
      </c>
      <c r="D2993" s="16">
        <v>45604.0</v>
      </c>
      <c r="E2993" s="17">
        <v>6580.0</v>
      </c>
      <c r="F2993" s="8" t="s">
        <v>2450</v>
      </c>
      <c r="G2993" s="8" t="s">
        <v>1133</v>
      </c>
      <c r="H2993" s="8" t="s">
        <v>1549</v>
      </c>
      <c r="I2993" s="8">
        <v>1.0</v>
      </c>
      <c r="J2993" s="8">
        <v>1.0</v>
      </c>
      <c r="K2993" s="8">
        <v>3.0</v>
      </c>
    </row>
    <row r="2994" ht="15.75" customHeight="1">
      <c r="A2994" s="15">
        <v>94.0</v>
      </c>
      <c r="B2994" s="8" t="s">
        <v>2543</v>
      </c>
      <c r="C2994" s="16">
        <v>45590.0</v>
      </c>
      <c r="D2994" s="16">
        <v>45604.0</v>
      </c>
      <c r="E2994" s="17">
        <v>6580.0</v>
      </c>
      <c r="F2994" s="8" t="s">
        <v>2450</v>
      </c>
      <c r="G2994" s="8" t="s">
        <v>1133</v>
      </c>
      <c r="H2994" s="8" t="s">
        <v>1364</v>
      </c>
      <c r="I2994" s="8">
        <v>1.0</v>
      </c>
      <c r="J2994" s="8">
        <v>0.0</v>
      </c>
      <c r="K2994" s="8">
        <v>5.0</v>
      </c>
    </row>
    <row r="2995" ht="15.75" customHeight="1">
      <c r="A2995" s="15">
        <v>94.0</v>
      </c>
      <c r="B2995" s="8" t="s">
        <v>2543</v>
      </c>
      <c r="C2995" s="16">
        <v>45590.0</v>
      </c>
      <c r="D2995" s="16">
        <v>45604.0</v>
      </c>
      <c r="E2995" s="17">
        <v>6580.0</v>
      </c>
      <c r="F2995" s="8" t="s">
        <v>2450</v>
      </c>
      <c r="G2995" s="8" t="s">
        <v>1133</v>
      </c>
      <c r="H2995" s="8" t="s">
        <v>2102</v>
      </c>
      <c r="I2995" s="8">
        <v>1.0</v>
      </c>
      <c r="J2995" s="8">
        <v>1.0</v>
      </c>
      <c r="K2995" s="8">
        <v>4.0</v>
      </c>
    </row>
    <row r="2996" ht="15.75" customHeight="1">
      <c r="A2996" s="15">
        <v>94.0</v>
      </c>
      <c r="B2996" s="8" t="s">
        <v>2543</v>
      </c>
      <c r="C2996" s="16">
        <v>45590.0</v>
      </c>
      <c r="D2996" s="16">
        <v>45604.0</v>
      </c>
      <c r="E2996" s="17">
        <v>6580.0</v>
      </c>
      <c r="F2996" s="8" t="s">
        <v>2450</v>
      </c>
      <c r="G2996" s="8" t="s">
        <v>1133</v>
      </c>
      <c r="H2996" s="8" t="s">
        <v>1683</v>
      </c>
      <c r="I2996" s="8">
        <v>1.0</v>
      </c>
      <c r="J2996" s="8">
        <v>1.0</v>
      </c>
      <c r="K2996" s="8">
        <v>2.0</v>
      </c>
    </row>
    <row r="2997" ht="15.75" customHeight="1">
      <c r="A2997" s="15">
        <v>94.0</v>
      </c>
      <c r="B2997" s="8" t="s">
        <v>2543</v>
      </c>
      <c r="C2997" s="16">
        <v>45590.0</v>
      </c>
      <c r="D2997" s="16">
        <v>45604.0</v>
      </c>
      <c r="E2997" s="17">
        <v>6580.0</v>
      </c>
      <c r="F2997" s="8" t="s">
        <v>2450</v>
      </c>
      <c r="G2997" s="8" t="s">
        <v>1133</v>
      </c>
      <c r="H2997" s="8" t="s">
        <v>1501</v>
      </c>
      <c r="I2997" s="8">
        <v>0.0</v>
      </c>
      <c r="J2997" s="8">
        <v>0.0</v>
      </c>
      <c r="K2997" s="8">
        <v>1.0</v>
      </c>
    </row>
    <row r="2998" ht="15.75" customHeight="1">
      <c r="A2998" s="15">
        <v>94.0</v>
      </c>
      <c r="B2998" s="8" t="s">
        <v>2543</v>
      </c>
      <c r="C2998" s="16">
        <v>45590.0</v>
      </c>
      <c r="D2998" s="16">
        <v>45604.0</v>
      </c>
      <c r="E2998" s="17">
        <v>6580.0</v>
      </c>
      <c r="F2998" s="8" t="s">
        <v>2450</v>
      </c>
      <c r="G2998" s="8" t="s">
        <v>1133</v>
      </c>
      <c r="H2998" s="8" t="s">
        <v>2142</v>
      </c>
      <c r="I2998" s="8">
        <v>0.0</v>
      </c>
      <c r="J2998" s="8">
        <v>0.0</v>
      </c>
      <c r="K2998" s="8">
        <v>2.0</v>
      </c>
    </row>
    <row r="2999" ht="15.75" customHeight="1">
      <c r="A2999" s="15">
        <v>94.0</v>
      </c>
      <c r="B2999" s="8" t="s">
        <v>2543</v>
      </c>
      <c r="C2999" s="16">
        <v>45590.0</v>
      </c>
      <c r="D2999" s="16">
        <v>45604.0</v>
      </c>
      <c r="E2999" s="17">
        <v>6580.0</v>
      </c>
      <c r="F2999" s="8" t="s">
        <v>2450</v>
      </c>
      <c r="G2999" s="8" t="s">
        <v>1133</v>
      </c>
      <c r="H2999" s="8" t="s">
        <v>2150</v>
      </c>
      <c r="I2999" s="8">
        <v>0.0</v>
      </c>
      <c r="J2999" s="8">
        <v>0.0</v>
      </c>
      <c r="K2999" s="8">
        <v>4.0</v>
      </c>
    </row>
    <row r="3000" ht="15.75" customHeight="1">
      <c r="A3000" s="15">
        <v>94.0</v>
      </c>
      <c r="B3000" s="8" t="s">
        <v>2543</v>
      </c>
      <c r="C3000" s="16">
        <v>45590.0</v>
      </c>
      <c r="D3000" s="16">
        <v>45604.0</v>
      </c>
      <c r="E3000" s="17">
        <v>6580.0</v>
      </c>
      <c r="F3000" s="8" t="s">
        <v>2450</v>
      </c>
      <c r="G3000" s="8" t="s">
        <v>1133</v>
      </c>
      <c r="H3000" s="8" t="s">
        <v>1505</v>
      </c>
      <c r="I3000" s="8">
        <v>1.0</v>
      </c>
      <c r="J3000" s="8">
        <v>1.0</v>
      </c>
      <c r="K3000" s="8">
        <v>2.0</v>
      </c>
    </row>
    <row r="3001" ht="15.75" customHeight="1">
      <c r="A3001" s="15">
        <v>94.0</v>
      </c>
      <c r="B3001" s="8" t="s">
        <v>2543</v>
      </c>
      <c r="C3001" s="16">
        <v>45590.0</v>
      </c>
      <c r="D3001" s="16">
        <v>45604.0</v>
      </c>
      <c r="E3001" s="17">
        <v>6580.0</v>
      </c>
      <c r="F3001" s="8" t="s">
        <v>2450</v>
      </c>
      <c r="G3001" s="8" t="s">
        <v>1133</v>
      </c>
      <c r="H3001" s="8" t="s">
        <v>1822</v>
      </c>
      <c r="I3001" s="8">
        <v>1.0</v>
      </c>
      <c r="J3001" s="8">
        <v>0.0</v>
      </c>
      <c r="K3001" s="8">
        <v>4.0</v>
      </c>
    </row>
    <row r="3002" ht="15.75" customHeight="1">
      <c r="A3002" s="15">
        <v>94.0</v>
      </c>
      <c r="B3002" s="8" t="s">
        <v>2543</v>
      </c>
      <c r="C3002" s="16">
        <v>45590.0</v>
      </c>
      <c r="D3002" s="16">
        <v>45604.0</v>
      </c>
      <c r="E3002" s="17">
        <v>6580.0</v>
      </c>
      <c r="F3002" s="8" t="s">
        <v>2450</v>
      </c>
      <c r="G3002" s="8" t="s">
        <v>1133</v>
      </c>
      <c r="H3002" s="8" t="s">
        <v>1405</v>
      </c>
      <c r="I3002" s="8">
        <v>1.0</v>
      </c>
      <c r="J3002" s="8">
        <v>0.0</v>
      </c>
      <c r="K3002" s="8">
        <v>4.0</v>
      </c>
    </row>
    <row r="3003" ht="15.75" customHeight="1">
      <c r="A3003" s="15">
        <v>94.0</v>
      </c>
      <c r="B3003" s="8" t="s">
        <v>2543</v>
      </c>
      <c r="C3003" s="16">
        <v>45590.0</v>
      </c>
      <c r="D3003" s="16">
        <v>45604.0</v>
      </c>
      <c r="E3003" s="17">
        <v>6580.0</v>
      </c>
      <c r="F3003" s="8" t="s">
        <v>2450</v>
      </c>
      <c r="G3003" s="8" t="s">
        <v>1133</v>
      </c>
      <c r="H3003" s="8" t="s">
        <v>2236</v>
      </c>
      <c r="I3003" s="8">
        <v>0.0</v>
      </c>
      <c r="J3003" s="8">
        <v>1.0</v>
      </c>
      <c r="K3003" s="8">
        <v>2.0</v>
      </c>
    </row>
    <row r="3004" ht="15.75" customHeight="1">
      <c r="A3004" s="15">
        <v>94.0</v>
      </c>
      <c r="B3004" s="8" t="s">
        <v>2543</v>
      </c>
      <c r="C3004" s="16">
        <v>45590.0</v>
      </c>
      <c r="D3004" s="16">
        <v>45604.0</v>
      </c>
      <c r="E3004" s="17">
        <v>6580.0</v>
      </c>
      <c r="F3004" s="8" t="s">
        <v>2450</v>
      </c>
      <c r="G3004" s="8" t="s">
        <v>1133</v>
      </c>
      <c r="H3004" s="8" t="s">
        <v>1522</v>
      </c>
      <c r="I3004" s="8">
        <v>0.0</v>
      </c>
      <c r="J3004" s="8">
        <v>0.0</v>
      </c>
      <c r="K3004" s="8">
        <v>3.0</v>
      </c>
    </row>
    <row r="3005" ht="15.75" customHeight="1">
      <c r="A3005" s="15">
        <v>94.0</v>
      </c>
      <c r="B3005" s="8" t="s">
        <v>2543</v>
      </c>
      <c r="C3005" s="16">
        <v>45590.0</v>
      </c>
      <c r="D3005" s="16">
        <v>45604.0</v>
      </c>
      <c r="E3005" s="17">
        <v>6580.0</v>
      </c>
      <c r="F3005" s="8" t="s">
        <v>2450</v>
      </c>
      <c r="G3005" s="8" t="s">
        <v>1133</v>
      </c>
      <c r="H3005" s="8" t="s">
        <v>1416</v>
      </c>
      <c r="I3005" s="8">
        <v>1.0</v>
      </c>
      <c r="J3005" s="8">
        <v>0.0</v>
      </c>
      <c r="K3005" s="8">
        <v>5.0</v>
      </c>
    </row>
    <row r="3006" ht="15.75" customHeight="1">
      <c r="A3006" s="15">
        <v>94.0</v>
      </c>
      <c r="B3006" s="8" t="s">
        <v>2543</v>
      </c>
      <c r="C3006" s="16">
        <v>45590.0</v>
      </c>
      <c r="D3006" s="16">
        <v>45604.0</v>
      </c>
      <c r="E3006" s="17">
        <v>6580.0</v>
      </c>
      <c r="F3006" s="8" t="s">
        <v>2450</v>
      </c>
      <c r="G3006" s="8" t="s">
        <v>1133</v>
      </c>
      <c r="H3006" s="8" t="s">
        <v>2301</v>
      </c>
      <c r="I3006" s="8">
        <v>0.0</v>
      </c>
      <c r="J3006" s="8">
        <v>0.0</v>
      </c>
      <c r="K3006" s="8">
        <v>1.0</v>
      </c>
    </row>
    <row r="3007" ht="15.75" customHeight="1">
      <c r="A3007" s="15">
        <v>94.0</v>
      </c>
      <c r="B3007" s="8" t="s">
        <v>2543</v>
      </c>
      <c r="C3007" s="16">
        <v>45590.0</v>
      </c>
      <c r="D3007" s="16">
        <v>45604.0</v>
      </c>
      <c r="E3007" s="17">
        <v>6580.0</v>
      </c>
      <c r="F3007" s="8" t="s">
        <v>2450</v>
      </c>
      <c r="G3007" s="8" t="s">
        <v>1133</v>
      </c>
      <c r="H3007" s="8" t="s">
        <v>1847</v>
      </c>
      <c r="I3007" s="8">
        <v>1.0</v>
      </c>
      <c r="J3007" s="8">
        <v>0.0</v>
      </c>
      <c r="K3007" s="8">
        <v>2.0</v>
      </c>
    </row>
    <row r="3008" ht="15.75" customHeight="1">
      <c r="A3008" s="15">
        <v>94.0</v>
      </c>
      <c r="B3008" s="8" t="s">
        <v>2543</v>
      </c>
      <c r="C3008" s="16">
        <v>45590.0</v>
      </c>
      <c r="D3008" s="16">
        <v>45604.0</v>
      </c>
      <c r="E3008" s="17">
        <v>6580.0</v>
      </c>
      <c r="F3008" s="8" t="s">
        <v>2450</v>
      </c>
      <c r="G3008" s="8" t="s">
        <v>1133</v>
      </c>
      <c r="H3008" s="8" t="s">
        <v>1675</v>
      </c>
      <c r="I3008" s="8">
        <v>1.0</v>
      </c>
      <c r="J3008" s="8">
        <v>0.0</v>
      </c>
      <c r="K3008" s="8">
        <v>1.0</v>
      </c>
    </row>
    <row r="3009" ht="15.75" customHeight="1">
      <c r="A3009" s="15">
        <v>94.0</v>
      </c>
      <c r="B3009" s="8" t="s">
        <v>2543</v>
      </c>
      <c r="C3009" s="16">
        <v>45590.0</v>
      </c>
      <c r="D3009" s="16">
        <v>45604.0</v>
      </c>
      <c r="E3009" s="17">
        <v>6580.0</v>
      </c>
      <c r="F3009" s="8" t="s">
        <v>2450</v>
      </c>
      <c r="G3009" s="8" t="s">
        <v>1133</v>
      </c>
      <c r="H3009" s="8" t="s">
        <v>2302</v>
      </c>
      <c r="I3009" s="8">
        <v>1.0</v>
      </c>
      <c r="J3009" s="8">
        <v>1.0</v>
      </c>
      <c r="K3009" s="8">
        <v>2.0</v>
      </c>
    </row>
    <row r="3010" ht="15.75" customHeight="1">
      <c r="A3010" s="15">
        <v>94.0</v>
      </c>
      <c r="B3010" s="8" t="s">
        <v>2543</v>
      </c>
      <c r="C3010" s="16">
        <v>45590.0</v>
      </c>
      <c r="D3010" s="16">
        <v>45604.0</v>
      </c>
      <c r="E3010" s="17">
        <v>6580.0</v>
      </c>
      <c r="F3010" s="8" t="s">
        <v>2450</v>
      </c>
      <c r="G3010" s="8" t="s">
        <v>1133</v>
      </c>
      <c r="H3010" s="8" t="s">
        <v>2139</v>
      </c>
      <c r="I3010" s="8">
        <v>0.0</v>
      </c>
      <c r="J3010" s="8">
        <v>0.0</v>
      </c>
      <c r="K3010" s="8">
        <v>1.0</v>
      </c>
    </row>
    <row r="3011" ht="15.75" customHeight="1">
      <c r="A3011" s="15">
        <v>94.0</v>
      </c>
      <c r="B3011" s="8" t="s">
        <v>2543</v>
      </c>
      <c r="C3011" s="16">
        <v>45590.0</v>
      </c>
      <c r="D3011" s="16">
        <v>45604.0</v>
      </c>
      <c r="E3011" s="17">
        <v>6580.0</v>
      </c>
      <c r="F3011" s="8" t="s">
        <v>2450</v>
      </c>
      <c r="G3011" s="8" t="s">
        <v>1133</v>
      </c>
      <c r="H3011" s="8" t="s">
        <v>1914</v>
      </c>
      <c r="I3011" s="8">
        <v>0.0</v>
      </c>
      <c r="J3011" s="8">
        <v>1.0</v>
      </c>
      <c r="K3011" s="8">
        <v>4.0</v>
      </c>
    </row>
    <row r="3012" ht="15.75" customHeight="1">
      <c r="A3012" s="15">
        <v>94.0</v>
      </c>
      <c r="B3012" s="8" t="s">
        <v>2543</v>
      </c>
      <c r="C3012" s="16">
        <v>45590.0</v>
      </c>
      <c r="D3012" s="16">
        <v>45604.0</v>
      </c>
      <c r="E3012" s="17">
        <v>6580.0</v>
      </c>
      <c r="F3012" s="8" t="s">
        <v>2450</v>
      </c>
      <c r="G3012" s="8" t="s">
        <v>1133</v>
      </c>
      <c r="H3012" s="8" t="s">
        <v>1984</v>
      </c>
      <c r="I3012" s="8">
        <v>1.0</v>
      </c>
      <c r="J3012" s="8">
        <v>0.0</v>
      </c>
      <c r="K3012" s="8">
        <v>1.0</v>
      </c>
    </row>
    <row r="3013" ht="15.75" customHeight="1">
      <c r="A3013" s="15">
        <v>94.0</v>
      </c>
      <c r="B3013" s="8" t="s">
        <v>2543</v>
      </c>
      <c r="C3013" s="16">
        <v>45590.0</v>
      </c>
      <c r="D3013" s="16">
        <v>45604.0</v>
      </c>
      <c r="E3013" s="17">
        <v>6580.0</v>
      </c>
      <c r="F3013" s="8" t="s">
        <v>2450</v>
      </c>
      <c r="G3013" s="8" t="s">
        <v>1133</v>
      </c>
      <c r="H3013" s="8" t="s">
        <v>1235</v>
      </c>
      <c r="I3013" s="8">
        <v>1.0</v>
      </c>
      <c r="J3013" s="8">
        <v>0.0</v>
      </c>
      <c r="K3013" s="8">
        <v>3.0</v>
      </c>
    </row>
    <row r="3014" ht="15.75" customHeight="1">
      <c r="A3014" s="15">
        <v>94.0</v>
      </c>
      <c r="B3014" s="8" t="s">
        <v>2543</v>
      </c>
      <c r="C3014" s="16">
        <v>45590.0</v>
      </c>
      <c r="D3014" s="16">
        <v>45604.0</v>
      </c>
      <c r="E3014" s="17">
        <v>6580.0</v>
      </c>
      <c r="F3014" s="8" t="s">
        <v>2450</v>
      </c>
      <c r="G3014" s="8" t="s">
        <v>1133</v>
      </c>
      <c r="H3014" s="8" t="s">
        <v>1289</v>
      </c>
      <c r="I3014" s="8">
        <v>0.0</v>
      </c>
      <c r="J3014" s="8">
        <v>0.0</v>
      </c>
      <c r="K3014" s="8">
        <v>4.0</v>
      </c>
    </row>
    <row r="3015" ht="15.75" customHeight="1">
      <c r="A3015" s="15">
        <v>94.0</v>
      </c>
      <c r="B3015" s="8" t="s">
        <v>2543</v>
      </c>
      <c r="C3015" s="16">
        <v>45590.0</v>
      </c>
      <c r="D3015" s="16">
        <v>45604.0</v>
      </c>
      <c r="E3015" s="17">
        <v>6580.0</v>
      </c>
      <c r="F3015" s="8" t="s">
        <v>2450</v>
      </c>
      <c r="G3015" s="8" t="s">
        <v>1133</v>
      </c>
      <c r="H3015" s="8" t="s">
        <v>1829</v>
      </c>
      <c r="I3015" s="8">
        <v>1.0</v>
      </c>
      <c r="J3015" s="8">
        <v>1.0</v>
      </c>
      <c r="K3015" s="8">
        <v>2.0</v>
      </c>
    </row>
    <row r="3016" ht="15.75" customHeight="1">
      <c r="A3016" s="15">
        <v>94.0</v>
      </c>
      <c r="B3016" s="8" t="s">
        <v>2543</v>
      </c>
      <c r="C3016" s="16">
        <v>45590.0</v>
      </c>
      <c r="D3016" s="16">
        <v>45604.0</v>
      </c>
      <c r="E3016" s="17">
        <v>6580.0</v>
      </c>
      <c r="F3016" s="8" t="s">
        <v>2450</v>
      </c>
      <c r="G3016" s="8" t="s">
        <v>1133</v>
      </c>
      <c r="H3016" s="8" t="s">
        <v>2374</v>
      </c>
      <c r="I3016" s="8">
        <v>0.0</v>
      </c>
      <c r="J3016" s="8">
        <v>1.0</v>
      </c>
      <c r="K3016" s="8">
        <v>3.0</v>
      </c>
    </row>
    <row r="3017" ht="15.75" customHeight="1">
      <c r="A3017" s="15">
        <v>94.0</v>
      </c>
      <c r="B3017" s="8" t="s">
        <v>2543</v>
      </c>
      <c r="C3017" s="16">
        <v>45590.0</v>
      </c>
      <c r="D3017" s="16">
        <v>45604.0</v>
      </c>
      <c r="E3017" s="17">
        <v>6580.0</v>
      </c>
      <c r="F3017" s="8" t="s">
        <v>2450</v>
      </c>
      <c r="G3017" s="8" t="s">
        <v>1133</v>
      </c>
      <c r="H3017" s="8" t="s">
        <v>1213</v>
      </c>
      <c r="I3017" s="8">
        <v>0.0</v>
      </c>
      <c r="J3017" s="8">
        <v>1.0</v>
      </c>
      <c r="K3017" s="8">
        <v>1.0</v>
      </c>
    </row>
    <row r="3018" ht="15.75" customHeight="1">
      <c r="A3018" s="15">
        <v>94.0</v>
      </c>
      <c r="B3018" s="8" t="s">
        <v>2543</v>
      </c>
      <c r="C3018" s="16">
        <v>45590.0</v>
      </c>
      <c r="D3018" s="16">
        <v>45604.0</v>
      </c>
      <c r="E3018" s="17">
        <v>6580.0</v>
      </c>
      <c r="F3018" s="8" t="s">
        <v>2450</v>
      </c>
      <c r="G3018" s="8" t="s">
        <v>1133</v>
      </c>
      <c r="H3018" s="8" t="s">
        <v>1309</v>
      </c>
      <c r="I3018" s="8">
        <v>1.0</v>
      </c>
      <c r="J3018" s="8">
        <v>1.0</v>
      </c>
      <c r="K3018" s="8">
        <v>1.0</v>
      </c>
    </row>
    <row r="3019" ht="15.75" customHeight="1">
      <c r="A3019" s="15">
        <v>94.0</v>
      </c>
      <c r="B3019" s="8" t="s">
        <v>2543</v>
      </c>
      <c r="C3019" s="16">
        <v>45590.0</v>
      </c>
      <c r="D3019" s="16">
        <v>45604.0</v>
      </c>
      <c r="E3019" s="17">
        <v>6580.0</v>
      </c>
      <c r="F3019" s="8" t="s">
        <v>2450</v>
      </c>
      <c r="G3019" s="8" t="s">
        <v>1133</v>
      </c>
      <c r="H3019" s="8" t="s">
        <v>1457</v>
      </c>
      <c r="I3019" s="8">
        <v>0.0</v>
      </c>
      <c r="J3019" s="8">
        <v>1.0</v>
      </c>
      <c r="K3019" s="8">
        <v>4.0</v>
      </c>
    </row>
    <row r="3020" ht="15.75" customHeight="1">
      <c r="A3020" s="15">
        <v>94.0</v>
      </c>
      <c r="B3020" s="8" t="s">
        <v>2543</v>
      </c>
      <c r="C3020" s="16">
        <v>45590.0</v>
      </c>
      <c r="D3020" s="16">
        <v>45604.0</v>
      </c>
      <c r="E3020" s="17">
        <v>6580.0</v>
      </c>
      <c r="F3020" s="8" t="s">
        <v>2450</v>
      </c>
      <c r="G3020" s="8" t="s">
        <v>1133</v>
      </c>
      <c r="H3020" s="8" t="s">
        <v>1224</v>
      </c>
      <c r="I3020" s="8">
        <v>1.0</v>
      </c>
      <c r="J3020" s="8">
        <v>1.0</v>
      </c>
      <c r="K3020" s="8">
        <v>1.0</v>
      </c>
    </row>
    <row r="3021" ht="15.75" customHeight="1">
      <c r="A3021" s="15">
        <v>94.0</v>
      </c>
      <c r="B3021" s="8" t="s">
        <v>2543</v>
      </c>
      <c r="C3021" s="16">
        <v>45590.0</v>
      </c>
      <c r="D3021" s="16">
        <v>45604.0</v>
      </c>
      <c r="E3021" s="17">
        <v>6580.0</v>
      </c>
      <c r="F3021" s="8" t="s">
        <v>2450</v>
      </c>
      <c r="G3021" s="8" t="s">
        <v>1133</v>
      </c>
      <c r="H3021" s="8" t="s">
        <v>1460</v>
      </c>
      <c r="I3021" s="8">
        <v>1.0</v>
      </c>
      <c r="J3021" s="8">
        <v>1.0</v>
      </c>
      <c r="K3021" s="8">
        <v>3.0</v>
      </c>
    </row>
    <row r="3022" ht="15.75" customHeight="1">
      <c r="A3022" s="15">
        <v>94.0</v>
      </c>
      <c r="B3022" s="8" t="s">
        <v>2543</v>
      </c>
      <c r="C3022" s="16">
        <v>45590.0</v>
      </c>
      <c r="D3022" s="16">
        <v>45604.0</v>
      </c>
      <c r="E3022" s="17">
        <v>6580.0</v>
      </c>
      <c r="F3022" s="8" t="s">
        <v>2450</v>
      </c>
      <c r="G3022" s="8" t="s">
        <v>1133</v>
      </c>
      <c r="H3022" s="8" t="s">
        <v>1873</v>
      </c>
      <c r="I3022" s="8">
        <v>0.0</v>
      </c>
      <c r="J3022" s="8">
        <v>1.0</v>
      </c>
      <c r="K3022" s="8">
        <v>5.0</v>
      </c>
    </row>
    <row r="3023" ht="15.75" customHeight="1">
      <c r="A3023" s="15">
        <v>94.0</v>
      </c>
      <c r="B3023" s="8" t="s">
        <v>2543</v>
      </c>
      <c r="C3023" s="16">
        <v>45590.0</v>
      </c>
      <c r="D3023" s="16">
        <v>45604.0</v>
      </c>
      <c r="E3023" s="17">
        <v>6580.0</v>
      </c>
      <c r="F3023" s="8" t="s">
        <v>2450</v>
      </c>
      <c r="G3023" s="8" t="s">
        <v>1133</v>
      </c>
      <c r="H3023" s="8" t="s">
        <v>1965</v>
      </c>
      <c r="I3023" s="8">
        <v>0.0</v>
      </c>
      <c r="J3023" s="8">
        <v>0.0</v>
      </c>
      <c r="K3023" s="8">
        <v>3.0</v>
      </c>
    </row>
    <row r="3024" ht="15.75" customHeight="1">
      <c r="A3024" s="15">
        <v>94.0</v>
      </c>
      <c r="B3024" s="8" t="s">
        <v>2543</v>
      </c>
      <c r="C3024" s="16">
        <v>45590.0</v>
      </c>
      <c r="D3024" s="16">
        <v>45604.0</v>
      </c>
      <c r="E3024" s="17">
        <v>6580.0</v>
      </c>
      <c r="F3024" s="8" t="s">
        <v>2450</v>
      </c>
      <c r="G3024" s="8" t="s">
        <v>1133</v>
      </c>
      <c r="H3024" s="8" t="s">
        <v>1792</v>
      </c>
      <c r="I3024" s="8">
        <v>1.0</v>
      </c>
      <c r="J3024" s="8">
        <v>0.0</v>
      </c>
      <c r="K3024" s="8">
        <v>1.0</v>
      </c>
    </row>
    <row r="3025" ht="15.75" customHeight="1">
      <c r="A3025" s="15">
        <v>94.0</v>
      </c>
      <c r="B3025" s="8" t="s">
        <v>2543</v>
      </c>
      <c r="C3025" s="16">
        <v>45590.0</v>
      </c>
      <c r="D3025" s="16">
        <v>45604.0</v>
      </c>
      <c r="E3025" s="17">
        <v>6580.0</v>
      </c>
      <c r="F3025" s="8" t="s">
        <v>2450</v>
      </c>
      <c r="G3025" s="8" t="s">
        <v>1133</v>
      </c>
      <c r="H3025" s="8" t="s">
        <v>1471</v>
      </c>
      <c r="I3025" s="8">
        <v>0.0</v>
      </c>
      <c r="J3025" s="8">
        <v>1.0</v>
      </c>
      <c r="K3025" s="8">
        <v>3.0</v>
      </c>
    </row>
    <row r="3026" ht="15.75" customHeight="1">
      <c r="A3026" s="15">
        <v>95.0</v>
      </c>
      <c r="B3026" s="8" t="s">
        <v>2544</v>
      </c>
      <c r="C3026" s="16">
        <v>45594.25</v>
      </c>
      <c r="D3026" s="16">
        <v>45608.25</v>
      </c>
      <c r="E3026" s="17">
        <v>6650.0</v>
      </c>
      <c r="F3026" s="8" t="s">
        <v>2452</v>
      </c>
      <c r="G3026" s="8" t="s">
        <v>2453</v>
      </c>
      <c r="H3026" s="8" t="s">
        <v>1574</v>
      </c>
      <c r="I3026" s="8">
        <v>1.0</v>
      </c>
      <c r="J3026" s="8">
        <v>1.0</v>
      </c>
      <c r="K3026" s="8">
        <v>2.0</v>
      </c>
    </row>
    <row r="3027" ht="15.75" customHeight="1">
      <c r="A3027" s="15">
        <v>95.0</v>
      </c>
      <c r="B3027" s="8" t="s">
        <v>2544</v>
      </c>
      <c r="C3027" s="16">
        <v>45594.25</v>
      </c>
      <c r="D3027" s="16">
        <v>45608.25</v>
      </c>
      <c r="E3027" s="17">
        <v>6650.0</v>
      </c>
      <c r="F3027" s="8" t="s">
        <v>2452</v>
      </c>
      <c r="G3027" s="8" t="s">
        <v>2453</v>
      </c>
      <c r="H3027" s="8" t="s">
        <v>1787</v>
      </c>
      <c r="I3027" s="8">
        <v>1.0</v>
      </c>
      <c r="J3027" s="8">
        <v>0.0</v>
      </c>
      <c r="K3027" s="8">
        <v>5.0</v>
      </c>
    </row>
    <row r="3028" ht="15.75" customHeight="1">
      <c r="A3028" s="15">
        <v>95.0</v>
      </c>
      <c r="B3028" s="8" t="s">
        <v>2544</v>
      </c>
      <c r="C3028" s="16">
        <v>45594.25</v>
      </c>
      <c r="D3028" s="16">
        <v>45608.25</v>
      </c>
      <c r="E3028" s="17">
        <v>6650.0</v>
      </c>
      <c r="F3028" s="8" t="s">
        <v>2452</v>
      </c>
      <c r="G3028" s="8" t="s">
        <v>2453</v>
      </c>
      <c r="H3028" s="8" t="s">
        <v>1166</v>
      </c>
      <c r="I3028" s="8">
        <v>0.0</v>
      </c>
      <c r="J3028" s="8">
        <v>0.0</v>
      </c>
      <c r="K3028" s="8">
        <v>4.0</v>
      </c>
    </row>
    <row r="3029" ht="15.75" customHeight="1">
      <c r="A3029" s="15">
        <v>95.0</v>
      </c>
      <c r="B3029" s="8" t="s">
        <v>2544</v>
      </c>
      <c r="C3029" s="16">
        <v>45594.25</v>
      </c>
      <c r="D3029" s="16">
        <v>45608.25</v>
      </c>
      <c r="E3029" s="17">
        <v>6650.0</v>
      </c>
      <c r="F3029" s="8" t="s">
        <v>2452</v>
      </c>
      <c r="G3029" s="8" t="s">
        <v>2453</v>
      </c>
      <c r="H3029" s="8" t="s">
        <v>1773</v>
      </c>
      <c r="I3029" s="8">
        <v>0.0</v>
      </c>
      <c r="J3029" s="8">
        <v>1.0</v>
      </c>
      <c r="K3029" s="8">
        <v>2.0</v>
      </c>
    </row>
    <row r="3030" ht="15.75" customHeight="1">
      <c r="A3030" s="15">
        <v>95.0</v>
      </c>
      <c r="B3030" s="8" t="s">
        <v>2544</v>
      </c>
      <c r="C3030" s="16">
        <v>45594.25</v>
      </c>
      <c r="D3030" s="16">
        <v>45608.25</v>
      </c>
      <c r="E3030" s="17">
        <v>6650.0</v>
      </c>
      <c r="F3030" s="8" t="s">
        <v>2452</v>
      </c>
      <c r="G3030" s="8" t="s">
        <v>2453</v>
      </c>
      <c r="H3030" s="8" t="s">
        <v>1932</v>
      </c>
      <c r="I3030" s="8">
        <v>0.0</v>
      </c>
      <c r="J3030" s="8">
        <v>1.0</v>
      </c>
      <c r="K3030" s="8">
        <v>3.0</v>
      </c>
    </row>
    <row r="3031" ht="15.75" customHeight="1">
      <c r="A3031" s="15">
        <v>95.0</v>
      </c>
      <c r="B3031" s="8" t="s">
        <v>2544</v>
      </c>
      <c r="C3031" s="16">
        <v>45594.25</v>
      </c>
      <c r="D3031" s="16">
        <v>45608.25</v>
      </c>
      <c r="E3031" s="17">
        <v>6650.0</v>
      </c>
      <c r="F3031" s="8" t="s">
        <v>2452</v>
      </c>
      <c r="G3031" s="8" t="s">
        <v>2453</v>
      </c>
      <c r="H3031" s="8" t="s">
        <v>1852</v>
      </c>
      <c r="I3031" s="8">
        <v>0.0</v>
      </c>
      <c r="J3031" s="8">
        <v>0.0</v>
      </c>
      <c r="K3031" s="8">
        <v>4.0</v>
      </c>
    </row>
    <row r="3032" ht="15.75" customHeight="1">
      <c r="A3032" s="15">
        <v>95.0</v>
      </c>
      <c r="B3032" s="8" t="s">
        <v>2544</v>
      </c>
      <c r="C3032" s="16">
        <v>45594.25</v>
      </c>
      <c r="D3032" s="16">
        <v>45608.25</v>
      </c>
      <c r="E3032" s="17">
        <v>6650.0</v>
      </c>
      <c r="F3032" s="8" t="s">
        <v>2452</v>
      </c>
      <c r="G3032" s="8" t="s">
        <v>2453</v>
      </c>
      <c r="H3032" s="8" t="s">
        <v>2049</v>
      </c>
      <c r="I3032" s="8">
        <v>0.0</v>
      </c>
      <c r="J3032" s="8">
        <v>1.0</v>
      </c>
      <c r="K3032" s="8">
        <v>2.0</v>
      </c>
    </row>
    <row r="3033" ht="15.75" customHeight="1">
      <c r="A3033" s="15">
        <v>95.0</v>
      </c>
      <c r="B3033" s="8" t="s">
        <v>2544</v>
      </c>
      <c r="C3033" s="16">
        <v>45594.25</v>
      </c>
      <c r="D3033" s="16">
        <v>45608.25</v>
      </c>
      <c r="E3033" s="17">
        <v>6650.0</v>
      </c>
      <c r="F3033" s="8" t="s">
        <v>2452</v>
      </c>
      <c r="G3033" s="8" t="s">
        <v>2453</v>
      </c>
      <c r="H3033" s="8" t="s">
        <v>1650</v>
      </c>
      <c r="I3033" s="8">
        <v>0.0</v>
      </c>
      <c r="J3033" s="8">
        <v>1.0</v>
      </c>
      <c r="K3033" s="8">
        <v>3.0</v>
      </c>
    </row>
    <row r="3034" ht="15.75" customHeight="1">
      <c r="A3034" s="15">
        <v>95.0</v>
      </c>
      <c r="B3034" s="8" t="s">
        <v>2544</v>
      </c>
      <c r="C3034" s="16">
        <v>45594.25</v>
      </c>
      <c r="D3034" s="16">
        <v>45608.25</v>
      </c>
      <c r="E3034" s="17">
        <v>6650.0</v>
      </c>
      <c r="F3034" s="8" t="s">
        <v>2452</v>
      </c>
      <c r="G3034" s="8" t="s">
        <v>2453</v>
      </c>
      <c r="H3034" s="8" t="s">
        <v>2165</v>
      </c>
      <c r="I3034" s="8">
        <v>1.0</v>
      </c>
      <c r="J3034" s="8">
        <v>1.0</v>
      </c>
      <c r="K3034" s="8">
        <v>5.0</v>
      </c>
    </row>
    <row r="3035" ht="15.75" customHeight="1">
      <c r="A3035" s="15">
        <v>95.0</v>
      </c>
      <c r="B3035" s="8" t="s">
        <v>2544</v>
      </c>
      <c r="C3035" s="16">
        <v>45594.25</v>
      </c>
      <c r="D3035" s="16">
        <v>45608.25</v>
      </c>
      <c r="E3035" s="17">
        <v>6650.0</v>
      </c>
      <c r="F3035" s="8" t="s">
        <v>2452</v>
      </c>
      <c r="G3035" s="8" t="s">
        <v>2453</v>
      </c>
      <c r="H3035" s="8" t="s">
        <v>1483</v>
      </c>
      <c r="I3035" s="8">
        <v>0.0</v>
      </c>
      <c r="J3035" s="8">
        <v>0.0</v>
      </c>
      <c r="K3035" s="8">
        <v>3.0</v>
      </c>
    </row>
    <row r="3036" ht="15.75" customHeight="1">
      <c r="A3036" s="15">
        <v>95.0</v>
      </c>
      <c r="B3036" s="8" t="s">
        <v>2544</v>
      </c>
      <c r="C3036" s="16">
        <v>45594.25</v>
      </c>
      <c r="D3036" s="16">
        <v>45608.25</v>
      </c>
      <c r="E3036" s="17">
        <v>6650.0</v>
      </c>
      <c r="F3036" s="8" t="s">
        <v>2452</v>
      </c>
      <c r="G3036" s="8" t="s">
        <v>2453</v>
      </c>
      <c r="H3036" s="8" t="s">
        <v>2352</v>
      </c>
      <c r="I3036" s="8">
        <v>1.0</v>
      </c>
      <c r="J3036" s="8">
        <v>0.0</v>
      </c>
      <c r="K3036" s="8">
        <v>5.0</v>
      </c>
    </row>
    <row r="3037" ht="15.75" customHeight="1">
      <c r="A3037" s="15">
        <v>95.0</v>
      </c>
      <c r="B3037" s="8" t="s">
        <v>2544</v>
      </c>
      <c r="C3037" s="16">
        <v>45594.25</v>
      </c>
      <c r="D3037" s="16">
        <v>45608.25</v>
      </c>
      <c r="E3037" s="17">
        <v>6650.0</v>
      </c>
      <c r="F3037" s="8" t="s">
        <v>2452</v>
      </c>
      <c r="G3037" s="8" t="s">
        <v>2453</v>
      </c>
      <c r="H3037" s="8" t="s">
        <v>1284</v>
      </c>
      <c r="I3037" s="8">
        <v>1.0</v>
      </c>
      <c r="J3037" s="8">
        <v>0.0</v>
      </c>
      <c r="K3037" s="8">
        <v>4.0</v>
      </c>
    </row>
    <row r="3038" ht="15.75" customHeight="1">
      <c r="A3038" s="15">
        <v>95.0</v>
      </c>
      <c r="B3038" s="8" t="s">
        <v>2544</v>
      </c>
      <c r="C3038" s="16">
        <v>45594.25</v>
      </c>
      <c r="D3038" s="16">
        <v>45608.25</v>
      </c>
      <c r="E3038" s="17">
        <v>6650.0</v>
      </c>
      <c r="F3038" s="8" t="s">
        <v>2452</v>
      </c>
      <c r="G3038" s="8" t="s">
        <v>2453</v>
      </c>
      <c r="H3038" s="8" t="s">
        <v>1572</v>
      </c>
      <c r="I3038" s="8">
        <v>0.0</v>
      </c>
      <c r="J3038" s="8">
        <v>0.0</v>
      </c>
      <c r="K3038" s="8">
        <v>3.0</v>
      </c>
    </row>
    <row r="3039" ht="15.75" customHeight="1">
      <c r="A3039" s="15">
        <v>95.0</v>
      </c>
      <c r="B3039" s="8" t="s">
        <v>2544</v>
      </c>
      <c r="C3039" s="16">
        <v>45594.25</v>
      </c>
      <c r="D3039" s="16">
        <v>45608.25</v>
      </c>
      <c r="E3039" s="17">
        <v>6650.0</v>
      </c>
      <c r="F3039" s="8" t="s">
        <v>2452</v>
      </c>
      <c r="G3039" s="8" t="s">
        <v>2453</v>
      </c>
      <c r="H3039" s="8" t="s">
        <v>1396</v>
      </c>
      <c r="I3039" s="8">
        <v>0.0</v>
      </c>
      <c r="J3039" s="8">
        <v>0.0</v>
      </c>
      <c r="K3039" s="8">
        <v>3.0</v>
      </c>
    </row>
    <row r="3040" ht="15.75" customHeight="1">
      <c r="A3040" s="15">
        <v>95.0</v>
      </c>
      <c r="B3040" s="8" t="s">
        <v>2544</v>
      </c>
      <c r="C3040" s="16">
        <v>45594.25</v>
      </c>
      <c r="D3040" s="16">
        <v>45608.25</v>
      </c>
      <c r="E3040" s="17">
        <v>6650.0</v>
      </c>
      <c r="F3040" s="8" t="s">
        <v>2452</v>
      </c>
      <c r="G3040" s="8" t="s">
        <v>2453</v>
      </c>
      <c r="H3040" s="8" t="s">
        <v>1876</v>
      </c>
      <c r="I3040" s="8">
        <v>1.0</v>
      </c>
      <c r="J3040" s="8">
        <v>0.0</v>
      </c>
      <c r="K3040" s="8">
        <v>1.0</v>
      </c>
    </row>
    <row r="3041" ht="15.75" customHeight="1">
      <c r="A3041" s="15">
        <v>95.0</v>
      </c>
      <c r="B3041" s="8" t="s">
        <v>2544</v>
      </c>
      <c r="C3041" s="16">
        <v>45594.25</v>
      </c>
      <c r="D3041" s="16">
        <v>45608.25</v>
      </c>
      <c r="E3041" s="17">
        <v>6650.0</v>
      </c>
      <c r="F3041" s="8" t="s">
        <v>2452</v>
      </c>
      <c r="G3041" s="8" t="s">
        <v>2453</v>
      </c>
      <c r="H3041" s="8" t="s">
        <v>1550</v>
      </c>
      <c r="I3041" s="8">
        <v>1.0</v>
      </c>
      <c r="J3041" s="8">
        <v>1.0</v>
      </c>
      <c r="K3041" s="8">
        <v>5.0</v>
      </c>
    </row>
    <row r="3042" ht="15.75" customHeight="1">
      <c r="A3042" s="15">
        <v>95.0</v>
      </c>
      <c r="B3042" s="8" t="s">
        <v>2544</v>
      </c>
      <c r="C3042" s="16">
        <v>45594.25</v>
      </c>
      <c r="D3042" s="16">
        <v>45608.25</v>
      </c>
      <c r="E3042" s="17">
        <v>6650.0</v>
      </c>
      <c r="F3042" s="8" t="s">
        <v>2452</v>
      </c>
      <c r="G3042" s="8" t="s">
        <v>2453</v>
      </c>
      <c r="H3042" s="8" t="s">
        <v>1303</v>
      </c>
      <c r="I3042" s="8">
        <v>1.0</v>
      </c>
      <c r="J3042" s="8">
        <v>1.0</v>
      </c>
      <c r="K3042" s="8">
        <v>1.0</v>
      </c>
    </row>
    <row r="3043" ht="15.75" customHeight="1">
      <c r="A3043" s="15">
        <v>95.0</v>
      </c>
      <c r="B3043" s="8" t="s">
        <v>2544</v>
      </c>
      <c r="C3043" s="16">
        <v>45594.25</v>
      </c>
      <c r="D3043" s="16">
        <v>45608.25</v>
      </c>
      <c r="E3043" s="17">
        <v>6650.0</v>
      </c>
      <c r="F3043" s="8" t="s">
        <v>2452</v>
      </c>
      <c r="G3043" s="8" t="s">
        <v>2453</v>
      </c>
      <c r="H3043" s="8" t="s">
        <v>2233</v>
      </c>
      <c r="I3043" s="8">
        <v>1.0</v>
      </c>
      <c r="J3043" s="8">
        <v>1.0</v>
      </c>
      <c r="K3043" s="8">
        <v>3.0</v>
      </c>
    </row>
    <row r="3044" ht="15.75" customHeight="1">
      <c r="A3044" s="15">
        <v>95.0</v>
      </c>
      <c r="B3044" s="8" t="s">
        <v>2544</v>
      </c>
      <c r="C3044" s="16">
        <v>45594.25</v>
      </c>
      <c r="D3044" s="16">
        <v>45608.25</v>
      </c>
      <c r="E3044" s="17">
        <v>6650.0</v>
      </c>
      <c r="F3044" s="8" t="s">
        <v>2452</v>
      </c>
      <c r="G3044" s="8" t="s">
        <v>2453</v>
      </c>
      <c r="H3044" s="8" t="s">
        <v>2154</v>
      </c>
      <c r="I3044" s="8">
        <v>1.0</v>
      </c>
      <c r="J3044" s="8">
        <v>0.0</v>
      </c>
      <c r="K3044" s="8">
        <v>4.0</v>
      </c>
    </row>
    <row r="3045" ht="15.75" customHeight="1">
      <c r="A3045" s="15">
        <v>95.0</v>
      </c>
      <c r="B3045" s="8" t="s">
        <v>2544</v>
      </c>
      <c r="C3045" s="16">
        <v>45594.25</v>
      </c>
      <c r="D3045" s="16">
        <v>45608.25</v>
      </c>
      <c r="E3045" s="17">
        <v>6650.0</v>
      </c>
      <c r="F3045" s="8" t="s">
        <v>2452</v>
      </c>
      <c r="G3045" s="8" t="s">
        <v>2453</v>
      </c>
      <c r="H3045" s="8" t="s">
        <v>2011</v>
      </c>
      <c r="I3045" s="8">
        <v>0.0</v>
      </c>
      <c r="J3045" s="8">
        <v>0.0</v>
      </c>
      <c r="K3045" s="8">
        <v>2.0</v>
      </c>
    </row>
    <row r="3046" ht="15.75" customHeight="1">
      <c r="A3046" s="15">
        <v>95.0</v>
      </c>
      <c r="B3046" s="8" t="s">
        <v>2544</v>
      </c>
      <c r="C3046" s="16">
        <v>45594.25</v>
      </c>
      <c r="D3046" s="16">
        <v>45608.25</v>
      </c>
      <c r="E3046" s="17">
        <v>6650.0</v>
      </c>
      <c r="F3046" s="8" t="s">
        <v>2452</v>
      </c>
      <c r="G3046" s="8" t="s">
        <v>2453</v>
      </c>
      <c r="H3046" s="8" t="s">
        <v>1452</v>
      </c>
      <c r="I3046" s="8">
        <v>0.0</v>
      </c>
      <c r="J3046" s="8">
        <v>0.0</v>
      </c>
      <c r="K3046" s="8">
        <v>2.0</v>
      </c>
    </row>
    <row r="3047" ht="15.75" customHeight="1">
      <c r="A3047" s="15">
        <v>95.0</v>
      </c>
      <c r="B3047" s="8" t="s">
        <v>2544</v>
      </c>
      <c r="C3047" s="16">
        <v>45594.25</v>
      </c>
      <c r="D3047" s="16">
        <v>45608.25</v>
      </c>
      <c r="E3047" s="17">
        <v>6650.0</v>
      </c>
      <c r="F3047" s="8" t="s">
        <v>2452</v>
      </c>
      <c r="G3047" s="8" t="s">
        <v>2453</v>
      </c>
      <c r="H3047" s="8" t="s">
        <v>2313</v>
      </c>
      <c r="I3047" s="8">
        <v>0.0</v>
      </c>
      <c r="J3047" s="8">
        <v>0.0</v>
      </c>
      <c r="K3047" s="8">
        <v>5.0</v>
      </c>
    </row>
    <row r="3048" ht="15.75" customHeight="1">
      <c r="A3048" s="15">
        <v>95.0</v>
      </c>
      <c r="B3048" s="8" t="s">
        <v>2544</v>
      </c>
      <c r="C3048" s="16">
        <v>45594.25</v>
      </c>
      <c r="D3048" s="16">
        <v>45608.25</v>
      </c>
      <c r="E3048" s="17">
        <v>6650.0</v>
      </c>
      <c r="F3048" s="8" t="s">
        <v>2452</v>
      </c>
      <c r="G3048" s="8" t="s">
        <v>2453</v>
      </c>
      <c r="H3048" s="8" t="s">
        <v>1696</v>
      </c>
      <c r="I3048" s="8">
        <v>0.0</v>
      </c>
      <c r="J3048" s="8">
        <v>1.0</v>
      </c>
      <c r="K3048" s="8">
        <v>2.0</v>
      </c>
    </row>
    <row r="3049" ht="15.75" customHeight="1">
      <c r="A3049" s="15">
        <v>95.0</v>
      </c>
      <c r="B3049" s="8" t="s">
        <v>2544</v>
      </c>
      <c r="C3049" s="16">
        <v>45594.25</v>
      </c>
      <c r="D3049" s="16">
        <v>45608.25</v>
      </c>
      <c r="E3049" s="17">
        <v>6650.0</v>
      </c>
      <c r="F3049" s="8" t="s">
        <v>2452</v>
      </c>
      <c r="G3049" s="8" t="s">
        <v>2453</v>
      </c>
      <c r="H3049" s="8" t="s">
        <v>1634</v>
      </c>
      <c r="I3049" s="8">
        <v>1.0</v>
      </c>
      <c r="J3049" s="8">
        <v>1.0</v>
      </c>
      <c r="K3049" s="8">
        <v>5.0</v>
      </c>
    </row>
    <row r="3050" ht="15.75" customHeight="1">
      <c r="A3050" s="15">
        <v>95.0</v>
      </c>
      <c r="B3050" s="8" t="s">
        <v>2544</v>
      </c>
      <c r="C3050" s="16">
        <v>45594.25</v>
      </c>
      <c r="D3050" s="16">
        <v>45608.25</v>
      </c>
      <c r="E3050" s="17">
        <v>6650.0</v>
      </c>
      <c r="F3050" s="8" t="s">
        <v>2452</v>
      </c>
      <c r="G3050" s="8" t="s">
        <v>2453</v>
      </c>
      <c r="H3050" s="8" t="s">
        <v>2086</v>
      </c>
      <c r="I3050" s="8">
        <v>0.0</v>
      </c>
      <c r="J3050" s="8">
        <v>1.0</v>
      </c>
      <c r="K3050" s="8">
        <v>1.0</v>
      </c>
    </row>
    <row r="3051" ht="15.75" customHeight="1">
      <c r="A3051" s="15">
        <v>95.0</v>
      </c>
      <c r="B3051" s="8" t="s">
        <v>2544</v>
      </c>
      <c r="C3051" s="16">
        <v>45594.25</v>
      </c>
      <c r="D3051" s="16">
        <v>45608.25</v>
      </c>
      <c r="E3051" s="17">
        <v>6650.0</v>
      </c>
      <c r="F3051" s="8" t="s">
        <v>2452</v>
      </c>
      <c r="G3051" s="8" t="s">
        <v>2453</v>
      </c>
      <c r="H3051" s="8" t="s">
        <v>2206</v>
      </c>
      <c r="I3051" s="8">
        <v>0.0</v>
      </c>
      <c r="J3051" s="8">
        <v>0.0</v>
      </c>
      <c r="K3051" s="8">
        <v>1.0</v>
      </c>
    </row>
    <row r="3052" ht="15.75" customHeight="1">
      <c r="A3052" s="15">
        <v>95.0</v>
      </c>
      <c r="B3052" s="8" t="s">
        <v>2544</v>
      </c>
      <c r="C3052" s="16">
        <v>45594.25</v>
      </c>
      <c r="D3052" s="16">
        <v>45608.25</v>
      </c>
      <c r="E3052" s="17">
        <v>6650.0</v>
      </c>
      <c r="F3052" s="8" t="s">
        <v>2452</v>
      </c>
      <c r="G3052" s="8" t="s">
        <v>2453</v>
      </c>
      <c r="H3052" s="8" t="s">
        <v>2191</v>
      </c>
      <c r="I3052" s="8">
        <v>1.0</v>
      </c>
      <c r="J3052" s="8">
        <v>0.0</v>
      </c>
      <c r="K3052" s="8">
        <v>3.0</v>
      </c>
    </row>
    <row r="3053" ht="15.75" customHeight="1">
      <c r="A3053" s="15">
        <v>95.0</v>
      </c>
      <c r="B3053" s="8" t="s">
        <v>2544</v>
      </c>
      <c r="C3053" s="16">
        <v>45594.25</v>
      </c>
      <c r="D3053" s="16">
        <v>45608.25</v>
      </c>
      <c r="E3053" s="17">
        <v>6650.0</v>
      </c>
      <c r="F3053" s="8" t="s">
        <v>2452</v>
      </c>
      <c r="G3053" s="8" t="s">
        <v>2453</v>
      </c>
      <c r="H3053" s="8" t="s">
        <v>1214</v>
      </c>
      <c r="I3053" s="8">
        <v>0.0</v>
      </c>
      <c r="J3053" s="8">
        <v>0.0</v>
      </c>
      <c r="K3053" s="8">
        <v>4.0</v>
      </c>
    </row>
    <row r="3054" ht="15.75" customHeight="1">
      <c r="A3054" s="15">
        <v>95.0</v>
      </c>
      <c r="B3054" s="8" t="s">
        <v>2544</v>
      </c>
      <c r="C3054" s="16">
        <v>45594.25</v>
      </c>
      <c r="D3054" s="16">
        <v>45608.25</v>
      </c>
      <c r="E3054" s="17">
        <v>6650.0</v>
      </c>
      <c r="F3054" s="8" t="s">
        <v>2452</v>
      </c>
      <c r="G3054" s="8" t="s">
        <v>2453</v>
      </c>
      <c r="H3054" s="8" t="s">
        <v>2127</v>
      </c>
      <c r="I3054" s="8">
        <v>0.0</v>
      </c>
      <c r="J3054" s="8">
        <v>1.0</v>
      </c>
      <c r="K3054" s="8">
        <v>2.0</v>
      </c>
    </row>
    <row r="3055" ht="15.75" customHeight="1">
      <c r="A3055" s="15">
        <v>95.0</v>
      </c>
      <c r="B3055" s="8" t="s">
        <v>2544</v>
      </c>
      <c r="C3055" s="16">
        <v>45594.25</v>
      </c>
      <c r="D3055" s="16">
        <v>45608.25</v>
      </c>
      <c r="E3055" s="17">
        <v>6650.0</v>
      </c>
      <c r="F3055" s="8" t="s">
        <v>2452</v>
      </c>
      <c r="G3055" s="8" t="s">
        <v>2453</v>
      </c>
      <c r="H3055" s="8" t="s">
        <v>1479</v>
      </c>
      <c r="I3055" s="8">
        <v>0.0</v>
      </c>
      <c r="J3055" s="8">
        <v>0.0</v>
      </c>
      <c r="K3055" s="8">
        <v>2.0</v>
      </c>
    </row>
    <row r="3056" ht="15.75" customHeight="1">
      <c r="A3056" s="15">
        <v>95.0</v>
      </c>
      <c r="B3056" s="8" t="s">
        <v>2544</v>
      </c>
      <c r="C3056" s="16">
        <v>45594.25</v>
      </c>
      <c r="D3056" s="16">
        <v>45608.25</v>
      </c>
      <c r="E3056" s="17">
        <v>6650.0</v>
      </c>
      <c r="F3056" s="8" t="s">
        <v>2452</v>
      </c>
      <c r="G3056" s="8" t="s">
        <v>2453</v>
      </c>
      <c r="H3056" s="8" t="s">
        <v>1672</v>
      </c>
      <c r="I3056" s="8">
        <v>1.0</v>
      </c>
      <c r="J3056" s="8">
        <v>0.0</v>
      </c>
      <c r="K3056" s="8">
        <v>2.0</v>
      </c>
    </row>
    <row r="3057" ht="15.75" customHeight="1">
      <c r="A3057" s="15">
        <v>95.0</v>
      </c>
      <c r="B3057" s="8" t="s">
        <v>2544</v>
      </c>
      <c r="C3057" s="16">
        <v>45594.25</v>
      </c>
      <c r="D3057" s="16">
        <v>45608.25</v>
      </c>
      <c r="E3057" s="17">
        <v>6650.0</v>
      </c>
      <c r="F3057" s="8" t="s">
        <v>2452</v>
      </c>
      <c r="G3057" s="8" t="s">
        <v>2453</v>
      </c>
      <c r="H3057" s="8" t="s">
        <v>1621</v>
      </c>
      <c r="I3057" s="8">
        <v>1.0</v>
      </c>
      <c r="J3057" s="8">
        <v>0.0</v>
      </c>
      <c r="K3057" s="8">
        <v>5.0</v>
      </c>
    </row>
    <row r="3058" ht="15.75" customHeight="1">
      <c r="A3058" s="15">
        <v>95.0</v>
      </c>
      <c r="B3058" s="8" t="s">
        <v>2544</v>
      </c>
      <c r="C3058" s="16">
        <v>45594.25</v>
      </c>
      <c r="D3058" s="16">
        <v>45608.25</v>
      </c>
      <c r="E3058" s="17">
        <v>6650.0</v>
      </c>
      <c r="F3058" s="8" t="s">
        <v>2452</v>
      </c>
      <c r="G3058" s="8" t="s">
        <v>2453</v>
      </c>
      <c r="H3058" s="8" t="s">
        <v>1380</v>
      </c>
      <c r="I3058" s="8">
        <v>1.0</v>
      </c>
      <c r="J3058" s="8">
        <v>0.0</v>
      </c>
      <c r="K3058" s="8">
        <v>5.0</v>
      </c>
    </row>
    <row r="3059" ht="15.75" customHeight="1">
      <c r="A3059" s="15">
        <v>95.0</v>
      </c>
      <c r="B3059" s="8" t="s">
        <v>2544</v>
      </c>
      <c r="C3059" s="16">
        <v>45594.25</v>
      </c>
      <c r="D3059" s="16">
        <v>45608.25</v>
      </c>
      <c r="E3059" s="17">
        <v>6650.0</v>
      </c>
      <c r="F3059" s="8" t="s">
        <v>2452</v>
      </c>
      <c r="G3059" s="8" t="s">
        <v>2453</v>
      </c>
      <c r="H3059" s="8" t="s">
        <v>2110</v>
      </c>
      <c r="I3059" s="8">
        <v>1.0</v>
      </c>
      <c r="J3059" s="8">
        <v>1.0</v>
      </c>
      <c r="K3059" s="8">
        <v>4.0</v>
      </c>
    </row>
    <row r="3060" ht="15.75" customHeight="1">
      <c r="A3060" s="15">
        <v>95.0</v>
      </c>
      <c r="B3060" s="8" t="s">
        <v>2544</v>
      </c>
      <c r="C3060" s="16">
        <v>45594.25</v>
      </c>
      <c r="D3060" s="16">
        <v>45608.25</v>
      </c>
      <c r="E3060" s="17">
        <v>6650.0</v>
      </c>
      <c r="F3060" s="8" t="s">
        <v>2452</v>
      </c>
      <c r="G3060" s="8" t="s">
        <v>2453</v>
      </c>
      <c r="H3060" s="8" t="s">
        <v>1576</v>
      </c>
      <c r="I3060" s="8">
        <v>1.0</v>
      </c>
      <c r="J3060" s="8">
        <v>1.0</v>
      </c>
      <c r="K3060" s="8">
        <v>4.0</v>
      </c>
    </row>
    <row r="3061" ht="15.75" customHeight="1">
      <c r="A3061" s="15">
        <v>95.0</v>
      </c>
      <c r="B3061" s="8" t="s">
        <v>2544</v>
      </c>
      <c r="C3061" s="16">
        <v>45594.25</v>
      </c>
      <c r="D3061" s="16">
        <v>45608.25</v>
      </c>
      <c r="E3061" s="17">
        <v>6650.0</v>
      </c>
      <c r="F3061" s="8" t="s">
        <v>2452</v>
      </c>
      <c r="G3061" s="8" t="s">
        <v>2453</v>
      </c>
      <c r="H3061" s="8" t="s">
        <v>2229</v>
      </c>
      <c r="I3061" s="8">
        <v>0.0</v>
      </c>
      <c r="J3061" s="8">
        <v>0.0</v>
      </c>
      <c r="K3061" s="8">
        <v>4.0</v>
      </c>
    </row>
    <row r="3062" ht="15.75" customHeight="1">
      <c r="A3062" s="15">
        <v>96.0</v>
      </c>
      <c r="B3062" s="8" t="s">
        <v>2545</v>
      </c>
      <c r="C3062" s="16">
        <v>45598.5</v>
      </c>
      <c r="D3062" s="16">
        <v>45612.5</v>
      </c>
      <c r="E3062" s="17">
        <v>6720.0</v>
      </c>
      <c r="F3062" s="8" t="s">
        <v>2444</v>
      </c>
      <c r="G3062" s="8" t="s">
        <v>2453</v>
      </c>
      <c r="H3062" s="8" t="s">
        <v>1176</v>
      </c>
      <c r="I3062" s="8">
        <v>0.0</v>
      </c>
      <c r="J3062" s="8">
        <v>0.0</v>
      </c>
      <c r="K3062" s="8">
        <v>3.0</v>
      </c>
    </row>
    <row r="3063" ht="15.75" customHeight="1">
      <c r="A3063" s="15">
        <v>96.0</v>
      </c>
      <c r="B3063" s="8" t="s">
        <v>2545</v>
      </c>
      <c r="C3063" s="16">
        <v>45598.5</v>
      </c>
      <c r="D3063" s="16">
        <v>45612.5</v>
      </c>
      <c r="E3063" s="17">
        <v>6720.0</v>
      </c>
      <c r="F3063" s="8" t="s">
        <v>2444</v>
      </c>
      <c r="G3063" s="8" t="s">
        <v>2453</v>
      </c>
      <c r="H3063" s="8" t="s">
        <v>1599</v>
      </c>
      <c r="I3063" s="8">
        <v>0.0</v>
      </c>
      <c r="J3063" s="8">
        <v>0.0</v>
      </c>
      <c r="K3063" s="8">
        <v>4.0</v>
      </c>
    </row>
    <row r="3064" ht="15.75" customHeight="1">
      <c r="A3064" s="15">
        <v>96.0</v>
      </c>
      <c r="B3064" s="8" t="s">
        <v>2545</v>
      </c>
      <c r="C3064" s="16">
        <v>45598.5</v>
      </c>
      <c r="D3064" s="16">
        <v>45612.5</v>
      </c>
      <c r="E3064" s="17">
        <v>6720.0</v>
      </c>
      <c r="F3064" s="8" t="s">
        <v>2444</v>
      </c>
      <c r="G3064" s="8" t="s">
        <v>2453</v>
      </c>
      <c r="H3064" s="8" t="s">
        <v>2184</v>
      </c>
      <c r="I3064" s="8">
        <v>0.0</v>
      </c>
      <c r="J3064" s="8">
        <v>0.0</v>
      </c>
      <c r="K3064" s="8">
        <v>3.0</v>
      </c>
    </row>
    <row r="3065" ht="15.75" customHeight="1">
      <c r="A3065" s="15">
        <v>96.0</v>
      </c>
      <c r="B3065" s="8" t="s">
        <v>2545</v>
      </c>
      <c r="C3065" s="16">
        <v>45598.5</v>
      </c>
      <c r="D3065" s="16">
        <v>45612.5</v>
      </c>
      <c r="E3065" s="17">
        <v>6720.0</v>
      </c>
      <c r="F3065" s="8" t="s">
        <v>2444</v>
      </c>
      <c r="G3065" s="8" t="s">
        <v>2453</v>
      </c>
      <c r="H3065" s="8" t="s">
        <v>1382</v>
      </c>
      <c r="I3065" s="8">
        <v>0.0</v>
      </c>
      <c r="J3065" s="8">
        <v>0.0</v>
      </c>
      <c r="K3065" s="8">
        <v>5.0</v>
      </c>
    </row>
    <row r="3066" ht="15.75" customHeight="1">
      <c r="A3066" s="15">
        <v>96.0</v>
      </c>
      <c r="B3066" s="8" t="s">
        <v>2545</v>
      </c>
      <c r="C3066" s="16">
        <v>45598.5</v>
      </c>
      <c r="D3066" s="16">
        <v>45612.5</v>
      </c>
      <c r="E3066" s="17">
        <v>6720.0</v>
      </c>
      <c r="F3066" s="8" t="s">
        <v>2444</v>
      </c>
      <c r="G3066" s="8" t="s">
        <v>2453</v>
      </c>
      <c r="H3066" s="8" t="s">
        <v>1788</v>
      </c>
      <c r="I3066" s="8">
        <v>1.0</v>
      </c>
      <c r="J3066" s="8">
        <v>0.0</v>
      </c>
      <c r="K3066" s="8">
        <v>3.0</v>
      </c>
    </row>
    <row r="3067" ht="15.75" customHeight="1">
      <c r="A3067" s="15">
        <v>96.0</v>
      </c>
      <c r="B3067" s="8" t="s">
        <v>2545</v>
      </c>
      <c r="C3067" s="16">
        <v>45598.5</v>
      </c>
      <c r="D3067" s="16">
        <v>45612.5</v>
      </c>
      <c r="E3067" s="17">
        <v>6720.0</v>
      </c>
      <c r="F3067" s="8" t="s">
        <v>2444</v>
      </c>
      <c r="G3067" s="8" t="s">
        <v>2453</v>
      </c>
      <c r="H3067" s="8" t="s">
        <v>2087</v>
      </c>
      <c r="I3067" s="8">
        <v>0.0</v>
      </c>
      <c r="J3067" s="8">
        <v>1.0</v>
      </c>
      <c r="K3067" s="8">
        <v>3.0</v>
      </c>
    </row>
    <row r="3068" ht="15.75" customHeight="1">
      <c r="A3068" s="15">
        <v>96.0</v>
      </c>
      <c r="B3068" s="8" t="s">
        <v>2545</v>
      </c>
      <c r="C3068" s="16">
        <v>45598.5</v>
      </c>
      <c r="D3068" s="16">
        <v>45612.5</v>
      </c>
      <c r="E3068" s="17">
        <v>6720.0</v>
      </c>
      <c r="F3068" s="8" t="s">
        <v>2444</v>
      </c>
      <c r="G3068" s="8" t="s">
        <v>2453</v>
      </c>
      <c r="H3068" s="8" t="s">
        <v>1167</v>
      </c>
      <c r="I3068" s="8">
        <v>1.0</v>
      </c>
      <c r="J3068" s="8">
        <v>1.0</v>
      </c>
      <c r="K3068" s="8">
        <v>5.0</v>
      </c>
    </row>
    <row r="3069" ht="15.75" customHeight="1">
      <c r="A3069" s="15">
        <v>96.0</v>
      </c>
      <c r="B3069" s="8" t="s">
        <v>2545</v>
      </c>
      <c r="C3069" s="16">
        <v>45598.5</v>
      </c>
      <c r="D3069" s="16">
        <v>45612.5</v>
      </c>
      <c r="E3069" s="17">
        <v>6720.0</v>
      </c>
      <c r="F3069" s="8" t="s">
        <v>2444</v>
      </c>
      <c r="G3069" s="8" t="s">
        <v>2453</v>
      </c>
      <c r="H3069" s="8" t="s">
        <v>1424</v>
      </c>
      <c r="I3069" s="8">
        <v>0.0</v>
      </c>
      <c r="J3069" s="8">
        <v>0.0</v>
      </c>
      <c r="K3069" s="8">
        <v>1.0</v>
      </c>
    </row>
    <row r="3070" ht="15.75" customHeight="1">
      <c r="A3070" s="15">
        <v>96.0</v>
      </c>
      <c r="B3070" s="8" t="s">
        <v>2545</v>
      </c>
      <c r="C3070" s="16">
        <v>45598.5</v>
      </c>
      <c r="D3070" s="16">
        <v>45612.5</v>
      </c>
      <c r="E3070" s="17">
        <v>6720.0</v>
      </c>
      <c r="F3070" s="8" t="s">
        <v>2444</v>
      </c>
      <c r="G3070" s="8" t="s">
        <v>2453</v>
      </c>
      <c r="H3070" s="8" t="s">
        <v>2103</v>
      </c>
      <c r="I3070" s="8">
        <v>0.0</v>
      </c>
      <c r="J3070" s="8">
        <v>0.0</v>
      </c>
      <c r="K3070" s="8">
        <v>3.0</v>
      </c>
    </row>
    <row r="3071" ht="15.75" customHeight="1">
      <c r="A3071" s="15">
        <v>96.0</v>
      </c>
      <c r="B3071" s="8" t="s">
        <v>2545</v>
      </c>
      <c r="C3071" s="16">
        <v>45598.5</v>
      </c>
      <c r="D3071" s="16">
        <v>45612.5</v>
      </c>
      <c r="E3071" s="17">
        <v>6720.0</v>
      </c>
      <c r="F3071" s="8" t="s">
        <v>2444</v>
      </c>
      <c r="G3071" s="8" t="s">
        <v>2453</v>
      </c>
      <c r="H3071" s="8" t="s">
        <v>1411</v>
      </c>
      <c r="I3071" s="8">
        <v>0.0</v>
      </c>
      <c r="J3071" s="8">
        <v>1.0</v>
      </c>
      <c r="K3071" s="8">
        <v>2.0</v>
      </c>
    </row>
    <row r="3072" ht="15.75" customHeight="1">
      <c r="A3072" s="15">
        <v>96.0</v>
      </c>
      <c r="B3072" s="8" t="s">
        <v>2545</v>
      </c>
      <c r="C3072" s="16">
        <v>45598.5</v>
      </c>
      <c r="D3072" s="16">
        <v>45612.5</v>
      </c>
      <c r="E3072" s="17">
        <v>6720.0</v>
      </c>
      <c r="F3072" s="8" t="s">
        <v>2444</v>
      </c>
      <c r="G3072" s="8" t="s">
        <v>2453</v>
      </c>
      <c r="H3072" s="8" t="s">
        <v>1919</v>
      </c>
      <c r="I3072" s="8">
        <v>1.0</v>
      </c>
      <c r="J3072" s="8">
        <v>1.0</v>
      </c>
      <c r="K3072" s="8">
        <v>4.0</v>
      </c>
    </row>
    <row r="3073" ht="15.75" customHeight="1">
      <c r="A3073" s="15">
        <v>96.0</v>
      </c>
      <c r="B3073" s="8" t="s">
        <v>2545</v>
      </c>
      <c r="C3073" s="16">
        <v>45598.5</v>
      </c>
      <c r="D3073" s="16">
        <v>45612.5</v>
      </c>
      <c r="E3073" s="17">
        <v>6720.0</v>
      </c>
      <c r="F3073" s="8" t="s">
        <v>2444</v>
      </c>
      <c r="G3073" s="8" t="s">
        <v>2453</v>
      </c>
      <c r="H3073" s="8" t="s">
        <v>1172</v>
      </c>
      <c r="I3073" s="8">
        <v>0.0</v>
      </c>
      <c r="J3073" s="8">
        <v>0.0</v>
      </c>
      <c r="K3073" s="8">
        <v>5.0</v>
      </c>
    </row>
    <row r="3074" ht="15.75" customHeight="1">
      <c r="A3074" s="15">
        <v>96.0</v>
      </c>
      <c r="B3074" s="8" t="s">
        <v>2545</v>
      </c>
      <c r="C3074" s="16">
        <v>45598.5</v>
      </c>
      <c r="D3074" s="16">
        <v>45612.5</v>
      </c>
      <c r="E3074" s="17">
        <v>6720.0</v>
      </c>
      <c r="F3074" s="8" t="s">
        <v>2444</v>
      </c>
      <c r="G3074" s="8" t="s">
        <v>2453</v>
      </c>
      <c r="H3074" s="8" t="s">
        <v>2094</v>
      </c>
      <c r="I3074" s="8">
        <v>1.0</v>
      </c>
      <c r="J3074" s="8">
        <v>0.0</v>
      </c>
      <c r="K3074" s="8">
        <v>5.0</v>
      </c>
    </row>
    <row r="3075" ht="15.75" customHeight="1">
      <c r="A3075" s="15">
        <v>96.0</v>
      </c>
      <c r="B3075" s="8" t="s">
        <v>2545</v>
      </c>
      <c r="C3075" s="16">
        <v>45598.5</v>
      </c>
      <c r="D3075" s="16">
        <v>45612.5</v>
      </c>
      <c r="E3075" s="17">
        <v>6720.0</v>
      </c>
      <c r="F3075" s="8" t="s">
        <v>2444</v>
      </c>
      <c r="G3075" s="8" t="s">
        <v>2453</v>
      </c>
      <c r="H3075" s="8" t="s">
        <v>1156</v>
      </c>
      <c r="I3075" s="8">
        <v>0.0</v>
      </c>
      <c r="J3075" s="8">
        <v>1.0</v>
      </c>
      <c r="K3075" s="8">
        <v>1.0</v>
      </c>
    </row>
    <row r="3076" ht="15.75" customHeight="1">
      <c r="A3076" s="15">
        <v>96.0</v>
      </c>
      <c r="B3076" s="8" t="s">
        <v>2545</v>
      </c>
      <c r="C3076" s="16">
        <v>45598.5</v>
      </c>
      <c r="D3076" s="16">
        <v>45612.5</v>
      </c>
      <c r="E3076" s="17">
        <v>6720.0</v>
      </c>
      <c r="F3076" s="8" t="s">
        <v>2444</v>
      </c>
      <c r="G3076" s="8" t="s">
        <v>2453</v>
      </c>
      <c r="H3076" s="8" t="s">
        <v>1261</v>
      </c>
      <c r="I3076" s="8">
        <v>0.0</v>
      </c>
      <c r="J3076" s="8">
        <v>1.0</v>
      </c>
      <c r="K3076" s="8">
        <v>1.0</v>
      </c>
    </row>
    <row r="3077" ht="15.75" customHeight="1">
      <c r="A3077" s="15">
        <v>96.0</v>
      </c>
      <c r="B3077" s="8" t="s">
        <v>2545</v>
      </c>
      <c r="C3077" s="16">
        <v>45598.5</v>
      </c>
      <c r="D3077" s="16">
        <v>45612.5</v>
      </c>
      <c r="E3077" s="17">
        <v>6720.0</v>
      </c>
      <c r="F3077" s="8" t="s">
        <v>2444</v>
      </c>
      <c r="G3077" s="8" t="s">
        <v>2453</v>
      </c>
      <c r="H3077" s="8" t="s">
        <v>1484</v>
      </c>
      <c r="I3077" s="8">
        <v>1.0</v>
      </c>
      <c r="J3077" s="8">
        <v>0.0</v>
      </c>
      <c r="K3077" s="8">
        <v>1.0</v>
      </c>
    </row>
    <row r="3078" ht="15.75" customHeight="1">
      <c r="A3078" s="15">
        <v>96.0</v>
      </c>
      <c r="B3078" s="8" t="s">
        <v>2545</v>
      </c>
      <c r="C3078" s="16">
        <v>45598.5</v>
      </c>
      <c r="D3078" s="16">
        <v>45612.5</v>
      </c>
      <c r="E3078" s="17">
        <v>6720.0</v>
      </c>
      <c r="F3078" s="8" t="s">
        <v>2444</v>
      </c>
      <c r="G3078" s="8" t="s">
        <v>2453</v>
      </c>
      <c r="H3078" s="8" t="s">
        <v>1707</v>
      </c>
      <c r="I3078" s="8">
        <v>1.0</v>
      </c>
      <c r="J3078" s="8">
        <v>1.0</v>
      </c>
      <c r="K3078" s="8">
        <v>1.0</v>
      </c>
    </row>
    <row r="3079" ht="15.75" customHeight="1">
      <c r="A3079" s="15">
        <v>96.0</v>
      </c>
      <c r="B3079" s="8" t="s">
        <v>2545</v>
      </c>
      <c r="C3079" s="16">
        <v>45598.5</v>
      </c>
      <c r="D3079" s="16">
        <v>45612.5</v>
      </c>
      <c r="E3079" s="17">
        <v>6720.0</v>
      </c>
      <c r="F3079" s="8" t="s">
        <v>2444</v>
      </c>
      <c r="G3079" s="8" t="s">
        <v>2453</v>
      </c>
      <c r="H3079" s="8" t="s">
        <v>1650</v>
      </c>
      <c r="I3079" s="8">
        <v>1.0</v>
      </c>
      <c r="J3079" s="8">
        <v>1.0</v>
      </c>
      <c r="K3079" s="8">
        <v>4.0</v>
      </c>
    </row>
    <row r="3080" ht="15.75" customHeight="1">
      <c r="A3080" s="15">
        <v>96.0</v>
      </c>
      <c r="B3080" s="8" t="s">
        <v>2545</v>
      </c>
      <c r="C3080" s="16">
        <v>45598.5</v>
      </c>
      <c r="D3080" s="16">
        <v>45612.5</v>
      </c>
      <c r="E3080" s="17">
        <v>6720.0</v>
      </c>
      <c r="F3080" s="8" t="s">
        <v>2444</v>
      </c>
      <c r="G3080" s="8" t="s">
        <v>2453</v>
      </c>
      <c r="H3080" s="8" t="s">
        <v>2274</v>
      </c>
      <c r="I3080" s="8">
        <v>0.0</v>
      </c>
      <c r="J3080" s="8">
        <v>1.0</v>
      </c>
      <c r="K3080" s="8">
        <v>1.0</v>
      </c>
    </row>
    <row r="3081" ht="15.75" customHeight="1">
      <c r="A3081" s="15">
        <v>96.0</v>
      </c>
      <c r="B3081" s="8" t="s">
        <v>2545</v>
      </c>
      <c r="C3081" s="16">
        <v>45598.5</v>
      </c>
      <c r="D3081" s="16">
        <v>45612.5</v>
      </c>
      <c r="E3081" s="17">
        <v>6720.0</v>
      </c>
      <c r="F3081" s="8" t="s">
        <v>2444</v>
      </c>
      <c r="G3081" s="8" t="s">
        <v>2453</v>
      </c>
      <c r="H3081" s="8" t="s">
        <v>1812</v>
      </c>
      <c r="I3081" s="8">
        <v>0.0</v>
      </c>
      <c r="J3081" s="8">
        <v>1.0</v>
      </c>
      <c r="K3081" s="8">
        <v>1.0</v>
      </c>
    </row>
    <row r="3082" ht="15.75" customHeight="1">
      <c r="A3082" s="15">
        <v>96.0</v>
      </c>
      <c r="B3082" s="8" t="s">
        <v>2545</v>
      </c>
      <c r="C3082" s="16">
        <v>45598.5</v>
      </c>
      <c r="D3082" s="16">
        <v>45612.5</v>
      </c>
      <c r="E3082" s="17">
        <v>6720.0</v>
      </c>
      <c r="F3082" s="8" t="s">
        <v>2444</v>
      </c>
      <c r="G3082" s="8" t="s">
        <v>2453</v>
      </c>
      <c r="H3082" s="8" t="s">
        <v>2070</v>
      </c>
      <c r="I3082" s="8">
        <v>1.0</v>
      </c>
      <c r="J3082" s="8">
        <v>1.0</v>
      </c>
      <c r="K3082" s="8">
        <v>1.0</v>
      </c>
    </row>
    <row r="3083" ht="15.75" customHeight="1">
      <c r="A3083" s="15">
        <v>96.0</v>
      </c>
      <c r="B3083" s="8" t="s">
        <v>2545</v>
      </c>
      <c r="C3083" s="16">
        <v>45598.5</v>
      </c>
      <c r="D3083" s="16">
        <v>45612.5</v>
      </c>
      <c r="E3083" s="17">
        <v>6720.0</v>
      </c>
      <c r="F3083" s="8" t="s">
        <v>2444</v>
      </c>
      <c r="G3083" s="8" t="s">
        <v>2453</v>
      </c>
      <c r="H3083" s="8" t="s">
        <v>1941</v>
      </c>
      <c r="I3083" s="8">
        <v>1.0</v>
      </c>
      <c r="J3083" s="8">
        <v>1.0</v>
      </c>
      <c r="K3083" s="8">
        <v>5.0</v>
      </c>
    </row>
    <row r="3084" ht="15.75" customHeight="1">
      <c r="A3084" s="15">
        <v>96.0</v>
      </c>
      <c r="B3084" s="8" t="s">
        <v>2545</v>
      </c>
      <c r="C3084" s="16">
        <v>45598.5</v>
      </c>
      <c r="D3084" s="16">
        <v>45612.5</v>
      </c>
      <c r="E3084" s="17">
        <v>6720.0</v>
      </c>
      <c r="F3084" s="8" t="s">
        <v>2444</v>
      </c>
      <c r="G3084" s="8" t="s">
        <v>2453</v>
      </c>
      <c r="H3084" s="8" t="s">
        <v>2099</v>
      </c>
      <c r="I3084" s="8">
        <v>0.0</v>
      </c>
      <c r="J3084" s="8">
        <v>0.0</v>
      </c>
      <c r="K3084" s="8">
        <v>3.0</v>
      </c>
    </row>
    <row r="3085" ht="15.75" customHeight="1">
      <c r="A3085" s="15">
        <v>96.0</v>
      </c>
      <c r="B3085" s="8" t="s">
        <v>2545</v>
      </c>
      <c r="C3085" s="16">
        <v>45598.5</v>
      </c>
      <c r="D3085" s="16">
        <v>45612.5</v>
      </c>
      <c r="E3085" s="17">
        <v>6720.0</v>
      </c>
      <c r="F3085" s="8" t="s">
        <v>2444</v>
      </c>
      <c r="G3085" s="8" t="s">
        <v>2453</v>
      </c>
      <c r="H3085" s="8" t="s">
        <v>2205</v>
      </c>
      <c r="I3085" s="8">
        <v>1.0</v>
      </c>
      <c r="J3085" s="8">
        <v>1.0</v>
      </c>
      <c r="K3085" s="8">
        <v>2.0</v>
      </c>
    </row>
    <row r="3086" ht="15.75" customHeight="1">
      <c r="A3086" s="15">
        <v>96.0</v>
      </c>
      <c r="B3086" s="8" t="s">
        <v>2545</v>
      </c>
      <c r="C3086" s="16">
        <v>45598.5</v>
      </c>
      <c r="D3086" s="16">
        <v>45612.5</v>
      </c>
      <c r="E3086" s="17">
        <v>6720.0</v>
      </c>
      <c r="F3086" s="8" t="s">
        <v>2444</v>
      </c>
      <c r="G3086" s="8" t="s">
        <v>2453</v>
      </c>
      <c r="H3086" s="8" t="s">
        <v>1956</v>
      </c>
      <c r="I3086" s="8">
        <v>1.0</v>
      </c>
      <c r="J3086" s="8">
        <v>1.0</v>
      </c>
      <c r="K3086" s="8">
        <v>2.0</v>
      </c>
    </row>
    <row r="3087" ht="15.75" customHeight="1">
      <c r="A3087" s="15">
        <v>96.0</v>
      </c>
      <c r="B3087" s="8" t="s">
        <v>2545</v>
      </c>
      <c r="C3087" s="16">
        <v>45598.5</v>
      </c>
      <c r="D3087" s="16">
        <v>45612.5</v>
      </c>
      <c r="E3087" s="17">
        <v>6720.0</v>
      </c>
      <c r="F3087" s="8" t="s">
        <v>2444</v>
      </c>
      <c r="G3087" s="8" t="s">
        <v>2453</v>
      </c>
      <c r="H3087" s="8" t="s">
        <v>1656</v>
      </c>
      <c r="I3087" s="8">
        <v>1.0</v>
      </c>
      <c r="J3087" s="8">
        <v>1.0</v>
      </c>
      <c r="K3087" s="8">
        <v>5.0</v>
      </c>
    </row>
    <row r="3088" ht="15.75" customHeight="1">
      <c r="A3088" s="15">
        <v>96.0</v>
      </c>
      <c r="B3088" s="8" t="s">
        <v>2545</v>
      </c>
      <c r="C3088" s="16">
        <v>45598.5</v>
      </c>
      <c r="D3088" s="16">
        <v>45612.5</v>
      </c>
      <c r="E3088" s="17">
        <v>6720.0</v>
      </c>
      <c r="F3088" s="8" t="s">
        <v>2444</v>
      </c>
      <c r="G3088" s="8" t="s">
        <v>2453</v>
      </c>
      <c r="H3088" s="8" t="s">
        <v>1423</v>
      </c>
      <c r="I3088" s="8">
        <v>0.0</v>
      </c>
      <c r="J3088" s="8">
        <v>0.0</v>
      </c>
      <c r="K3088" s="8">
        <v>3.0</v>
      </c>
    </row>
    <row r="3089" ht="15.75" customHeight="1">
      <c r="A3089" s="15">
        <v>96.0</v>
      </c>
      <c r="B3089" s="8" t="s">
        <v>2545</v>
      </c>
      <c r="C3089" s="16">
        <v>45598.5</v>
      </c>
      <c r="D3089" s="16">
        <v>45612.5</v>
      </c>
      <c r="E3089" s="17">
        <v>6720.0</v>
      </c>
      <c r="F3089" s="8" t="s">
        <v>2444</v>
      </c>
      <c r="G3089" s="8" t="s">
        <v>2453</v>
      </c>
      <c r="H3089" s="8" t="s">
        <v>1182</v>
      </c>
      <c r="I3089" s="8">
        <v>1.0</v>
      </c>
      <c r="J3089" s="8">
        <v>1.0</v>
      </c>
      <c r="K3089" s="8">
        <v>1.0</v>
      </c>
    </row>
    <row r="3090" ht="15.75" customHeight="1">
      <c r="A3090" s="15">
        <v>96.0</v>
      </c>
      <c r="B3090" s="8" t="s">
        <v>2545</v>
      </c>
      <c r="C3090" s="16">
        <v>45598.5</v>
      </c>
      <c r="D3090" s="16">
        <v>45612.5</v>
      </c>
      <c r="E3090" s="17">
        <v>6720.0</v>
      </c>
      <c r="F3090" s="8" t="s">
        <v>2444</v>
      </c>
      <c r="G3090" s="8" t="s">
        <v>2453</v>
      </c>
      <c r="H3090" s="8" t="s">
        <v>1875</v>
      </c>
      <c r="I3090" s="8">
        <v>1.0</v>
      </c>
      <c r="J3090" s="8">
        <v>0.0</v>
      </c>
      <c r="K3090" s="8">
        <v>5.0</v>
      </c>
    </row>
    <row r="3091" ht="15.75" customHeight="1">
      <c r="A3091" s="15">
        <v>96.0</v>
      </c>
      <c r="B3091" s="8" t="s">
        <v>2545</v>
      </c>
      <c r="C3091" s="16">
        <v>45598.5</v>
      </c>
      <c r="D3091" s="16">
        <v>45612.5</v>
      </c>
      <c r="E3091" s="17">
        <v>6720.0</v>
      </c>
      <c r="F3091" s="8" t="s">
        <v>2444</v>
      </c>
      <c r="G3091" s="8" t="s">
        <v>2453</v>
      </c>
      <c r="H3091" s="8" t="s">
        <v>1997</v>
      </c>
      <c r="I3091" s="8">
        <v>0.0</v>
      </c>
      <c r="J3091" s="8">
        <v>0.0</v>
      </c>
      <c r="K3091" s="8">
        <v>4.0</v>
      </c>
    </row>
    <row r="3092" ht="15.75" customHeight="1">
      <c r="A3092" s="15">
        <v>96.0</v>
      </c>
      <c r="B3092" s="8" t="s">
        <v>2545</v>
      </c>
      <c r="C3092" s="16">
        <v>45598.5</v>
      </c>
      <c r="D3092" s="16">
        <v>45612.5</v>
      </c>
      <c r="E3092" s="17">
        <v>6720.0</v>
      </c>
      <c r="F3092" s="8" t="s">
        <v>2444</v>
      </c>
      <c r="G3092" s="8" t="s">
        <v>2453</v>
      </c>
      <c r="H3092" s="8" t="s">
        <v>1687</v>
      </c>
      <c r="I3092" s="8">
        <v>0.0</v>
      </c>
      <c r="J3092" s="8">
        <v>1.0</v>
      </c>
      <c r="K3092" s="8">
        <v>4.0</v>
      </c>
    </row>
    <row r="3093" ht="15.75" customHeight="1">
      <c r="A3093" s="15">
        <v>96.0</v>
      </c>
      <c r="B3093" s="8" t="s">
        <v>2545</v>
      </c>
      <c r="C3093" s="16">
        <v>45598.5</v>
      </c>
      <c r="D3093" s="16">
        <v>45612.5</v>
      </c>
      <c r="E3093" s="17">
        <v>6720.0</v>
      </c>
      <c r="F3093" s="8" t="s">
        <v>2444</v>
      </c>
      <c r="G3093" s="8" t="s">
        <v>2453</v>
      </c>
      <c r="H3093" s="8" t="s">
        <v>1375</v>
      </c>
      <c r="I3093" s="8">
        <v>1.0</v>
      </c>
      <c r="J3093" s="8">
        <v>1.0</v>
      </c>
      <c r="K3093" s="8">
        <v>1.0</v>
      </c>
    </row>
    <row r="3094" ht="15.75" customHeight="1">
      <c r="A3094" s="15">
        <v>96.0</v>
      </c>
      <c r="B3094" s="8" t="s">
        <v>2545</v>
      </c>
      <c r="C3094" s="16">
        <v>45598.5</v>
      </c>
      <c r="D3094" s="16">
        <v>45612.5</v>
      </c>
      <c r="E3094" s="17">
        <v>6720.0</v>
      </c>
      <c r="F3094" s="8" t="s">
        <v>2444</v>
      </c>
      <c r="G3094" s="8" t="s">
        <v>2453</v>
      </c>
      <c r="H3094" s="8" t="s">
        <v>2177</v>
      </c>
      <c r="I3094" s="8">
        <v>0.0</v>
      </c>
      <c r="J3094" s="8">
        <v>0.0</v>
      </c>
      <c r="K3094" s="8">
        <v>4.0</v>
      </c>
    </row>
    <row r="3095" ht="15.75" customHeight="1">
      <c r="A3095" s="15">
        <v>96.0</v>
      </c>
      <c r="B3095" s="8" t="s">
        <v>2545</v>
      </c>
      <c r="C3095" s="16">
        <v>45598.5</v>
      </c>
      <c r="D3095" s="16">
        <v>45612.5</v>
      </c>
      <c r="E3095" s="17">
        <v>6720.0</v>
      </c>
      <c r="F3095" s="8" t="s">
        <v>2444</v>
      </c>
      <c r="G3095" s="8" t="s">
        <v>2453</v>
      </c>
      <c r="H3095" s="8" t="s">
        <v>1615</v>
      </c>
      <c r="I3095" s="8">
        <v>0.0</v>
      </c>
      <c r="J3095" s="8">
        <v>1.0</v>
      </c>
      <c r="K3095" s="8">
        <v>3.0</v>
      </c>
    </row>
    <row r="3096" ht="15.75" customHeight="1">
      <c r="A3096" s="15">
        <v>96.0</v>
      </c>
      <c r="B3096" s="8" t="s">
        <v>2545</v>
      </c>
      <c r="C3096" s="16">
        <v>45598.5</v>
      </c>
      <c r="D3096" s="16">
        <v>45612.5</v>
      </c>
      <c r="E3096" s="17">
        <v>6720.0</v>
      </c>
      <c r="F3096" s="8" t="s">
        <v>2444</v>
      </c>
      <c r="G3096" s="8" t="s">
        <v>2453</v>
      </c>
      <c r="H3096" s="8" t="s">
        <v>1243</v>
      </c>
      <c r="I3096" s="8">
        <v>0.0</v>
      </c>
      <c r="J3096" s="8">
        <v>0.0</v>
      </c>
      <c r="K3096" s="8">
        <v>2.0</v>
      </c>
    </row>
    <row r="3097" ht="15.75" customHeight="1">
      <c r="A3097" s="15">
        <v>96.0</v>
      </c>
      <c r="B3097" s="8" t="s">
        <v>2545</v>
      </c>
      <c r="C3097" s="16">
        <v>45598.5</v>
      </c>
      <c r="D3097" s="16">
        <v>45612.5</v>
      </c>
      <c r="E3097" s="17">
        <v>6720.0</v>
      </c>
      <c r="F3097" s="8" t="s">
        <v>2444</v>
      </c>
      <c r="G3097" s="8" t="s">
        <v>2453</v>
      </c>
      <c r="H3097" s="8" t="s">
        <v>2251</v>
      </c>
      <c r="I3097" s="8">
        <v>1.0</v>
      </c>
      <c r="J3097" s="8">
        <v>1.0</v>
      </c>
      <c r="K3097" s="8">
        <v>3.0</v>
      </c>
    </row>
    <row r="3098" ht="15.75" customHeight="1">
      <c r="A3098" s="15">
        <v>96.0</v>
      </c>
      <c r="B3098" s="8" t="s">
        <v>2545</v>
      </c>
      <c r="C3098" s="16">
        <v>45598.5</v>
      </c>
      <c r="D3098" s="16">
        <v>45612.5</v>
      </c>
      <c r="E3098" s="17">
        <v>6720.0</v>
      </c>
      <c r="F3098" s="8" t="s">
        <v>2444</v>
      </c>
      <c r="G3098" s="8" t="s">
        <v>2453</v>
      </c>
      <c r="H3098" s="8" t="s">
        <v>1527</v>
      </c>
      <c r="I3098" s="8">
        <v>0.0</v>
      </c>
      <c r="J3098" s="8">
        <v>1.0</v>
      </c>
      <c r="K3098" s="8">
        <v>5.0</v>
      </c>
    </row>
    <row r="3099" ht="15.75" customHeight="1">
      <c r="A3099" s="15">
        <v>96.0</v>
      </c>
      <c r="B3099" s="8" t="s">
        <v>2545</v>
      </c>
      <c r="C3099" s="16">
        <v>45598.5</v>
      </c>
      <c r="D3099" s="16">
        <v>45612.5</v>
      </c>
      <c r="E3099" s="17">
        <v>6720.0</v>
      </c>
      <c r="F3099" s="8" t="s">
        <v>2444</v>
      </c>
      <c r="G3099" s="8" t="s">
        <v>2453</v>
      </c>
      <c r="H3099" s="8" t="s">
        <v>1884</v>
      </c>
      <c r="I3099" s="8">
        <v>1.0</v>
      </c>
      <c r="J3099" s="8">
        <v>1.0</v>
      </c>
      <c r="K3099" s="8">
        <v>1.0</v>
      </c>
    </row>
    <row r="3100" ht="15.75" customHeight="1">
      <c r="A3100" s="15">
        <v>97.0</v>
      </c>
      <c r="B3100" s="8" t="s">
        <v>2546</v>
      </c>
      <c r="C3100" s="16">
        <v>45602.75</v>
      </c>
      <c r="D3100" s="16">
        <v>45616.75</v>
      </c>
      <c r="E3100" s="17">
        <v>6790.0</v>
      </c>
      <c r="F3100" s="8" t="s">
        <v>2446</v>
      </c>
      <c r="G3100" s="8" t="s">
        <v>2453</v>
      </c>
      <c r="H3100" s="8" t="s">
        <v>1272</v>
      </c>
      <c r="I3100" s="8">
        <v>0.0</v>
      </c>
      <c r="J3100" s="8">
        <v>0.0</v>
      </c>
      <c r="K3100" s="8">
        <v>5.0</v>
      </c>
    </row>
    <row r="3101" ht="15.75" customHeight="1">
      <c r="A3101" s="15">
        <v>97.0</v>
      </c>
      <c r="B3101" s="8" t="s">
        <v>2546</v>
      </c>
      <c r="C3101" s="16">
        <v>45602.75</v>
      </c>
      <c r="D3101" s="16">
        <v>45616.75</v>
      </c>
      <c r="E3101" s="17">
        <v>6790.0</v>
      </c>
      <c r="F3101" s="8" t="s">
        <v>2446</v>
      </c>
      <c r="G3101" s="8" t="s">
        <v>2453</v>
      </c>
      <c r="H3101" s="8" t="s">
        <v>1441</v>
      </c>
      <c r="I3101" s="8">
        <v>0.0</v>
      </c>
      <c r="J3101" s="8">
        <v>1.0</v>
      </c>
      <c r="K3101" s="8">
        <v>5.0</v>
      </c>
    </row>
    <row r="3102" ht="15.75" customHeight="1">
      <c r="A3102" s="15">
        <v>97.0</v>
      </c>
      <c r="B3102" s="8" t="s">
        <v>2546</v>
      </c>
      <c r="C3102" s="16">
        <v>45602.75</v>
      </c>
      <c r="D3102" s="16">
        <v>45616.75</v>
      </c>
      <c r="E3102" s="17">
        <v>6790.0</v>
      </c>
      <c r="F3102" s="8" t="s">
        <v>2446</v>
      </c>
      <c r="G3102" s="8" t="s">
        <v>2453</v>
      </c>
      <c r="H3102" s="8" t="s">
        <v>2345</v>
      </c>
      <c r="I3102" s="8">
        <v>1.0</v>
      </c>
      <c r="J3102" s="8">
        <v>0.0</v>
      </c>
      <c r="K3102" s="8">
        <v>2.0</v>
      </c>
    </row>
    <row r="3103" ht="15.75" customHeight="1">
      <c r="A3103" s="15">
        <v>97.0</v>
      </c>
      <c r="B3103" s="8" t="s">
        <v>2546</v>
      </c>
      <c r="C3103" s="16">
        <v>45602.75</v>
      </c>
      <c r="D3103" s="16">
        <v>45616.75</v>
      </c>
      <c r="E3103" s="17">
        <v>6790.0</v>
      </c>
      <c r="F3103" s="8" t="s">
        <v>2446</v>
      </c>
      <c r="G3103" s="8" t="s">
        <v>2453</v>
      </c>
      <c r="H3103" s="8" t="s">
        <v>1551</v>
      </c>
      <c r="I3103" s="8">
        <v>0.0</v>
      </c>
      <c r="J3103" s="8">
        <v>0.0</v>
      </c>
      <c r="K3103" s="8">
        <v>5.0</v>
      </c>
    </row>
    <row r="3104" ht="15.75" customHeight="1">
      <c r="A3104" s="15">
        <v>97.0</v>
      </c>
      <c r="B3104" s="8" t="s">
        <v>2546</v>
      </c>
      <c r="C3104" s="16">
        <v>45602.75</v>
      </c>
      <c r="D3104" s="16">
        <v>45616.75</v>
      </c>
      <c r="E3104" s="17">
        <v>6790.0</v>
      </c>
      <c r="F3104" s="8" t="s">
        <v>2446</v>
      </c>
      <c r="G3104" s="8" t="s">
        <v>2453</v>
      </c>
      <c r="H3104" s="8" t="s">
        <v>1861</v>
      </c>
      <c r="I3104" s="8">
        <v>1.0</v>
      </c>
      <c r="J3104" s="8">
        <v>1.0</v>
      </c>
      <c r="K3104" s="8">
        <v>4.0</v>
      </c>
    </row>
    <row r="3105" ht="15.75" customHeight="1">
      <c r="A3105" s="15">
        <v>97.0</v>
      </c>
      <c r="B3105" s="8" t="s">
        <v>2546</v>
      </c>
      <c r="C3105" s="16">
        <v>45602.75</v>
      </c>
      <c r="D3105" s="16">
        <v>45616.75</v>
      </c>
      <c r="E3105" s="17">
        <v>6790.0</v>
      </c>
      <c r="F3105" s="8" t="s">
        <v>2446</v>
      </c>
      <c r="G3105" s="8" t="s">
        <v>2453</v>
      </c>
      <c r="H3105" s="8" t="s">
        <v>1564</v>
      </c>
      <c r="I3105" s="8">
        <v>1.0</v>
      </c>
      <c r="J3105" s="8">
        <v>0.0</v>
      </c>
      <c r="K3105" s="8">
        <v>3.0</v>
      </c>
    </row>
    <row r="3106" ht="15.75" customHeight="1">
      <c r="A3106" s="15">
        <v>97.0</v>
      </c>
      <c r="B3106" s="8" t="s">
        <v>2546</v>
      </c>
      <c r="C3106" s="16">
        <v>45602.75</v>
      </c>
      <c r="D3106" s="16">
        <v>45616.75</v>
      </c>
      <c r="E3106" s="17">
        <v>6790.0</v>
      </c>
      <c r="F3106" s="8" t="s">
        <v>2446</v>
      </c>
      <c r="G3106" s="8" t="s">
        <v>2453</v>
      </c>
      <c r="H3106" s="8" t="s">
        <v>1945</v>
      </c>
      <c r="I3106" s="8">
        <v>1.0</v>
      </c>
      <c r="J3106" s="8">
        <v>0.0</v>
      </c>
      <c r="K3106" s="8">
        <v>5.0</v>
      </c>
    </row>
    <row r="3107" ht="15.75" customHeight="1">
      <c r="A3107" s="15">
        <v>97.0</v>
      </c>
      <c r="B3107" s="8" t="s">
        <v>2546</v>
      </c>
      <c r="C3107" s="16">
        <v>45602.75</v>
      </c>
      <c r="D3107" s="16">
        <v>45616.75</v>
      </c>
      <c r="E3107" s="17">
        <v>6790.0</v>
      </c>
      <c r="F3107" s="8" t="s">
        <v>2446</v>
      </c>
      <c r="G3107" s="8" t="s">
        <v>2453</v>
      </c>
      <c r="H3107" s="8" t="s">
        <v>1502</v>
      </c>
      <c r="I3107" s="8">
        <v>1.0</v>
      </c>
      <c r="J3107" s="8">
        <v>0.0</v>
      </c>
      <c r="K3107" s="8">
        <v>5.0</v>
      </c>
    </row>
    <row r="3108" ht="15.75" customHeight="1">
      <c r="A3108" s="15">
        <v>97.0</v>
      </c>
      <c r="B3108" s="8" t="s">
        <v>2546</v>
      </c>
      <c r="C3108" s="16">
        <v>45602.75</v>
      </c>
      <c r="D3108" s="16">
        <v>45616.75</v>
      </c>
      <c r="E3108" s="17">
        <v>6790.0</v>
      </c>
      <c r="F3108" s="8" t="s">
        <v>2446</v>
      </c>
      <c r="G3108" s="8" t="s">
        <v>2453</v>
      </c>
      <c r="H3108" s="8" t="s">
        <v>1554</v>
      </c>
      <c r="I3108" s="8">
        <v>0.0</v>
      </c>
      <c r="J3108" s="8">
        <v>1.0</v>
      </c>
      <c r="K3108" s="8">
        <v>4.0</v>
      </c>
    </row>
    <row r="3109" ht="15.75" customHeight="1">
      <c r="A3109" s="15">
        <v>97.0</v>
      </c>
      <c r="B3109" s="8" t="s">
        <v>2546</v>
      </c>
      <c r="C3109" s="16">
        <v>45602.75</v>
      </c>
      <c r="D3109" s="16">
        <v>45616.75</v>
      </c>
      <c r="E3109" s="17">
        <v>6790.0</v>
      </c>
      <c r="F3109" s="8" t="s">
        <v>2446</v>
      </c>
      <c r="G3109" s="8" t="s">
        <v>2453</v>
      </c>
      <c r="H3109" s="8" t="s">
        <v>2028</v>
      </c>
      <c r="I3109" s="8">
        <v>0.0</v>
      </c>
      <c r="J3109" s="8">
        <v>0.0</v>
      </c>
      <c r="K3109" s="8">
        <v>2.0</v>
      </c>
    </row>
    <row r="3110" ht="15.75" customHeight="1">
      <c r="A3110" s="15">
        <v>97.0</v>
      </c>
      <c r="B3110" s="8" t="s">
        <v>2546</v>
      </c>
      <c r="C3110" s="16">
        <v>45602.75</v>
      </c>
      <c r="D3110" s="16">
        <v>45616.75</v>
      </c>
      <c r="E3110" s="17">
        <v>6790.0</v>
      </c>
      <c r="F3110" s="8" t="s">
        <v>2446</v>
      </c>
      <c r="G3110" s="8" t="s">
        <v>2453</v>
      </c>
      <c r="H3110" s="8" t="s">
        <v>1407</v>
      </c>
      <c r="I3110" s="8">
        <v>1.0</v>
      </c>
      <c r="J3110" s="8">
        <v>0.0</v>
      </c>
      <c r="K3110" s="8">
        <v>2.0</v>
      </c>
    </row>
    <row r="3111" ht="15.75" customHeight="1">
      <c r="A3111" s="15">
        <v>97.0</v>
      </c>
      <c r="B3111" s="8" t="s">
        <v>2546</v>
      </c>
      <c r="C3111" s="16">
        <v>45602.75</v>
      </c>
      <c r="D3111" s="16">
        <v>45616.75</v>
      </c>
      <c r="E3111" s="17">
        <v>6790.0</v>
      </c>
      <c r="F3111" s="8" t="s">
        <v>2446</v>
      </c>
      <c r="G3111" s="8" t="s">
        <v>2453</v>
      </c>
      <c r="H3111" s="8" t="s">
        <v>1430</v>
      </c>
      <c r="I3111" s="8">
        <v>1.0</v>
      </c>
      <c r="J3111" s="8">
        <v>0.0</v>
      </c>
      <c r="K3111" s="8">
        <v>2.0</v>
      </c>
    </row>
    <row r="3112" ht="15.75" customHeight="1">
      <c r="A3112" s="15">
        <v>97.0</v>
      </c>
      <c r="B3112" s="8" t="s">
        <v>2546</v>
      </c>
      <c r="C3112" s="16">
        <v>45602.75</v>
      </c>
      <c r="D3112" s="16">
        <v>45616.75</v>
      </c>
      <c r="E3112" s="17">
        <v>6790.0</v>
      </c>
      <c r="F3112" s="8" t="s">
        <v>2446</v>
      </c>
      <c r="G3112" s="8" t="s">
        <v>2453</v>
      </c>
      <c r="H3112" s="8" t="s">
        <v>2373</v>
      </c>
      <c r="I3112" s="8">
        <v>1.0</v>
      </c>
      <c r="J3112" s="8">
        <v>1.0</v>
      </c>
      <c r="K3112" s="8">
        <v>5.0</v>
      </c>
    </row>
    <row r="3113" ht="15.75" customHeight="1">
      <c r="A3113" s="15">
        <v>97.0</v>
      </c>
      <c r="B3113" s="8" t="s">
        <v>2546</v>
      </c>
      <c r="C3113" s="16">
        <v>45602.75</v>
      </c>
      <c r="D3113" s="16">
        <v>45616.75</v>
      </c>
      <c r="E3113" s="17">
        <v>6790.0</v>
      </c>
      <c r="F3113" s="8" t="s">
        <v>2446</v>
      </c>
      <c r="G3113" s="8" t="s">
        <v>2453</v>
      </c>
      <c r="H3113" s="8" t="s">
        <v>1937</v>
      </c>
      <c r="I3113" s="8">
        <v>1.0</v>
      </c>
      <c r="J3113" s="8">
        <v>1.0</v>
      </c>
      <c r="K3113" s="8">
        <v>3.0</v>
      </c>
    </row>
    <row r="3114" ht="15.75" customHeight="1">
      <c r="A3114" s="15">
        <v>97.0</v>
      </c>
      <c r="B3114" s="8" t="s">
        <v>2546</v>
      </c>
      <c r="C3114" s="16">
        <v>45602.75</v>
      </c>
      <c r="D3114" s="16">
        <v>45616.75</v>
      </c>
      <c r="E3114" s="17">
        <v>6790.0</v>
      </c>
      <c r="F3114" s="8" t="s">
        <v>2446</v>
      </c>
      <c r="G3114" s="8" t="s">
        <v>2453</v>
      </c>
      <c r="H3114" s="8" t="s">
        <v>1807</v>
      </c>
      <c r="I3114" s="8">
        <v>0.0</v>
      </c>
      <c r="J3114" s="8">
        <v>1.0</v>
      </c>
      <c r="K3114" s="8">
        <v>2.0</v>
      </c>
    </row>
    <row r="3115" ht="15.75" customHeight="1">
      <c r="A3115" s="15">
        <v>97.0</v>
      </c>
      <c r="B3115" s="8" t="s">
        <v>2546</v>
      </c>
      <c r="C3115" s="16">
        <v>45602.75</v>
      </c>
      <c r="D3115" s="16">
        <v>45616.75</v>
      </c>
      <c r="E3115" s="17">
        <v>6790.0</v>
      </c>
      <c r="F3115" s="8" t="s">
        <v>2446</v>
      </c>
      <c r="G3115" s="8" t="s">
        <v>2453</v>
      </c>
      <c r="H3115" s="8" t="s">
        <v>2330</v>
      </c>
      <c r="I3115" s="8">
        <v>1.0</v>
      </c>
      <c r="J3115" s="8">
        <v>0.0</v>
      </c>
      <c r="K3115" s="8">
        <v>4.0</v>
      </c>
    </row>
    <row r="3116" ht="15.75" customHeight="1">
      <c r="A3116" s="15">
        <v>97.0</v>
      </c>
      <c r="B3116" s="8" t="s">
        <v>2546</v>
      </c>
      <c r="C3116" s="16">
        <v>45602.75</v>
      </c>
      <c r="D3116" s="16">
        <v>45616.75</v>
      </c>
      <c r="E3116" s="17">
        <v>6790.0</v>
      </c>
      <c r="F3116" s="8" t="s">
        <v>2446</v>
      </c>
      <c r="G3116" s="8" t="s">
        <v>2453</v>
      </c>
      <c r="H3116" s="8" t="s">
        <v>1456</v>
      </c>
      <c r="I3116" s="8">
        <v>0.0</v>
      </c>
      <c r="J3116" s="8">
        <v>0.0</v>
      </c>
      <c r="K3116" s="8">
        <v>5.0</v>
      </c>
    </row>
    <row r="3117" ht="15.75" customHeight="1">
      <c r="A3117" s="15">
        <v>97.0</v>
      </c>
      <c r="B3117" s="8" t="s">
        <v>2546</v>
      </c>
      <c r="C3117" s="16">
        <v>45602.75</v>
      </c>
      <c r="D3117" s="16">
        <v>45616.75</v>
      </c>
      <c r="E3117" s="17">
        <v>6790.0</v>
      </c>
      <c r="F3117" s="8" t="s">
        <v>2446</v>
      </c>
      <c r="G3117" s="8" t="s">
        <v>2453</v>
      </c>
      <c r="H3117" s="8" t="s">
        <v>1428</v>
      </c>
      <c r="I3117" s="8">
        <v>0.0</v>
      </c>
      <c r="J3117" s="8">
        <v>1.0</v>
      </c>
      <c r="K3117" s="8">
        <v>5.0</v>
      </c>
    </row>
    <row r="3118" ht="15.75" customHeight="1">
      <c r="A3118" s="15">
        <v>97.0</v>
      </c>
      <c r="B3118" s="8" t="s">
        <v>2546</v>
      </c>
      <c r="C3118" s="16">
        <v>45602.75</v>
      </c>
      <c r="D3118" s="16">
        <v>45616.75</v>
      </c>
      <c r="E3118" s="17">
        <v>6790.0</v>
      </c>
      <c r="F3118" s="8" t="s">
        <v>2446</v>
      </c>
      <c r="G3118" s="8" t="s">
        <v>2453</v>
      </c>
      <c r="H3118" s="8" t="s">
        <v>1380</v>
      </c>
      <c r="I3118" s="8">
        <v>1.0</v>
      </c>
      <c r="J3118" s="8">
        <v>0.0</v>
      </c>
      <c r="K3118" s="8">
        <v>4.0</v>
      </c>
    </row>
    <row r="3119" ht="15.75" customHeight="1">
      <c r="A3119" s="15">
        <v>97.0</v>
      </c>
      <c r="B3119" s="8" t="s">
        <v>2546</v>
      </c>
      <c r="C3119" s="16">
        <v>45602.75</v>
      </c>
      <c r="D3119" s="16">
        <v>45616.75</v>
      </c>
      <c r="E3119" s="17">
        <v>6790.0</v>
      </c>
      <c r="F3119" s="8" t="s">
        <v>2446</v>
      </c>
      <c r="G3119" s="8" t="s">
        <v>2453</v>
      </c>
      <c r="H3119" s="8" t="s">
        <v>1572</v>
      </c>
      <c r="I3119" s="8">
        <v>1.0</v>
      </c>
      <c r="J3119" s="8">
        <v>1.0</v>
      </c>
      <c r="K3119" s="8">
        <v>1.0</v>
      </c>
    </row>
    <row r="3120" ht="15.75" customHeight="1">
      <c r="A3120" s="15">
        <v>97.0</v>
      </c>
      <c r="B3120" s="8" t="s">
        <v>2546</v>
      </c>
      <c r="C3120" s="16">
        <v>45602.75</v>
      </c>
      <c r="D3120" s="16">
        <v>45616.75</v>
      </c>
      <c r="E3120" s="17">
        <v>6790.0</v>
      </c>
      <c r="F3120" s="8" t="s">
        <v>2446</v>
      </c>
      <c r="G3120" s="8" t="s">
        <v>2453</v>
      </c>
      <c r="H3120" s="8" t="s">
        <v>1950</v>
      </c>
      <c r="I3120" s="8">
        <v>1.0</v>
      </c>
      <c r="J3120" s="8">
        <v>1.0</v>
      </c>
      <c r="K3120" s="8">
        <v>4.0</v>
      </c>
    </row>
    <row r="3121" ht="15.75" customHeight="1">
      <c r="A3121" s="15">
        <v>97.0</v>
      </c>
      <c r="B3121" s="8" t="s">
        <v>2546</v>
      </c>
      <c r="C3121" s="16">
        <v>45602.75</v>
      </c>
      <c r="D3121" s="16">
        <v>45616.75</v>
      </c>
      <c r="E3121" s="17">
        <v>6790.0</v>
      </c>
      <c r="F3121" s="8" t="s">
        <v>2446</v>
      </c>
      <c r="G3121" s="8" t="s">
        <v>2453</v>
      </c>
      <c r="H3121" s="8" t="s">
        <v>2030</v>
      </c>
      <c r="I3121" s="8">
        <v>0.0</v>
      </c>
      <c r="J3121" s="8">
        <v>0.0</v>
      </c>
      <c r="K3121" s="8">
        <v>4.0</v>
      </c>
    </row>
    <row r="3122" ht="15.75" customHeight="1">
      <c r="A3122" s="15">
        <v>97.0</v>
      </c>
      <c r="B3122" s="8" t="s">
        <v>2546</v>
      </c>
      <c r="C3122" s="16">
        <v>45602.75</v>
      </c>
      <c r="D3122" s="16">
        <v>45616.75</v>
      </c>
      <c r="E3122" s="17">
        <v>6790.0</v>
      </c>
      <c r="F3122" s="8" t="s">
        <v>2446</v>
      </c>
      <c r="G3122" s="8" t="s">
        <v>2453</v>
      </c>
      <c r="H3122" s="8" t="s">
        <v>1154</v>
      </c>
      <c r="I3122" s="8">
        <v>1.0</v>
      </c>
      <c r="J3122" s="8">
        <v>0.0</v>
      </c>
      <c r="K3122" s="8">
        <v>5.0</v>
      </c>
    </row>
    <row r="3123" ht="15.75" customHeight="1">
      <c r="A3123" s="15">
        <v>97.0</v>
      </c>
      <c r="B3123" s="8" t="s">
        <v>2546</v>
      </c>
      <c r="C3123" s="16">
        <v>45602.75</v>
      </c>
      <c r="D3123" s="16">
        <v>45616.75</v>
      </c>
      <c r="E3123" s="17">
        <v>6790.0</v>
      </c>
      <c r="F3123" s="8" t="s">
        <v>2446</v>
      </c>
      <c r="G3123" s="8" t="s">
        <v>2453</v>
      </c>
      <c r="H3123" s="8" t="s">
        <v>1384</v>
      </c>
      <c r="I3123" s="8">
        <v>1.0</v>
      </c>
      <c r="J3123" s="8">
        <v>1.0</v>
      </c>
      <c r="K3123" s="8">
        <v>3.0</v>
      </c>
    </row>
    <row r="3124" ht="15.75" customHeight="1">
      <c r="A3124" s="15">
        <v>97.0</v>
      </c>
      <c r="B3124" s="8" t="s">
        <v>2546</v>
      </c>
      <c r="C3124" s="16">
        <v>45602.75</v>
      </c>
      <c r="D3124" s="16">
        <v>45616.75</v>
      </c>
      <c r="E3124" s="17">
        <v>6790.0</v>
      </c>
      <c r="F3124" s="8" t="s">
        <v>2446</v>
      </c>
      <c r="G3124" s="8" t="s">
        <v>2453</v>
      </c>
      <c r="H3124" s="8" t="s">
        <v>1696</v>
      </c>
      <c r="I3124" s="8">
        <v>1.0</v>
      </c>
      <c r="J3124" s="8">
        <v>0.0</v>
      </c>
      <c r="K3124" s="8">
        <v>3.0</v>
      </c>
    </row>
    <row r="3125" ht="15.75" customHeight="1">
      <c r="A3125" s="15">
        <v>97.0</v>
      </c>
      <c r="B3125" s="8" t="s">
        <v>2546</v>
      </c>
      <c r="C3125" s="16">
        <v>45602.75</v>
      </c>
      <c r="D3125" s="16">
        <v>45616.75</v>
      </c>
      <c r="E3125" s="17">
        <v>6790.0</v>
      </c>
      <c r="F3125" s="8" t="s">
        <v>2446</v>
      </c>
      <c r="G3125" s="8" t="s">
        <v>2453</v>
      </c>
      <c r="H3125" s="8" t="s">
        <v>1852</v>
      </c>
      <c r="I3125" s="8">
        <v>0.0</v>
      </c>
      <c r="J3125" s="8">
        <v>1.0</v>
      </c>
      <c r="K3125" s="8">
        <v>5.0</v>
      </c>
    </row>
    <row r="3126" ht="15.75" customHeight="1">
      <c r="A3126" s="15">
        <v>97.0</v>
      </c>
      <c r="B3126" s="8" t="s">
        <v>2546</v>
      </c>
      <c r="C3126" s="16">
        <v>45602.75</v>
      </c>
      <c r="D3126" s="16">
        <v>45616.75</v>
      </c>
      <c r="E3126" s="17">
        <v>6790.0</v>
      </c>
      <c r="F3126" s="8" t="s">
        <v>2446</v>
      </c>
      <c r="G3126" s="8" t="s">
        <v>2453</v>
      </c>
      <c r="H3126" s="8" t="s">
        <v>1787</v>
      </c>
      <c r="I3126" s="8">
        <v>1.0</v>
      </c>
      <c r="J3126" s="8">
        <v>0.0</v>
      </c>
      <c r="K3126" s="8">
        <v>4.0</v>
      </c>
    </row>
    <row r="3127" ht="15.75" customHeight="1">
      <c r="A3127" s="15">
        <v>97.0</v>
      </c>
      <c r="B3127" s="8" t="s">
        <v>2546</v>
      </c>
      <c r="C3127" s="16">
        <v>45602.75</v>
      </c>
      <c r="D3127" s="16">
        <v>45616.75</v>
      </c>
      <c r="E3127" s="17">
        <v>6790.0</v>
      </c>
      <c r="F3127" s="8" t="s">
        <v>2446</v>
      </c>
      <c r="G3127" s="8" t="s">
        <v>2453</v>
      </c>
      <c r="H3127" s="8" t="s">
        <v>2294</v>
      </c>
      <c r="I3127" s="8">
        <v>1.0</v>
      </c>
      <c r="J3127" s="8">
        <v>0.0</v>
      </c>
      <c r="K3127" s="8">
        <v>1.0</v>
      </c>
    </row>
    <row r="3128" ht="15.75" customHeight="1">
      <c r="A3128" s="15">
        <v>97.0</v>
      </c>
      <c r="B3128" s="8" t="s">
        <v>2546</v>
      </c>
      <c r="C3128" s="16">
        <v>45602.75</v>
      </c>
      <c r="D3128" s="16">
        <v>45616.75</v>
      </c>
      <c r="E3128" s="17">
        <v>6790.0</v>
      </c>
      <c r="F3128" s="8" t="s">
        <v>2446</v>
      </c>
      <c r="G3128" s="8" t="s">
        <v>2453</v>
      </c>
      <c r="H3128" s="8" t="s">
        <v>2084</v>
      </c>
      <c r="I3128" s="8">
        <v>1.0</v>
      </c>
      <c r="J3128" s="8">
        <v>0.0</v>
      </c>
      <c r="K3128" s="8">
        <v>3.0</v>
      </c>
    </row>
    <row r="3129" ht="15.75" customHeight="1">
      <c r="A3129" s="15">
        <v>97.0</v>
      </c>
      <c r="B3129" s="8" t="s">
        <v>2546</v>
      </c>
      <c r="C3129" s="16">
        <v>45602.75</v>
      </c>
      <c r="D3129" s="16">
        <v>45616.75</v>
      </c>
      <c r="E3129" s="17">
        <v>6790.0</v>
      </c>
      <c r="F3129" s="8" t="s">
        <v>2446</v>
      </c>
      <c r="G3129" s="8" t="s">
        <v>2453</v>
      </c>
      <c r="H3129" s="8" t="s">
        <v>2182</v>
      </c>
      <c r="I3129" s="8">
        <v>0.0</v>
      </c>
      <c r="J3129" s="8">
        <v>1.0</v>
      </c>
      <c r="K3129" s="8">
        <v>1.0</v>
      </c>
    </row>
    <row r="3130" ht="15.75" customHeight="1">
      <c r="A3130" s="15">
        <v>97.0</v>
      </c>
      <c r="B3130" s="8" t="s">
        <v>2546</v>
      </c>
      <c r="C3130" s="16">
        <v>45602.75</v>
      </c>
      <c r="D3130" s="16">
        <v>45616.75</v>
      </c>
      <c r="E3130" s="17">
        <v>6790.0</v>
      </c>
      <c r="F3130" s="8" t="s">
        <v>2446</v>
      </c>
      <c r="G3130" s="8" t="s">
        <v>2453</v>
      </c>
      <c r="H3130" s="8" t="s">
        <v>2243</v>
      </c>
      <c r="I3130" s="8">
        <v>0.0</v>
      </c>
      <c r="J3130" s="8">
        <v>1.0</v>
      </c>
      <c r="K3130" s="8">
        <v>5.0</v>
      </c>
    </row>
    <row r="3131" ht="15.75" customHeight="1">
      <c r="A3131" s="15">
        <v>97.0</v>
      </c>
      <c r="B3131" s="8" t="s">
        <v>2546</v>
      </c>
      <c r="C3131" s="16">
        <v>45602.75</v>
      </c>
      <c r="D3131" s="16">
        <v>45616.75</v>
      </c>
      <c r="E3131" s="17">
        <v>6790.0</v>
      </c>
      <c r="F3131" s="8" t="s">
        <v>2446</v>
      </c>
      <c r="G3131" s="8" t="s">
        <v>2453</v>
      </c>
      <c r="H3131" s="8" t="s">
        <v>2316</v>
      </c>
      <c r="I3131" s="8">
        <v>0.0</v>
      </c>
      <c r="J3131" s="8">
        <v>1.0</v>
      </c>
      <c r="K3131" s="8">
        <v>1.0</v>
      </c>
    </row>
    <row r="3132" ht="15.75" customHeight="1">
      <c r="A3132" s="15">
        <v>97.0</v>
      </c>
      <c r="B3132" s="8" t="s">
        <v>2546</v>
      </c>
      <c r="C3132" s="16">
        <v>45602.75</v>
      </c>
      <c r="D3132" s="16">
        <v>45616.75</v>
      </c>
      <c r="E3132" s="17">
        <v>6790.0</v>
      </c>
      <c r="F3132" s="8" t="s">
        <v>2446</v>
      </c>
      <c r="G3132" s="8" t="s">
        <v>2453</v>
      </c>
      <c r="H3132" s="8" t="s">
        <v>1297</v>
      </c>
      <c r="I3132" s="8">
        <v>1.0</v>
      </c>
      <c r="J3132" s="8">
        <v>1.0</v>
      </c>
      <c r="K3132" s="8">
        <v>4.0</v>
      </c>
    </row>
    <row r="3133" ht="15.75" customHeight="1">
      <c r="A3133" s="15">
        <v>97.0</v>
      </c>
      <c r="B3133" s="8" t="s">
        <v>2546</v>
      </c>
      <c r="C3133" s="16">
        <v>45602.75</v>
      </c>
      <c r="D3133" s="16">
        <v>45616.75</v>
      </c>
      <c r="E3133" s="17">
        <v>6790.0</v>
      </c>
      <c r="F3133" s="8" t="s">
        <v>2446</v>
      </c>
      <c r="G3133" s="8" t="s">
        <v>2453</v>
      </c>
      <c r="H3133" s="8" t="s">
        <v>1518</v>
      </c>
      <c r="I3133" s="8">
        <v>1.0</v>
      </c>
      <c r="J3133" s="8">
        <v>0.0</v>
      </c>
      <c r="K3133" s="8">
        <v>5.0</v>
      </c>
    </row>
    <row r="3134" ht="15.75" customHeight="1">
      <c r="A3134" s="15">
        <v>97.0</v>
      </c>
      <c r="B3134" s="8" t="s">
        <v>2546</v>
      </c>
      <c r="C3134" s="16">
        <v>45602.75</v>
      </c>
      <c r="D3134" s="16">
        <v>45616.75</v>
      </c>
      <c r="E3134" s="17">
        <v>6790.0</v>
      </c>
      <c r="F3134" s="8" t="s">
        <v>2446</v>
      </c>
      <c r="G3134" s="8" t="s">
        <v>2453</v>
      </c>
      <c r="H3134" s="8" t="s">
        <v>1347</v>
      </c>
      <c r="I3134" s="8">
        <v>0.0</v>
      </c>
      <c r="J3134" s="8">
        <v>0.0</v>
      </c>
      <c r="K3134" s="8">
        <v>3.0</v>
      </c>
    </row>
    <row r="3135" ht="15.75" customHeight="1">
      <c r="A3135" s="15">
        <v>97.0</v>
      </c>
      <c r="B3135" s="8" t="s">
        <v>2546</v>
      </c>
      <c r="C3135" s="16">
        <v>45602.75</v>
      </c>
      <c r="D3135" s="16">
        <v>45616.75</v>
      </c>
      <c r="E3135" s="17">
        <v>6790.0</v>
      </c>
      <c r="F3135" s="8" t="s">
        <v>2446</v>
      </c>
      <c r="G3135" s="8" t="s">
        <v>2453</v>
      </c>
      <c r="H3135" s="8" t="s">
        <v>1840</v>
      </c>
      <c r="I3135" s="8">
        <v>0.0</v>
      </c>
      <c r="J3135" s="8">
        <v>1.0</v>
      </c>
      <c r="K3135" s="8">
        <v>5.0</v>
      </c>
    </row>
    <row r="3136" ht="15.75" customHeight="1">
      <c r="A3136" s="15">
        <v>98.0</v>
      </c>
      <c r="B3136" s="8" t="s">
        <v>2547</v>
      </c>
      <c r="C3136" s="16">
        <v>45607.0</v>
      </c>
      <c r="D3136" s="16">
        <v>45621.0</v>
      </c>
      <c r="E3136" s="17">
        <v>6860.0</v>
      </c>
      <c r="F3136" s="8" t="s">
        <v>2448</v>
      </c>
      <c r="G3136" s="8" t="s">
        <v>1140</v>
      </c>
      <c r="H3136" s="8" t="s">
        <v>2308</v>
      </c>
      <c r="I3136" s="8">
        <v>1.0</v>
      </c>
      <c r="J3136" s="8">
        <v>1.0</v>
      </c>
      <c r="K3136" s="8">
        <v>3.0</v>
      </c>
    </row>
    <row r="3137" ht="15.75" customHeight="1">
      <c r="A3137" s="15">
        <v>98.0</v>
      </c>
      <c r="B3137" s="8" t="s">
        <v>2547</v>
      </c>
      <c r="C3137" s="16">
        <v>45607.0</v>
      </c>
      <c r="D3137" s="16">
        <v>45621.0</v>
      </c>
      <c r="E3137" s="17">
        <v>6860.0</v>
      </c>
      <c r="F3137" s="8" t="s">
        <v>2448</v>
      </c>
      <c r="G3137" s="8" t="s">
        <v>1140</v>
      </c>
      <c r="H3137" s="8" t="s">
        <v>2143</v>
      </c>
      <c r="I3137" s="8">
        <v>1.0</v>
      </c>
      <c r="J3137" s="8">
        <v>1.0</v>
      </c>
      <c r="K3137" s="8">
        <v>4.0</v>
      </c>
    </row>
    <row r="3138" ht="15.75" customHeight="1">
      <c r="A3138" s="15">
        <v>98.0</v>
      </c>
      <c r="B3138" s="8" t="s">
        <v>2547</v>
      </c>
      <c r="C3138" s="16">
        <v>45607.0</v>
      </c>
      <c r="D3138" s="16">
        <v>45621.0</v>
      </c>
      <c r="E3138" s="17">
        <v>6860.0</v>
      </c>
      <c r="F3138" s="8" t="s">
        <v>2448</v>
      </c>
      <c r="G3138" s="8" t="s">
        <v>1140</v>
      </c>
      <c r="H3138" s="8" t="s">
        <v>2243</v>
      </c>
      <c r="I3138" s="8">
        <v>1.0</v>
      </c>
      <c r="J3138" s="8">
        <v>0.0</v>
      </c>
      <c r="K3138" s="8">
        <v>1.0</v>
      </c>
    </row>
    <row r="3139" ht="15.75" customHeight="1">
      <c r="A3139" s="15">
        <v>98.0</v>
      </c>
      <c r="B3139" s="8" t="s">
        <v>2547</v>
      </c>
      <c r="C3139" s="16">
        <v>45607.0</v>
      </c>
      <c r="D3139" s="16">
        <v>45621.0</v>
      </c>
      <c r="E3139" s="17">
        <v>6860.0</v>
      </c>
      <c r="F3139" s="8" t="s">
        <v>2448</v>
      </c>
      <c r="G3139" s="8" t="s">
        <v>1140</v>
      </c>
      <c r="H3139" s="8" t="s">
        <v>1851</v>
      </c>
      <c r="I3139" s="8">
        <v>1.0</v>
      </c>
      <c r="J3139" s="8">
        <v>0.0</v>
      </c>
      <c r="K3139" s="8">
        <v>4.0</v>
      </c>
    </row>
    <row r="3140" ht="15.75" customHeight="1">
      <c r="A3140" s="15">
        <v>98.0</v>
      </c>
      <c r="B3140" s="8" t="s">
        <v>2547</v>
      </c>
      <c r="C3140" s="16">
        <v>45607.0</v>
      </c>
      <c r="D3140" s="16">
        <v>45621.0</v>
      </c>
      <c r="E3140" s="17">
        <v>6860.0</v>
      </c>
      <c r="F3140" s="8" t="s">
        <v>2448</v>
      </c>
      <c r="G3140" s="8" t="s">
        <v>1140</v>
      </c>
      <c r="H3140" s="8" t="s">
        <v>2177</v>
      </c>
      <c r="I3140" s="8">
        <v>0.0</v>
      </c>
      <c r="J3140" s="8">
        <v>0.0</v>
      </c>
      <c r="K3140" s="8">
        <v>2.0</v>
      </c>
    </row>
    <row r="3141" ht="15.75" customHeight="1">
      <c r="A3141" s="15">
        <v>98.0</v>
      </c>
      <c r="B3141" s="8" t="s">
        <v>2547</v>
      </c>
      <c r="C3141" s="16">
        <v>45607.0</v>
      </c>
      <c r="D3141" s="16">
        <v>45621.0</v>
      </c>
      <c r="E3141" s="17">
        <v>6860.0</v>
      </c>
      <c r="F3141" s="8" t="s">
        <v>2448</v>
      </c>
      <c r="G3141" s="8" t="s">
        <v>1140</v>
      </c>
      <c r="H3141" s="8" t="s">
        <v>1372</v>
      </c>
      <c r="I3141" s="8">
        <v>0.0</v>
      </c>
      <c r="J3141" s="8">
        <v>0.0</v>
      </c>
      <c r="K3141" s="8">
        <v>1.0</v>
      </c>
    </row>
    <row r="3142" ht="15.75" customHeight="1">
      <c r="A3142" s="15">
        <v>98.0</v>
      </c>
      <c r="B3142" s="8" t="s">
        <v>2547</v>
      </c>
      <c r="C3142" s="16">
        <v>45607.0</v>
      </c>
      <c r="D3142" s="16">
        <v>45621.0</v>
      </c>
      <c r="E3142" s="17">
        <v>6860.0</v>
      </c>
      <c r="F3142" s="8" t="s">
        <v>2448</v>
      </c>
      <c r="G3142" s="8" t="s">
        <v>1140</v>
      </c>
      <c r="H3142" s="8" t="s">
        <v>2053</v>
      </c>
      <c r="I3142" s="8">
        <v>1.0</v>
      </c>
      <c r="J3142" s="8">
        <v>0.0</v>
      </c>
      <c r="K3142" s="8">
        <v>4.0</v>
      </c>
    </row>
    <row r="3143" ht="15.75" customHeight="1">
      <c r="A3143" s="15">
        <v>98.0</v>
      </c>
      <c r="B3143" s="8" t="s">
        <v>2547</v>
      </c>
      <c r="C3143" s="16">
        <v>45607.0</v>
      </c>
      <c r="D3143" s="16">
        <v>45621.0</v>
      </c>
      <c r="E3143" s="17">
        <v>6860.0</v>
      </c>
      <c r="F3143" s="8" t="s">
        <v>2448</v>
      </c>
      <c r="G3143" s="8" t="s">
        <v>1140</v>
      </c>
      <c r="H3143" s="8" t="s">
        <v>1357</v>
      </c>
      <c r="I3143" s="8">
        <v>1.0</v>
      </c>
      <c r="J3143" s="8">
        <v>0.0</v>
      </c>
      <c r="K3143" s="8">
        <v>3.0</v>
      </c>
    </row>
    <row r="3144" ht="15.75" customHeight="1">
      <c r="A3144" s="15">
        <v>98.0</v>
      </c>
      <c r="B3144" s="8" t="s">
        <v>2547</v>
      </c>
      <c r="C3144" s="16">
        <v>45607.0</v>
      </c>
      <c r="D3144" s="16">
        <v>45621.0</v>
      </c>
      <c r="E3144" s="17">
        <v>6860.0</v>
      </c>
      <c r="F3144" s="8" t="s">
        <v>2448</v>
      </c>
      <c r="G3144" s="8" t="s">
        <v>1140</v>
      </c>
      <c r="H3144" s="8" t="s">
        <v>1970</v>
      </c>
      <c r="I3144" s="8">
        <v>0.0</v>
      </c>
      <c r="J3144" s="8">
        <v>0.0</v>
      </c>
      <c r="K3144" s="8">
        <v>3.0</v>
      </c>
    </row>
    <row r="3145" ht="15.75" customHeight="1">
      <c r="A3145" s="15">
        <v>98.0</v>
      </c>
      <c r="B3145" s="8" t="s">
        <v>2547</v>
      </c>
      <c r="C3145" s="16">
        <v>45607.0</v>
      </c>
      <c r="D3145" s="16">
        <v>45621.0</v>
      </c>
      <c r="E3145" s="17">
        <v>6860.0</v>
      </c>
      <c r="F3145" s="8" t="s">
        <v>2448</v>
      </c>
      <c r="G3145" s="8" t="s">
        <v>1140</v>
      </c>
      <c r="H3145" s="8" t="s">
        <v>1988</v>
      </c>
      <c r="I3145" s="8">
        <v>1.0</v>
      </c>
      <c r="J3145" s="8">
        <v>1.0</v>
      </c>
      <c r="K3145" s="8">
        <v>2.0</v>
      </c>
    </row>
    <row r="3146" ht="15.75" customHeight="1">
      <c r="A3146" s="15">
        <v>98.0</v>
      </c>
      <c r="B3146" s="8" t="s">
        <v>2547</v>
      </c>
      <c r="C3146" s="16">
        <v>45607.0</v>
      </c>
      <c r="D3146" s="16">
        <v>45621.0</v>
      </c>
      <c r="E3146" s="17">
        <v>6860.0</v>
      </c>
      <c r="F3146" s="8" t="s">
        <v>2448</v>
      </c>
      <c r="G3146" s="8" t="s">
        <v>1140</v>
      </c>
      <c r="H3146" s="8" t="s">
        <v>1182</v>
      </c>
      <c r="I3146" s="8">
        <v>1.0</v>
      </c>
      <c r="J3146" s="8">
        <v>1.0</v>
      </c>
      <c r="K3146" s="8">
        <v>5.0</v>
      </c>
    </row>
    <row r="3147" ht="15.75" customHeight="1">
      <c r="A3147" s="15">
        <v>98.0</v>
      </c>
      <c r="B3147" s="8" t="s">
        <v>2547</v>
      </c>
      <c r="C3147" s="16">
        <v>45607.0</v>
      </c>
      <c r="D3147" s="16">
        <v>45621.0</v>
      </c>
      <c r="E3147" s="17">
        <v>6860.0</v>
      </c>
      <c r="F3147" s="8" t="s">
        <v>2448</v>
      </c>
      <c r="G3147" s="8" t="s">
        <v>1140</v>
      </c>
      <c r="H3147" s="8" t="s">
        <v>2043</v>
      </c>
      <c r="I3147" s="8">
        <v>0.0</v>
      </c>
      <c r="J3147" s="8">
        <v>0.0</v>
      </c>
      <c r="K3147" s="8">
        <v>3.0</v>
      </c>
    </row>
    <row r="3148" ht="15.75" customHeight="1">
      <c r="A3148" s="15">
        <v>98.0</v>
      </c>
      <c r="B3148" s="8" t="s">
        <v>2547</v>
      </c>
      <c r="C3148" s="16">
        <v>45607.0</v>
      </c>
      <c r="D3148" s="16">
        <v>45621.0</v>
      </c>
      <c r="E3148" s="17">
        <v>6860.0</v>
      </c>
      <c r="F3148" s="8" t="s">
        <v>2448</v>
      </c>
      <c r="G3148" s="8" t="s">
        <v>1140</v>
      </c>
      <c r="H3148" s="8" t="s">
        <v>1287</v>
      </c>
      <c r="I3148" s="8">
        <v>1.0</v>
      </c>
      <c r="J3148" s="8">
        <v>0.0</v>
      </c>
      <c r="K3148" s="8">
        <v>5.0</v>
      </c>
    </row>
    <row r="3149" ht="15.75" customHeight="1">
      <c r="A3149" s="15">
        <v>98.0</v>
      </c>
      <c r="B3149" s="8" t="s">
        <v>2547</v>
      </c>
      <c r="C3149" s="16">
        <v>45607.0</v>
      </c>
      <c r="D3149" s="16">
        <v>45621.0</v>
      </c>
      <c r="E3149" s="17">
        <v>6860.0</v>
      </c>
      <c r="F3149" s="8" t="s">
        <v>2448</v>
      </c>
      <c r="G3149" s="8" t="s">
        <v>1140</v>
      </c>
      <c r="H3149" s="8" t="s">
        <v>2329</v>
      </c>
      <c r="I3149" s="8">
        <v>0.0</v>
      </c>
      <c r="J3149" s="8">
        <v>0.0</v>
      </c>
      <c r="K3149" s="8">
        <v>4.0</v>
      </c>
    </row>
    <row r="3150" ht="15.75" customHeight="1">
      <c r="A3150" s="15">
        <v>98.0</v>
      </c>
      <c r="B3150" s="8" t="s">
        <v>2547</v>
      </c>
      <c r="C3150" s="16">
        <v>45607.0</v>
      </c>
      <c r="D3150" s="16">
        <v>45621.0</v>
      </c>
      <c r="E3150" s="17">
        <v>6860.0</v>
      </c>
      <c r="F3150" s="8" t="s">
        <v>2448</v>
      </c>
      <c r="G3150" s="8" t="s">
        <v>1140</v>
      </c>
      <c r="H3150" s="8" t="s">
        <v>1981</v>
      </c>
      <c r="I3150" s="8">
        <v>0.0</v>
      </c>
      <c r="J3150" s="8">
        <v>0.0</v>
      </c>
      <c r="K3150" s="8">
        <v>3.0</v>
      </c>
    </row>
    <row r="3151" ht="15.75" customHeight="1">
      <c r="A3151" s="15">
        <v>98.0</v>
      </c>
      <c r="B3151" s="8" t="s">
        <v>2547</v>
      </c>
      <c r="C3151" s="16">
        <v>45607.0</v>
      </c>
      <c r="D3151" s="16">
        <v>45621.0</v>
      </c>
      <c r="E3151" s="17">
        <v>6860.0</v>
      </c>
      <c r="F3151" s="8" t="s">
        <v>2448</v>
      </c>
      <c r="G3151" s="8" t="s">
        <v>1140</v>
      </c>
      <c r="H3151" s="8" t="s">
        <v>1323</v>
      </c>
      <c r="I3151" s="8">
        <v>1.0</v>
      </c>
      <c r="J3151" s="8">
        <v>0.0</v>
      </c>
      <c r="K3151" s="8">
        <v>2.0</v>
      </c>
    </row>
    <row r="3152" ht="15.75" customHeight="1">
      <c r="A3152" s="15">
        <v>98.0</v>
      </c>
      <c r="B3152" s="8" t="s">
        <v>2547</v>
      </c>
      <c r="C3152" s="16">
        <v>45607.0</v>
      </c>
      <c r="D3152" s="16">
        <v>45621.0</v>
      </c>
      <c r="E3152" s="17">
        <v>6860.0</v>
      </c>
      <c r="F3152" s="8" t="s">
        <v>2448</v>
      </c>
      <c r="G3152" s="8" t="s">
        <v>1140</v>
      </c>
      <c r="H3152" s="8" t="s">
        <v>1993</v>
      </c>
      <c r="I3152" s="8">
        <v>0.0</v>
      </c>
      <c r="J3152" s="8">
        <v>1.0</v>
      </c>
      <c r="K3152" s="8">
        <v>2.0</v>
      </c>
    </row>
    <row r="3153" ht="15.75" customHeight="1">
      <c r="A3153" s="15">
        <v>98.0</v>
      </c>
      <c r="B3153" s="8" t="s">
        <v>2547</v>
      </c>
      <c r="C3153" s="16">
        <v>45607.0</v>
      </c>
      <c r="D3153" s="16">
        <v>45621.0</v>
      </c>
      <c r="E3153" s="17">
        <v>6860.0</v>
      </c>
      <c r="F3153" s="8" t="s">
        <v>2448</v>
      </c>
      <c r="G3153" s="8" t="s">
        <v>1140</v>
      </c>
      <c r="H3153" s="8" t="s">
        <v>1210</v>
      </c>
      <c r="I3153" s="8">
        <v>0.0</v>
      </c>
      <c r="J3153" s="8">
        <v>0.0</v>
      </c>
      <c r="K3153" s="8">
        <v>5.0</v>
      </c>
    </row>
    <row r="3154" ht="15.75" customHeight="1">
      <c r="A3154" s="15">
        <v>98.0</v>
      </c>
      <c r="B3154" s="8" t="s">
        <v>2547</v>
      </c>
      <c r="C3154" s="16">
        <v>45607.0</v>
      </c>
      <c r="D3154" s="16">
        <v>45621.0</v>
      </c>
      <c r="E3154" s="17">
        <v>6860.0</v>
      </c>
      <c r="F3154" s="8" t="s">
        <v>2448</v>
      </c>
      <c r="G3154" s="8" t="s">
        <v>1140</v>
      </c>
      <c r="H3154" s="8" t="s">
        <v>1976</v>
      </c>
      <c r="I3154" s="8">
        <v>1.0</v>
      </c>
      <c r="J3154" s="8">
        <v>0.0</v>
      </c>
      <c r="K3154" s="8">
        <v>2.0</v>
      </c>
    </row>
    <row r="3155" ht="15.75" customHeight="1">
      <c r="A3155" s="15">
        <v>98.0</v>
      </c>
      <c r="B3155" s="8" t="s">
        <v>2547</v>
      </c>
      <c r="C3155" s="16">
        <v>45607.0</v>
      </c>
      <c r="D3155" s="16">
        <v>45621.0</v>
      </c>
      <c r="E3155" s="17">
        <v>6860.0</v>
      </c>
      <c r="F3155" s="8" t="s">
        <v>2448</v>
      </c>
      <c r="G3155" s="8" t="s">
        <v>1140</v>
      </c>
      <c r="H3155" s="8" t="s">
        <v>1686</v>
      </c>
      <c r="I3155" s="8">
        <v>1.0</v>
      </c>
      <c r="J3155" s="8">
        <v>1.0</v>
      </c>
      <c r="K3155" s="8">
        <v>2.0</v>
      </c>
    </row>
    <row r="3156" ht="15.75" customHeight="1">
      <c r="A3156" s="15">
        <v>98.0</v>
      </c>
      <c r="B3156" s="8" t="s">
        <v>2547</v>
      </c>
      <c r="C3156" s="16">
        <v>45607.0</v>
      </c>
      <c r="D3156" s="16">
        <v>45621.0</v>
      </c>
      <c r="E3156" s="17">
        <v>6860.0</v>
      </c>
      <c r="F3156" s="8" t="s">
        <v>2448</v>
      </c>
      <c r="G3156" s="8" t="s">
        <v>1140</v>
      </c>
      <c r="H3156" s="8" t="s">
        <v>2268</v>
      </c>
      <c r="I3156" s="8">
        <v>0.0</v>
      </c>
      <c r="J3156" s="8">
        <v>1.0</v>
      </c>
      <c r="K3156" s="8">
        <v>2.0</v>
      </c>
    </row>
    <row r="3157" ht="15.75" customHeight="1">
      <c r="A3157" s="15">
        <v>98.0</v>
      </c>
      <c r="B3157" s="8" t="s">
        <v>2547</v>
      </c>
      <c r="C3157" s="16">
        <v>45607.0</v>
      </c>
      <c r="D3157" s="16">
        <v>45621.0</v>
      </c>
      <c r="E3157" s="17">
        <v>6860.0</v>
      </c>
      <c r="F3157" s="8" t="s">
        <v>2448</v>
      </c>
      <c r="G3157" s="8" t="s">
        <v>1140</v>
      </c>
      <c r="H3157" s="8" t="s">
        <v>1441</v>
      </c>
      <c r="I3157" s="8">
        <v>0.0</v>
      </c>
      <c r="J3157" s="8">
        <v>0.0</v>
      </c>
      <c r="K3157" s="8">
        <v>2.0</v>
      </c>
    </row>
    <row r="3158" ht="15.75" customHeight="1">
      <c r="A3158" s="15">
        <v>98.0</v>
      </c>
      <c r="B3158" s="8" t="s">
        <v>2547</v>
      </c>
      <c r="C3158" s="16">
        <v>45607.0</v>
      </c>
      <c r="D3158" s="16">
        <v>45621.0</v>
      </c>
      <c r="E3158" s="17">
        <v>6860.0</v>
      </c>
      <c r="F3158" s="8" t="s">
        <v>2448</v>
      </c>
      <c r="G3158" s="8" t="s">
        <v>1140</v>
      </c>
      <c r="H3158" s="8" t="s">
        <v>2331</v>
      </c>
      <c r="I3158" s="8">
        <v>1.0</v>
      </c>
      <c r="J3158" s="8">
        <v>1.0</v>
      </c>
      <c r="K3158" s="8">
        <v>3.0</v>
      </c>
    </row>
    <row r="3159" ht="15.75" customHeight="1">
      <c r="A3159" s="15">
        <v>98.0</v>
      </c>
      <c r="B3159" s="8" t="s">
        <v>2547</v>
      </c>
      <c r="C3159" s="16">
        <v>45607.0</v>
      </c>
      <c r="D3159" s="16">
        <v>45621.0</v>
      </c>
      <c r="E3159" s="17">
        <v>6860.0</v>
      </c>
      <c r="F3159" s="8" t="s">
        <v>2448</v>
      </c>
      <c r="G3159" s="8" t="s">
        <v>1140</v>
      </c>
      <c r="H3159" s="8" t="s">
        <v>1302</v>
      </c>
      <c r="I3159" s="8">
        <v>1.0</v>
      </c>
      <c r="J3159" s="8">
        <v>1.0</v>
      </c>
      <c r="K3159" s="8">
        <v>5.0</v>
      </c>
    </row>
    <row r="3160" ht="15.75" customHeight="1">
      <c r="A3160" s="15">
        <v>98.0</v>
      </c>
      <c r="B3160" s="8" t="s">
        <v>2547</v>
      </c>
      <c r="C3160" s="16">
        <v>45607.0</v>
      </c>
      <c r="D3160" s="16">
        <v>45621.0</v>
      </c>
      <c r="E3160" s="17">
        <v>6860.0</v>
      </c>
      <c r="F3160" s="8" t="s">
        <v>2448</v>
      </c>
      <c r="G3160" s="8" t="s">
        <v>1140</v>
      </c>
      <c r="H3160" s="8" t="s">
        <v>2123</v>
      </c>
      <c r="I3160" s="8">
        <v>0.0</v>
      </c>
      <c r="J3160" s="8">
        <v>1.0</v>
      </c>
      <c r="K3160" s="8">
        <v>1.0</v>
      </c>
    </row>
    <row r="3161" ht="15.75" customHeight="1">
      <c r="A3161" s="15">
        <v>98.0</v>
      </c>
      <c r="B3161" s="8" t="s">
        <v>2547</v>
      </c>
      <c r="C3161" s="16">
        <v>45607.0</v>
      </c>
      <c r="D3161" s="16">
        <v>45621.0</v>
      </c>
      <c r="E3161" s="17">
        <v>6860.0</v>
      </c>
      <c r="F3161" s="8" t="s">
        <v>2448</v>
      </c>
      <c r="G3161" s="8" t="s">
        <v>1140</v>
      </c>
      <c r="H3161" s="8" t="s">
        <v>2271</v>
      </c>
      <c r="I3161" s="8">
        <v>1.0</v>
      </c>
      <c r="J3161" s="8">
        <v>1.0</v>
      </c>
      <c r="K3161" s="8">
        <v>4.0</v>
      </c>
    </row>
    <row r="3162" ht="15.75" customHeight="1">
      <c r="A3162" s="15">
        <v>98.0</v>
      </c>
      <c r="B3162" s="8" t="s">
        <v>2547</v>
      </c>
      <c r="C3162" s="16">
        <v>45607.0</v>
      </c>
      <c r="D3162" s="16">
        <v>45621.0</v>
      </c>
      <c r="E3162" s="17">
        <v>6860.0</v>
      </c>
      <c r="F3162" s="8" t="s">
        <v>2448</v>
      </c>
      <c r="G3162" s="8" t="s">
        <v>1140</v>
      </c>
      <c r="H3162" s="8" t="s">
        <v>1297</v>
      </c>
      <c r="I3162" s="8">
        <v>0.0</v>
      </c>
      <c r="J3162" s="8">
        <v>1.0</v>
      </c>
      <c r="K3162" s="8">
        <v>3.0</v>
      </c>
    </row>
    <row r="3163" ht="15.75" customHeight="1">
      <c r="A3163" s="15">
        <v>98.0</v>
      </c>
      <c r="B3163" s="8" t="s">
        <v>2547</v>
      </c>
      <c r="C3163" s="16">
        <v>45607.0</v>
      </c>
      <c r="D3163" s="16">
        <v>45621.0</v>
      </c>
      <c r="E3163" s="17">
        <v>6860.0</v>
      </c>
      <c r="F3163" s="8" t="s">
        <v>2448</v>
      </c>
      <c r="G3163" s="8" t="s">
        <v>1140</v>
      </c>
      <c r="H3163" s="8" t="s">
        <v>1578</v>
      </c>
      <c r="I3163" s="8">
        <v>0.0</v>
      </c>
      <c r="J3163" s="8">
        <v>1.0</v>
      </c>
      <c r="K3163" s="8">
        <v>1.0</v>
      </c>
    </row>
    <row r="3164" ht="15.75" customHeight="1">
      <c r="A3164" s="15">
        <v>98.0</v>
      </c>
      <c r="B3164" s="8" t="s">
        <v>2547</v>
      </c>
      <c r="C3164" s="16">
        <v>45607.0</v>
      </c>
      <c r="D3164" s="16">
        <v>45621.0</v>
      </c>
      <c r="E3164" s="17">
        <v>6860.0</v>
      </c>
      <c r="F3164" s="8" t="s">
        <v>2448</v>
      </c>
      <c r="G3164" s="8" t="s">
        <v>1140</v>
      </c>
      <c r="H3164" s="8" t="s">
        <v>1638</v>
      </c>
      <c r="I3164" s="8">
        <v>0.0</v>
      </c>
      <c r="J3164" s="8">
        <v>0.0</v>
      </c>
      <c r="K3164" s="8">
        <v>3.0</v>
      </c>
    </row>
    <row r="3165" ht="15.75" customHeight="1">
      <c r="A3165" s="15">
        <v>98.0</v>
      </c>
      <c r="B3165" s="8" t="s">
        <v>2547</v>
      </c>
      <c r="C3165" s="16">
        <v>45607.0</v>
      </c>
      <c r="D3165" s="16">
        <v>45621.0</v>
      </c>
      <c r="E3165" s="17">
        <v>6860.0</v>
      </c>
      <c r="F3165" s="8" t="s">
        <v>2448</v>
      </c>
      <c r="G3165" s="8" t="s">
        <v>1140</v>
      </c>
      <c r="H3165" s="8" t="s">
        <v>1157</v>
      </c>
      <c r="I3165" s="8">
        <v>1.0</v>
      </c>
      <c r="J3165" s="8">
        <v>1.0</v>
      </c>
      <c r="K3165" s="8">
        <v>5.0</v>
      </c>
    </row>
    <row r="3166" ht="15.75" customHeight="1">
      <c r="A3166" s="15">
        <v>98.0</v>
      </c>
      <c r="B3166" s="8" t="s">
        <v>2547</v>
      </c>
      <c r="C3166" s="16">
        <v>45607.0</v>
      </c>
      <c r="D3166" s="16">
        <v>45621.0</v>
      </c>
      <c r="E3166" s="17">
        <v>6860.0</v>
      </c>
      <c r="F3166" s="8" t="s">
        <v>2448</v>
      </c>
      <c r="G3166" s="8" t="s">
        <v>1140</v>
      </c>
      <c r="H3166" s="8" t="s">
        <v>2115</v>
      </c>
      <c r="I3166" s="8">
        <v>0.0</v>
      </c>
      <c r="J3166" s="8">
        <v>1.0</v>
      </c>
      <c r="K3166" s="8">
        <v>3.0</v>
      </c>
    </row>
    <row r="3167" ht="15.75" customHeight="1">
      <c r="A3167" s="15">
        <v>98.0</v>
      </c>
      <c r="B3167" s="8" t="s">
        <v>2547</v>
      </c>
      <c r="C3167" s="16">
        <v>45607.0</v>
      </c>
      <c r="D3167" s="16">
        <v>45621.0</v>
      </c>
      <c r="E3167" s="17">
        <v>6860.0</v>
      </c>
      <c r="F3167" s="8" t="s">
        <v>2448</v>
      </c>
      <c r="G3167" s="8" t="s">
        <v>1140</v>
      </c>
      <c r="H3167" s="8" t="s">
        <v>1674</v>
      </c>
      <c r="I3167" s="8">
        <v>0.0</v>
      </c>
      <c r="J3167" s="8">
        <v>0.0</v>
      </c>
      <c r="K3167" s="8">
        <v>5.0</v>
      </c>
    </row>
    <row r="3168" ht="15.75" customHeight="1">
      <c r="A3168" s="15">
        <v>99.0</v>
      </c>
      <c r="B3168" s="8" t="s">
        <v>2548</v>
      </c>
      <c r="C3168" s="16">
        <v>45611.25</v>
      </c>
      <c r="D3168" s="16">
        <v>45625.25</v>
      </c>
      <c r="E3168" s="17">
        <v>6930.0</v>
      </c>
      <c r="F3168" s="8" t="s">
        <v>2450</v>
      </c>
      <c r="G3168" s="8" t="s">
        <v>2458</v>
      </c>
      <c r="H3168" s="8" t="s">
        <v>2208</v>
      </c>
      <c r="I3168" s="8">
        <v>1.0</v>
      </c>
      <c r="J3168" s="8">
        <v>0.0</v>
      </c>
      <c r="K3168" s="8">
        <v>5.0</v>
      </c>
    </row>
    <row r="3169" ht="15.75" customHeight="1">
      <c r="A3169" s="15">
        <v>99.0</v>
      </c>
      <c r="B3169" s="8" t="s">
        <v>2548</v>
      </c>
      <c r="C3169" s="16">
        <v>45611.25</v>
      </c>
      <c r="D3169" s="16">
        <v>45625.25</v>
      </c>
      <c r="E3169" s="17">
        <v>6930.0</v>
      </c>
      <c r="F3169" s="8" t="s">
        <v>2450</v>
      </c>
      <c r="G3169" s="8" t="s">
        <v>2458</v>
      </c>
      <c r="H3169" s="8" t="s">
        <v>2261</v>
      </c>
      <c r="I3169" s="8">
        <v>0.0</v>
      </c>
      <c r="J3169" s="8">
        <v>0.0</v>
      </c>
      <c r="K3169" s="8">
        <v>1.0</v>
      </c>
    </row>
    <row r="3170" ht="15.75" customHeight="1">
      <c r="A3170" s="15">
        <v>99.0</v>
      </c>
      <c r="B3170" s="8" t="s">
        <v>2548</v>
      </c>
      <c r="C3170" s="16">
        <v>45611.25</v>
      </c>
      <c r="D3170" s="16">
        <v>45625.25</v>
      </c>
      <c r="E3170" s="17">
        <v>6930.0</v>
      </c>
      <c r="F3170" s="8" t="s">
        <v>2450</v>
      </c>
      <c r="G3170" s="8" t="s">
        <v>2458</v>
      </c>
      <c r="H3170" s="8" t="s">
        <v>1465</v>
      </c>
      <c r="I3170" s="8">
        <v>1.0</v>
      </c>
      <c r="J3170" s="8">
        <v>0.0</v>
      </c>
      <c r="K3170" s="8">
        <v>4.0</v>
      </c>
    </row>
    <row r="3171" ht="15.75" customHeight="1">
      <c r="A3171" s="15">
        <v>99.0</v>
      </c>
      <c r="B3171" s="8" t="s">
        <v>2548</v>
      </c>
      <c r="C3171" s="16">
        <v>45611.25</v>
      </c>
      <c r="D3171" s="16">
        <v>45625.25</v>
      </c>
      <c r="E3171" s="17">
        <v>6930.0</v>
      </c>
      <c r="F3171" s="8" t="s">
        <v>2450</v>
      </c>
      <c r="G3171" s="8" t="s">
        <v>2458</v>
      </c>
      <c r="H3171" s="8" t="s">
        <v>2028</v>
      </c>
      <c r="I3171" s="8">
        <v>0.0</v>
      </c>
      <c r="J3171" s="8">
        <v>1.0</v>
      </c>
      <c r="K3171" s="8">
        <v>1.0</v>
      </c>
    </row>
    <row r="3172" ht="15.75" customHeight="1">
      <c r="A3172" s="15">
        <v>99.0</v>
      </c>
      <c r="B3172" s="8" t="s">
        <v>2548</v>
      </c>
      <c r="C3172" s="16">
        <v>45611.25</v>
      </c>
      <c r="D3172" s="16">
        <v>45625.25</v>
      </c>
      <c r="E3172" s="17">
        <v>6930.0</v>
      </c>
      <c r="F3172" s="8" t="s">
        <v>2450</v>
      </c>
      <c r="G3172" s="8" t="s">
        <v>2458</v>
      </c>
      <c r="H3172" s="8" t="s">
        <v>1368</v>
      </c>
      <c r="I3172" s="8">
        <v>1.0</v>
      </c>
      <c r="J3172" s="8">
        <v>1.0</v>
      </c>
      <c r="K3172" s="8">
        <v>2.0</v>
      </c>
    </row>
    <row r="3173" ht="15.75" customHeight="1">
      <c r="A3173" s="15">
        <v>99.0</v>
      </c>
      <c r="B3173" s="8" t="s">
        <v>2548</v>
      </c>
      <c r="C3173" s="16">
        <v>45611.25</v>
      </c>
      <c r="D3173" s="16">
        <v>45625.25</v>
      </c>
      <c r="E3173" s="17">
        <v>6930.0</v>
      </c>
      <c r="F3173" s="8" t="s">
        <v>2450</v>
      </c>
      <c r="G3173" s="8" t="s">
        <v>2458</v>
      </c>
      <c r="H3173" s="8" t="s">
        <v>1825</v>
      </c>
      <c r="I3173" s="8">
        <v>1.0</v>
      </c>
      <c r="J3173" s="8">
        <v>0.0</v>
      </c>
      <c r="K3173" s="8">
        <v>3.0</v>
      </c>
    </row>
    <row r="3174" ht="15.75" customHeight="1">
      <c r="A3174" s="15">
        <v>99.0</v>
      </c>
      <c r="B3174" s="8" t="s">
        <v>2548</v>
      </c>
      <c r="C3174" s="16">
        <v>45611.25</v>
      </c>
      <c r="D3174" s="16">
        <v>45625.25</v>
      </c>
      <c r="E3174" s="17">
        <v>6930.0</v>
      </c>
      <c r="F3174" s="8" t="s">
        <v>2450</v>
      </c>
      <c r="G3174" s="8" t="s">
        <v>2458</v>
      </c>
      <c r="H3174" s="8" t="s">
        <v>2325</v>
      </c>
      <c r="I3174" s="8">
        <v>0.0</v>
      </c>
      <c r="J3174" s="8">
        <v>0.0</v>
      </c>
      <c r="K3174" s="8">
        <v>1.0</v>
      </c>
    </row>
    <row r="3175" ht="15.75" customHeight="1">
      <c r="A3175" s="15">
        <v>99.0</v>
      </c>
      <c r="B3175" s="8" t="s">
        <v>2548</v>
      </c>
      <c r="C3175" s="16">
        <v>45611.25</v>
      </c>
      <c r="D3175" s="16">
        <v>45625.25</v>
      </c>
      <c r="E3175" s="17">
        <v>6930.0</v>
      </c>
      <c r="F3175" s="8" t="s">
        <v>2450</v>
      </c>
      <c r="G3175" s="8" t="s">
        <v>2458</v>
      </c>
      <c r="H3175" s="8" t="s">
        <v>1956</v>
      </c>
      <c r="I3175" s="8">
        <v>0.0</v>
      </c>
      <c r="J3175" s="8">
        <v>1.0</v>
      </c>
      <c r="K3175" s="8">
        <v>1.0</v>
      </c>
    </row>
    <row r="3176" ht="15.75" customHeight="1">
      <c r="A3176" s="15">
        <v>99.0</v>
      </c>
      <c r="B3176" s="8" t="s">
        <v>2548</v>
      </c>
      <c r="C3176" s="16">
        <v>45611.25</v>
      </c>
      <c r="D3176" s="16">
        <v>45625.25</v>
      </c>
      <c r="E3176" s="17">
        <v>6930.0</v>
      </c>
      <c r="F3176" s="8" t="s">
        <v>2450</v>
      </c>
      <c r="G3176" s="8" t="s">
        <v>2458</v>
      </c>
      <c r="H3176" s="8" t="s">
        <v>2321</v>
      </c>
      <c r="I3176" s="8">
        <v>1.0</v>
      </c>
      <c r="J3176" s="8">
        <v>0.0</v>
      </c>
      <c r="K3176" s="8">
        <v>1.0</v>
      </c>
    </row>
    <row r="3177" ht="15.75" customHeight="1">
      <c r="A3177" s="15">
        <v>99.0</v>
      </c>
      <c r="B3177" s="8" t="s">
        <v>2548</v>
      </c>
      <c r="C3177" s="16">
        <v>45611.25</v>
      </c>
      <c r="D3177" s="16">
        <v>45625.25</v>
      </c>
      <c r="E3177" s="17">
        <v>6930.0</v>
      </c>
      <c r="F3177" s="8" t="s">
        <v>2450</v>
      </c>
      <c r="G3177" s="8" t="s">
        <v>2458</v>
      </c>
      <c r="H3177" s="8" t="s">
        <v>2133</v>
      </c>
      <c r="I3177" s="8">
        <v>0.0</v>
      </c>
      <c r="J3177" s="8">
        <v>0.0</v>
      </c>
      <c r="K3177" s="8">
        <v>1.0</v>
      </c>
    </row>
    <row r="3178" ht="15.75" customHeight="1">
      <c r="A3178" s="15">
        <v>99.0</v>
      </c>
      <c r="B3178" s="8" t="s">
        <v>2548</v>
      </c>
      <c r="C3178" s="16">
        <v>45611.25</v>
      </c>
      <c r="D3178" s="16">
        <v>45625.25</v>
      </c>
      <c r="E3178" s="17">
        <v>6930.0</v>
      </c>
      <c r="F3178" s="8" t="s">
        <v>2450</v>
      </c>
      <c r="G3178" s="8" t="s">
        <v>2458</v>
      </c>
      <c r="H3178" s="8" t="s">
        <v>1743</v>
      </c>
      <c r="I3178" s="8">
        <v>1.0</v>
      </c>
      <c r="J3178" s="8">
        <v>0.0</v>
      </c>
      <c r="K3178" s="8">
        <v>2.0</v>
      </c>
    </row>
    <row r="3179" ht="15.75" customHeight="1">
      <c r="A3179" s="15">
        <v>99.0</v>
      </c>
      <c r="B3179" s="8" t="s">
        <v>2548</v>
      </c>
      <c r="C3179" s="16">
        <v>45611.25</v>
      </c>
      <c r="D3179" s="16">
        <v>45625.25</v>
      </c>
      <c r="E3179" s="17">
        <v>6930.0</v>
      </c>
      <c r="F3179" s="8" t="s">
        <v>2450</v>
      </c>
      <c r="G3179" s="8" t="s">
        <v>2458</v>
      </c>
      <c r="H3179" s="8" t="s">
        <v>1614</v>
      </c>
      <c r="I3179" s="8">
        <v>1.0</v>
      </c>
      <c r="J3179" s="8">
        <v>0.0</v>
      </c>
      <c r="K3179" s="8">
        <v>1.0</v>
      </c>
    </row>
    <row r="3180" ht="15.75" customHeight="1">
      <c r="A3180" s="15">
        <v>99.0</v>
      </c>
      <c r="B3180" s="8" t="s">
        <v>2548</v>
      </c>
      <c r="C3180" s="16">
        <v>45611.25</v>
      </c>
      <c r="D3180" s="16">
        <v>45625.25</v>
      </c>
      <c r="E3180" s="17">
        <v>6930.0</v>
      </c>
      <c r="F3180" s="8" t="s">
        <v>2450</v>
      </c>
      <c r="G3180" s="8" t="s">
        <v>2458</v>
      </c>
      <c r="H3180" s="8" t="s">
        <v>1764</v>
      </c>
      <c r="I3180" s="8">
        <v>1.0</v>
      </c>
      <c r="J3180" s="8">
        <v>0.0</v>
      </c>
      <c r="K3180" s="8">
        <v>5.0</v>
      </c>
    </row>
    <row r="3181" ht="15.75" customHeight="1">
      <c r="A3181" s="15">
        <v>99.0</v>
      </c>
      <c r="B3181" s="8" t="s">
        <v>2548</v>
      </c>
      <c r="C3181" s="16">
        <v>45611.25</v>
      </c>
      <c r="D3181" s="16">
        <v>45625.25</v>
      </c>
      <c r="E3181" s="17">
        <v>6930.0</v>
      </c>
      <c r="F3181" s="8" t="s">
        <v>2450</v>
      </c>
      <c r="G3181" s="8" t="s">
        <v>2458</v>
      </c>
      <c r="H3181" s="8" t="s">
        <v>2345</v>
      </c>
      <c r="I3181" s="8">
        <v>1.0</v>
      </c>
      <c r="J3181" s="8">
        <v>1.0</v>
      </c>
      <c r="K3181" s="8">
        <v>3.0</v>
      </c>
    </row>
    <row r="3182" ht="15.75" customHeight="1">
      <c r="A3182" s="15">
        <v>99.0</v>
      </c>
      <c r="B3182" s="8" t="s">
        <v>2548</v>
      </c>
      <c r="C3182" s="16">
        <v>45611.25</v>
      </c>
      <c r="D3182" s="16">
        <v>45625.25</v>
      </c>
      <c r="E3182" s="17">
        <v>6930.0</v>
      </c>
      <c r="F3182" s="8" t="s">
        <v>2450</v>
      </c>
      <c r="G3182" s="8" t="s">
        <v>2458</v>
      </c>
      <c r="H3182" s="8" t="s">
        <v>1914</v>
      </c>
      <c r="I3182" s="8">
        <v>0.0</v>
      </c>
      <c r="J3182" s="8">
        <v>0.0</v>
      </c>
      <c r="K3182" s="8">
        <v>5.0</v>
      </c>
    </row>
    <row r="3183" ht="15.75" customHeight="1">
      <c r="A3183" s="15">
        <v>99.0</v>
      </c>
      <c r="B3183" s="8" t="s">
        <v>2548</v>
      </c>
      <c r="C3183" s="16">
        <v>45611.25</v>
      </c>
      <c r="D3183" s="16">
        <v>45625.25</v>
      </c>
      <c r="E3183" s="17">
        <v>6930.0</v>
      </c>
      <c r="F3183" s="8" t="s">
        <v>2450</v>
      </c>
      <c r="G3183" s="8" t="s">
        <v>2458</v>
      </c>
      <c r="H3183" s="8" t="s">
        <v>1496</v>
      </c>
      <c r="I3183" s="8">
        <v>1.0</v>
      </c>
      <c r="J3183" s="8">
        <v>0.0</v>
      </c>
      <c r="K3183" s="8">
        <v>5.0</v>
      </c>
    </row>
    <row r="3184" ht="15.75" customHeight="1">
      <c r="A3184" s="15">
        <v>99.0</v>
      </c>
      <c r="B3184" s="8" t="s">
        <v>2548</v>
      </c>
      <c r="C3184" s="16">
        <v>45611.25</v>
      </c>
      <c r="D3184" s="16">
        <v>45625.25</v>
      </c>
      <c r="E3184" s="17">
        <v>6930.0</v>
      </c>
      <c r="F3184" s="8" t="s">
        <v>2450</v>
      </c>
      <c r="G3184" s="8" t="s">
        <v>2458</v>
      </c>
      <c r="H3184" s="8" t="s">
        <v>1911</v>
      </c>
      <c r="I3184" s="8">
        <v>1.0</v>
      </c>
      <c r="J3184" s="8">
        <v>1.0</v>
      </c>
      <c r="K3184" s="8">
        <v>1.0</v>
      </c>
    </row>
    <row r="3185" ht="15.75" customHeight="1">
      <c r="A3185" s="15">
        <v>99.0</v>
      </c>
      <c r="B3185" s="8" t="s">
        <v>2548</v>
      </c>
      <c r="C3185" s="16">
        <v>45611.25</v>
      </c>
      <c r="D3185" s="16">
        <v>45625.25</v>
      </c>
      <c r="E3185" s="17">
        <v>6930.0</v>
      </c>
      <c r="F3185" s="8" t="s">
        <v>2450</v>
      </c>
      <c r="G3185" s="8" t="s">
        <v>2458</v>
      </c>
      <c r="H3185" s="8" t="s">
        <v>1582</v>
      </c>
      <c r="I3185" s="8">
        <v>0.0</v>
      </c>
      <c r="J3185" s="8">
        <v>1.0</v>
      </c>
      <c r="K3185" s="8">
        <v>2.0</v>
      </c>
    </row>
    <row r="3186" ht="15.75" customHeight="1">
      <c r="A3186" s="15">
        <v>99.0</v>
      </c>
      <c r="B3186" s="8" t="s">
        <v>2548</v>
      </c>
      <c r="C3186" s="16">
        <v>45611.25</v>
      </c>
      <c r="D3186" s="16">
        <v>45625.25</v>
      </c>
      <c r="E3186" s="17">
        <v>6930.0</v>
      </c>
      <c r="F3186" s="8" t="s">
        <v>2450</v>
      </c>
      <c r="G3186" s="8" t="s">
        <v>2458</v>
      </c>
      <c r="H3186" s="8" t="s">
        <v>1763</v>
      </c>
      <c r="I3186" s="8">
        <v>0.0</v>
      </c>
      <c r="J3186" s="8">
        <v>1.0</v>
      </c>
      <c r="K3186" s="8">
        <v>2.0</v>
      </c>
    </row>
    <row r="3187" ht="15.75" customHeight="1">
      <c r="A3187" s="15">
        <v>99.0</v>
      </c>
      <c r="B3187" s="8" t="s">
        <v>2548</v>
      </c>
      <c r="C3187" s="16">
        <v>45611.25</v>
      </c>
      <c r="D3187" s="16">
        <v>45625.25</v>
      </c>
      <c r="E3187" s="17">
        <v>6930.0</v>
      </c>
      <c r="F3187" s="8" t="s">
        <v>2450</v>
      </c>
      <c r="G3187" s="8" t="s">
        <v>2458</v>
      </c>
      <c r="H3187" s="8" t="s">
        <v>2173</v>
      </c>
      <c r="I3187" s="8">
        <v>0.0</v>
      </c>
      <c r="J3187" s="8">
        <v>1.0</v>
      </c>
      <c r="K3187" s="8">
        <v>3.0</v>
      </c>
    </row>
    <row r="3188" ht="15.75" customHeight="1">
      <c r="A3188" s="15">
        <v>99.0</v>
      </c>
      <c r="B3188" s="8" t="s">
        <v>2548</v>
      </c>
      <c r="C3188" s="16">
        <v>45611.25</v>
      </c>
      <c r="D3188" s="16">
        <v>45625.25</v>
      </c>
      <c r="E3188" s="17">
        <v>6930.0</v>
      </c>
      <c r="F3188" s="8" t="s">
        <v>2450</v>
      </c>
      <c r="G3188" s="8" t="s">
        <v>2458</v>
      </c>
      <c r="H3188" s="8" t="s">
        <v>1185</v>
      </c>
      <c r="I3188" s="8">
        <v>1.0</v>
      </c>
      <c r="J3188" s="8">
        <v>0.0</v>
      </c>
      <c r="K3188" s="8">
        <v>2.0</v>
      </c>
    </row>
    <row r="3189" ht="15.75" customHeight="1">
      <c r="A3189" s="15">
        <v>99.0</v>
      </c>
      <c r="B3189" s="8" t="s">
        <v>2548</v>
      </c>
      <c r="C3189" s="16">
        <v>45611.25</v>
      </c>
      <c r="D3189" s="16">
        <v>45625.25</v>
      </c>
      <c r="E3189" s="17">
        <v>6930.0</v>
      </c>
      <c r="F3189" s="8" t="s">
        <v>2450</v>
      </c>
      <c r="G3189" s="8" t="s">
        <v>2458</v>
      </c>
      <c r="H3189" s="8" t="s">
        <v>1683</v>
      </c>
      <c r="I3189" s="8">
        <v>0.0</v>
      </c>
      <c r="J3189" s="8">
        <v>0.0</v>
      </c>
      <c r="K3189" s="8">
        <v>5.0</v>
      </c>
    </row>
    <row r="3190" ht="15.75" customHeight="1">
      <c r="A3190" s="15">
        <v>99.0</v>
      </c>
      <c r="B3190" s="8" t="s">
        <v>2548</v>
      </c>
      <c r="C3190" s="16">
        <v>45611.25</v>
      </c>
      <c r="D3190" s="16">
        <v>45625.25</v>
      </c>
      <c r="E3190" s="17">
        <v>6930.0</v>
      </c>
      <c r="F3190" s="8" t="s">
        <v>2450</v>
      </c>
      <c r="G3190" s="8" t="s">
        <v>2458</v>
      </c>
      <c r="H3190" s="8" t="s">
        <v>2047</v>
      </c>
      <c r="I3190" s="8">
        <v>1.0</v>
      </c>
      <c r="J3190" s="8">
        <v>1.0</v>
      </c>
      <c r="K3190" s="8">
        <v>1.0</v>
      </c>
    </row>
    <row r="3191" ht="15.75" customHeight="1">
      <c r="A3191" s="15">
        <v>99.0</v>
      </c>
      <c r="B3191" s="8" t="s">
        <v>2548</v>
      </c>
      <c r="C3191" s="16">
        <v>45611.25</v>
      </c>
      <c r="D3191" s="16">
        <v>45625.25</v>
      </c>
      <c r="E3191" s="17">
        <v>6930.0</v>
      </c>
      <c r="F3191" s="8" t="s">
        <v>2450</v>
      </c>
      <c r="G3191" s="8" t="s">
        <v>2458</v>
      </c>
      <c r="H3191" s="8" t="s">
        <v>1741</v>
      </c>
      <c r="I3191" s="8">
        <v>0.0</v>
      </c>
      <c r="J3191" s="8">
        <v>0.0</v>
      </c>
      <c r="K3191" s="8">
        <v>1.0</v>
      </c>
    </row>
    <row r="3192" ht="15.75" customHeight="1">
      <c r="A3192" s="15">
        <v>99.0</v>
      </c>
      <c r="B3192" s="8" t="s">
        <v>2548</v>
      </c>
      <c r="C3192" s="16">
        <v>45611.25</v>
      </c>
      <c r="D3192" s="16">
        <v>45625.25</v>
      </c>
      <c r="E3192" s="17">
        <v>6930.0</v>
      </c>
      <c r="F3192" s="8" t="s">
        <v>2450</v>
      </c>
      <c r="G3192" s="8" t="s">
        <v>2458</v>
      </c>
      <c r="H3192" s="8" t="s">
        <v>1186</v>
      </c>
      <c r="I3192" s="8">
        <v>0.0</v>
      </c>
      <c r="J3192" s="8">
        <v>1.0</v>
      </c>
      <c r="K3192" s="8">
        <v>4.0</v>
      </c>
    </row>
    <row r="3193" ht="15.75" customHeight="1">
      <c r="A3193" s="15">
        <v>99.0</v>
      </c>
      <c r="B3193" s="8" t="s">
        <v>2548</v>
      </c>
      <c r="C3193" s="16">
        <v>45611.25</v>
      </c>
      <c r="D3193" s="16">
        <v>45625.25</v>
      </c>
      <c r="E3193" s="17">
        <v>6930.0</v>
      </c>
      <c r="F3193" s="8" t="s">
        <v>2450</v>
      </c>
      <c r="G3193" s="8" t="s">
        <v>2458</v>
      </c>
      <c r="H3193" s="8" t="s">
        <v>1575</v>
      </c>
      <c r="I3193" s="8">
        <v>1.0</v>
      </c>
      <c r="J3193" s="8">
        <v>0.0</v>
      </c>
      <c r="K3193" s="8">
        <v>1.0</v>
      </c>
    </row>
    <row r="3194" ht="15.75" customHeight="1">
      <c r="A3194" s="15">
        <v>99.0</v>
      </c>
      <c r="B3194" s="8" t="s">
        <v>2548</v>
      </c>
      <c r="C3194" s="16">
        <v>45611.25</v>
      </c>
      <c r="D3194" s="16">
        <v>45625.25</v>
      </c>
      <c r="E3194" s="17">
        <v>6930.0</v>
      </c>
      <c r="F3194" s="8" t="s">
        <v>2450</v>
      </c>
      <c r="G3194" s="8" t="s">
        <v>2458</v>
      </c>
      <c r="H3194" s="8" t="s">
        <v>2064</v>
      </c>
      <c r="I3194" s="8">
        <v>1.0</v>
      </c>
      <c r="J3194" s="8">
        <v>0.0</v>
      </c>
      <c r="K3194" s="8">
        <v>1.0</v>
      </c>
    </row>
    <row r="3195" ht="15.75" customHeight="1">
      <c r="A3195" s="15">
        <v>99.0</v>
      </c>
      <c r="B3195" s="8" t="s">
        <v>2548</v>
      </c>
      <c r="C3195" s="16">
        <v>45611.25</v>
      </c>
      <c r="D3195" s="16">
        <v>45625.25</v>
      </c>
      <c r="E3195" s="17">
        <v>6930.0</v>
      </c>
      <c r="F3195" s="8" t="s">
        <v>2450</v>
      </c>
      <c r="G3195" s="8" t="s">
        <v>2458</v>
      </c>
      <c r="H3195" s="8" t="s">
        <v>2105</v>
      </c>
      <c r="I3195" s="8">
        <v>1.0</v>
      </c>
      <c r="J3195" s="8">
        <v>1.0</v>
      </c>
      <c r="K3195" s="8">
        <v>3.0</v>
      </c>
    </row>
    <row r="3196" ht="15.75" customHeight="1">
      <c r="A3196" s="15">
        <v>99.0</v>
      </c>
      <c r="B3196" s="8" t="s">
        <v>2548</v>
      </c>
      <c r="C3196" s="16">
        <v>45611.25</v>
      </c>
      <c r="D3196" s="16">
        <v>45625.25</v>
      </c>
      <c r="E3196" s="17">
        <v>6930.0</v>
      </c>
      <c r="F3196" s="8" t="s">
        <v>2450</v>
      </c>
      <c r="G3196" s="8" t="s">
        <v>2458</v>
      </c>
      <c r="H3196" s="8" t="s">
        <v>2073</v>
      </c>
      <c r="I3196" s="8">
        <v>0.0</v>
      </c>
      <c r="J3196" s="8">
        <v>0.0</v>
      </c>
      <c r="K3196" s="8">
        <v>3.0</v>
      </c>
    </row>
    <row r="3197" ht="15.75" customHeight="1">
      <c r="A3197" s="15">
        <v>99.0</v>
      </c>
      <c r="B3197" s="8" t="s">
        <v>2548</v>
      </c>
      <c r="C3197" s="16">
        <v>45611.25</v>
      </c>
      <c r="D3197" s="16">
        <v>45625.25</v>
      </c>
      <c r="E3197" s="17">
        <v>6930.0</v>
      </c>
      <c r="F3197" s="8" t="s">
        <v>2450</v>
      </c>
      <c r="G3197" s="8" t="s">
        <v>2458</v>
      </c>
      <c r="H3197" s="8" t="s">
        <v>1891</v>
      </c>
      <c r="I3197" s="8">
        <v>0.0</v>
      </c>
      <c r="J3197" s="8">
        <v>1.0</v>
      </c>
      <c r="K3197" s="8">
        <v>4.0</v>
      </c>
    </row>
    <row r="3198" ht="15.75" customHeight="1">
      <c r="A3198" s="15">
        <v>99.0</v>
      </c>
      <c r="B3198" s="8" t="s">
        <v>2548</v>
      </c>
      <c r="C3198" s="16">
        <v>45611.25</v>
      </c>
      <c r="D3198" s="16">
        <v>45625.25</v>
      </c>
      <c r="E3198" s="17">
        <v>6930.0</v>
      </c>
      <c r="F3198" s="8" t="s">
        <v>2450</v>
      </c>
      <c r="G3198" s="8" t="s">
        <v>2458</v>
      </c>
      <c r="H3198" s="8" t="s">
        <v>1682</v>
      </c>
      <c r="I3198" s="8">
        <v>0.0</v>
      </c>
      <c r="J3198" s="8">
        <v>0.0</v>
      </c>
      <c r="K3198" s="8">
        <v>5.0</v>
      </c>
    </row>
    <row r="3199" ht="15.75" customHeight="1">
      <c r="A3199" s="15">
        <v>99.0</v>
      </c>
      <c r="B3199" s="8" t="s">
        <v>2548</v>
      </c>
      <c r="C3199" s="16">
        <v>45611.25</v>
      </c>
      <c r="D3199" s="16">
        <v>45625.25</v>
      </c>
      <c r="E3199" s="17">
        <v>6930.0</v>
      </c>
      <c r="F3199" s="8" t="s">
        <v>2450</v>
      </c>
      <c r="G3199" s="8" t="s">
        <v>2458</v>
      </c>
      <c r="H3199" s="8" t="s">
        <v>1944</v>
      </c>
      <c r="I3199" s="8">
        <v>0.0</v>
      </c>
      <c r="J3199" s="8">
        <v>0.0</v>
      </c>
      <c r="K3199" s="8">
        <v>4.0</v>
      </c>
    </row>
    <row r="3200" ht="15.75" customHeight="1">
      <c r="A3200" s="15">
        <v>99.0</v>
      </c>
      <c r="B3200" s="8" t="s">
        <v>2548</v>
      </c>
      <c r="C3200" s="16">
        <v>45611.25</v>
      </c>
      <c r="D3200" s="16">
        <v>45625.25</v>
      </c>
      <c r="E3200" s="17">
        <v>6930.0</v>
      </c>
      <c r="F3200" s="8" t="s">
        <v>2450</v>
      </c>
      <c r="G3200" s="8" t="s">
        <v>2458</v>
      </c>
      <c r="H3200" s="8" t="s">
        <v>2222</v>
      </c>
      <c r="I3200" s="8">
        <v>1.0</v>
      </c>
      <c r="J3200" s="8">
        <v>0.0</v>
      </c>
      <c r="K3200" s="8">
        <v>3.0</v>
      </c>
    </row>
    <row r="3201" ht="15.75" customHeight="1">
      <c r="A3201" s="15">
        <v>99.0</v>
      </c>
      <c r="B3201" s="8" t="s">
        <v>2548</v>
      </c>
      <c r="C3201" s="16">
        <v>45611.25</v>
      </c>
      <c r="D3201" s="16">
        <v>45625.25</v>
      </c>
      <c r="E3201" s="17">
        <v>6930.0</v>
      </c>
      <c r="F3201" s="8" t="s">
        <v>2450</v>
      </c>
      <c r="G3201" s="8" t="s">
        <v>2458</v>
      </c>
      <c r="H3201" s="8" t="s">
        <v>2130</v>
      </c>
      <c r="I3201" s="8">
        <v>1.0</v>
      </c>
      <c r="J3201" s="8">
        <v>1.0</v>
      </c>
      <c r="K3201" s="8">
        <v>5.0</v>
      </c>
    </row>
    <row r="3202" ht="15.75" customHeight="1">
      <c r="A3202" s="15">
        <v>100.0</v>
      </c>
      <c r="B3202" s="8" t="s">
        <v>2549</v>
      </c>
      <c r="C3202" s="16">
        <v>45615.5</v>
      </c>
      <c r="D3202" s="16">
        <v>45629.5</v>
      </c>
      <c r="E3202" s="17">
        <v>7000.0</v>
      </c>
      <c r="F3202" s="8" t="s">
        <v>2452</v>
      </c>
      <c r="G3202" s="8" t="s">
        <v>1132</v>
      </c>
      <c r="H3202" s="8" t="s">
        <v>1830</v>
      </c>
      <c r="I3202" s="8">
        <v>0.0</v>
      </c>
      <c r="J3202" s="8">
        <v>1.0</v>
      </c>
      <c r="K3202" s="8">
        <v>4.0</v>
      </c>
    </row>
    <row r="3203" ht="15.75" customHeight="1">
      <c r="A3203" s="15">
        <v>100.0</v>
      </c>
      <c r="B3203" s="8" t="s">
        <v>2549</v>
      </c>
      <c r="C3203" s="16">
        <v>45615.5</v>
      </c>
      <c r="D3203" s="16">
        <v>45629.5</v>
      </c>
      <c r="E3203" s="17">
        <v>7000.0</v>
      </c>
      <c r="F3203" s="8" t="s">
        <v>2452</v>
      </c>
      <c r="G3203" s="8" t="s">
        <v>1132</v>
      </c>
      <c r="H3203" s="8" t="s">
        <v>2281</v>
      </c>
      <c r="I3203" s="8">
        <v>1.0</v>
      </c>
      <c r="J3203" s="8">
        <v>0.0</v>
      </c>
      <c r="K3203" s="8">
        <v>4.0</v>
      </c>
    </row>
    <row r="3204" ht="15.75" customHeight="1">
      <c r="A3204" s="15">
        <v>100.0</v>
      </c>
      <c r="B3204" s="8" t="s">
        <v>2549</v>
      </c>
      <c r="C3204" s="16">
        <v>45615.5</v>
      </c>
      <c r="D3204" s="16">
        <v>45629.5</v>
      </c>
      <c r="E3204" s="17">
        <v>7000.0</v>
      </c>
      <c r="F3204" s="8" t="s">
        <v>2452</v>
      </c>
      <c r="G3204" s="8" t="s">
        <v>1132</v>
      </c>
      <c r="H3204" s="8" t="s">
        <v>1490</v>
      </c>
      <c r="I3204" s="8">
        <v>0.0</v>
      </c>
      <c r="J3204" s="8">
        <v>1.0</v>
      </c>
      <c r="K3204" s="8">
        <v>1.0</v>
      </c>
    </row>
    <row r="3205" ht="15.75" customHeight="1">
      <c r="A3205" s="15">
        <v>100.0</v>
      </c>
      <c r="B3205" s="8" t="s">
        <v>2549</v>
      </c>
      <c r="C3205" s="16">
        <v>45615.5</v>
      </c>
      <c r="D3205" s="16">
        <v>45629.5</v>
      </c>
      <c r="E3205" s="17">
        <v>7000.0</v>
      </c>
      <c r="F3205" s="8" t="s">
        <v>2452</v>
      </c>
      <c r="G3205" s="8" t="s">
        <v>1132</v>
      </c>
      <c r="H3205" s="8" t="s">
        <v>1396</v>
      </c>
      <c r="I3205" s="8">
        <v>1.0</v>
      </c>
      <c r="J3205" s="8">
        <v>1.0</v>
      </c>
      <c r="K3205" s="8">
        <v>2.0</v>
      </c>
    </row>
    <row r="3206" ht="15.75" customHeight="1">
      <c r="A3206" s="15">
        <v>100.0</v>
      </c>
      <c r="B3206" s="8" t="s">
        <v>2549</v>
      </c>
      <c r="C3206" s="16">
        <v>45615.5</v>
      </c>
      <c r="D3206" s="16">
        <v>45629.5</v>
      </c>
      <c r="E3206" s="17">
        <v>7000.0</v>
      </c>
      <c r="F3206" s="8" t="s">
        <v>2452</v>
      </c>
      <c r="G3206" s="8" t="s">
        <v>1132</v>
      </c>
      <c r="H3206" s="8" t="s">
        <v>1425</v>
      </c>
      <c r="I3206" s="8">
        <v>1.0</v>
      </c>
      <c r="J3206" s="8">
        <v>1.0</v>
      </c>
      <c r="K3206" s="8">
        <v>4.0</v>
      </c>
    </row>
    <row r="3207" ht="15.75" customHeight="1">
      <c r="A3207" s="15">
        <v>100.0</v>
      </c>
      <c r="B3207" s="8" t="s">
        <v>2549</v>
      </c>
      <c r="C3207" s="16">
        <v>45615.5</v>
      </c>
      <c r="D3207" s="16">
        <v>45629.5</v>
      </c>
      <c r="E3207" s="17">
        <v>7000.0</v>
      </c>
      <c r="F3207" s="8" t="s">
        <v>2452</v>
      </c>
      <c r="G3207" s="8" t="s">
        <v>1132</v>
      </c>
      <c r="H3207" s="8" t="s">
        <v>1646</v>
      </c>
      <c r="I3207" s="8">
        <v>0.0</v>
      </c>
      <c r="J3207" s="8">
        <v>0.0</v>
      </c>
      <c r="K3207" s="8">
        <v>1.0</v>
      </c>
    </row>
    <row r="3208" ht="15.75" customHeight="1">
      <c r="A3208" s="15">
        <v>100.0</v>
      </c>
      <c r="B3208" s="8" t="s">
        <v>2549</v>
      </c>
      <c r="C3208" s="16">
        <v>45615.5</v>
      </c>
      <c r="D3208" s="16">
        <v>45629.5</v>
      </c>
      <c r="E3208" s="17">
        <v>7000.0</v>
      </c>
      <c r="F3208" s="8" t="s">
        <v>2452</v>
      </c>
      <c r="G3208" s="8" t="s">
        <v>1132</v>
      </c>
      <c r="H3208" s="8" t="s">
        <v>2173</v>
      </c>
      <c r="I3208" s="8">
        <v>1.0</v>
      </c>
      <c r="J3208" s="8">
        <v>0.0</v>
      </c>
      <c r="K3208" s="8">
        <v>2.0</v>
      </c>
    </row>
    <row r="3209" ht="15.75" customHeight="1">
      <c r="A3209" s="15">
        <v>100.0</v>
      </c>
      <c r="B3209" s="8" t="s">
        <v>2549</v>
      </c>
      <c r="C3209" s="16">
        <v>45615.5</v>
      </c>
      <c r="D3209" s="16">
        <v>45629.5</v>
      </c>
      <c r="E3209" s="17">
        <v>7000.0</v>
      </c>
      <c r="F3209" s="8" t="s">
        <v>2452</v>
      </c>
      <c r="G3209" s="8" t="s">
        <v>1132</v>
      </c>
      <c r="H3209" s="8" t="s">
        <v>1728</v>
      </c>
      <c r="I3209" s="8">
        <v>1.0</v>
      </c>
      <c r="J3209" s="8">
        <v>1.0</v>
      </c>
      <c r="K3209" s="8">
        <v>4.0</v>
      </c>
    </row>
    <row r="3210" ht="15.75" customHeight="1">
      <c r="A3210" s="15">
        <v>100.0</v>
      </c>
      <c r="B3210" s="8" t="s">
        <v>2549</v>
      </c>
      <c r="C3210" s="16">
        <v>45615.5</v>
      </c>
      <c r="D3210" s="16">
        <v>45629.5</v>
      </c>
      <c r="E3210" s="17">
        <v>7000.0</v>
      </c>
      <c r="F3210" s="8" t="s">
        <v>2452</v>
      </c>
      <c r="G3210" s="8" t="s">
        <v>1132</v>
      </c>
      <c r="H3210" s="8" t="s">
        <v>2117</v>
      </c>
      <c r="I3210" s="8">
        <v>0.0</v>
      </c>
      <c r="J3210" s="8">
        <v>1.0</v>
      </c>
      <c r="K3210" s="8">
        <v>3.0</v>
      </c>
    </row>
    <row r="3211" ht="15.75" customHeight="1">
      <c r="A3211" s="15">
        <v>100.0</v>
      </c>
      <c r="B3211" s="8" t="s">
        <v>2549</v>
      </c>
      <c r="C3211" s="16">
        <v>45615.5</v>
      </c>
      <c r="D3211" s="16">
        <v>45629.5</v>
      </c>
      <c r="E3211" s="17">
        <v>7000.0</v>
      </c>
      <c r="F3211" s="8" t="s">
        <v>2452</v>
      </c>
      <c r="G3211" s="8" t="s">
        <v>1132</v>
      </c>
      <c r="H3211" s="8" t="s">
        <v>1356</v>
      </c>
      <c r="I3211" s="8">
        <v>1.0</v>
      </c>
      <c r="J3211" s="8">
        <v>0.0</v>
      </c>
      <c r="K3211" s="8">
        <v>1.0</v>
      </c>
    </row>
    <row r="3212" ht="15.75" customHeight="1">
      <c r="A3212" s="15">
        <v>100.0</v>
      </c>
      <c r="B3212" s="8" t="s">
        <v>2549</v>
      </c>
      <c r="C3212" s="16">
        <v>45615.5</v>
      </c>
      <c r="D3212" s="16">
        <v>45629.5</v>
      </c>
      <c r="E3212" s="17">
        <v>7000.0</v>
      </c>
      <c r="F3212" s="8" t="s">
        <v>2452</v>
      </c>
      <c r="G3212" s="8" t="s">
        <v>1132</v>
      </c>
      <c r="H3212" s="8" t="s">
        <v>1431</v>
      </c>
      <c r="I3212" s="8">
        <v>1.0</v>
      </c>
      <c r="J3212" s="8">
        <v>0.0</v>
      </c>
      <c r="K3212" s="8">
        <v>5.0</v>
      </c>
    </row>
    <row r="3213" ht="15.75" customHeight="1">
      <c r="A3213" s="15">
        <v>100.0</v>
      </c>
      <c r="B3213" s="8" t="s">
        <v>2549</v>
      </c>
      <c r="C3213" s="16">
        <v>45615.5</v>
      </c>
      <c r="D3213" s="16">
        <v>45629.5</v>
      </c>
      <c r="E3213" s="17">
        <v>7000.0</v>
      </c>
      <c r="F3213" s="8" t="s">
        <v>2452</v>
      </c>
      <c r="G3213" s="8" t="s">
        <v>1132</v>
      </c>
      <c r="H3213" s="8" t="s">
        <v>1874</v>
      </c>
      <c r="I3213" s="8">
        <v>0.0</v>
      </c>
      <c r="J3213" s="8">
        <v>0.0</v>
      </c>
      <c r="K3213" s="8">
        <v>5.0</v>
      </c>
    </row>
    <row r="3214" ht="15.75" customHeight="1">
      <c r="A3214" s="15">
        <v>100.0</v>
      </c>
      <c r="B3214" s="8" t="s">
        <v>2549</v>
      </c>
      <c r="C3214" s="16">
        <v>45615.5</v>
      </c>
      <c r="D3214" s="16">
        <v>45629.5</v>
      </c>
      <c r="E3214" s="17">
        <v>7000.0</v>
      </c>
      <c r="F3214" s="8" t="s">
        <v>2452</v>
      </c>
      <c r="G3214" s="8" t="s">
        <v>1132</v>
      </c>
      <c r="H3214" s="8" t="s">
        <v>2077</v>
      </c>
      <c r="I3214" s="8">
        <v>0.0</v>
      </c>
      <c r="J3214" s="8">
        <v>0.0</v>
      </c>
      <c r="K3214" s="8">
        <v>2.0</v>
      </c>
    </row>
    <row r="3215" ht="15.75" customHeight="1">
      <c r="A3215" s="15">
        <v>100.0</v>
      </c>
      <c r="B3215" s="8" t="s">
        <v>2549</v>
      </c>
      <c r="C3215" s="16">
        <v>45615.5</v>
      </c>
      <c r="D3215" s="16">
        <v>45629.5</v>
      </c>
      <c r="E3215" s="17">
        <v>7000.0</v>
      </c>
      <c r="F3215" s="8" t="s">
        <v>2452</v>
      </c>
      <c r="G3215" s="8" t="s">
        <v>1132</v>
      </c>
      <c r="H3215" s="8" t="s">
        <v>1573</v>
      </c>
      <c r="I3215" s="8">
        <v>1.0</v>
      </c>
      <c r="J3215" s="8">
        <v>0.0</v>
      </c>
      <c r="K3215" s="8">
        <v>5.0</v>
      </c>
    </row>
    <row r="3216" ht="15.75" customHeight="1">
      <c r="A3216" s="15">
        <v>100.0</v>
      </c>
      <c r="B3216" s="8" t="s">
        <v>2549</v>
      </c>
      <c r="C3216" s="16">
        <v>45615.5</v>
      </c>
      <c r="D3216" s="16">
        <v>45629.5</v>
      </c>
      <c r="E3216" s="17">
        <v>7000.0</v>
      </c>
      <c r="F3216" s="8" t="s">
        <v>2452</v>
      </c>
      <c r="G3216" s="8" t="s">
        <v>1132</v>
      </c>
      <c r="H3216" s="8" t="s">
        <v>2074</v>
      </c>
      <c r="I3216" s="8">
        <v>0.0</v>
      </c>
      <c r="J3216" s="8">
        <v>1.0</v>
      </c>
      <c r="K3216" s="8">
        <v>5.0</v>
      </c>
    </row>
    <row r="3217" ht="15.75" customHeight="1">
      <c r="A3217" s="15">
        <v>100.0</v>
      </c>
      <c r="B3217" s="8" t="s">
        <v>2549</v>
      </c>
      <c r="C3217" s="16">
        <v>45615.5</v>
      </c>
      <c r="D3217" s="16">
        <v>45629.5</v>
      </c>
      <c r="E3217" s="17">
        <v>7000.0</v>
      </c>
      <c r="F3217" s="8" t="s">
        <v>2452</v>
      </c>
      <c r="G3217" s="8" t="s">
        <v>1132</v>
      </c>
      <c r="H3217" s="8" t="s">
        <v>2109</v>
      </c>
      <c r="I3217" s="8">
        <v>0.0</v>
      </c>
      <c r="J3217" s="8">
        <v>1.0</v>
      </c>
      <c r="K3217" s="8">
        <v>5.0</v>
      </c>
    </row>
    <row r="3218" ht="15.75" customHeight="1">
      <c r="A3218" s="15">
        <v>100.0</v>
      </c>
      <c r="B3218" s="8" t="s">
        <v>2549</v>
      </c>
      <c r="C3218" s="16">
        <v>45615.5</v>
      </c>
      <c r="D3218" s="16">
        <v>45629.5</v>
      </c>
      <c r="E3218" s="17">
        <v>7000.0</v>
      </c>
      <c r="F3218" s="8" t="s">
        <v>2452</v>
      </c>
      <c r="G3218" s="8" t="s">
        <v>1132</v>
      </c>
      <c r="H3218" s="8" t="s">
        <v>1500</v>
      </c>
      <c r="I3218" s="8">
        <v>1.0</v>
      </c>
      <c r="J3218" s="8">
        <v>1.0</v>
      </c>
      <c r="K3218" s="8">
        <v>2.0</v>
      </c>
    </row>
    <row r="3219" ht="15.75" customHeight="1">
      <c r="A3219" s="15">
        <v>100.0</v>
      </c>
      <c r="B3219" s="8" t="s">
        <v>2549</v>
      </c>
      <c r="C3219" s="16">
        <v>45615.5</v>
      </c>
      <c r="D3219" s="16">
        <v>45629.5</v>
      </c>
      <c r="E3219" s="17">
        <v>7000.0</v>
      </c>
      <c r="F3219" s="8" t="s">
        <v>2452</v>
      </c>
      <c r="G3219" s="8" t="s">
        <v>1132</v>
      </c>
      <c r="H3219" s="8" t="s">
        <v>1364</v>
      </c>
      <c r="I3219" s="8">
        <v>0.0</v>
      </c>
      <c r="J3219" s="8">
        <v>0.0</v>
      </c>
      <c r="K3219" s="8">
        <v>5.0</v>
      </c>
    </row>
    <row r="3220" ht="15.75" customHeight="1">
      <c r="A3220" s="15">
        <v>100.0</v>
      </c>
      <c r="B3220" s="8" t="s">
        <v>2549</v>
      </c>
      <c r="C3220" s="16">
        <v>45615.5</v>
      </c>
      <c r="D3220" s="16">
        <v>45629.5</v>
      </c>
      <c r="E3220" s="17">
        <v>7000.0</v>
      </c>
      <c r="F3220" s="8" t="s">
        <v>2452</v>
      </c>
      <c r="G3220" s="8" t="s">
        <v>1132</v>
      </c>
      <c r="H3220" s="8" t="s">
        <v>2380</v>
      </c>
      <c r="I3220" s="8">
        <v>0.0</v>
      </c>
      <c r="J3220" s="8">
        <v>1.0</v>
      </c>
      <c r="K3220" s="8">
        <v>2.0</v>
      </c>
    </row>
    <row r="3221" ht="15.75" customHeight="1">
      <c r="A3221" s="15">
        <v>100.0</v>
      </c>
      <c r="B3221" s="8" t="s">
        <v>2549</v>
      </c>
      <c r="C3221" s="16">
        <v>45615.5</v>
      </c>
      <c r="D3221" s="16">
        <v>45629.5</v>
      </c>
      <c r="E3221" s="17">
        <v>7000.0</v>
      </c>
      <c r="F3221" s="8" t="s">
        <v>2452</v>
      </c>
      <c r="G3221" s="8" t="s">
        <v>1132</v>
      </c>
      <c r="H3221" s="8" t="s">
        <v>1165</v>
      </c>
      <c r="I3221" s="8">
        <v>1.0</v>
      </c>
      <c r="J3221" s="8">
        <v>1.0</v>
      </c>
      <c r="K3221" s="8">
        <v>4.0</v>
      </c>
    </row>
    <row r="3222" ht="15.75" customHeight="1">
      <c r="A3222" s="15">
        <v>101.0</v>
      </c>
      <c r="B3222" s="8" t="s">
        <v>2550</v>
      </c>
      <c r="C3222" s="16">
        <v>45619.75</v>
      </c>
      <c r="D3222" s="16">
        <v>45633.75</v>
      </c>
      <c r="E3222" s="17">
        <v>7070.0</v>
      </c>
      <c r="F3222" s="8" t="s">
        <v>2444</v>
      </c>
      <c r="G3222" s="8" t="s">
        <v>1140</v>
      </c>
      <c r="H3222" s="8" t="s">
        <v>2236</v>
      </c>
      <c r="I3222" s="8">
        <v>0.0</v>
      </c>
      <c r="J3222" s="8">
        <v>1.0</v>
      </c>
      <c r="K3222" s="8">
        <v>1.0</v>
      </c>
    </row>
    <row r="3223" ht="15.75" customHeight="1">
      <c r="A3223" s="15">
        <v>101.0</v>
      </c>
      <c r="B3223" s="8" t="s">
        <v>2550</v>
      </c>
      <c r="C3223" s="16">
        <v>45619.75</v>
      </c>
      <c r="D3223" s="16">
        <v>45633.75</v>
      </c>
      <c r="E3223" s="17">
        <v>7070.0</v>
      </c>
      <c r="F3223" s="8" t="s">
        <v>2444</v>
      </c>
      <c r="G3223" s="8" t="s">
        <v>1140</v>
      </c>
      <c r="H3223" s="8" t="s">
        <v>1730</v>
      </c>
      <c r="I3223" s="8">
        <v>0.0</v>
      </c>
      <c r="J3223" s="8">
        <v>1.0</v>
      </c>
      <c r="K3223" s="8">
        <v>4.0</v>
      </c>
    </row>
    <row r="3224" ht="15.75" customHeight="1">
      <c r="A3224" s="15">
        <v>101.0</v>
      </c>
      <c r="B3224" s="8" t="s">
        <v>2550</v>
      </c>
      <c r="C3224" s="16">
        <v>45619.75</v>
      </c>
      <c r="D3224" s="16">
        <v>45633.75</v>
      </c>
      <c r="E3224" s="17">
        <v>7070.0</v>
      </c>
      <c r="F3224" s="8" t="s">
        <v>2444</v>
      </c>
      <c r="G3224" s="8" t="s">
        <v>1140</v>
      </c>
      <c r="H3224" s="8" t="s">
        <v>2226</v>
      </c>
      <c r="I3224" s="8">
        <v>1.0</v>
      </c>
      <c r="J3224" s="8">
        <v>1.0</v>
      </c>
      <c r="K3224" s="8">
        <v>2.0</v>
      </c>
    </row>
    <row r="3225" ht="15.75" customHeight="1">
      <c r="A3225" s="15">
        <v>101.0</v>
      </c>
      <c r="B3225" s="8" t="s">
        <v>2550</v>
      </c>
      <c r="C3225" s="16">
        <v>45619.75</v>
      </c>
      <c r="D3225" s="16">
        <v>45633.75</v>
      </c>
      <c r="E3225" s="17">
        <v>7070.0</v>
      </c>
      <c r="F3225" s="8" t="s">
        <v>2444</v>
      </c>
      <c r="G3225" s="8" t="s">
        <v>1140</v>
      </c>
      <c r="H3225" s="8" t="s">
        <v>1224</v>
      </c>
      <c r="I3225" s="8">
        <v>0.0</v>
      </c>
      <c r="J3225" s="8">
        <v>1.0</v>
      </c>
      <c r="K3225" s="8">
        <v>3.0</v>
      </c>
    </row>
    <row r="3226" ht="15.75" customHeight="1">
      <c r="A3226" s="15">
        <v>101.0</v>
      </c>
      <c r="B3226" s="8" t="s">
        <v>2550</v>
      </c>
      <c r="C3226" s="16">
        <v>45619.75</v>
      </c>
      <c r="D3226" s="16">
        <v>45633.75</v>
      </c>
      <c r="E3226" s="17">
        <v>7070.0</v>
      </c>
      <c r="F3226" s="8" t="s">
        <v>2444</v>
      </c>
      <c r="G3226" s="8" t="s">
        <v>1140</v>
      </c>
      <c r="H3226" s="8" t="s">
        <v>1987</v>
      </c>
      <c r="I3226" s="8">
        <v>0.0</v>
      </c>
      <c r="J3226" s="8">
        <v>0.0</v>
      </c>
      <c r="K3226" s="8">
        <v>3.0</v>
      </c>
    </row>
    <row r="3227" ht="15.75" customHeight="1">
      <c r="A3227" s="15">
        <v>101.0</v>
      </c>
      <c r="B3227" s="8" t="s">
        <v>2550</v>
      </c>
      <c r="C3227" s="16">
        <v>45619.75</v>
      </c>
      <c r="D3227" s="16">
        <v>45633.75</v>
      </c>
      <c r="E3227" s="17">
        <v>7070.0</v>
      </c>
      <c r="F3227" s="8" t="s">
        <v>2444</v>
      </c>
      <c r="G3227" s="8" t="s">
        <v>1140</v>
      </c>
      <c r="H3227" s="8" t="s">
        <v>1774</v>
      </c>
      <c r="I3227" s="8">
        <v>0.0</v>
      </c>
      <c r="J3227" s="8">
        <v>0.0</v>
      </c>
      <c r="K3227" s="8">
        <v>3.0</v>
      </c>
    </row>
    <row r="3228" ht="15.75" customHeight="1">
      <c r="A3228" s="15">
        <v>101.0</v>
      </c>
      <c r="B3228" s="8" t="s">
        <v>2550</v>
      </c>
      <c r="C3228" s="16">
        <v>45619.75</v>
      </c>
      <c r="D3228" s="16">
        <v>45633.75</v>
      </c>
      <c r="E3228" s="17">
        <v>7070.0</v>
      </c>
      <c r="F3228" s="8" t="s">
        <v>2444</v>
      </c>
      <c r="G3228" s="8" t="s">
        <v>1140</v>
      </c>
      <c r="H3228" s="8" t="s">
        <v>2287</v>
      </c>
      <c r="I3228" s="8">
        <v>1.0</v>
      </c>
      <c r="J3228" s="8">
        <v>1.0</v>
      </c>
      <c r="K3228" s="8">
        <v>4.0</v>
      </c>
    </row>
    <row r="3229" ht="15.75" customHeight="1">
      <c r="A3229" s="15">
        <v>101.0</v>
      </c>
      <c r="B3229" s="8" t="s">
        <v>2550</v>
      </c>
      <c r="C3229" s="16">
        <v>45619.75</v>
      </c>
      <c r="D3229" s="16">
        <v>45633.75</v>
      </c>
      <c r="E3229" s="17">
        <v>7070.0</v>
      </c>
      <c r="F3229" s="8" t="s">
        <v>2444</v>
      </c>
      <c r="G3229" s="8" t="s">
        <v>1140</v>
      </c>
      <c r="H3229" s="8" t="s">
        <v>1407</v>
      </c>
      <c r="I3229" s="8">
        <v>0.0</v>
      </c>
      <c r="J3229" s="8">
        <v>1.0</v>
      </c>
      <c r="K3229" s="8">
        <v>3.0</v>
      </c>
    </row>
    <row r="3230" ht="15.75" customHeight="1">
      <c r="A3230" s="15">
        <v>101.0</v>
      </c>
      <c r="B3230" s="8" t="s">
        <v>2550</v>
      </c>
      <c r="C3230" s="16">
        <v>45619.75</v>
      </c>
      <c r="D3230" s="16">
        <v>45633.75</v>
      </c>
      <c r="E3230" s="17">
        <v>7070.0</v>
      </c>
      <c r="F3230" s="8" t="s">
        <v>2444</v>
      </c>
      <c r="G3230" s="8" t="s">
        <v>1140</v>
      </c>
      <c r="H3230" s="8" t="s">
        <v>2315</v>
      </c>
      <c r="I3230" s="8">
        <v>0.0</v>
      </c>
      <c r="J3230" s="8">
        <v>0.0</v>
      </c>
      <c r="K3230" s="8">
        <v>4.0</v>
      </c>
    </row>
    <row r="3231" ht="15.75" customHeight="1">
      <c r="A3231" s="15">
        <v>101.0</v>
      </c>
      <c r="B3231" s="8" t="s">
        <v>2550</v>
      </c>
      <c r="C3231" s="16">
        <v>45619.75</v>
      </c>
      <c r="D3231" s="16">
        <v>45633.75</v>
      </c>
      <c r="E3231" s="17">
        <v>7070.0</v>
      </c>
      <c r="F3231" s="8" t="s">
        <v>2444</v>
      </c>
      <c r="G3231" s="8" t="s">
        <v>1140</v>
      </c>
      <c r="H3231" s="8" t="s">
        <v>1563</v>
      </c>
      <c r="I3231" s="8">
        <v>0.0</v>
      </c>
      <c r="J3231" s="8">
        <v>1.0</v>
      </c>
      <c r="K3231" s="8">
        <v>2.0</v>
      </c>
    </row>
    <row r="3232" ht="15.75" customHeight="1">
      <c r="A3232" s="15">
        <v>101.0</v>
      </c>
      <c r="B3232" s="8" t="s">
        <v>2550</v>
      </c>
      <c r="C3232" s="16">
        <v>45619.75</v>
      </c>
      <c r="D3232" s="16">
        <v>45633.75</v>
      </c>
      <c r="E3232" s="17">
        <v>7070.0</v>
      </c>
      <c r="F3232" s="8" t="s">
        <v>2444</v>
      </c>
      <c r="G3232" s="8" t="s">
        <v>1140</v>
      </c>
      <c r="H3232" s="8" t="s">
        <v>1811</v>
      </c>
      <c r="I3232" s="8">
        <v>0.0</v>
      </c>
      <c r="J3232" s="8">
        <v>1.0</v>
      </c>
      <c r="K3232" s="8">
        <v>5.0</v>
      </c>
    </row>
    <row r="3233" ht="15.75" customHeight="1">
      <c r="A3233" s="15">
        <v>101.0</v>
      </c>
      <c r="B3233" s="8" t="s">
        <v>2550</v>
      </c>
      <c r="C3233" s="16">
        <v>45619.75</v>
      </c>
      <c r="D3233" s="16">
        <v>45633.75</v>
      </c>
      <c r="E3233" s="17">
        <v>7070.0</v>
      </c>
      <c r="F3233" s="8" t="s">
        <v>2444</v>
      </c>
      <c r="G3233" s="8" t="s">
        <v>1140</v>
      </c>
      <c r="H3233" s="8" t="s">
        <v>1913</v>
      </c>
      <c r="I3233" s="8">
        <v>1.0</v>
      </c>
      <c r="J3233" s="8">
        <v>0.0</v>
      </c>
      <c r="K3233" s="8">
        <v>5.0</v>
      </c>
    </row>
    <row r="3234" ht="15.75" customHeight="1">
      <c r="A3234" s="15">
        <v>101.0</v>
      </c>
      <c r="B3234" s="8" t="s">
        <v>2550</v>
      </c>
      <c r="C3234" s="16">
        <v>45619.75</v>
      </c>
      <c r="D3234" s="16">
        <v>45633.75</v>
      </c>
      <c r="E3234" s="17">
        <v>7070.0</v>
      </c>
      <c r="F3234" s="8" t="s">
        <v>2444</v>
      </c>
      <c r="G3234" s="8" t="s">
        <v>1140</v>
      </c>
      <c r="H3234" s="8" t="s">
        <v>1268</v>
      </c>
      <c r="I3234" s="8">
        <v>0.0</v>
      </c>
      <c r="J3234" s="8">
        <v>1.0</v>
      </c>
      <c r="K3234" s="8">
        <v>2.0</v>
      </c>
    </row>
    <row r="3235" ht="15.75" customHeight="1">
      <c r="A3235" s="15">
        <v>101.0</v>
      </c>
      <c r="B3235" s="8" t="s">
        <v>2550</v>
      </c>
      <c r="C3235" s="16">
        <v>45619.75</v>
      </c>
      <c r="D3235" s="16">
        <v>45633.75</v>
      </c>
      <c r="E3235" s="17">
        <v>7070.0</v>
      </c>
      <c r="F3235" s="8" t="s">
        <v>2444</v>
      </c>
      <c r="G3235" s="8" t="s">
        <v>1140</v>
      </c>
      <c r="H3235" s="8" t="s">
        <v>1629</v>
      </c>
      <c r="I3235" s="8">
        <v>0.0</v>
      </c>
      <c r="J3235" s="8">
        <v>1.0</v>
      </c>
      <c r="K3235" s="8">
        <v>4.0</v>
      </c>
    </row>
    <row r="3236" ht="15.75" customHeight="1">
      <c r="A3236" s="15">
        <v>101.0</v>
      </c>
      <c r="B3236" s="8" t="s">
        <v>2550</v>
      </c>
      <c r="C3236" s="16">
        <v>45619.75</v>
      </c>
      <c r="D3236" s="16">
        <v>45633.75</v>
      </c>
      <c r="E3236" s="17">
        <v>7070.0</v>
      </c>
      <c r="F3236" s="8" t="s">
        <v>2444</v>
      </c>
      <c r="G3236" s="8" t="s">
        <v>1140</v>
      </c>
      <c r="H3236" s="8" t="s">
        <v>2147</v>
      </c>
      <c r="I3236" s="8">
        <v>1.0</v>
      </c>
      <c r="J3236" s="8">
        <v>0.0</v>
      </c>
      <c r="K3236" s="8">
        <v>5.0</v>
      </c>
    </row>
    <row r="3237" ht="15.75" customHeight="1">
      <c r="A3237" s="15">
        <v>101.0</v>
      </c>
      <c r="B3237" s="8" t="s">
        <v>2550</v>
      </c>
      <c r="C3237" s="16">
        <v>45619.75</v>
      </c>
      <c r="D3237" s="16">
        <v>45633.75</v>
      </c>
      <c r="E3237" s="17">
        <v>7070.0</v>
      </c>
      <c r="F3237" s="8" t="s">
        <v>2444</v>
      </c>
      <c r="G3237" s="8" t="s">
        <v>1140</v>
      </c>
      <c r="H3237" s="8" t="s">
        <v>1756</v>
      </c>
      <c r="I3237" s="8">
        <v>0.0</v>
      </c>
      <c r="J3237" s="8">
        <v>0.0</v>
      </c>
      <c r="K3237" s="8">
        <v>2.0</v>
      </c>
    </row>
    <row r="3238" ht="15.75" customHeight="1">
      <c r="A3238" s="15">
        <v>101.0</v>
      </c>
      <c r="B3238" s="8" t="s">
        <v>2550</v>
      </c>
      <c r="C3238" s="16">
        <v>45619.75</v>
      </c>
      <c r="D3238" s="16">
        <v>45633.75</v>
      </c>
      <c r="E3238" s="17">
        <v>7070.0</v>
      </c>
      <c r="F3238" s="8" t="s">
        <v>2444</v>
      </c>
      <c r="G3238" s="8" t="s">
        <v>1140</v>
      </c>
      <c r="H3238" s="8" t="s">
        <v>1759</v>
      </c>
      <c r="I3238" s="8">
        <v>1.0</v>
      </c>
      <c r="J3238" s="8">
        <v>1.0</v>
      </c>
      <c r="K3238" s="8">
        <v>4.0</v>
      </c>
    </row>
    <row r="3239" ht="15.75" customHeight="1">
      <c r="A3239" s="15">
        <v>101.0</v>
      </c>
      <c r="B3239" s="8" t="s">
        <v>2550</v>
      </c>
      <c r="C3239" s="16">
        <v>45619.75</v>
      </c>
      <c r="D3239" s="16">
        <v>45633.75</v>
      </c>
      <c r="E3239" s="17">
        <v>7070.0</v>
      </c>
      <c r="F3239" s="8" t="s">
        <v>2444</v>
      </c>
      <c r="G3239" s="8" t="s">
        <v>1140</v>
      </c>
      <c r="H3239" s="8" t="s">
        <v>1841</v>
      </c>
      <c r="I3239" s="8">
        <v>1.0</v>
      </c>
      <c r="J3239" s="8">
        <v>0.0</v>
      </c>
      <c r="K3239" s="8">
        <v>5.0</v>
      </c>
    </row>
    <row r="3240" ht="15.75" customHeight="1">
      <c r="A3240" s="15">
        <v>101.0</v>
      </c>
      <c r="B3240" s="8" t="s">
        <v>2550</v>
      </c>
      <c r="C3240" s="16">
        <v>45619.75</v>
      </c>
      <c r="D3240" s="16">
        <v>45633.75</v>
      </c>
      <c r="E3240" s="17">
        <v>7070.0</v>
      </c>
      <c r="F3240" s="8" t="s">
        <v>2444</v>
      </c>
      <c r="G3240" s="8" t="s">
        <v>1140</v>
      </c>
      <c r="H3240" s="8" t="s">
        <v>1272</v>
      </c>
      <c r="I3240" s="8">
        <v>1.0</v>
      </c>
      <c r="J3240" s="8">
        <v>1.0</v>
      </c>
      <c r="K3240" s="8">
        <v>2.0</v>
      </c>
    </row>
    <row r="3241" ht="15.75" customHeight="1">
      <c r="A3241" s="15">
        <v>101.0</v>
      </c>
      <c r="B3241" s="8" t="s">
        <v>2550</v>
      </c>
      <c r="C3241" s="16">
        <v>45619.75</v>
      </c>
      <c r="D3241" s="16">
        <v>45633.75</v>
      </c>
      <c r="E3241" s="17">
        <v>7070.0</v>
      </c>
      <c r="F3241" s="8" t="s">
        <v>2444</v>
      </c>
      <c r="G3241" s="8" t="s">
        <v>1140</v>
      </c>
      <c r="H3241" s="8" t="s">
        <v>1796</v>
      </c>
      <c r="I3241" s="8">
        <v>0.0</v>
      </c>
      <c r="J3241" s="8">
        <v>0.0</v>
      </c>
      <c r="K3241" s="8">
        <v>3.0</v>
      </c>
    </row>
    <row r="3242" ht="15.75" customHeight="1">
      <c r="A3242" s="15">
        <v>101.0</v>
      </c>
      <c r="B3242" s="8" t="s">
        <v>2550</v>
      </c>
      <c r="C3242" s="16">
        <v>45619.75</v>
      </c>
      <c r="D3242" s="16">
        <v>45633.75</v>
      </c>
      <c r="E3242" s="17">
        <v>7070.0</v>
      </c>
      <c r="F3242" s="8" t="s">
        <v>2444</v>
      </c>
      <c r="G3242" s="8" t="s">
        <v>1140</v>
      </c>
      <c r="H3242" s="8" t="s">
        <v>2153</v>
      </c>
      <c r="I3242" s="8">
        <v>0.0</v>
      </c>
      <c r="J3242" s="8">
        <v>1.0</v>
      </c>
      <c r="K3242" s="8">
        <v>5.0</v>
      </c>
    </row>
    <row r="3243" ht="15.75" customHeight="1">
      <c r="A3243" s="15">
        <v>101.0</v>
      </c>
      <c r="B3243" s="8" t="s">
        <v>2550</v>
      </c>
      <c r="C3243" s="16">
        <v>45619.75</v>
      </c>
      <c r="D3243" s="16">
        <v>45633.75</v>
      </c>
      <c r="E3243" s="17">
        <v>7070.0</v>
      </c>
      <c r="F3243" s="8" t="s">
        <v>2444</v>
      </c>
      <c r="G3243" s="8" t="s">
        <v>1140</v>
      </c>
      <c r="H3243" s="8" t="s">
        <v>1924</v>
      </c>
      <c r="I3243" s="8">
        <v>0.0</v>
      </c>
      <c r="J3243" s="8">
        <v>1.0</v>
      </c>
      <c r="K3243" s="8">
        <v>2.0</v>
      </c>
    </row>
    <row r="3244" ht="15.75" customHeight="1">
      <c r="A3244" s="15">
        <v>101.0</v>
      </c>
      <c r="B3244" s="8" t="s">
        <v>2550</v>
      </c>
      <c r="C3244" s="16">
        <v>45619.75</v>
      </c>
      <c r="D3244" s="16">
        <v>45633.75</v>
      </c>
      <c r="E3244" s="17">
        <v>7070.0</v>
      </c>
      <c r="F3244" s="8" t="s">
        <v>2444</v>
      </c>
      <c r="G3244" s="8" t="s">
        <v>1140</v>
      </c>
      <c r="H3244" s="8" t="s">
        <v>1661</v>
      </c>
      <c r="I3244" s="8">
        <v>0.0</v>
      </c>
      <c r="J3244" s="8">
        <v>0.0</v>
      </c>
      <c r="K3244" s="8">
        <v>1.0</v>
      </c>
    </row>
    <row r="3245" ht="15.75" customHeight="1">
      <c r="A3245" s="15">
        <v>101.0</v>
      </c>
      <c r="B3245" s="8" t="s">
        <v>2550</v>
      </c>
      <c r="C3245" s="16">
        <v>45619.75</v>
      </c>
      <c r="D3245" s="16">
        <v>45633.75</v>
      </c>
      <c r="E3245" s="17">
        <v>7070.0</v>
      </c>
      <c r="F3245" s="8" t="s">
        <v>2444</v>
      </c>
      <c r="G3245" s="8" t="s">
        <v>1140</v>
      </c>
      <c r="H3245" s="8" t="s">
        <v>1305</v>
      </c>
      <c r="I3245" s="8">
        <v>1.0</v>
      </c>
      <c r="J3245" s="8">
        <v>1.0</v>
      </c>
      <c r="K3245" s="8">
        <v>3.0</v>
      </c>
    </row>
    <row r="3246" ht="15.75" customHeight="1">
      <c r="A3246" s="15">
        <v>101.0</v>
      </c>
      <c r="B3246" s="8" t="s">
        <v>2550</v>
      </c>
      <c r="C3246" s="16">
        <v>45619.75</v>
      </c>
      <c r="D3246" s="16">
        <v>45633.75</v>
      </c>
      <c r="E3246" s="17">
        <v>7070.0</v>
      </c>
      <c r="F3246" s="8" t="s">
        <v>2444</v>
      </c>
      <c r="G3246" s="8" t="s">
        <v>1140</v>
      </c>
      <c r="H3246" s="8" t="s">
        <v>2209</v>
      </c>
      <c r="I3246" s="8">
        <v>0.0</v>
      </c>
      <c r="J3246" s="8">
        <v>1.0</v>
      </c>
      <c r="K3246" s="8">
        <v>3.0</v>
      </c>
    </row>
    <row r="3247" ht="15.75" customHeight="1">
      <c r="A3247" s="15">
        <v>101.0</v>
      </c>
      <c r="B3247" s="8" t="s">
        <v>2550</v>
      </c>
      <c r="C3247" s="16">
        <v>45619.75</v>
      </c>
      <c r="D3247" s="16">
        <v>45633.75</v>
      </c>
      <c r="E3247" s="17">
        <v>7070.0</v>
      </c>
      <c r="F3247" s="8" t="s">
        <v>2444</v>
      </c>
      <c r="G3247" s="8" t="s">
        <v>1140</v>
      </c>
      <c r="H3247" s="8" t="s">
        <v>1179</v>
      </c>
      <c r="I3247" s="8">
        <v>0.0</v>
      </c>
      <c r="J3247" s="8">
        <v>0.0</v>
      </c>
      <c r="K3247" s="8">
        <v>5.0</v>
      </c>
    </row>
    <row r="3248" ht="15.75" customHeight="1">
      <c r="A3248" s="15">
        <v>102.0</v>
      </c>
      <c r="B3248" s="8" t="s">
        <v>2551</v>
      </c>
      <c r="C3248" s="16">
        <v>45624.0</v>
      </c>
      <c r="D3248" s="16">
        <v>45638.0</v>
      </c>
      <c r="E3248" s="17">
        <v>7140.0</v>
      </c>
      <c r="F3248" s="8" t="s">
        <v>2446</v>
      </c>
      <c r="G3248" s="8" t="s">
        <v>1128</v>
      </c>
      <c r="H3248" s="8" t="s">
        <v>1893</v>
      </c>
      <c r="I3248" s="8">
        <v>0.0</v>
      </c>
      <c r="J3248" s="8">
        <v>0.0</v>
      </c>
      <c r="K3248" s="8">
        <v>1.0</v>
      </c>
    </row>
    <row r="3249" ht="15.75" customHeight="1">
      <c r="A3249" s="15">
        <v>102.0</v>
      </c>
      <c r="B3249" s="8" t="s">
        <v>2551</v>
      </c>
      <c r="C3249" s="16">
        <v>45624.0</v>
      </c>
      <c r="D3249" s="16">
        <v>45638.0</v>
      </c>
      <c r="E3249" s="17">
        <v>7140.0</v>
      </c>
      <c r="F3249" s="8" t="s">
        <v>2446</v>
      </c>
      <c r="G3249" s="8" t="s">
        <v>1128</v>
      </c>
      <c r="H3249" s="8" t="s">
        <v>2165</v>
      </c>
      <c r="I3249" s="8">
        <v>0.0</v>
      </c>
      <c r="J3249" s="8">
        <v>1.0</v>
      </c>
      <c r="K3249" s="8">
        <v>2.0</v>
      </c>
    </row>
    <row r="3250" ht="15.75" customHeight="1">
      <c r="A3250" s="15">
        <v>102.0</v>
      </c>
      <c r="B3250" s="8" t="s">
        <v>2551</v>
      </c>
      <c r="C3250" s="16">
        <v>45624.0</v>
      </c>
      <c r="D3250" s="16">
        <v>45638.0</v>
      </c>
      <c r="E3250" s="17">
        <v>7140.0</v>
      </c>
      <c r="F3250" s="8" t="s">
        <v>2446</v>
      </c>
      <c r="G3250" s="8" t="s">
        <v>1128</v>
      </c>
      <c r="H3250" s="8" t="s">
        <v>1863</v>
      </c>
      <c r="I3250" s="8">
        <v>1.0</v>
      </c>
      <c r="J3250" s="8">
        <v>1.0</v>
      </c>
      <c r="K3250" s="8">
        <v>4.0</v>
      </c>
    </row>
    <row r="3251" ht="15.75" customHeight="1">
      <c r="A3251" s="15">
        <v>102.0</v>
      </c>
      <c r="B3251" s="8" t="s">
        <v>2551</v>
      </c>
      <c r="C3251" s="16">
        <v>45624.0</v>
      </c>
      <c r="D3251" s="16">
        <v>45638.0</v>
      </c>
      <c r="E3251" s="17">
        <v>7140.0</v>
      </c>
      <c r="F3251" s="8" t="s">
        <v>2446</v>
      </c>
      <c r="G3251" s="8" t="s">
        <v>1128</v>
      </c>
      <c r="H3251" s="8" t="s">
        <v>1690</v>
      </c>
      <c r="I3251" s="8">
        <v>1.0</v>
      </c>
      <c r="J3251" s="8">
        <v>1.0</v>
      </c>
      <c r="K3251" s="8">
        <v>5.0</v>
      </c>
    </row>
    <row r="3252" ht="15.75" customHeight="1">
      <c r="A3252" s="15">
        <v>102.0</v>
      </c>
      <c r="B3252" s="8" t="s">
        <v>2551</v>
      </c>
      <c r="C3252" s="16">
        <v>45624.0</v>
      </c>
      <c r="D3252" s="16">
        <v>45638.0</v>
      </c>
      <c r="E3252" s="17">
        <v>7140.0</v>
      </c>
      <c r="F3252" s="8" t="s">
        <v>2446</v>
      </c>
      <c r="G3252" s="8" t="s">
        <v>1128</v>
      </c>
      <c r="H3252" s="8" t="s">
        <v>2235</v>
      </c>
      <c r="I3252" s="8">
        <v>1.0</v>
      </c>
      <c r="J3252" s="8">
        <v>0.0</v>
      </c>
      <c r="K3252" s="8">
        <v>4.0</v>
      </c>
    </row>
    <row r="3253" ht="15.75" customHeight="1">
      <c r="A3253" s="15">
        <v>102.0</v>
      </c>
      <c r="B3253" s="8" t="s">
        <v>2551</v>
      </c>
      <c r="C3253" s="16">
        <v>45624.0</v>
      </c>
      <c r="D3253" s="16">
        <v>45638.0</v>
      </c>
      <c r="E3253" s="17">
        <v>7140.0</v>
      </c>
      <c r="F3253" s="8" t="s">
        <v>2446</v>
      </c>
      <c r="G3253" s="8" t="s">
        <v>1128</v>
      </c>
      <c r="H3253" s="8" t="s">
        <v>1166</v>
      </c>
      <c r="I3253" s="8">
        <v>0.0</v>
      </c>
      <c r="J3253" s="8">
        <v>1.0</v>
      </c>
      <c r="K3253" s="8">
        <v>5.0</v>
      </c>
    </row>
    <row r="3254" ht="15.75" customHeight="1">
      <c r="A3254" s="15">
        <v>102.0</v>
      </c>
      <c r="B3254" s="8" t="s">
        <v>2551</v>
      </c>
      <c r="C3254" s="16">
        <v>45624.0</v>
      </c>
      <c r="D3254" s="16">
        <v>45638.0</v>
      </c>
      <c r="E3254" s="17">
        <v>7140.0</v>
      </c>
      <c r="F3254" s="8" t="s">
        <v>2446</v>
      </c>
      <c r="G3254" s="8" t="s">
        <v>1128</v>
      </c>
      <c r="H3254" s="8" t="s">
        <v>2226</v>
      </c>
      <c r="I3254" s="8">
        <v>0.0</v>
      </c>
      <c r="J3254" s="8">
        <v>0.0</v>
      </c>
      <c r="K3254" s="8">
        <v>3.0</v>
      </c>
    </row>
    <row r="3255" ht="15.75" customHeight="1">
      <c r="A3255" s="15">
        <v>102.0</v>
      </c>
      <c r="B3255" s="8" t="s">
        <v>2551</v>
      </c>
      <c r="C3255" s="16">
        <v>45624.0</v>
      </c>
      <c r="D3255" s="16">
        <v>45638.0</v>
      </c>
      <c r="E3255" s="17">
        <v>7140.0</v>
      </c>
      <c r="F3255" s="8" t="s">
        <v>2446</v>
      </c>
      <c r="G3255" s="8" t="s">
        <v>1128</v>
      </c>
      <c r="H3255" s="8" t="s">
        <v>1309</v>
      </c>
      <c r="I3255" s="8">
        <v>1.0</v>
      </c>
      <c r="J3255" s="8">
        <v>1.0</v>
      </c>
      <c r="K3255" s="8">
        <v>3.0</v>
      </c>
    </row>
    <row r="3256" ht="15.75" customHeight="1">
      <c r="A3256" s="15">
        <v>102.0</v>
      </c>
      <c r="B3256" s="8" t="s">
        <v>2551</v>
      </c>
      <c r="C3256" s="16">
        <v>45624.0</v>
      </c>
      <c r="D3256" s="16">
        <v>45638.0</v>
      </c>
      <c r="E3256" s="17">
        <v>7140.0</v>
      </c>
      <c r="F3256" s="8" t="s">
        <v>2446</v>
      </c>
      <c r="G3256" s="8" t="s">
        <v>1128</v>
      </c>
      <c r="H3256" s="8" t="s">
        <v>1220</v>
      </c>
      <c r="I3256" s="8">
        <v>1.0</v>
      </c>
      <c r="J3256" s="8">
        <v>0.0</v>
      </c>
      <c r="K3256" s="8">
        <v>4.0</v>
      </c>
    </row>
    <row r="3257" ht="15.75" customHeight="1">
      <c r="A3257" s="15">
        <v>102.0</v>
      </c>
      <c r="B3257" s="8" t="s">
        <v>2551</v>
      </c>
      <c r="C3257" s="16">
        <v>45624.0</v>
      </c>
      <c r="D3257" s="16">
        <v>45638.0</v>
      </c>
      <c r="E3257" s="17">
        <v>7140.0</v>
      </c>
      <c r="F3257" s="8" t="s">
        <v>2446</v>
      </c>
      <c r="G3257" s="8" t="s">
        <v>1128</v>
      </c>
      <c r="H3257" s="8" t="s">
        <v>1449</v>
      </c>
      <c r="I3257" s="8">
        <v>1.0</v>
      </c>
      <c r="J3257" s="8">
        <v>0.0</v>
      </c>
      <c r="K3257" s="8">
        <v>2.0</v>
      </c>
    </row>
    <row r="3258" ht="15.75" customHeight="1">
      <c r="A3258" s="15">
        <v>102.0</v>
      </c>
      <c r="B3258" s="8" t="s">
        <v>2551</v>
      </c>
      <c r="C3258" s="16">
        <v>45624.0</v>
      </c>
      <c r="D3258" s="16">
        <v>45638.0</v>
      </c>
      <c r="E3258" s="17">
        <v>7140.0</v>
      </c>
      <c r="F3258" s="8" t="s">
        <v>2446</v>
      </c>
      <c r="G3258" s="8" t="s">
        <v>1128</v>
      </c>
      <c r="H3258" s="8" t="s">
        <v>1156</v>
      </c>
      <c r="I3258" s="8">
        <v>0.0</v>
      </c>
      <c r="J3258" s="8">
        <v>1.0</v>
      </c>
      <c r="K3258" s="8">
        <v>1.0</v>
      </c>
    </row>
    <row r="3259" ht="15.75" customHeight="1">
      <c r="A3259" s="15">
        <v>102.0</v>
      </c>
      <c r="B3259" s="8" t="s">
        <v>2551</v>
      </c>
      <c r="C3259" s="16">
        <v>45624.0</v>
      </c>
      <c r="D3259" s="16">
        <v>45638.0</v>
      </c>
      <c r="E3259" s="17">
        <v>7140.0</v>
      </c>
      <c r="F3259" s="8" t="s">
        <v>2446</v>
      </c>
      <c r="G3259" s="8" t="s">
        <v>1128</v>
      </c>
      <c r="H3259" s="8" t="s">
        <v>2365</v>
      </c>
      <c r="I3259" s="8">
        <v>1.0</v>
      </c>
      <c r="J3259" s="8">
        <v>1.0</v>
      </c>
      <c r="K3259" s="8">
        <v>4.0</v>
      </c>
    </row>
    <row r="3260" ht="15.75" customHeight="1">
      <c r="A3260" s="15">
        <v>102.0</v>
      </c>
      <c r="B3260" s="8" t="s">
        <v>2551</v>
      </c>
      <c r="C3260" s="16">
        <v>45624.0</v>
      </c>
      <c r="D3260" s="16">
        <v>45638.0</v>
      </c>
      <c r="E3260" s="17">
        <v>7140.0</v>
      </c>
      <c r="F3260" s="8" t="s">
        <v>2446</v>
      </c>
      <c r="G3260" s="8" t="s">
        <v>1128</v>
      </c>
      <c r="H3260" s="8" t="s">
        <v>1535</v>
      </c>
      <c r="I3260" s="8">
        <v>1.0</v>
      </c>
      <c r="J3260" s="8">
        <v>1.0</v>
      </c>
      <c r="K3260" s="8">
        <v>4.0</v>
      </c>
    </row>
    <row r="3261" ht="15.75" customHeight="1">
      <c r="A3261" s="15">
        <v>102.0</v>
      </c>
      <c r="B3261" s="8" t="s">
        <v>2551</v>
      </c>
      <c r="C3261" s="16">
        <v>45624.0</v>
      </c>
      <c r="D3261" s="16">
        <v>45638.0</v>
      </c>
      <c r="E3261" s="17">
        <v>7140.0</v>
      </c>
      <c r="F3261" s="8" t="s">
        <v>2446</v>
      </c>
      <c r="G3261" s="8" t="s">
        <v>1128</v>
      </c>
      <c r="H3261" s="8" t="s">
        <v>1830</v>
      </c>
      <c r="I3261" s="8">
        <v>1.0</v>
      </c>
      <c r="J3261" s="8">
        <v>0.0</v>
      </c>
      <c r="K3261" s="8">
        <v>5.0</v>
      </c>
    </row>
    <row r="3262" ht="15.75" customHeight="1">
      <c r="A3262" s="15">
        <v>102.0</v>
      </c>
      <c r="B3262" s="8" t="s">
        <v>2551</v>
      </c>
      <c r="C3262" s="16">
        <v>45624.0</v>
      </c>
      <c r="D3262" s="16">
        <v>45638.0</v>
      </c>
      <c r="E3262" s="17">
        <v>7140.0</v>
      </c>
      <c r="F3262" s="8" t="s">
        <v>2446</v>
      </c>
      <c r="G3262" s="8" t="s">
        <v>1128</v>
      </c>
      <c r="H3262" s="8" t="s">
        <v>1980</v>
      </c>
      <c r="I3262" s="8">
        <v>1.0</v>
      </c>
      <c r="J3262" s="8">
        <v>1.0</v>
      </c>
      <c r="K3262" s="8">
        <v>2.0</v>
      </c>
    </row>
    <row r="3263" ht="15.75" customHeight="1">
      <c r="A3263" s="15">
        <v>102.0</v>
      </c>
      <c r="B3263" s="8" t="s">
        <v>2551</v>
      </c>
      <c r="C3263" s="16">
        <v>45624.0</v>
      </c>
      <c r="D3263" s="16">
        <v>45638.0</v>
      </c>
      <c r="E3263" s="17">
        <v>7140.0</v>
      </c>
      <c r="F3263" s="8" t="s">
        <v>2446</v>
      </c>
      <c r="G3263" s="8" t="s">
        <v>1128</v>
      </c>
      <c r="H3263" s="8" t="s">
        <v>2072</v>
      </c>
      <c r="I3263" s="8">
        <v>0.0</v>
      </c>
      <c r="J3263" s="8">
        <v>1.0</v>
      </c>
      <c r="K3263" s="8">
        <v>1.0</v>
      </c>
    </row>
    <row r="3264" ht="15.75" customHeight="1">
      <c r="A3264" s="15">
        <v>102.0</v>
      </c>
      <c r="B3264" s="8" t="s">
        <v>2551</v>
      </c>
      <c r="C3264" s="16">
        <v>45624.0</v>
      </c>
      <c r="D3264" s="16">
        <v>45638.0</v>
      </c>
      <c r="E3264" s="17">
        <v>7140.0</v>
      </c>
      <c r="F3264" s="8" t="s">
        <v>2446</v>
      </c>
      <c r="G3264" s="8" t="s">
        <v>1128</v>
      </c>
      <c r="H3264" s="8" t="s">
        <v>1493</v>
      </c>
      <c r="I3264" s="8">
        <v>0.0</v>
      </c>
      <c r="J3264" s="8">
        <v>0.0</v>
      </c>
      <c r="K3264" s="8">
        <v>1.0</v>
      </c>
    </row>
    <row r="3265" ht="15.75" customHeight="1">
      <c r="A3265" s="15">
        <v>102.0</v>
      </c>
      <c r="B3265" s="8" t="s">
        <v>2551</v>
      </c>
      <c r="C3265" s="16">
        <v>45624.0</v>
      </c>
      <c r="D3265" s="16">
        <v>45638.0</v>
      </c>
      <c r="E3265" s="17">
        <v>7140.0</v>
      </c>
      <c r="F3265" s="8" t="s">
        <v>2446</v>
      </c>
      <c r="G3265" s="8" t="s">
        <v>1128</v>
      </c>
      <c r="H3265" s="8" t="s">
        <v>1419</v>
      </c>
      <c r="I3265" s="8">
        <v>0.0</v>
      </c>
      <c r="J3265" s="8">
        <v>1.0</v>
      </c>
      <c r="K3265" s="8">
        <v>5.0</v>
      </c>
    </row>
    <row r="3266" ht="15.75" customHeight="1">
      <c r="A3266" s="15">
        <v>102.0</v>
      </c>
      <c r="B3266" s="8" t="s">
        <v>2551</v>
      </c>
      <c r="C3266" s="16">
        <v>45624.0</v>
      </c>
      <c r="D3266" s="16">
        <v>45638.0</v>
      </c>
      <c r="E3266" s="17">
        <v>7140.0</v>
      </c>
      <c r="F3266" s="8" t="s">
        <v>2446</v>
      </c>
      <c r="G3266" s="8" t="s">
        <v>1128</v>
      </c>
      <c r="H3266" s="8" t="s">
        <v>2162</v>
      </c>
      <c r="I3266" s="8">
        <v>0.0</v>
      </c>
      <c r="J3266" s="8">
        <v>1.0</v>
      </c>
      <c r="K3266" s="8">
        <v>1.0</v>
      </c>
    </row>
    <row r="3267" ht="15.75" customHeight="1">
      <c r="A3267" s="15">
        <v>102.0</v>
      </c>
      <c r="B3267" s="8" t="s">
        <v>2551</v>
      </c>
      <c r="C3267" s="16">
        <v>45624.0</v>
      </c>
      <c r="D3267" s="16">
        <v>45638.0</v>
      </c>
      <c r="E3267" s="17">
        <v>7140.0</v>
      </c>
      <c r="F3267" s="8" t="s">
        <v>2446</v>
      </c>
      <c r="G3267" s="8" t="s">
        <v>1128</v>
      </c>
      <c r="H3267" s="8" t="s">
        <v>2145</v>
      </c>
      <c r="I3267" s="8">
        <v>1.0</v>
      </c>
      <c r="J3267" s="8">
        <v>0.0</v>
      </c>
      <c r="K3267" s="8">
        <v>1.0</v>
      </c>
    </row>
    <row r="3268" ht="15.75" customHeight="1">
      <c r="A3268" s="15">
        <v>102.0</v>
      </c>
      <c r="B3268" s="8" t="s">
        <v>2551</v>
      </c>
      <c r="C3268" s="16">
        <v>45624.0</v>
      </c>
      <c r="D3268" s="16">
        <v>45638.0</v>
      </c>
      <c r="E3268" s="17">
        <v>7140.0</v>
      </c>
      <c r="F3268" s="8" t="s">
        <v>2446</v>
      </c>
      <c r="G3268" s="8" t="s">
        <v>1128</v>
      </c>
      <c r="H3268" s="8" t="s">
        <v>1643</v>
      </c>
      <c r="I3268" s="8">
        <v>1.0</v>
      </c>
      <c r="J3268" s="8">
        <v>0.0</v>
      </c>
      <c r="K3268" s="8">
        <v>2.0</v>
      </c>
    </row>
    <row r="3269" ht="15.75" customHeight="1">
      <c r="A3269" s="15">
        <v>102.0</v>
      </c>
      <c r="B3269" s="8" t="s">
        <v>2551</v>
      </c>
      <c r="C3269" s="16">
        <v>45624.0</v>
      </c>
      <c r="D3269" s="16">
        <v>45638.0</v>
      </c>
      <c r="E3269" s="17">
        <v>7140.0</v>
      </c>
      <c r="F3269" s="8" t="s">
        <v>2446</v>
      </c>
      <c r="G3269" s="8" t="s">
        <v>1128</v>
      </c>
      <c r="H3269" s="8" t="s">
        <v>1233</v>
      </c>
      <c r="I3269" s="8">
        <v>1.0</v>
      </c>
      <c r="J3269" s="8">
        <v>0.0</v>
      </c>
      <c r="K3269" s="8">
        <v>1.0</v>
      </c>
    </row>
    <row r="3270" ht="15.75" customHeight="1">
      <c r="A3270" s="15">
        <v>102.0</v>
      </c>
      <c r="B3270" s="8" t="s">
        <v>2551</v>
      </c>
      <c r="C3270" s="16">
        <v>45624.0</v>
      </c>
      <c r="D3270" s="16">
        <v>45638.0</v>
      </c>
      <c r="E3270" s="17">
        <v>7140.0</v>
      </c>
      <c r="F3270" s="8" t="s">
        <v>2446</v>
      </c>
      <c r="G3270" s="8" t="s">
        <v>1128</v>
      </c>
      <c r="H3270" s="8" t="s">
        <v>2001</v>
      </c>
      <c r="I3270" s="8">
        <v>0.0</v>
      </c>
      <c r="J3270" s="8">
        <v>0.0</v>
      </c>
      <c r="K3270" s="8">
        <v>4.0</v>
      </c>
    </row>
    <row r="3271" ht="15.75" customHeight="1">
      <c r="A3271" s="15">
        <v>102.0</v>
      </c>
      <c r="B3271" s="8" t="s">
        <v>2551</v>
      </c>
      <c r="C3271" s="16">
        <v>45624.0</v>
      </c>
      <c r="D3271" s="16">
        <v>45638.0</v>
      </c>
      <c r="E3271" s="17">
        <v>7140.0</v>
      </c>
      <c r="F3271" s="8" t="s">
        <v>2446</v>
      </c>
      <c r="G3271" s="8" t="s">
        <v>1128</v>
      </c>
      <c r="H3271" s="8" t="s">
        <v>2304</v>
      </c>
      <c r="I3271" s="8">
        <v>1.0</v>
      </c>
      <c r="J3271" s="8">
        <v>1.0</v>
      </c>
      <c r="K3271" s="8">
        <v>5.0</v>
      </c>
    </row>
    <row r="3272" ht="15.75" customHeight="1">
      <c r="A3272" s="15">
        <v>102.0</v>
      </c>
      <c r="B3272" s="8" t="s">
        <v>2551</v>
      </c>
      <c r="C3272" s="16">
        <v>45624.0</v>
      </c>
      <c r="D3272" s="16">
        <v>45638.0</v>
      </c>
      <c r="E3272" s="17">
        <v>7140.0</v>
      </c>
      <c r="F3272" s="8" t="s">
        <v>2446</v>
      </c>
      <c r="G3272" s="8" t="s">
        <v>1128</v>
      </c>
      <c r="H3272" s="8" t="s">
        <v>2189</v>
      </c>
      <c r="I3272" s="8">
        <v>1.0</v>
      </c>
      <c r="J3272" s="8">
        <v>1.0</v>
      </c>
      <c r="K3272" s="8">
        <v>4.0</v>
      </c>
    </row>
    <row r="3273" ht="15.75" customHeight="1">
      <c r="A3273" s="15">
        <v>102.0</v>
      </c>
      <c r="B3273" s="8" t="s">
        <v>2551</v>
      </c>
      <c r="C3273" s="16">
        <v>45624.0</v>
      </c>
      <c r="D3273" s="16">
        <v>45638.0</v>
      </c>
      <c r="E3273" s="17">
        <v>7140.0</v>
      </c>
      <c r="F3273" s="8" t="s">
        <v>2446</v>
      </c>
      <c r="G3273" s="8" t="s">
        <v>1128</v>
      </c>
      <c r="H3273" s="8" t="s">
        <v>1199</v>
      </c>
      <c r="I3273" s="8">
        <v>0.0</v>
      </c>
      <c r="J3273" s="8">
        <v>1.0</v>
      </c>
      <c r="K3273" s="8">
        <v>3.0</v>
      </c>
    </row>
    <row r="3274" ht="15.75" customHeight="1">
      <c r="A3274" s="15">
        <v>102.0</v>
      </c>
      <c r="B3274" s="8" t="s">
        <v>2551</v>
      </c>
      <c r="C3274" s="16">
        <v>45624.0</v>
      </c>
      <c r="D3274" s="16">
        <v>45638.0</v>
      </c>
      <c r="E3274" s="17">
        <v>7140.0</v>
      </c>
      <c r="F3274" s="8" t="s">
        <v>2446</v>
      </c>
      <c r="G3274" s="8" t="s">
        <v>1128</v>
      </c>
      <c r="H3274" s="8" t="s">
        <v>1686</v>
      </c>
      <c r="I3274" s="8">
        <v>0.0</v>
      </c>
      <c r="J3274" s="8">
        <v>1.0</v>
      </c>
      <c r="K3274" s="8">
        <v>1.0</v>
      </c>
    </row>
    <row r="3275" ht="15.75" customHeight="1">
      <c r="A3275" s="15">
        <v>102.0</v>
      </c>
      <c r="B3275" s="8" t="s">
        <v>2551</v>
      </c>
      <c r="C3275" s="16">
        <v>45624.0</v>
      </c>
      <c r="D3275" s="16">
        <v>45638.0</v>
      </c>
      <c r="E3275" s="17">
        <v>7140.0</v>
      </c>
      <c r="F3275" s="8" t="s">
        <v>2446</v>
      </c>
      <c r="G3275" s="8" t="s">
        <v>1128</v>
      </c>
      <c r="H3275" s="8" t="s">
        <v>1405</v>
      </c>
      <c r="I3275" s="8">
        <v>1.0</v>
      </c>
      <c r="J3275" s="8">
        <v>0.0</v>
      </c>
      <c r="K3275" s="8">
        <v>4.0</v>
      </c>
    </row>
    <row r="3276" ht="15.75" customHeight="1">
      <c r="A3276" s="15">
        <v>102.0</v>
      </c>
      <c r="B3276" s="8" t="s">
        <v>2551</v>
      </c>
      <c r="C3276" s="16">
        <v>45624.0</v>
      </c>
      <c r="D3276" s="16">
        <v>45638.0</v>
      </c>
      <c r="E3276" s="17">
        <v>7140.0</v>
      </c>
      <c r="F3276" s="8" t="s">
        <v>2446</v>
      </c>
      <c r="G3276" s="8" t="s">
        <v>1128</v>
      </c>
      <c r="H3276" s="8" t="s">
        <v>1281</v>
      </c>
      <c r="I3276" s="8">
        <v>0.0</v>
      </c>
      <c r="J3276" s="8">
        <v>0.0</v>
      </c>
      <c r="K3276" s="8">
        <v>4.0</v>
      </c>
    </row>
    <row r="3277" ht="15.75" customHeight="1">
      <c r="A3277" s="15">
        <v>102.0</v>
      </c>
      <c r="B3277" s="8" t="s">
        <v>2551</v>
      </c>
      <c r="C3277" s="16">
        <v>45624.0</v>
      </c>
      <c r="D3277" s="16">
        <v>45638.0</v>
      </c>
      <c r="E3277" s="17">
        <v>7140.0</v>
      </c>
      <c r="F3277" s="8" t="s">
        <v>2446</v>
      </c>
      <c r="G3277" s="8" t="s">
        <v>1128</v>
      </c>
      <c r="H3277" s="8" t="s">
        <v>1625</v>
      </c>
      <c r="I3277" s="8">
        <v>0.0</v>
      </c>
      <c r="J3277" s="8">
        <v>0.0</v>
      </c>
      <c r="K3277" s="8">
        <v>1.0</v>
      </c>
    </row>
    <row r="3278" ht="15.75" customHeight="1">
      <c r="A3278" s="15">
        <v>102.0</v>
      </c>
      <c r="B3278" s="8" t="s">
        <v>2551</v>
      </c>
      <c r="C3278" s="16">
        <v>45624.0</v>
      </c>
      <c r="D3278" s="16">
        <v>45638.0</v>
      </c>
      <c r="E3278" s="17">
        <v>7140.0</v>
      </c>
      <c r="F3278" s="8" t="s">
        <v>2446</v>
      </c>
      <c r="G3278" s="8" t="s">
        <v>1128</v>
      </c>
      <c r="H3278" s="8" t="s">
        <v>1271</v>
      </c>
      <c r="I3278" s="8">
        <v>0.0</v>
      </c>
      <c r="J3278" s="8">
        <v>1.0</v>
      </c>
      <c r="K3278" s="8">
        <v>1.0</v>
      </c>
    </row>
    <row r="3279" ht="15.75" customHeight="1">
      <c r="A3279" s="15">
        <v>102.0</v>
      </c>
      <c r="B3279" s="8" t="s">
        <v>2551</v>
      </c>
      <c r="C3279" s="16">
        <v>45624.0</v>
      </c>
      <c r="D3279" s="16">
        <v>45638.0</v>
      </c>
      <c r="E3279" s="17">
        <v>7140.0</v>
      </c>
      <c r="F3279" s="8" t="s">
        <v>2446</v>
      </c>
      <c r="G3279" s="8" t="s">
        <v>1128</v>
      </c>
      <c r="H3279" s="8" t="s">
        <v>2363</v>
      </c>
      <c r="I3279" s="8">
        <v>0.0</v>
      </c>
      <c r="J3279" s="8">
        <v>0.0</v>
      </c>
      <c r="K3279" s="8">
        <v>1.0</v>
      </c>
    </row>
    <row r="3280" ht="15.75" customHeight="1">
      <c r="A3280" s="15">
        <v>102.0</v>
      </c>
      <c r="B3280" s="8" t="s">
        <v>2551</v>
      </c>
      <c r="C3280" s="16">
        <v>45624.0</v>
      </c>
      <c r="D3280" s="16">
        <v>45638.0</v>
      </c>
      <c r="E3280" s="17">
        <v>7140.0</v>
      </c>
      <c r="F3280" s="8" t="s">
        <v>2446</v>
      </c>
      <c r="G3280" s="8" t="s">
        <v>1128</v>
      </c>
      <c r="H3280" s="8" t="s">
        <v>1705</v>
      </c>
      <c r="I3280" s="8">
        <v>0.0</v>
      </c>
      <c r="J3280" s="8">
        <v>0.0</v>
      </c>
      <c r="K3280" s="8">
        <v>1.0</v>
      </c>
    </row>
    <row r="3281" ht="15.75" customHeight="1">
      <c r="A3281" s="15">
        <v>103.0</v>
      </c>
      <c r="B3281" s="8" t="s">
        <v>2552</v>
      </c>
      <c r="C3281" s="16">
        <v>45628.25</v>
      </c>
      <c r="D3281" s="16">
        <v>45642.25</v>
      </c>
      <c r="E3281" s="17">
        <v>7210.0</v>
      </c>
      <c r="F3281" s="8" t="s">
        <v>2448</v>
      </c>
      <c r="G3281" s="8" t="s">
        <v>1132</v>
      </c>
      <c r="H3281" s="8" t="s">
        <v>1402</v>
      </c>
      <c r="I3281" s="8">
        <v>1.0</v>
      </c>
      <c r="J3281" s="8">
        <v>1.0</v>
      </c>
      <c r="K3281" s="8">
        <v>1.0</v>
      </c>
    </row>
    <row r="3282" ht="15.75" customHeight="1">
      <c r="A3282" s="15">
        <v>103.0</v>
      </c>
      <c r="B3282" s="8" t="s">
        <v>2552</v>
      </c>
      <c r="C3282" s="16">
        <v>45628.25</v>
      </c>
      <c r="D3282" s="16">
        <v>45642.25</v>
      </c>
      <c r="E3282" s="17">
        <v>7210.0</v>
      </c>
      <c r="F3282" s="8" t="s">
        <v>2448</v>
      </c>
      <c r="G3282" s="8" t="s">
        <v>1132</v>
      </c>
      <c r="H3282" s="8" t="s">
        <v>2253</v>
      </c>
      <c r="I3282" s="8">
        <v>1.0</v>
      </c>
      <c r="J3282" s="8">
        <v>0.0</v>
      </c>
      <c r="K3282" s="8">
        <v>4.0</v>
      </c>
    </row>
    <row r="3283" ht="15.75" customHeight="1">
      <c r="A3283" s="15">
        <v>103.0</v>
      </c>
      <c r="B3283" s="8" t="s">
        <v>2552</v>
      </c>
      <c r="C3283" s="16">
        <v>45628.25</v>
      </c>
      <c r="D3283" s="16">
        <v>45642.25</v>
      </c>
      <c r="E3283" s="17">
        <v>7210.0</v>
      </c>
      <c r="F3283" s="8" t="s">
        <v>2448</v>
      </c>
      <c r="G3283" s="8" t="s">
        <v>1132</v>
      </c>
      <c r="H3283" s="8" t="s">
        <v>1506</v>
      </c>
      <c r="I3283" s="8">
        <v>1.0</v>
      </c>
      <c r="J3283" s="8">
        <v>0.0</v>
      </c>
      <c r="K3283" s="8">
        <v>2.0</v>
      </c>
    </row>
    <row r="3284" ht="15.75" customHeight="1">
      <c r="A3284" s="15">
        <v>103.0</v>
      </c>
      <c r="B3284" s="8" t="s">
        <v>2552</v>
      </c>
      <c r="C3284" s="16">
        <v>45628.25</v>
      </c>
      <c r="D3284" s="16">
        <v>45642.25</v>
      </c>
      <c r="E3284" s="17">
        <v>7210.0</v>
      </c>
      <c r="F3284" s="8" t="s">
        <v>2448</v>
      </c>
      <c r="G3284" s="8" t="s">
        <v>1132</v>
      </c>
      <c r="H3284" s="8" t="s">
        <v>1479</v>
      </c>
      <c r="I3284" s="8">
        <v>1.0</v>
      </c>
      <c r="J3284" s="8">
        <v>1.0</v>
      </c>
      <c r="K3284" s="8">
        <v>4.0</v>
      </c>
    </row>
    <row r="3285" ht="15.75" customHeight="1">
      <c r="A3285" s="15">
        <v>103.0</v>
      </c>
      <c r="B3285" s="8" t="s">
        <v>2552</v>
      </c>
      <c r="C3285" s="16">
        <v>45628.25</v>
      </c>
      <c r="D3285" s="16">
        <v>45642.25</v>
      </c>
      <c r="E3285" s="17">
        <v>7210.0</v>
      </c>
      <c r="F3285" s="8" t="s">
        <v>2448</v>
      </c>
      <c r="G3285" s="8" t="s">
        <v>1132</v>
      </c>
      <c r="H3285" s="8" t="s">
        <v>2380</v>
      </c>
      <c r="I3285" s="8">
        <v>1.0</v>
      </c>
      <c r="J3285" s="8">
        <v>1.0</v>
      </c>
      <c r="K3285" s="8">
        <v>2.0</v>
      </c>
    </row>
    <row r="3286" ht="15.75" customHeight="1">
      <c r="A3286" s="15">
        <v>103.0</v>
      </c>
      <c r="B3286" s="8" t="s">
        <v>2552</v>
      </c>
      <c r="C3286" s="16">
        <v>45628.25</v>
      </c>
      <c r="D3286" s="16">
        <v>45642.25</v>
      </c>
      <c r="E3286" s="17">
        <v>7210.0</v>
      </c>
      <c r="F3286" s="8" t="s">
        <v>2448</v>
      </c>
      <c r="G3286" s="8" t="s">
        <v>1132</v>
      </c>
      <c r="H3286" s="8" t="s">
        <v>2278</v>
      </c>
      <c r="I3286" s="8">
        <v>0.0</v>
      </c>
      <c r="J3286" s="8">
        <v>0.0</v>
      </c>
      <c r="K3286" s="8">
        <v>2.0</v>
      </c>
    </row>
    <row r="3287" ht="15.75" customHeight="1">
      <c r="A3287" s="15">
        <v>103.0</v>
      </c>
      <c r="B3287" s="8" t="s">
        <v>2552</v>
      </c>
      <c r="C3287" s="16">
        <v>45628.25</v>
      </c>
      <c r="D3287" s="16">
        <v>45642.25</v>
      </c>
      <c r="E3287" s="17">
        <v>7210.0</v>
      </c>
      <c r="F3287" s="8" t="s">
        <v>2448</v>
      </c>
      <c r="G3287" s="8" t="s">
        <v>1132</v>
      </c>
      <c r="H3287" s="8" t="s">
        <v>2275</v>
      </c>
      <c r="I3287" s="8">
        <v>1.0</v>
      </c>
      <c r="J3287" s="8">
        <v>0.0</v>
      </c>
      <c r="K3287" s="8">
        <v>5.0</v>
      </c>
    </row>
    <row r="3288" ht="15.75" customHeight="1">
      <c r="A3288" s="15">
        <v>103.0</v>
      </c>
      <c r="B3288" s="8" t="s">
        <v>2552</v>
      </c>
      <c r="C3288" s="16">
        <v>45628.25</v>
      </c>
      <c r="D3288" s="16">
        <v>45642.25</v>
      </c>
      <c r="E3288" s="17">
        <v>7210.0</v>
      </c>
      <c r="F3288" s="8" t="s">
        <v>2448</v>
      </c>
      <c r="G3288" s="8" t="s">
        <v>1132</v>
      </c>
      <c r="H3288" s="8" t="s">
        <v>1547</v>
      </c>
      <c r="I3288" s="8">
        <v>1.0</v>
      </c>
      <c r="J3288" s="8">
        <v>1.0</v>
      </c>
      <c r="K3288" s="8">
        <v>5.0</v>
      </c>
    </row>
    <row r="3289" ht="15.75" customHeight="1">
      <c r="A3289" s="15">
        <v>103.0</v>
      </c>
      <c r="B3289" s="8" t="s">
        <v>2552</v>
      </c>
      <c r="C3289" s="16">
        <v>45628.25</v>
      </c>
      <c r="D3289" s="16">
        <v>45642.25</v>
      </c>
      <c r="E3289" s="17">
        <v>7210.0</v>
      </c>
      <c r="F3289" s="8" t="s">
        <v>2448</v>
      </c>
      <c r="G3289" s="8" t="s">
        <v>1132</v>
      </c>
      <c r="H3289" s="8" t="s">
        <v>1160</v>
      </c>
      <c r="I3289" s="8">
        <v>1.0</v>
      </c>
      <c r="J3289" s="8">
        <v>0.0</v>
      </c>
      <c r="K3289" s="8">
        <v>2.0</v>
      </c>
    </row>
    <row r="3290" ht="15.75" customHeight="1">
      <c r="A3290" s="15">
        <v>103.0</v>
      </c>
      <c r="B3290" s="8" t="s">
        <v>2552</v>
      </c>
      <c r="C3290" s="16">
        <v>45628.25</v>
      </c>
      <c r="D3290" s="16">
        <v>45642.25</v>
      </c>
      <c r="E3290" s="17">
        <v>7210.0</v>
      </c>
      <c r="F3290" s="8" t="s">
        <v>2448</v>
      </c>
      <c r="G3290" s="8" t="s">
        <v>1132</v>
      </c>
      <c r="H3290" s="8" t="s">
        <v>1807</v>
      </c>
      <c r="I3290" s="8">
        <v>1.0</v>
      </c>
      <c r="J3290" s="8">
        <v>0.0</v>
      </c>
      <c r="K3290" s="8">
        <v>5.0</v>
      </c>
    </row>
    <row r="3291" ht="15.75" customHeight="1">
      <c r="A3291" s="15">
        <v>103.0</v>
      </c>
      <c r="B3291" s="8" t="s">
        <v>2552</v>
      </c>
      <c r="C3291" s="16">
        <v>45628.25</v>
      </c>
      <c r="D3291" s="16">
        <v>45642.25</v>
      </c>
      <c r="E3291" s="17">
        <v>7210.0</v>
      </c>
      <c r="F3291" s="8" t="s">
        <v>2448</v>
      </c>
      <c r="G3291" s="8" t="s">
        <v>1132</v>
      </c>
      <c r="H3291" s="8" t="s">
        <v>2221</v>
      </c>
      <c r="I3291" s="8">
        <v>1.0</v>
      </c>
      <c r="J3291" s="8">
        <v>1.0</v>
      </c>
      <c r="K3291" s="8">
        <v>3.0</v>
      </c>
    </row>
    <row r="3292" ht="15.75" customHeight="1">
      <c r="A3292" s="15">
        <v>103.0</v>
      </c>
      <c r="B3292" s="8" t="s">
        <v>2552</v>
      </c>
      <c r="C3292" s="16">
        <v>45628.25</v>
      </c>
      <c r="D3292" s="16">
        <v>45642.25</v>
      </c>
      <c r="E3292" s="17">
        <v>7210.0</v>
      </c>
      <c r="F3292" s="8" t="s">
        <v>2448</v>
      </c>
      <c r="G3292" s="8" t="s">
        <v>1132</v>
      </c>
      <c r="H3292" s="8" t="s">
        <v>1775</v>
      </c>
      <c r="I3292" s="8">
        <v>1.0</v>
      </c>
      <c r="J3292" s="8">
        <v>1.0</v>
      </c>
      <c r="K3292" s="8">
        <v>3.0</v>
      </c>
    </row>
    <row r="3293" ht="15.75" customHeight="1">
      <c r="A3293" s="15">
        <v>103.0</v>
      </c>
      <c r="B3293" s="8" t="s">
        <v>2552</v>
      </c>
      <c r="C3293" s="16">
        <v>45628.25</v>
      </c>
      <c r="D3293" s="16">
        <v>45642.25</v>
      </c>
      <c r="E3293" s="17">
        <v>7210.0</v>
      </c>
      <c r="F3293" s="8" t="s">
        <v>2448</v>
      </c>
      <c r="G3293" s="8" t="s">
        <v>1132</v>
      </c>
      <c r="H3293" s="8" t="s">
        <v>2266</v>
      </c>
      <c r="I3293" s="8">
        <v>0.0</v>
      </c>
      <c r="J3293" s="8">
        <v>1.0</v>
      </c>
      <c r="K3293" s="8">
        <v>5.0</v>
      </c>
    </row>
    <row r="3294" ht="15.75" customHeight="1">
      <c r="A3294" s="15">
        <v>103.0</v>
      </c>
      <c r="B3294" s="8" t="s">
        <v>2552</v>
      </c>
      <c r="C3294" s="16">
        <v>45628.25</v>
      </c>
      <c r="D3294" s="16">
        <v>45642.25</v>
      </c>
      <c r="E3294" s="17">
        <v>7210.0</v>
      </c>
      <c r="F3294" s="8" t="s">
        <v>2448</v>
      </c>
      <c r="G3294" s="8" t="s">
        <v>1132</v>
      </c>
      <c r="H3294" s="8" t="s">
        <v>1518</v>
      </c>
      <c r="I3294" s="8">
        <v>0.0</v>
      </c>
      <c r="J3294" s="8">
        <v>0.0</v>
      </c>
      <c r="K3294" s="8">
        <v>5.0</v>
      </c>
    </row>
    <row r="3295" ht="15.75" customHeight="1">
      <c r="A3295" s="15">
        <v>103.0</v>
      </c>
      <c r="B3295" s="8" t="s">
        <v>2552</v>
      </c>
      <c r="C3295" s="16">
        <v>45628.25</v>
      </c>
      <c r="D3295" s="16">
        <v>45642.25</v>
      </c>
      <c r="E3295" s="17">
        <v>7210.0</v>
      </c>
      <c r="F3295" s="8" t="s">
        <v>2448</v>
      </c>
      <c r="G3295" s="8" t="s">
        <v>1132</v>
      </c>
      <c r="H3295" s="8" t="s">
        <v>1847</v>
      </c>
      <c r="I3295" s="8">
        <v>0.0</v>
      </c>
      <c r="J3295" s="8">
        <v>0.0</v>
      </c>
      <c r="K3295" s="8">
        <v>4.0</v>
      </c>
    </row>
    <row r="3296" ht="15.75" customHeight="1">
      <c r="A3296" s="15">
        <v>103.0</v>
      </c>
      <c r="B3296" s="8" t="s">
        <v>2552</v>
      </c>
      <c r="C3296" s="16">
        <v>45628.25</v>
      </c>
      <c r="D3296" s="16">
        <v>45642.25</v>
      </c>
      <c r="E3296" s="17">
        <v>7210.0</v>
      </c>
      <c r="F3296" s="8" t="s">
        <v>2448</v>
      </c>
      <c r="G3296" s="8" t="s">
        <v>1132</v>
      </c>
      <c r="H3296" s="8" t="s">
        <v>1658</v>
      </c>
      <c r="I3296" s="8">
        <v>1.0</v>
      </c>
      <c r="J3296" s="8">
        <v>1.0</v>
      </c>
      <c r="K3296" s="8">
        <v>1.0</v>
      </c>
    </row>
    <row r="3297" ht="15.75" customHeight="1">
      <c r="A3297" s="15">
        <v>103.0</v>
      </c>
      <c r="B3297" s="8" t="s">
        <v>2552</v>
      </c>
      <c r="C3297" s="16">
        <v>45628.25</v>
      </c>
      <c r="D3297" s="16">
        <v>45642.25</v>
      </c>
      <c r="E3297" s="17">
        <v>7210.0</v>
      </c>
      <c r="F3297" s="8" t="s">
        <v>2448</v>
      </c>
      <c r="G3297" s="8" t="s">
        <v>1132</v>
      </c>
      <c r="H3297" s="8" t="s">
        <v>1630</v>
      </c>
      <c r="I3297" s="8">
        <v>1.0</v>
      </c>
      <c r="J3297" s="8">
        <v>0.0</v>
      </c>
      <c r="K3297" s="8">
        <v>4.0</v>
      </c>
    </row>
    <row r="3298" ht="15.75" customHeight="1">
      <c r="A3298" s="15">
        <v>103.0</v>
      </c>
      <c r="B3298" s="8" t="s">
        <v>2552</v>
      </c>
      <c r="C3298" s="16">
        <v>45628.25</v>
      </c>
      <c r="D3298" s="16">
        <v>45642.25</v>
      </c>
      <c r="E3298" s="17">
        <v>7210.0</v>
      </c>
      <c r="F3298" s="8" t="s">
        <v>2448</v>
      </c>
      <c r="G3298" s="8" t="s">
        <v>1132</v>
      </c>
      <c r="H3298" s="8" t="s">
        <v>2365</v>
      </c>
      <c r="I3298" s="8">
        <v>1.0</v>
      </c>
      <c r="J3298" s="8">
        <v>0.0</v>
      </c>
      <c r="K3298" s="8">
        <v>3.0</v>
      </c>
    </row>
    <row r="3299" ht="15.75" customHeight="1">
      <c r="A3299" s="15">
        <v>103.0</v>
      </c>
      <c r="B3299" s="8" t="s">
        <v>2552</v>
      </c>
      <c r="C3299" s="16">
        <v>45628.25</v>
      </c>
      <c r="D3299" s="16">
        <v>45642.25</v>
      </c>
      <c r="E3299" s="17">
        <v>7210.0</v>
      </c>
      <c r="F3299" s="8" t="s">
        <v>2448</v>
      </c>
      <c r="G3299" s="8" t="s">
        <v>1132</v>
      </c>
      <c r="H3299" s="8" t="s">
        <v>1311</v>
      </c>
      <c r="I3299" s="8">
        <v>1.0</v>
      </c>
      <c r="J3299" s="8">
        <v>0.0</v>
      </c>
      <c r="K3299" s="8">
        <v>1.0</v>
      </c>
    </row>
    <row r="3300" ht="15.75" customHeight="1">
      <c r="A3300" s="15">
        <v>103.0</v>
      </c>
      <c r="B3300" s="8" t="s">
        <v>2552</v>
      </c>
      <c r="C3300" s="16">
        <v>45628.25</v>
      </c>
      <c r="D3300" s="16">
        <v>45642.25</v>
      </c>
      <c r="E3300" s="17">
        <v>7210.0</v>
      </c>
      <c r="F3300" s="8" t="s">
        <v>2448</v>
      </c>
      <c r="G3300" s="8" t="s">
        <v>1132</v>
      </c>
      <c r="H3300" s="8" t="s">
        <v>1179</v>
      </c>
      <c r="I3300" s="8">
        <v>1.0</v>
      </c>
      <c r="J3300" s="8">
        <v>0.0</v>
      </c>
      <c r="K3300" s="8">
        <v>1.0</v>
      </c>
    </row>
    <row r="3301" ht="15.75" customHeight="1">
      <c r="A3301" s="15">
        <v>103.0</v>
      </c>
      <c r="B3301" s="8" t="s">
        <v>2552</v>
      </c>
      <c r="C3301" s="16">
        <v>45628.25</v>
      </c>
      <c r="D3301" s="16">
        <v>45642.25</v>
      </c>
      <c r="E3301" s="17">
        <v>7210.0</v>
      </c>
      <c r="F3301" s="8" t="s">
        <v>2448</v>
      </c>
      <c r="G3301" s="8" t="s">
        <v>1132</v>
      </c>
      <c r="H3301" s="8" t="s">
        <v>1171</v>
      </c>
      <c r="I3301" s="8">
        <v>0.0</v>
      </c>
      <c r="J3301" s="8">
        <v>1.0</v>
      </c>
      <c r="K3301" s="8">
        <v>2.0</v>
      </c>
    </row>
    <row r="3302" ht="15.75" customHeight="1">
      <c r="A3302" s="15">
        <v>103.0</v>
      </c>
      <c r="B3302" s="8" t="s">
        <v>2552</v>
      </c>
      <c r="C3302" s="16">
        <v>45628.25</v>
      </c>
      <c r="D3302" s="16">
        <v>45642.25</v>
      </c>
      <c r="E3302" s="17">
        <v>7210.0</v>
      </c>
      <c r="F3302" s="8" t="s">
        <v>2448</v>
      </c>
      <c r="G3302" s="8" t="s">
        <v>1132</v>
      </c>
      <c r="H3302" s="8" t="s">
        <v>1609</v>
      </c>
      <c r="I3302" s="8">
        <v>0.0</v>
      </c>
      <c r="J3302" s="8">
        <v>1.0</v>
      </c>
      <c r="K3302" s="8">
        <v>1.0</v>
      </c>
    </row>
    <row r="3303" ht="15.75" customHeight="1">
      <c r="A3303" s="15">
        <v>103.0</v>
      </c>
      <c r="B3303" s="8" t="s">
        <v>2552</v>
      </c>
      <c r="C3303" s="16">
        <v>45628.25</v>
      </c>
      <c r="D3303" s="16">
        <v>45642.25</v>
      </c>
      <c r="E3303" s="17">
        <v>7210.0</v>
      </c>
      <c r="F3303" s="8" t="s">
        <v>2448</v>
      </c>
      <c r="G3303" s="8" t="s">
        <v>1132</v>
      </c>
      <c r="H3303" s="8" t="s">
        <v>1213</v>
      </c>
      <c r="I3303" s="8">
        <v>1.0</v>
      </c>
      <c r="J3303" s="8">
        <v>1.0</v>
      </c>
      <c r="K3303" s="8">
        <v>4.0</v>
      </c>
    </row>
    <row r="3304" ht="15.75" customHeight="1">
      <c r="A3304" s="15">
        <v>103.0</v>
      </c>
      <c r="B3304" s="8" t="s">
        <v>2552</v>
      </c>
      <c r="C3304" s="16">
        <v>45628.25</v>
      </c>
      <c r="D3304" s="16">
        <v>45642.25</v>
      </c>
      <c r="E3304" s="17">
        <v>7210.0</v>
      </c>
      <c r="F3304" s="8" t="s">
        <v>2448</v>
      </c>
      <c r="G3304" s="8" t="s">
        <v>1132</v>
      </c>
      <c r="H3304" s="8" t="s">
        <v>2270</v>
      </c>
      <c r="I3304" s="8">
        <v>1.0</v>
      </c>
      <c r="J3304" s="8">
        <v>0.0</v>
      </c>
      <c r="K3304" s="8">
        <v>5.0</v>
      </c>
    </row>
    <row r="3305" ht="15.75" customHeight="1">
      <c r="A3305" s="15">
        <v>103.0</v>
      </c>
      <c r="B3305" s="8" t="s">
        <v>2552</v>
      </c>
      <c r="C3305" s="16">
        <v>45628.25</v>
      </c>
      <c r="D3305" s="16">
        <v>45642.25</v>
      </c>
      <c r="E3305" s="17">
        <v>7210.0</v>
      </c>
      <c r="F3305" s="8" t="s">
        <v>2448</v>
      </c>
      <c r="G3305" s="8" t="s">
        <v>1132</v>
      </c>
      <c r="H3305" s="8" t="s">
        <v>2323</v>
      </c>
      <c r="I3305" s="8">
        <v>1.0</v>
      </c>
      <c r="J3305" s="8">
        <v>1.0</v>
      </c>
      <c r="K3305" s="8">
        <v>2.0</v>
      </c>
    </row>
    <row r="3306" ht="15.75" customHeight="1">
      <c r="A3306" s="15">
        <v>103.0</v>
      </c>
      <c r="B3306" s="8" t="s">
        <v>2552</v>
      </c>
      <c r="C3306" s="16">
        <v>45628.25</v>
      </c>
      <c r="D3306" s="16">
        <v>45642.25</v>
      </c>
      <c r="E3306" s="17">
        <v>7210.0</v>
      </c>
      <c r="F3306" s="8" t="s">
        <v>2448</v>
      </c>
      <c r="G3306" s="8" t="s">
        <v>1132</v>
      </c>
      <c r="H3306" s="8" t="s">
        <v>1172</v>
      </c>
      <c r="I3306" s="8">
        <v>0.0</v>
      </c>
      <c r="J3306" s="8">
        <v>0.0</v>
      </c>
      <c r="K3306" s="8">
        <v>4.0</v>
      </c>
    </row>
    <row r="3307" ht="15.75" customHeight="1">
      <c r="A3307" s="15">
        <v>103.0</v>
      </c>
      <c r="B3307" s="8" t="s">
        <v>2552</v>
      </c>
      <c r="C3307" s="16">
        <v>45628.25</v>
      </c>
      <c r="D3307" s="16">
        <v>45642.25</v>
      </c>
      <c r="E3307" s="17">
        <v>7210.0</v>
      </c>
      <c r="F3307" s="8" t="s">
        <v>2448</v>
      </c>
      <c r="G3307" s="8" t="s">
        <v>1132</v>
      </c>
      <c r="H3307" s="8" t="s">
        <v>1249</v>
      </c>
      <c r="I3307" s="8">
        <v>0.0</v>
      </c>
      <c r="J3307" s="8">
        <v>0.0</v>
      </c>
      <c r="K3307" s="8">
        <v>5.0</v>
      </c>
    </row>
    <row r="3308" ht="15.75" customHeight="1">
      <c r="A3308" s="15">
        <v>103.0</v>
      </c>
      <c r="B3308" s="8" t="s">
        <v>2552</v>
      </c>
      <c r="C3308" s="16">
        <v>45628.25</v>
      </c>
      <c r="D3308" s="16">
        <v>45642.25</v>
      </c>
      <c r="E3308" s="17">
        <v>7210.0</v>
      </c>
      <c r="F3308" s="8" t="s">
        <v>2448</v>
      </c>
      <c r="G3308" s="8" t="s">
        <v>1132</v>
      </c>
      <c r="H3308" s="8" t="s">
        <v>1553</v>
      </c>
      <c r="I3308" s="8">
        <v>0.0</v>
      </c>
      <c r="J3308" s="8">
        <v>0.0</v>
      </c>
      <c r="K3308" s="8">
        <v>2.0</v>
      </c>
    </row>
    <row r="3309" ht="15.75" customHeight="1">
      <c r="A3309" s="15">
        <v>103.0</v>
      </c>
      <c r="B3309" s="8" t="s">
        <v>2552</v>
      </c>
      <c r="C3309" s="16">
        <v>45628.25</v>
      </c>
      <c r="D3309" s="16">
        <v>45642.25</v>
      </c>
      <c r="E3309" s="17">
        <v>7210.0</v>
      </c>
      <c r="F3309" s="8" t="s">
        <v>2448</v>
      </c>
      <c r="G3309" s="8" t="s">
        <v>1132</v>
      </c>
      <c r="H3309" s="8" t="s">
        <v>1439</v>
      </c>
      <c r="I3309" s="8">
        <v>0.0</v>
      </c>
      <c r="J3309" s="8">
        <v>1.0</v>
      </c>
      <c r="K3309" s="8">
        <v>1.0</v>
      </c>
    </row>
    <row r="3310" ht="15.75" customHeight="1">
      <c r="A3310" s="15">
        <v>103.0</v>
      </c>
      <c r="B3310" s="8" t="s">
        <v>2552</v>
      </c>
      <c r="C3310" s="16">
        <v>45628.25</v>
      </c>
      <c r="D3310" s="16">
        <v>45642.25</v>
      </c>
      <c r="E3310" s="17">
        <v>7210.0</v>
      </c>
      <c r="F3310" s="8" t="s">
        <v>2448</v>
      </c>
      <c r="G3310" s="8" t="s">
        <v>1132</v>
      </c>
      <c r="H3310" s="8" t="s">
        <v>1832</v>
      </c>
      <c r="I3310" s="8">
        <v>0.0</v>
      </c>
      <c r="J3310" s="8">
        <v>1.0</v>
      </c>
      <c r="K3310" s="8">
        <v>3.0</v>
      </c>
    </row>
    <row r="3311" ht="15.75" customHeight="1">
      <c r="A3311" s="15">
        <v>103.0</v>
      </c>
      <c r="B3311" s="8" t="s">
        <v>2552</v>
      </c>
      <c r="C3311" s="16">
        <v>45628.25</v>
      </c>
      <c r="D3311" s="16">
        <v>45642.25</v>
      </c>
      <c r="E3311" s="17">
        <v>7210.0</v>
      </c>
      <c r="F3311" s="8" t="s">
        <v>2448</v>
      </c>
      <c r="G3311" s="8" t="s">
        <v>1132</v>
      </c>
      <c r="H3311" s="8" t="s">
        <v>2148</v>
      </c>
      <c r="I3311" s="8">
        <v>0.0</v>
      </c>
      <c r="J3311" s="8">
        <v>0.0</v>
      </c>
      <c r="K3311" s="8">
        <v>4.0</v>
      </c>
    </row>
    <row r="3312" ht="15.75" customHeight="1">
      <c r="A3312" s="15">
        <v>103.0</v>
      </c>
      <c r="B3312" s="8" t="s">
        <v>2552</v>
      </c>
      <c r="C3312" s="16">
        <v>45628.25</v>
      </c>
      <c r="D3312" s="16">
        <v>45642.25</v>
      </c>
      <c r="E3312" s="17">
        <v>7210.0</v>
      </c>
      <c r="F3312" s="8" t="s">
        <v>2448</v>
      </c>
      <c r="G3312" s="8" t="s">
        <v>1132</v>
      </c>
      <c r="H3312" s="8" t="s">
        <v>2032</v>
      </c>
      <c r="I3312" s="8">
        <v>1.0</v>
      </c>
      <c r="J3312" s="8">
        <v>0.0</v>
      </c>
      <c r="K3312" s="8">
        <v>1.0</v>
      </c>
    </row>
    <row r="3313" ht="15.75" customHeight="1">
      <c r="A3313" s="15">
        <v>104.0</v>
      </c>
      <c r="B3313" s="8" t="s">
        <v>2553</v>
      </c>
      <c r="C3313" s="16">
        <v>45632.5</v>
      </c>
      <c r="D3313" s="16">
        <v>45646.5</v>
      </c>
      <c r="E3313" s="17">
        <v>7280.0</v>
      </c>
      <c r="F3313" s="8" t="s">
        <v>2450</v>
      </c>
      <c r="G3313" s="8" t="s">
        <v>1133</v>
      </c>
      <c r="H3313" s="8" t="s">
        <v>1453</v>
      </c>
      <c r="I3313" s="8">
        <v>0.0</v>
      </c>
      <c r="J3313" s="8">
        <v>1.0</v>
      </c>
      <c r="K3313" s="8">
        <v>5.0</v>
      </c>
    </row>
    <row r="3314" ht="15.75" customHeight="1">
      <c r="A3314" s="15">
        <v>104.0</v>
      </c>
      <c r="B3314" s="8" t="s">
        <v>2553</v>
      </c>
      <c r="C3314" s="16">
        <v>45632.5</v>
      </c>
      <c r="D3314" s="16">
        <v>45646.5</v>
      </c>
      <c r="E3314" s="17">
        <v>7280.0</v>
      </c>
      <c r="F3314" s="8" t="s">
        <v>2450</v>
      </c>
      <c r="G3314" s="8" t="s">
        <v>1133</v>
      </c>
      <c r="H3314" s="8" t="s">
        <v>1217</v>
      </c>
      <c r="I3314" s="8">
        <v>1.0</v>
      </c>
      <c r="J3314" s="8">
        <v>1.0</v>
      </c>
      <c r="K3314" s="8">
        <v>4.0</v>
      </c>
    </row>
    <row r="3315" ht="15.75" customHeight="1">
      <c r="A3315" s="15">
        <v>104.0</v>
      </c>
      <c r="B3315" s="8" t="s">
        <v>2553</v>
      </c>
      <c r="C3315" s="16">
        <v>45632.5</v>
      </c>
      <c r="D3315" s="16">
        <v>45646.5</v>
      </c>
      <c r="E3315" s="17">
        <v>7280.0</v>
      </c>
      <c r="F3315" s="8" t="s">
        <v>2450</v>
      </c>
      <c r="G3315" s="8" t="s">
        <v>1133</v>
      </c>
      <c r="H3315" s="8" t="s">
        <v>2209</v>
      </c>
      <c r="I3315" s="8">
        <v>1.0</v>
      </c>
      <c r="J3315" s="8">
        <v>1.0</v>
      </c>
      <c r="K3315" s="8">
        <v>4.0</v>
      </c>
    </row>
    <row r="3316" ht="15.75" customHeight="1">
      <c r="A3316" s="15">
        <v>104.0</v>
      </c>
      <c r="B3316" s="8" t="s">
        <v>2553</v>
      </c>
      <c r="C3316" s="16">
        <v>45632.5</v>
      </c>
      <c r="D3316" s="16">
        <v>45646.5</v>
      </c>
      <c r="E3316" s="17">
        <v>7280.0</v>
      </c>
      <c r="F3316" s="8" t="s">
        <v>2450</v>
      </c>
      <c r="G3316" s="8" t="s">
        <v>1133</v>
      </c>
      <c r="H3316" s="8" t="s">
        <v>2243</v>
      </c>
      <c r="I3316" s="8">
        <v>1.0</v>
      </c>
      <c r="J3316" s="8">
        <v>1.0</v>
      </c>
      <c r="K3316" s="8">
        <v>2.0</v>
      </c>
    </row>
    <row r="3317" ht="15.75" customHeight="1">
      <c r="A3317" s="15">
        <v>104.0</v>
      </c>
      <c r="B3317" s="8" t="s">
        <v>2553</v>
      </c>
      <c r="C3317" s="16">
        <v>45632.5</v>
      </c>
      <c r="D3317" s="16">
        <v>45646.5</v>
      </c>
      <c r="E3317" s="17">
        <v>7280.0</v>
      </c>
      <c r="F3317" s="8" t="s">
        <v>2450</v>
      </c>
      <c r="G3317" s="8" t="s">
        <v>1133</v>
      </c>
      <c r="H3317" s="8" t="s">
        <v>1721</v>
      </c>
      <c r="I3317" s="8">
        <v>1.0</v>
      </c>
      <c r="J3317" s="8">
        <v>0.0</v>
      </c>
      <c r="K3317" s="8">
        <v>4.0</v>
      </c>
    </row>
    <row r="3318" ht="15.75" customHeight="1">
      <c r="A3318" s="15">
        <v>104.0</v>
      </c>
      <c r="B3318" s="8" t="s">
        <v>2553</v>
      </c>
      <c r="C3318" s="16">
        <v>45632.5</v>
      </c>
      <c r="D3318" s="16">
        <v>45646.5</v>
      </c>
      <c r="E3318" s="17">
        <v>7280.0</v>
      </c>
      <c r="F3318" s="8" t="s">
        <v>2450</v>
      </c>
      <c r="G3318" s="8" t="s">
        <v>1133</v>
      </c>
      <c r="H3318" s="8" t="s">
        <v>2368</v>
      </c>
      <c r="I3318" s="8">
        <v>0.0</v>
      </c>
      <c r="J3318" s="8">
        <v>0.0</v>
      </c>
      <c r="K3318" s="8">
        <v>2.0</v>
      </c>
    </row>
    <row r="3319" ht="15.75" customHeight="1">
      <c r="A3319" s="15">
        <v>104.0</v>
      </c>
      <c r="B3319" s="8" t="s">
        <v>2553</v>
      </c>
      <c r="C3319" s="16">
        <v>45632.5</v>
      </c>
      <c r="D3319" s="16">
        <v>45646.5</v>
      </c>
      <c r="E3319" s="17">
        <v>7280.0</v>
      </c>
      <c r="F3319" s="8" t="s">
        <v>2450</v>
      </c>
      <c r="G3319" s="8" t="s">
        <v>1133</v>
      </c>
      <c r="H3319" s="8" t="s">
        <v>1356</v>
      </c>
      <c r="I3319" s="8">
        <v>0.0</v>
      </c>
      <c r="J3319" s="8">
        <v>0.0</v>
      </c>
      <c r="K3319" s="8">
        <v>2.0</v>
      </c>
    </row>
    <row r="3320" ht="15.75" customHeight="1">
      <c r="A3320" s="15">
        <v>104.0</v>
      </c>
      <c r="B3320" s="8" t="s">
        <v>2553</v>
      </c>
      <c r="C3320" s="16">
        <v>45632.5</v>
      </c>
      <c r="D3320" s="16">
        <v>45646.5</v>
      </c>
      <c r="E3320" s="17">
        <v>7280.0</v>
      </c>
      <c r="F3320" s="8" t="s">
        <v>2450</v>
      </c>
      <c r="G3320" s="8" t="s">
        <v>1133</v>
      </c>
      <c r="H3320" s="8" t="s">
        <v>2327</v>
      </c>
      <c r="I3320" s="8">
        <v>1.0</v>
      </c>
      <c r="J3320" s="8">
        <v>1.0</v>
      </c>
      <c r="K3320" s="8">
        <v>5.0</v>
      </c>
    </row>
    <row r="3321" ht="15.75" customHeight="1">
      <c r="A3321" s="15">
        <v>104.0</v>
      </c>
      <c r="B3321" s="8" t="s">
        <v>2553</v>
      </c>
      <c r="C3321" s="16">
        <v>45632.5</v>
      </c>
      <c r="D3321" s="16">
        <v>45646.5</v>
      </c>
      <c r="E3321" s="17">
        <v>7280.0</v>
      </c>
      <c r="F3321" s="8" t="s">
        <v>2450</v>
      </c>
      <c r="G3321" s="8" t="s">
        <v>1133</v>
      </c>
      <c r="H3321" s="8" t="s">
        <v>2109</v>
      </c>
      <c r="I3321" s="8">
        <v>0.0</v>
      </c>
      <c r="J3321" s="8">
        <v>1.0</v>
      </c>
      <c r="K3321" s="8">
        <v>3.0</v>
      </c>
    </row>
    <row r="3322" ht="15.75" customHeight="1">
      <c r="A3322" s="15">
        <v>104.0</v>
      </c>
      <c r="B3322" s="8" t="s">
        <v>2553</v>
      </c>
      <c r="C3322" s="16">
        <v>45632.5</v>
      </c>
      <c r="D3322" s="16">
        <v>45646.5</v>
      </c>
      <c r="E3322" s="17">
        <v>7280.0</v>
      </c>
      <c r="F3322" s="8" t="s">
        <v>2450</v>
      </c>
      <c r="G3322" s="8" t="s">
        <v>1133</v>
      </c>
      <c r="H3322" s="8" t="s">
        <v>1512</v>
      </c>
      <c r="I3322" s="8">
        <v>1.0</v>
      </c>
      <c r="J3322" s="8">
        <v>1.0</v>
      </c>
      <c r="K3322" s="8">
        <v>5.0</v>
      </c>
    </row>
    <row r="3323" ht="15.75" customHeight="1">
      <c r="A3323" s="15">
        <v>104.0</v>
      </c>
      <c r="B3323" s="8" t="s">
        <v>2553</v>
      </c>
      <c r="C3323" s="16">
        <v>45632.5</v>
      </c>
      <c r="D3323" s="16">
        <v>45646.5</v>
      </c>
      <c r="E3323" s="17">
        <v>7280.0</v>
      </c>
      <c r="F3323" s="8" t="s">
        <v>2450</v>
      </c>
      <c r="G3323" s="8" t="s">
        <v>1133</v>
      </c>
      <c r="H3323" s="8" t="s">
        <v>1190</v>
      </c>
      <c r="I3323" s="8">
        <v>0.0</v>
      </c>
      <c r="J3323" s="8">
        <v>1.0</v>
      </c>
      <c r="K3323" s="8">
        <v>1.0</v>
      </c>
    </row>
    <row r="3324" ht="15.75" customHeight="1">
      <c r="A3324" s="15">
        <v>104.0</v>
      </c>
      <c r="B3324" s="8" t="s">
        <v>2553</v>
      </c>
      <c r="C3324" s="16">
        <v>45632.5</v>
      </c>
      <c r="D3324" s="16">
        <v>45646.5</v>
      </c>
      <c r="E3324" s="17">
        <v>7280.0</v>
      </c>
      <c r="F3324" s="8" t="s">
        <v>2450</v>
      </c>
      <c r="G3324" s="8" t="s">
        <v>1133</v>
      </c>
      <c r="H3324" s="8" t="s">
        <v>2205</v>
      </c>
      <c r="I3324" s="8">
        <v>1.0</v>
      </c>
      <c r="J3324" s="8">
        <v>0.0</v>
      </c>
      <c r="K3324" s="8">
        <v>1.0</v>
      </c>
    </row>
    <row r="3325" ht="15.75" customHeight="1">
      <c r="A3325" s="15">
        <v>104.0</v>
      </c>
      <c r="B3325" s="8" t="s">
        <v>2553</v>
      </c>
      <c r="C3325" s="16">
        <v>45632.5</v>
      </c>
      <c r="D3325" s="16">
        <v>45646.5</v>
      </c>
      <c r="E3325" s="17">
        <v>7280.0</v>
      </c>
      <c r="F3325" s="8" t="s">
        <v>2450</v>
      </c>
      <c r="G3325" s="8" t="s">
        <v>1133</v>
      </c>
      <c r="H3325" s="8" t="s">
        <v>2186</v>
      </c>
      <c r="I3325" s="8">
        <v>1.0</v>
      </c>
      <c r="J3325" s="8">
        <v>1.0</v>
      </c>
      <c r="K3325" s="8">
        <v>2.0</v>
      </c>
    </row>
    <row r="3326" ht="15.75" customHeight="1">
      <c r="A3326" s="15">
        <v>104.0</v>
      </c>
      <c r="B3326" s="8" t="s">
        <v>2553</v>
      </c>
      <c r="C3326" s="16">
        <v>45632.5</v>
      </c>
      <c r="D3326" s="16">
        <v>45646.5</v>
      </c>
      <c r="E3326" s="17">
        <v>7280.0</v>
      </c>
      <c r="F3326" s="8" t="s">
        <v>2450</v>
      </c>
      <c r="G3326" s="8" t="s">
        <v>1133</v>
      </c>
      <c r="H3326" s="8" t="s">
        <v>1295</v>
      </c>
      <c r="I3326" s="8">
        <v>0.0</v>
      </c>
      <c r="J3326" s="8">
        <v>1.0</v>
      </c>
      <c r="K3326" s="8">
        <v>1.0</v>
      </c>
    </row>
    <row r="3327" ht="15.75" customHeight="1">
      <c r="A3327" s="15">
        <v>104.0</v>
      </c>
      <c r="B3327" s="8" t="s">
        <v>2553</v>
      </c>
      <c r="C3327" s="16">
        <v>45632.5</v>
      </c>
      <c r="D3327" s="16">
        <v>45646.5</v>
      </c>
      <c r="E3327" s="17">
        <v>7280.0</v>
      </c>
      <c r="F3327" s="8" t="s">
        <v>2450</v>
      </c>
      <c r="G3327" s="8" t="s">
        <v>1133</v>
      </c>
      <c r="H3327" s="8" t="s">
        <v>1366</v>
      </c>
      <c r="I3327" s="8">
        <v>0.0</v>
      </c>
      <c r="J3327" s="8">
        <v>0.0</v>
      </c>
      <c r="K3327" s="8">
        <v>1.0</v>
      </c>
    </row>
    <row r="3328" ht="15.75" customHeight="1">
      <c r="A3328" s="15">
        <v>104.0</v>
      </c>
      <c r="B3328" s="8" t="s">
        <v>2553</v>
      </c>
      <c r="C3328" s="16">
        <v>45632.5</v>
      </c>
      <c r="D3328" s="16">
        <v>45646.5</v>
      </c>
      <c r="E3328" s="17">
        <v>7280.0</v>
      </c>
      <c r="F3328" s="8" t="s">
        <v>2450</v>
      </c>
      <c r="G3328" s="8" t="s">
        <v>1133</v>
      </c>
      <c r="H3328" s="8" t="s">
        <v>1389</v>
      </c>
      <c r="I3328" s="8">
        <v>0.0</v>
      </c>
      <c r="J3328" s="8">
        <v>1.0</v>
      </c>
      <c r="K3328" s="8">
        <v>5.0</v>
      </c>
    </row>
    <row r="3329" ht="15.75" customHeight="1">
      <c r="A3329" s="15">
        <v>104.0</v>
      </c>
      <c r="B3329" s="8" t="s">
        <v>2553</v>
      </c>
      <c r="C3329" s="16">
        <v>45632.5</v>
      </c>
      <c r="D3329" s="16">
        <v>45646.5</v>
      </c>
      <c r="E3329" s="17">
        <v>7280.0</v>
      </c>
      <c r="F3329" s="8" t="s">
        <v>2450</v>
      </c>
      <c r="G3329" s="8" t="s">
        <v>1133</v>
      </c>
      <c r="H3329" s="8" t="s">
        <v>2283</v>
      </c>
      <c r="I3329" s="8">
        <v>1.0</v>
      </c>
      <c r="J3329" s="8">
        <v>1.0</v>
      </c>
      <c r="K3329" s="8">
        <v>4.0</v>
      </c>
    </row>
    <row r="3330" ht="15.75" customHeight="1">
      <c r="A3330" s="15">
        <v>104.0</v>
      </c>
      <c r="B3330" s="8" t="s">
        <v>2553</v>
      </c>
      <c r="C3330" s="16">
        <v>45632.5</v>
      </c>
      <c r="D3330" s="16">
        <v>45646.5</v>
      </c>
      <c r="E3330" s="17">
        <v>7280.0</v>
      </c>
      <c r="F3330" s="8" t="s">
        <v>2450</v>
      </c>
      <c r="G3330" s="8" t="s">
        <v>1133</v>
      </c>
      <c r="H3330" s="8" t="s">
        <v>2301</v>
      </c>
      <c r="I3330" s="8">
        <v>1.0</v>
      </c>
      <c r="J3330" s="8">
        <v>0.0</v>
      </c>
      <c r="K3330" s="8">
        <v>2.0</v>
      </c>
    </row>
    <row r="3331" ht="15.75" customHeight="1">
      <c r="A3331" s="15">
        <v>104.0</v>
      </c>
      <c r="B3331" s="8" t="s">
        <v>2553</v>
      </c>
      <c r="C3331" s="16">
        <v>45632.5</v>
      </c>
      <c r="D3331" s="16">
        <v>45646.5</v>
      </c>
      <c r="E3331" s="17">
        <v>7280.0</v>
      </c>
      <c r="F3331" s="8" t="s">
        <v>2450</v>
      </c>
      <c r="G3331" s="8" t="s">
        <v>1133</v>
      </c>
      <c r="H3331" s="8" t="s">
        <v>1957</v>
      </c>
      <c r="I3331" s="8">
        <v>0.0</v>
      </c>
      <c r="J3331" s="8">
        <v>1.0</v>
      </c>
      <c r="K3331" s="8">
        <v>1.0</v>
      </c>
    </row>
    <row r="3332" ht="15.75" customHeight="1">
      <c r="A3332" s="15">
        <v>104.0</v>
      </c>
      <c r="B3332" s="8" t="s">
        <v>2553</v>
      </c>
      <c r="C3332" s="16">
        <v>45632.5</v>
      </c>
      <c r="D3332" s="16">
        <v>45646.5</v>
      </c>
      <c r="E3332" s="17">
        <v>7280.0</v>
      </c>
      <c r="F3332" s="8" t="s">
        <v>2450</v>
      </c>
      <c r="G3332" s="8" t="s">
        <v>1133</v>
      </c>
      <c r="H3332" s="8" t="s">
        <v>2175</v>
      </c>
      <c r="I3332" s="8">
        <v>0.0</v>
      </c>
      <c r="J3332" s="8">
        <v>1.0</v>
      </c>
      <c r="K3332" s="8">
        <v>4.0</v>
      </c>
    </row>
    <row r="3333" ht="15.75" customHeight="1">
      <c r="A3333" s="15">
        <v>104.0</v>
      </c>
      <c r="B3333" s="8" t="s">
        <v>2553</v>
      </c>
      <c r="C3333" s="16">
        <v>45632.5</v>
      </c>
      <c r="D3333" s="16">
        <v>45646.5</v>
      </c>
      <c r="E3333" s="17">
        <v>7280.0</v>
      </c>
      <c r="F3333" s="8" t="s">
        <v>2450</v>
      </c>
      <c r="G3333" s="8" t="s">
        <v>1133</v>
      </c>
      <c r="H3333" s="8" t="s">
        <v>1480</v>
      </c>
      <c r="I3333" s="8">
        <v>1.0</v>
      </c>
      <c r="J3333" s="8">
        <v>1.0</v>
      </c>
      <c r="K3333" s="8">
        <v>1.0</v>
      </c>
    </row>
    <row r="3334" ht="15.75" customHeight="1">
      <c r="A3334" s="15">
        <v>104.0</v>
      </c>
      <c r="B3334" s="8" t="s">
        <v>2553</v>
      </c>
      <c r="C3334" s="16">
        <v>45632.5</v>
      </c>
      <c r="D3334" s="16">
        <v>45646.5</v>
      </c>
      <c r="E3334" s="17">
        <v>7280.0</v>
      </c>
      <c r="F3334" s="8" t="s">
        <v>2450</v>
      </c>
      <c r="G3334" s="8" t="s">
        <v>1133</v>
      </c>
      <c r="H3334" s="8" t="s">
        <v>1878</v>
      </c>
      <c r="I3334" s="8">
        <v>0.0</v>
      </c>
      <c r="J3334" s="8">
        <v>0.0</v>
      </c>
      <c r="K3334" s="8">
        <v>5.0</v>
      </c>
    </row>
    <row r="3335" ht="15.75" customHeight="1">
      <c r="A3335" s="15">
        <v>104.0</v>
      </c>
      <c r="B3335" s="8" t="s">
        <v>2553</v>
      </c>
      <c r="C3335" s="16">
        <v>45632.5</v>
      </c>
      <c r="D3335" s="16">
        <v>45646.5</v>
      </c>
      <c r="E3335" s="17">
        <v>7280.0</v>
      </c>
      <c r="F3335" s="8" t="s">
        <v>2450</v>
      </c>
      <c r="G3335" s="8" t="s">
        <v>1133</v>
      </c>
      <c r="H3335" s="8" t="s">
        <v>2212</v>
      </c>
      <c r="I3335" s="8">
        <v>1.0</v>
      </c>
      <c r="J3335" s="8">
        <v>0.0</v>
      </c>
      <c r="K3335" s="8">
        <v>4.0</v>
      </c>
    </row>
    <row r="3336" ht="15.75" customHeight="1">
      <c r="A3336" s="15">
        <v>104.0</v>
      </c>
      <c r="B3336" s="8" t="s">
        <v>2553</v>
      </c>
      <c r="C3336" s="16">
        <v>45632.5</v>
      </c>
      <c r="D3336" s="16">
        <v>45646.5</v>
      </c>
      <c r="E3336" s="17">
        <v>7280.0</v>
      </c>
      <c r="F3336" s="8" t="s">
        <v>2450</v>
      </c>
      <c r="G3336" s="8" t="s">
        <v>1133</v>
      </c>
      <c r="H3336" s="8" t="s">
        <v>1157</v>
      </c>
      <c r="I3336" s="8">
        <v>0.0</v>
      </c>
      <c r="J3336" s="8">
        <v>0.0</v>
      </c>
      <c r="K3336" s="8">
        <v>1.0</v>
      </c>
    </row>
    <row r="3337" ht="15.75" customHeight="1">
      <c r="A3337" s="15">
        <v>104.0</v>
      </c>
      <c r="B3337" s="8" t="s">
        <v>2553</v>
      </c>
      <c r="C3337" s="16">
        <v>45632.5</v>
      </c>
      <c r="D3337" s="16">
        <v>45646.5</v>
      </c>
      <c r="E3337" s="17">
        <v>7280.0</v>
      </c>
      <c r="F3337" s="8" t="s">
        <v>2450</v>
      </c>
      <c r="G3337" s="8" t="s">
        <v>1133</v>
      </c>
      <c r="H3337" s="8" t="s">
        <v>2049</v>
      </c>
      <c r="I3337" s="8">
        <v>0.0</v>
      </c>
      <c r="J3337" s="8">
        <v>0.0</v>
      </c>
      <c r="K3337" s="8">
        <v>2.0</v>
      </c>
    </row>
    <row r="3338" ht="15.75" customHeight="1">
      <c r="A3338" s="15">
        <v>104.0</v>
      </c>
      <c r="B3338" s="8" t="s">
        <v>2553</v>
      </c>
      <c r="C3338" s="16">
        <v>45632.5</v>
      </c>
      <c r="D3338" s="16">
        <v>45646.5</v>
      </c>
      <c r="E3338" s="17">
        <v>7280.0</v>
      </c>
      <c r="F3338" s="8" t="s">
        <v>2450</v>
      </c>
      <c r="G3338" s="8" t="s">
        <v>1133</v>
      </c>
      <c r="H3338" s="8" t="s">
        <v>1238</v>
      </c>
      <c r="I3338" s="8">
        <v>1.0</v>
      </c>
      <c r="J3338" s="8">
        <v>0.0</v>
      </c>
      <c r="K3338" s="8">
        <v>2.0</v>
      </c>
    </row>
    <row r="3339" ht="15.75" customHeight="1">
      <c r="A3339" s="15">
        <v>104.0</v>
      </c>
      <c r="B3339" s="8" t="s">
        <v>2553</v>
      </c>
      <c r="C3339" s="16">
        <v>45632.5</v>
      </c>
      <c r="D3339" s="16">
        <v>45646.5</v>
      </c>
      <c r="E3339" s="17">
        <v>7280.0</v>
      </c>
      <c r="F3339" s="8" t="s">
        <v>2450</v>
      </c>
      <c r="G3339" s="8" t="s">
        <v>1133</v>
      </c>
      <c r="H3339" s="8" t="s">
        <v>2310</v>
      </c>
      <c r="I3339" s="8">
        <v>0.0</v>
      </c>
      <c r="J3339" s="8">
        <v>0.0</v>
      </c>
      <c r="K3339" s="8">
        <v>1.0</v>
      </c>
    </row>
    <row r="3340" ht="15.75" customHeight="1">
      <c r="A3340" s="15">
        <v>104.0</v>
      </c>
      <c r="B3340" s="8" t="s">
        <v>2553</v>
      </c>
      <c r="C3340" s="16">
        <v>45632.5</v>
      </c>
      <c r="D3340" s="16">
        <v>45646.5</v>
      </c>
      <c r="E3340" s="17">
        <v>7280.0</v>
      </c>
      <c r="F3340" s="8" t="s">
        <v>2450</v>
      </c>
      <c r="G3340" s="8" t="s">
        <v>1133</v>
      </c>
      <c r="H3340" s="8" t="s">
        <v>1913</v>
      </c>
      <c r="I3340" s="8">
        <v>0.0</v>
      </c>
      <c r="J3340" s="8">
        <v>1.0</v>
      </c>
      <c r="K3340" s="8">
        <v>4.0</v>
      </c>
    </row>
    <row r="3341" ht="15.75" customHeight="1">
      <c r="A3341" s="15">
        <v>105.0</v>
      </c>
      <c r="B3341" s="8" t="s">
        <v>2554</v>
      </c>
      <c r="C3341" s="16">
        <v>45636.75</v>
      </c>
      <c r="D3341" s="16">
        <v>45650.75</v>
      </c>
      <c r="E3341" s="17">
        <v>7350.0</v>
      </c>
      <c r="F3341" s="8" t="s">
        <v>2452</v>
      </c>
      <c r="G3341" s="8" t="s">
        <v>2453</v>
      </c>
      <c r="H3341" s="8" t="s">
        <v>1206</v>
      </c>
      <c r="I3341" s="8">
        <v>1.0</v>
      </c>
      <c r="J3341" s="8">
        <v>1.0</v>
      </c>
      <c r="K3341" s="8">
        <v>5.0</v>
      </c>
    </row>
    <row r="3342" ht="15.75" customHeight="1">
      <c r="A3342" s="15">
        <v>105.0</v>
      </c>
      <c r="B3342" s="8" t="s">
        <v>2554</v>
      </c>
      <c r="C3342" s="16">
        <v>45636.75</v>
      </c>
      <c r="D3342" s="16">
        <v>45650.75</v>
      </c>
      <c r="E3342" s="17">
        <v>7350.0</v>
      </c>
      <c r="F3342" s="8" t="s">
        <v>2452</v>
      </c>
      <c r="G3342" s="8" t="s">
        <v>2453</v>
      </c>
      <c r="H3342" s="8" t="s">
        <v>1227</v>
      </c>
      <c r="I3342" s="8">
        <v>0.0</v>
      </c>
      <c r="J3342" s="8">
        <v>0.0</v>
      </c>
      <c r="K3342" s="8">
        <v>1.0</v>
      </c>
    </row>
    <row r="3343" ht="15.75" customHeight="1">
      <c r="A3343" s="15">
        <v>105.0</v>
      </c>
      <c r="B3343" s="8" t="s">
        <v>2554</v>
      </c>
      <c r="C3343" s="16">
        <v>45636.75</v>
      </c>
      <c r="D3343" s="16">
        <v>45650.75</v>
      </c>
      <c r="E3343" s="17">
        <v>7350.0</v>
      </c>
      <c r="F3343" s="8" t="s">
        <v>2452</v>
      </c>
      <c r="G3343" s="8" t="s">
        <v>2453</v>
      </c>
      <c r="H3343" s="8" t="s">
        <v>2121</v>
      </c>
      <c r="I3343" s="8">
        <v>0.0</v>
      </c>
      <c r="J3343" s="8">
        <v>0.0</v>
      </c>
      <c r="K3343" s="8">
        <v>4.0</v>
      </c>
    </row>
    <row r="3344" ht="15.75" customHeight="1">
      <c r="A3344" s="15">
        <v>105.0</v>
      </c>
      <c r="B3344" s="8" t="s">
        <v>2554</v>
      </c>
      <c r="C3344" s="16">
        <v>45636.75</v>
      </c>
      <c r="D3344" s="16">
        <v>45650.75</v>
      </c>
      <c r="E3344" s="17">
        <v>7350.0</v>
      </c>
      <c r="F3344" s="8" t="s">
        <v>2452</v>
      </c>
      <c r="G3344" s="8" t="s">
        <v>2453</v>
      </c>
      <c r="H3344" s="8" t="s">
        <v>1338</v>
      </c>
      <c r="I3344" s="8">
        <v>0.0</v>
      </c>
      <c r="J3344" s="8">
        <v>0.0</v>
      </c>
      <c r="K3344" s="8">
        <v>4.0</v>
      </c>
    </row>
    <row r="3345" ht="15.75" customHeight="1">
      <c r="A3345" s="15">
        <v>105.0</v>
      </c>
      <c r="B3345" s="8" t="s">
        <v>2554</v>
      </c>
      <c r="C3345" s="16">
        <v>45636.75</v>
      </c>
      <c r="D3345" s="16">
        <v>45650.75</v>
      </c>
      <c r="E3345" s="17">
        <v>7350.0</v>
      </c>
      <c r="F3345" s="8" t="s">
        <v>2452</v>
      </c>
      <c r="G3345" s="8" t="s">
        <v>2453</v>
      </c>
      <c r="H3345" s="8" t="s">
        <v>1645</v>
      </c>
      <c r="I3345" s="8">
        <v>1.0</v>
      </c>
      <c r="J3345" s="8">
        <v>1.0</v>
      </c>
      <c r="K3345" s="8">
        <v>2.0</v>
      </c>
    </row>
    <row r="3346" ht="15.75" customHeight="1">
      <c r="A3346" s="15">
        <v>105.0</v>
      </c>
      <c r="B3346" s="8" t="s">
        <v>2554</v>
      </c>
      <c r="C3346" s="16">
        <v>45636.75</v>
      </c>
      <c r="D3346" s="16">
        <v>45650.75</v>
      </c>
      <c r="E3346" s="17">
        <v>7350.0</v>
      </c>
      <c r="F3346" s="8" t="s">
        <v>2452</v>
      </c>
      <c r="G3346" s="8" t="s">
        <v>2453</v>
      </c>
      <c r="H3346" s="8" t="s">
        <v>2092</v>
      </c>
      <c r="I3346" s="8">
        <v>1.0</v>
      </c>
      <c r="J3346" s="8">
        <v>1.0</v>
      </c>
      <c r="K3346" s="8">
        <v>3.0</v>
      </c>
    </row>
    <row r="3347" ht="15.75" customHeight="1">
      <c r="A3347" s="15">
        <v>105.0</v>
      </c>
      <c r="B3347" s="8" t="s">
        <v>2554</v>
      </c>
      <c r="C3347" s="16">
        <v>45636.75</v>
      </c>
      <c r="D3347" s="16">
        <v>45650.75</v>
      </c>
      <c r="E3347" s="17">
        <v>7350.0</v>
      </c>
      <c r="F3347" s="8" t="s">
        <v>2452</v>
      </c>
      <c r="G3347" s="8" t="s">
        <v>2453</v>
      </c>
      <c r="H3347" s="8" t="s">
        <v>2255</v>
      </c>
      <c r="I3347" s="8">
        <v>1.0</v>
      </c>
      <c r="J3347" s="8">
        <v>1.0</v>
      </c>
      <c r="K3347" s="8">
        <v>2.0</v>
      </c>
    </row>
    <row r="3348" ht="15.75" customHeight="1">
      <c r="A3348" s="15">
        <v>105.0</v>
      </c>
      <c r="B3348" s="8" t="s">
        <v>2554</v>
      </c>
      <c r="C3348" s="16">
        <v>45636.75</v>
      </c>
      <c r="D3348" s="16">
        <v>45650.75</v>
      </c>
      <c r="E3348" s="17">
        <v>7350.0</v>
      </c>
      <c r="F3348" s="8" t="s">
        <v>2452</v>
      </c>
      <c r="G3348" s="8" t="s">
        <v>2453</v>
      </c>
      <c r="H3348" s="8" t="s">
        <v>1667</v>
      </c>
      <c r="I3348" s="8">
        <v>1.0</v>
      </c>
      <c r="J3348" s="8">
        <v>1.0</v>
      </c>
      <c r="K3348" s="8">
        <v>2.0</v>
      </c>
    </row>
    <row r="3349" ht="15.75" customHeight="1">
      <c r="A3349" s="15">
        <v>105.0</v>
      </c>
      <c r="B3349" s="8" t="s">
        <v>2554</v>
      </c>
      <c r="C3349" s="16">
        <v>45636.75</v>
      </c>
      <c r="D3349" s="16">
        <v>45650.75</v>
      </c>
      <c r="E3349" s="17">
        <v>7350.0</v>
      </c>
      <c r="F3349" s="8" t="s">
        <v>2452</v>
      </c>
      <c r="G3349" s="8" t="s">
        <v>2453</v>
      </c>
      <c r="H3349" s="8" t="s">
        <v>1927</v>
      </c>
      <c r="I3349" s="8">
        <v>0.0</v>
      </c>
      <c r="J3349" s="8">
        <v>1.0</v>
      </c>
      <c r="K3349" s="8">
        <v>4.0</v>
      </c>
    </row>
    <row r="3350" ht="15.75" customHeight="1">
      <c r="A3350" s="15">
        <v>105.0</v>
      </c>
      <c r="B3350" s="8" t="s">
        <v>2554</v>
      </c>
      <c r="C3350" s="16">
        <v>45636.75</v>
      </c>
      <c r="D3350" s="16">
        <v>45650.75</v>
      </c>
      <c r="E3350" s="17">
        <v>7350.0</v>
      </c>
      <c r="F3350" s="8" t="s">
        <v>2452</v>
      </c>
      <c r="G3350" s="8" t="s">
        <v>2453</v>
      </c>
      <c r="H3350" s="8" t="s">
        <v>2228</v>
      </c>
      <c r="I3350" s="8">
        <v>0.0</v>
      </c>
      <c r="J3350" s="8">
        <v>1.0</v>
      </c>
      <c r="K3350" s="8">
        <v>2.0</v>
      </c>
    </row>
    <row r="3351" ht="15.75" customHeight="1">
      <c r="A3351" s="15">
        <v>105.0</v>
      </c>
      <c r="B3351" s="8" t="s">
        <v>2554</v>
      </c>
      <c r="C3351" s="16">
        <v>45636.75</v>
      </c>
      <c r="D3351" s="16">
        <v>45650.75</v>
      </c>
      <c r="E3351" s="17">
        <v>7350.0</v>
      </c>
      <c r="F3351" s="8" t="s">
        <v>2452</v>
      </c>
      <c r="G3351" s="8" t="s">
        <v>2453</v>
      </c>
      <c r="H3351" s="8" t="s">
        <v>1458</v>
      </c>
      <c r="I3351" s="8">
        <v>0.0</v>
      </c>
      <c r="J3351" s="8">
        <v>1.0</v>
      </c>
      <c r="K3351" s="8">
        <v>4.0</v>
      </c>
    </row>
    <row r="3352" ht="15.75" customHeight="1">
      <c r="A3352" s="15">
        <v>105.0</v>
      </c>
      <c r="B3352" s="8" t="s">
        <v>2554</v>
      </c>
      <c r="C3352" s="16">
        <v>45636.75</v>
      </c>
      <c r="D3352" s="16">
        <v>45650.75</v>
      </c>
      <c r="E3352" s="17">
        <v>7350.0</v>
      </c>
      <c r="F3352" s="8" t="s">
        <v>2452</v>
      </c>
      <c r="G3352" s="8" t="s">
        <v>2453</v>
      </c>
      <c r="H3352" s="8" t="s">
        <v>2182</v>
      </c>
      <c r="I3352" s="8">
        <v>1.0</v>
      </c>
      <c r="J3352" s="8">
        <v>0.0</v>
      </c>
      <c r="K3352" s="8">
        <v>3.0</v>
      </c>
    </row>
    <row r="3353" ht="15.75" customHeight="1">
      <c r="A3353" s="15">
        <v>105.0</v>
      </c>
      <c r="B3353" s="8" t="s">
        <v>2554</v>
      </c>
      <c r="C3353" s="16">
        <v>45636.75</v>
      </c>
      <c r="D3353" s="16">
        <v>45650.75</v>
      </c>
      <c r="E3353" s="17">
        <v>7350.0</v>
      </c>
      <c r="F3353" s="8" t="s">
        <v>2452</v>
      </c>
      <c r="G3353" s="8" t="s">
        <v>2453</v>
      </c>
      <c r="H3353" s="8" t="s">
        <v>2158</v>
      </c>
      <c r="I3353" s="8">
        <v>0.0</v>
      </c>
      <c r="J3353" s="8">
        <v>0.0</v>
      </c>
      <c r="K3353" s="8">
        <v>5.0</v>
      </c>
    </row>
    <row r="3354" ht="15.75" customHeight="1">
      <c r="A3354" s="15">
        <v>105.0</v>
      </c>
      <c r="B3354" s="8" t="s">
        <v>2554</v>
      </c>
      <c r="C3354" s="16">
        <v>45636.75</v>
      </c>
      <c r="D3354" s="16">
        <v>45650.75</v>
      </c>
      <c r="E3354" s="17">
        <v>7350.0</v>
      </c>
      <c r="F3354" s="8" t="s">
        <v>2452</v>
      </c>
      <c r="G3354" s="8" t="s">
        <v>2453</v>
      </c>
      <c r="H3354" s="8" t="s">
        <v>1809</v>
      </c>
      <c r="I3354" s="8">
        <v>1.0</v>
      </c>
      <c r="J3354" s="8">
        <v>1.0</v>
      </c>
      <c r="K3354" s="8">
        <v>3.0</v>
      </c>
    </row>
    <row r="3355" ht="15.75" customHeight="1">
      <c r="A3355" s="15">
        <v>105.0</v>
      </c>
      <c r="B3355" s="8" t="s">
        <v>2554</v>
      </c>
      <c r="C3355" s="16">
        <v>45636.75</v>
      </c>
      <c r="D3355" s="16">
        <v>45650.75</v>
      </c>
      <c r="E3355" s="17">
        <v>7350.0</v>
      </c>
      <c r="F3355" s="8" t="s">
        <v>2452</v>
      </c>
      <c r="G3355" s="8" t="s">
        <v>2453</v>
      </c>
      <c r="H3355" s="8" t="s">
        <v>2302</v>
      </c>
      <c r="I3355" s="8">
        <v>1.0</v>
      </c>
      <c r="J3355" s="8">
        <v>0.0</v>
      </c>
      <c r="K3355" s="8">
        <v>3.0</v>
      </c>
    </row>
    <row r="3356" ht="15.75" customHeight="1">
      <c r="A3356" s="15">
        <v>105.0</v>
      </c>
      <c r="B3356" s="8" t="s">
        <v>2554</v>
      </c>
      <c r="C3356" s="16">
        <v>45636.75</v>
      </c>
      <c r="D3356" s="16">
        <v>45650.75</v>
      </c>
      <c r="E3356" s="17">
        <v>7350.0</v>
      </c>
      <c r="F3356" s="8" t="s">
        <v>2452</v>
      </c>
      <c r="G3356" s="8" t="s">
        <v>2453</v>
      </c>
      <c r="H3356" s="8" t="s">
        <v>1776</v>
      </c>
      <c r="I3356" s="8">
        <v>1.0</v>
      </c>
      <c r="J3356" s="8">
        <v>0.0</v>
      </c>
      <c r="K3356" s="8">
        <v>1.0</v>
      </c>
    </row>
    <row r="3357" ht="15.75" customHeight="1">
      <c r="A3357" s="15">
        <v>105.0</v>
      </c>
      <c r="B3357" s="8" t="s">
        <v>2554</v>
      </c>
      <c r="C3357" s="16">
        <v>45636.75</v>
      </c>
      <c r="D3357" s="16">
        <v>45650.75</v>
      </c>
      <c r="E3357" s="17">
        <v>7350.0</v>
      </c>
      <c r="F3357" s="8" t="s">
        <v>2452</v>
      </c>
      <c r="G3357" s="8" t="s">
        <v>2453</v>
      </c>
      <c r="H3357" s="8" t="s">
        <v>1905</v>
      </c>
      <c r="I3357" s="8">
        <v>0.0</v>
      </c>
      <c r="J3357" s="8">
        <v>0.0</v>
      </c>
      <c r="K3357" s="8">
        <v>4.0</v>
      </c>
    </row>
    <row r="3358" ht="15.75" customHeight="1">
      <c r="A3358" s="15">
        <v>105.0</v>
      </c>
      <c r="B3358" s="8" t="s">
        <v>2554</v>
      </c>
      <c r="C3358" s="16">
        <v>45636.75</v>
      </c>
      <c r="D3358" s="16">
        <v>45650.75</v>
      </c>
      <c r="E3358" s="17">
        <v>7350.0</v>
      </c>
      <c r="F3358" s="8" t="s">
        <v>2452</v>
      </c>
      <c r="G3358" s="8" t="s">
        <v>2453</v>
      </c>
      <c r="H3358" s="8" t="s">
        <v>1716</v>
      </c>
      <c r="I3358" s="8">
        <v>0.0</v>
      </c>
      <c r="J3358" s="8">
        <v>1.0</v>
      </c>
      <c r="K3358" s="8">
        <v>2.0</v>
      </c>
    </row>
    <row r="3359" ht="15.75" customHeight="1">
      <c r="A3359" s="15">
        <v>105.0</v>
      </c>
      <c r="B3359" s="8" t="s">
        <v>2554</v>
      </c>
      <c r="C3359" s="16">
        <v>45636.75</v>
      </c>
      <c r="D3359" s="16">
        <v>45650.75</v>
      </c>
      <c r="E3359" s="17">
        <v>7350.0</v>
      </c>
      <c r="F3359" s="8" t="s">
        <v>2452</v>
      </c>
      <c r="G3359" s="8" t="s">
        <v>2453</v>
      </c>
      <c r="H3359" s="8" t="s">
        <v>1629</v>
      </c>
      <c r="I3359" s="8">
        <v>1.0</v>
      </c>
      <c r="J3359" s="8">
        <v>1.0</v>
      </c>
      <c r="K3359" s="8">
        <v>3.0</v>
      </c>
    </row>
    <row r="3360" ht="15.75" customHeight="1">
      <c r="A3360" s="15">
        <v>105.0</v>
      </c>
      <c r="B3360" s="8" t="s">
        <v>2554</v>
      </c>
      <c r="C3360" s="16">
        <v>45636.75</v>
      </c>
      <c r="D3360" s="16">
        <v>45650.75</v>
      </c>
      <c r="E3360" s="17">
        <v>7350.0</v>
      </c>
      <c r="F3360" s="8" t="s">
        <v>2452</v>
      </c>
      <c r="G3360" s="8" t="s">
        <v>2453</v>
      </c>
      <c r="H3360" s="8" t="s">
        <v>2192</v>
      </c>
      <c r="I3360" s="8">
        <v>0.0</v>
      </c>
      <c r="J3360" s="8">
        <v>0.0</v>
      </c>
      <c r="K3360" s="8">
        <v>3.0</v>
      </c>
    </row>
    <row r="3361" ht="15.75" customHeight="1">
      <c r="A3361" s="15">
        <v>105.0</v>
      </c>
      <c r="B3361" s="8" t="s">
        <v>2554</v>
      </c>
      <c r="C3361" s="16">
        <v>45636.75</v>
      </c>
      <c r="D3361" s="16">
        <v>45650.75</v>
      </c>
      <c r="E3361" s="17">
        <v>7350.0</v>
      </c>
      <c r="F3361" s="8" t="s">
        <v>2452</v>
      </c>
      <c r="G3361" s="8" t="s">
        <v>2453</v>
      </c>
      <c r="H3361" s="8" t="s">
        <v>1506</v>
      </c>
      <c r="I3361" s="8">
        <v>1.0</v>
      </c>
      <c r="J3361" s="8">
        <v>0.0</v>
      </c>
      <c r="K3361" s="8">
        <v>4.0</v>
      </c>
    </row>
    <row r="3362" ht="15.75" customHeight="1">
      <c r="A3362" s="15">
        <v>105.0</v>
      </c>
      <c r="B3362" s="8" t="s">
        <v>2554</v>
      </c>
      <c r="C3362" s="16">
        <v>45636.75</v>
      </c>
      <c r="D3362" s="16">
        <v>45650.75</v>
      </c>
      <c r="E3362" s="17">
        <v>7350.0</v>
      </c>
      <c r="F3362" s="8" t="s">
        <v>2452</v>
      </c>
      <c r="G3362" s="8" t="s">
        <v>2453</v>
      </c>
      <c r="H3362" s="8" t="s">
        <v>2114</v>
      </c>
      <c r="I3362" s="8">
        <v>1.0</v>
      </c>
      <c r="J3362" s="8">
        <v>1.0</v>
      </c>
      <c r="K3362" s="8">
        <v>2.0</v>
      </c>
    </row>
    <row r="3363" ht="15.75" customHeight="1">
      <c r="A3363" s="15">
        <v>105.0</v>
      </c>
      <c r="B3363" s="8" t="s">
        <v>2554</v>
      </c>
      <c r="C3363" s="16">
        <v>45636.75</v>
      </c>
      <c r="D3363" s="16">
        <v>45650.75</v>
      </c>
      <c r="E3363" s="17">
        <v>7350.0</v>
      </c>
      <c r="F3363" s="8" t="s">
        <v>2452</v>
      </c>
      <c r="G3363" s="8" t="s">
        <v>2453</v>
      </c>
      <c r="H3363" s="8" t="s">
        <v>2316</v>
      </c>
      <c r="I3363" s="8">
        <v>1.0</v>
      </c>
      <c r="J3363" s="8">
        <v>0.0</v>
      </c>
      <c r="K3363" s="8">
        <v>5.0</v>
      </c>
    </row>
    <row r="3364" ht="15.75" customHeight="1">
      <c r="A3364" s="15">
        <v>105.0</v>
      </c>
      <c r="B3364" s="8" t="s">
        <v>2554</v>
      </c>
      <c r="C3364" s="16">
        <v>45636.75</v>
      </c>
      <c r="D3364" s="16">
        <v>45650.75</v>
      </c>
      <c r="E3364" s="17">
        <v>7350.0</v>
      </c>
      <c r="F3364" s="8" t="s">
        <v>2452</v>
      </c>
      <c r="G3364" s="8" t="s">
        <v>2453</v>
      </c>
      <c r="H3364" s="8" t="s">
        <v>1235</v>
      </c>
      <c r="I3364" s="8">
        <v>1.0</v>
      </c>
      <c r="J3364" s="8">
        <v>1.0</v>
      </c>
      <c r="K3364" s="8">
        <v>5.0</v>
      </c>
    </row>
    <row r="3365" ht="15.75" customHeight="1">
      <c r="A3365" s="15">
        <v>105.0</v>
      </c>
      <c r="B3365" s="8" t="s">
        <v>2554</v>
      </c>
      <c r="C3365" s="16">
        <v>45636.75</v>
      </c>
      <c r="D3365" s="16">
        <v>45650.75</v>
      </c>
      <c r="E3365" s="17">
        <v>7350.0</v>
      </c>
      <c r="F3365" s="8" t="s">
        <v>2452</v>
      </c>
      <c r="G3365" s="8" t="s">
        <v>2453</v>
      </c>
      <c r="H3365" s="8" t="s">
        <v>1465</v>
      </c>
      <c r="I3365" s="8">
        <v>1.0</v>
      </c>
      <c r="J3365" s="8">
        <v>1.0</v>
      </c>
      <c r="K3365" s="8">
        <v>3.0</v>
      </c>
    </row>
    <row r="3366" ht="15.75" customHeight="1">
      <c r="A3366" s="15">
        <v>105.0</v>
      </c>
      <c r="B3366" s="8" t="s">
        <v>2554</v>
      </c>
      <c r="C3366" s="16">
        <v>45636.75</v>
      </c>
      <c r="D3366" s="16">
        <v>45650.75</v>
      </c>
      <c r="E3366" s="17">
        <v>7350.0</v>
      </c>
      <c r="F3366" s="8" t="s">
        <v>2452</v>
      </c>
      <c r="G3366" s="8" t="s">
        <v>2453</v>
      </c>
      <c r="H3366" s="8" t="s">
        <v>1212</v>
      </c>
      <c r="I3366" s="8">
        <v>1.0</v>
      </c>
      <c r="J3366" s="8">
        <v>1.0</v>
      </c>
      <c r="K3366" s="8">
        <v>3.0</v>
      </c>
    </row>
    <row r="3367" ht="15.75" customHeight="1">
      <c r="A3367" s="15">
        <v>105.0</v>
      </c>
      <c r="B3367" s="8" t="s">
        <v>2554</v>
      </c>
      <c r="C3367" s="16">
        <v>45636.75</v>
      </c>
      <c r="D3367" s="16">
        <v>45650.75</v>
      </c>
      <c r="E3367" s="17">
        <v>7350.0</v>
      </c>
      <c r="F3367" s="8" t="s">
        <v>2452</v>
      </c>
      <c r="G3367" s="8" t="s">
        <v>2453</v>
      </c>
      <c r="H3367" s="8" t="s">
        <v>2252</v>
      </c>
      <c r="I3367" s="8">
        <v>1.0</v>
      </c>
      <c r="J3367" s="8">
        <v>0.0</v>
      </c>
      <c r="K3367" s="8">
        <v>5.0</v>
      </c>
    </row>
    <row r="3368" ht="15.75" customHeight="1">
      <c r="A3368" s="15">
        <v>106.0</v>
      </c>
      <c r="B3368" s="8" t="s">
        <v>2555</v>
      </c>
      <c r="C3368" s="16">
        <v>45641.0</v>
      </c>
      <c r="D3368" s="16">
        <v>45655.0</v>
      </c>
      <c r="E3368" s="17">
        <v>7420.0</v>
      </c>
      <c r="F3368" s="8" t="s">
        <v>2444</v>
      </c>
      <c r="G3368" s="8" t="s">
        <v>2453</v>
      </c>
      <c r="H3368" s="8" t="s">
        <v>1525</v>
      </c>
      <c r="I3368" s="8">
        <v>1.0</v>
      </c>
      <c r="J3368" s="8">
        <v>1.0</v>
      </c>
      <c r="K3368" s="8">
        <v>2.0</v>
      </c>
    </row>
    <row r="3369" ht="15.75" customHeight="1">
      <c r="A3369" s="15">
        <v>106.0</v>
      </c>
      <c r="B3369" s="8" t="s">
        <v>2555</v>
      </c>
      <c r="C3369" s="16">
        <v>45641.0</v>
      </c>
      <c r="D3369" s="16">
        <v>45655.0</v>
      </c>
      <c r="E3369" s="17">
        <v>7420.0</v>
      </c>
      <c r="F3369" s="8" t="s">
        <v>2444</v>
      </c>
      <c r="G3369" s="8" t="s">
        <v>2453</v>
      </c>
      <c r="H3369" s="8" t="s">
        <v>1350</v>
      </c>
      <c r="I3369" s="8">
        <v>1.0</v>
      </c>
      <c r="J3369" s="8">
        <v>0.0</v>
      </c>
      <c r="K3369" s="8">
        <v>5.0</v>
      </c>
    </row>
    <row r="3370" ht="15.75" customHeight="1">
      <c r="A3370" s="15">
        <v>106.0</v>
      </c>
      <c r="B3370" s="8" t="s">
        <v>2555</v>
      </c>
      <c r="C3370" s="16">
        <v>45641.0</v>
      </c>
      <c r="D3370" s="16">
        <v>45655.0</v>
      </c>
      <c r="E3370" s="17">
        <v>7420.0</v>
      </c>
      <c r="F3370" s="8" t="s">
        <v>2444</v>
      </c>
      <c r="G3370" s="8" t="s">
        <v>2453</v>
      </c>
      <c r="H3370" s="8" t="s">
        <v>1492</v>
      </c>
      <c r="I3370" s="8">
        <v>1.0</v>
      </c>
      <c r="J3370" s="8">
        <v>1.0</v>
      </c>
      <c r="K3370" s="8">
        <v>5.0</v>
      </c>
    </row>
    <row r="3371" ht="15.75" customHeight="1">
      <c r="A3371" s="15">
        <v>106.0</v>
      </c>
      <c r="B3371" s="8" t="s">
        <v>2555</v>
      </c>
      <c r="C3371" s="16">
        <v>45641.0</v>
      </c>
      <c r="D3371" s="16">
        <v>45655.0</v>
      </c>
      <c r="E3371" s="17">
        <v>7420.0</v>
      </c>
      <c r="F3371" s="8" t="s">
        <v>2444</v>
      </c>
      <c r="G3371" s="8" t="s">
        <v>2453</v>
      </c>
      <c r="H3371" s="8" t="s">
        <v>2074</v>
      </c>
      <c r="I3371" s="8">
        <v>0.0</v>
      </c>
      <c r="J3371" s="8">
        <v>1.0</v>
      </c>
      <c r="K3371" s="8">
        <v>5.0</v>
      </c>
    </row>
    <row r="3372" ht="15.75" customHeight="1">
      <c r="A3372" s="15">
        <v>106.0</v>
      </c>
      <c r="B3372" s="8" t="s">
        <v>2555</v>
      </c>
      <c r="C3372" s="16">
        <v>45641.0</v>
      </c>
      <c r="D3372" s="16">
        <v>45655.0</v>
      </c>
      <c r="E3372" s="17">
        <v>7420.0</v>
      </c>
      <c r="F3372" s="8" t="s">
        <v>2444</v>
      </c>
      <c r="G3372" s="8" t="s">
        <v>2453</v>
      </c>
      <c r="H3372" s="8" t="s">
        <v>1435</v>
      </c>
      <c r="I3372" s="8">
        <v>1.0</v>
      </c>
      <c r="J3372" s="8">
        <v>0.0</v>
      </c>
      <c r="K3372" s="8">
        <v>4.0</v>
      </c>
    </row>
    <row r="3373" ht="15.75" customHeight="1">
      <c r="A3373" s="15">
        <v>106.0</v>
      </c>
      <c r="B3373" s="8" t="s">
        <v>2555</v>
      </c>
      <c r="C3373" s="16">
        <v>45641.0</v>
      </c>
      <c r="D3373" s="16">
        <v>45655.0</v>
      </c>
      <c r="E3373" s="17">
        <v>7420.0</v>
      </c>
      <c r="F3373" s="8" t="s">
        <v>2444</v>
      </c>
      <c r="G3373" s="8" t="s">
        <v>2453</v>
      </c>
      <c r="H3373" s="8" t="s">
        <v>1427</v>
      </c>
      <c r="I3373" s="8">
        <v>0.0</v>
      </c>
      <c r="J3373" s="8">
        <v>1.0</v>
      </c>
      <c r="K3373" s="8">
        <v>5.0</v>
      </c>
    </row>
    <row r="3374" ht="15.75" customHeight="1">
      <c r="A3374" s="15">
        <v>106.0</v>
      </c>
      <c r="B3374" s="8" t="s">
        <v>2555</v>
      </c>
      <c r="C3374" s="16">
        <v>45641.0</v>
      </c>
      <c r="D3374" s="16">
        <v>45655.0</v>
      </c>
      <c r="E3374" s="17">
        <v>7420.0</v>
      </c>
      <c r="F3374" s="8" t="s">
        <v>2444</v>
      </c>
      <c r="G3374" s="8" t="s">
        <v>2453</v>
      </c>
      <c r="H3374" s="8" t="s">
        <v>1936</v>
      </c>
      <c r="I3374" s="8">
        <v>1.0</v>
      </c>
      <c r="J3374" s="8">
        <v>1.0</v>
      </c>
      <c r="K3374" s="8">
        <v>5.0</v>
      </c>
    </row>
    <row r="3375" ht="15.75" customHeight="1">
      <c r="A3375" s="15">
        <v>106.0</v>
      </c>
      <c r="B3375" s="8" t="s">
        <v>2555</v>
      </c>
      <c r="C3375" s="16">
        <v>45641.0</v>
      </c>
      <c r="D3375" s="16">
        <v>45655.0</v>
      </c>
      <c r="E3375" s="17">
        <v>7420.0</v>
      </c>
      <c r="F3375" s="8" t="s">
        <v>2444</v>
      </c>
      <c r="G3375" s="8" t="s">
        <v>2453</v>
      </c>
      <c r="H3375" s="8" t="s">
        <v>1742</v>
      </c>
      <c r="I3375" s="8">
        <v>1.0</v>
      </c>
      <c r="J3375" s="8">
        <v>1.0</v>
      </c>
      <c r="K3375" s="8">
        <v>5.0</v>
      </c>
    </row>
    <row r="3376" ht="15.75" customHeight="1">
      <c r="A3376" s="15">
        <v>106.0</v>
      </c>
      <c r="B3376" s="8" t="s">
        <v>2555</v>
      </c>
      <c r="C3376" s="16">
        <v>45641.0</v>
      </c>
      <c r="D3376" s="16">
        <v>45655.0</v>
      </c>
      <c r="E3376" s="17">
        <v>7420.0</v>
      </c>
      <c r="F3376" s="8" t="s">
        <v>2444</v>
      </c>
      <c r="G3376" s="8" t="s">
        <v>2453</v>
      </c>
      <c r="H3376" s="8" t="s">
        <v>1571</v>
      </c>
      <c r="I3376" s="8">
        <v>0.0</v>
      </c>
      <c r="J3376" s="8">
        <v>1.0</v>
      </c>
      <c r="K3376" s="8">
        <v>3.0</v>
      </c>
    </row>
    <row r="3377" ht="15.75" customHeight="1">
      <c r="A3377" s="15">
        <v>106.0</v>
      </c>
      <c r="B3377" s="8" t="s">
        <v>2555</v>
      </c>
      <c r="C3377" s="16">
        <v>45641.0</v>
      </c>
      <c r="D3377" s="16">
        <v>45655.0</v>
      </c>
      <c r="E3377" s="17">
        <v>7420.0</v>
      </c>
      <c r="F3377" s="8" t="s">
        <v>2444</v>
      </c>
      <c r="G3377" s="8" t="s">
        <v>2453</v>
      </c>
      <c r="H3377" s="8" t="s">
        <v>2257</v>
      </c>
      <c r="I3377" s="8">
        <v>0.0</v>
      </c>
      <c r="J3377" s="8">
        <v>1.0</v>
      </c>
      <c r="K3377" s="8">
        <v>3.0</v>
      </c>
    </row>
    <row r="3378" ht="15.75" customHeight="1">
      <c r="A3378" s="15">
        <v>106.0</v>
      </c>
      <c r="B3378" s="8" t="s">
        <v>2555</v>
      </c>
      <c r="C3378" s="16">
        <v>45641.0</v>
      </c>
      <c r="D3378" s="16">
        <v>45655.0</v>
      </c>
      <c r="E3378" s="17">
        <v>7420.0</v>
      </c>
      <c r="F3378" s="8" t="s">
        <v>2444</v>
      </c>
      <c r="G3378" s="8" t="s">
        <v>2453</v>
      </c>
      <c r="H3378" s="8" t="s">
        <v>1896</v>
      </c>
      <c r="I3378" s="8">
        <v>0.0</v>
      </c>
      <c r="J3378" s="8">
        <v>0.0</v>
      </c>
      <c r="K3378" s="8">
        <v>2.0</v>
      </c>
    </row>
    <row r="3379" ht="15.75" customHeight="1">
      <c r="A3379" s="15">
        <v>106.0</v>
      </c>
      <c r="B3379" s="8" t="s">
        <v>2555</v>
      </c>
      <c r="C3379" s="16">
        <v>45641.0</v>
      </c>
      <c r="D3379" s="16">
        <v>45655.0</v>
      </c>
      <c r="E3379" s="17">
        <v>7420.0</v>
      </c>
      <c r="F3379" s="8" t="s">
        <v>2444</v>
      </c>
      <c r="G3379" s="8" t="s">
        <v>2453</v>
      </c>
      <c r="H3379" s="8" t="s">
        <v>2203</v>
      </c>
      <c r="I3379" s="8">
        <v>1.0</v>
      </c>
      <c r="J3379" s="8">
        <v>0.0</v>
      </c>
      <c r="K3379" s="8">
        <v>2.0</v>
      </c>
    </row>
    <row r="3380" ht="15.75" customHeight="1">
      <c r="A3380" s="15">
        <v>106.0</v>
      </c>
      <c r="B3380" s="8" t="s">
        <v>2555</v>
      </c>
      <c r="C3380" s="16">
        <v>45641.0</v>
      </c>
      <c r="D3380" s="16">
        <v>45655.0</v>
      </c>
      <c r="E3380" s="17">
        <v>7420.0</v>
      </c>
      <c r="F3380" s="8" t="s">
        <v>2444</v>
      </c>
      <c r="G3380" s="8" t="s">
        <v>2453</v>
      </c>
      <c r="H3380" s="8" t="s">
        <v>2119</v>
      </c>
      <c r="I3380" s="8">
        <v>1.0</v>
      </c>
      <c r="J3380" s="8">
        <v>1.0</v>
      </c>
      <c r="K3380" s="8">
        <v>5.0</v>
      </c>
    </row>
    <row r="3381" ht="15.75" customHeight="1">
      <c r="A3381" s="15">
        <v>106.0</v>
      </c>
      <c r="B3381" s="8" t="s">
        <v>2555</v>
      </c>
      <c r="C3381" s="16">
        <v>45641.0</v>
      </c>
      <c r="D3381" s="16">
        <v>45655.0</v>
      </c>
      <c r="E3381" s="17">
        <v>7420.0</v>
      </c>
      <c r="F3381" s="8" t="s">
        <v>2444</v>
      </c>
      <c r="G3381" s="8" t="s">
        <v>2453</v>
      </c>
      <c r="H3381" s="8" t="s">
        <v>2087</v>
      </c>
      <c r="I3381" s="8">
        <v>1.0</v>
      </c>
      <c r="J3381" s="8">
        <v>1.0</v>
      </c>
      <c r="K3381" s="8">
        <v>5.0</v>
      </c>
    </row>
    <row r="3382" ht="15.75" customHeight="1">
      <c r="A3382" s="15">
        <v>106.0</v>
      </c>
      <c r="B3382" s="8" t="s">
        <v>2555</v>
      </c>
      <c r="C3382" s="16">
        <v>45641.0</v>
      </c>
      <c r="D3382" s="16">
        <v>45655.0</v>
      </c>
      <c r="E3382" s="17">
        <v>7420.0</v>
      </c>
      <c r="F3382" s="8" t="s">
        <v>2444</v>
      </c>
      <c r="G3382" s="8" t="s">
        <v>2453</v>
      </c>
      <c r="H3382" s="8" t="s">
        <v>2334</v>
      </c>
      <c r="I3382" s="8">
        <v>0.0</v>
      </c>
      <c r="J3382" s="8">
        <v>1.0</v>
      </c>
      <c r="K3382" s="8">
        <v>2.0</v>
      </c>
    </row>
    <row r="3383" ht="15.75" customHeight="1">
      <c r="A3383" s="15">
        <v>106.0</v>
      </c>
      <c r="B3383" s="8" t="s">
        <v>2555</v>
      </c>
      <c r="C3383" s="16">
        <v>45641.0</v>
      </c>
      <c r="D3383" s="16">
        <v>45655.0</v>
      </c>
      <c r="E3383" s="17">
        <v>7420.0</v>
      </c>
      <c r="F3383" s="8" t="s">
        <v>2444</v>
      </c>
      <c r="G3383" s="8" t="s">
        <v>2453</v>
      </c>
      <c r="H3383" s="8" t="s">
        <v>1803</v>
      </c>
      <c r="I3383" s="8">
        <v>1.0</v>
      </c>
      <c r="J3383" s="8">
        <v>1.0</v>
      </c>
      <c r="K3383" s="8">
        <v>1.0</v>
      </c>
    </row>
    <row r="3384" ht="15.75" customHeight="1">
      <c r="A3384" s="15">
        <v>106.0</v>
      </c>
      <c r="B3384" s="8" t="s">
        <v>2555</v>
      </c>
      <c r="C3384" s="16">
        <v>45641.0</v>
      </c>
      <c r="D3384" s="16">
        <v>45655.0</v>
      </c>
      <c r="E3384" s="17">
        <v>7420.0</v>
      </c>
      <c r="F3384" s="8" t="s">
        <v>2444</v>
      </c>
      <c r="G3384" s="8" t="s">
        <v>2453</v>
      </c>
      <c r="H3384" s="8" t="s">
        <v>1396</v>
      </c>
      <c r="I3384" s="8">
        <v>1.0</v>
      </c>
      <c r="J3384" s="8">
        <v>1.0</v>
      </c>
      <c r="K3384" s="8">
        <v>2.0</v>
      </c>
    </row>
    <row r="3385" ht="15.75" customHeight="1">
      <c r="A3385" s="15">
        <v>106.0</v>
      </c>
      <c r="B3385" s="8" t="s">
        <v>2555</v>
      </c>
      <c r="C3385" s="16">
        <v>45641.0</v>
      </c>
      <c r="D3385" s="16">
        <v>45655.0</v>
      </c>
      <c r="E3385" s="17">
        <v>7420.0</v>
      </c>
      <c r="F3385" s="8" t="s">
        <v>2444</v>
      </c>
      <c r="G3385" s="8" t="s">
        <v>2453</v>
      </c>
      <c r="H3385" s="8" t="s">
        <v>1233</v>
      </c>
      <c r="I3385" s="8">
        <v>0.0</v>
      </c>
      <c r="J3385" s="8">
        <v>0.0</v>
      </c>
      <c r="K3385" s="8">
        <v>2.0</v>
      </c>
    </row>
    <row r="3386" ht="15.75" customHeight="1">
      <c r="A3386" s="15">
        <v>106.0</v>
      </c>
      <c r="B3386" s="8" t="s">
        <v>2555</v>
      </c>
      <c r="C3386" s="16">
        <v>45641.0</v>
      </c>
      <c r="D3386" s="16">
        <v>45655.0</v>
      </c>
      <c r="E3386" s="17">
        <v>7420.0</v>
      </c>
      <c r="F3386" s="8" t="s">
        <v>2444</v>
      </c>
      <c r="G3386" s="8" t="s">
        <v>2453</v>
      </c>
      <c r="H3386" s="8" t="s">
        <v>1786</v>
      </c>
      <c r="I3386" s="8">
        <v>1.0</v>
      </c>
      <c r="J3386" s="8">
        <v>0.0</v>
      </c>
      <c r="K3386" s="8">
        <v>1.0</v>
      </c>
    </row>
    <row r="3387" ht="15.75" customHeight="1">
      <c r="A3387" s="15">
        <v>106.0</v>
      </c>
      <c r="B3387" s="8" t="s">
        <v>2555</v>
      </c>
      <c r="C3387" s="16">
        <v>45641.0</v>
      </c>
      <c r="D3387" s="16">
        <v>45655.0</v>
      </c>
      <c r="E3387" s="17">
        <v>7420.0</v>
      </c>
      <c r="F3387" s="8" t="s">
        <v>2444</v>
      </c>
      <c r="G3387" s="8" t="s">
        <v>2453</v>
      </c>
      <c r="H3387" s="8" t="s">
        <v>1225</v>
      </c>
      <c r="I3387" s="8">
        <v>0.0</v>
      </c>
      <c r="J3387" s="8">
        <v>1.0</v>
      </c>
      <c r="K3387" s="8">
        <v>1.0</v>
      </c>
    </row>
    <row r="3388" ht="15.75" customHeight="1">
      <c r="A3388" s="15">
        <v>106.0</v>
      </c>
      <c r="B3388" s="8" t="s">
        <v>2555</v>
      </c>
      <c r="C3388" s="16">
        <v>45641.0</v>
      </c>
      <c r="D3388" s="16">
        <v>45655.0</v>
      </c>
      <c r="E3388" s="17">
        <v>7420.0</v>
      </c>
      <c r="F3388" s="8" t="s">
        <v>2444</v>
      </c>
      <c r="G3388" s="8" t="s">
        <v>2453</v>
      </c>
      <c r="H3388" s="8" t="s">
        <v>1766</v>
      </c>
      <c r="I3388" s="8">
        <v>1.0</v>
      </c>
      <c r="J3388" s="8">
        <v>0.0</v>
      </c>
      <c r="K3388" s="8">
        <v>3.0</v>
      </c>
    </row>
    <row r="3389" ht="15.75" customHeight="1">
      <c r="A3389" s="15">
        <v>106.0</v>
      </c>
      <c r="B3389" s="8" t="s">
        <v>2555</v>
      </c>
      <c r="C3389" s="16">
        <v>45641.0</v>
      </c>
      <c r="D3389" s="16">
        <v>45655.0</v>
      </c>
      <c r="E3389" s="17">
        <v>7420.0</v>
      </c>
      <c r="F3389" s="8" t="s">
        <v>2444</v>
      </c>
      <c r="G3389" s="8" t="s">
        <v>2453</v>
      </c>
      <c r="H3389" s="8" t="s">
        <v>2125</v>
      </c>
      <c r="I3389" s="8">
        <v>1.0</v>
      </c>
      <c r="J3389" s="8">
        <v>0.0</v>
      </c>
      <c r="K3389" s="8">
        <v>1.0</v>
      </c>
    </row>
    <row r="3390" ht="15.75" customHeight="1">
      <c r="A3390" s="15">
        <v>106.0</v>
      </c>
      <c r="B3390" s="8" t="s">
        <v>2555</v>
      </c>
      <c r="C3390" s="16">
        <v>45641.0</v>
      </c>
      <c r="D3390" s="16">
        <v>45655.0</v>
      </c>
      <c r="E3390" s="17">
        <v>7420.0</v>
      </c>
      <c r="F3390" s="8" t="s">
        <v>2444</v>
      </c>
      <c r="G3390" s="8" t="s">
        <v>2453</v>
      </c>
      <c r="H3390" s="8" t="s">
        <v>1465</v>
      </c>
      <c r="I3390" s="8">
        <v>1.0</v>
      </c>
      <c r="J3390" s="8">
        <v>1.0</v>
      </c>
      <c r="K3390" s="8">
        <v>1.0</v>
      </c>
    </row>
    <row r="3391" ht="15.75" customHeight="1">
      <c r="A3391" s="15">
        <v>106.0</v>
      </c>
      <c r="B3391" s="8" t="s">
        <v>2555</v>
      </c>
      <c r="C3391" s="16">
        <v>45641.0</v>
      </c>
      <c r="D3391" s="16">
        <v>45655.0</v>
      </c>
      <c r="E3391" s="17">
        <v>7420.0</v>
      </c>
      <c r="F3391" s="8" t="s">
        <v>2444</v>
      </c>
      <c r="G3391" s="8" t="s">
        <v>2453</v>
      </c>
      <c r="H3391" s="8" t="s">
        <v>1505</v>
      </c>
      <c r="I3391" s="8">
        <v>1.0</v>
      </c>
      <c r="J3391" s="8">
        <v>1.0</v>
      </c>
      <c r="K3391" s="8">
        <v>5.0</v>
      </c>
    </row>
    <row r="3392" ht="15.75" customHeight="1">
      <c r="A3392" s="15">
        <v>106.0</v>
      </c>
      <c r="B3392" s="8" t="s">
        <v>2555</v>
      </c>
      <c r="C3392" s="16">
        <v>45641.0</v>
      </c>
      <c r="D3392" s="16">
        <v>45655.0</v>
      </c>
      <c r="E3392" s="17">
        <v>7420.0</v>
      </c>
      <c r="F3392" s="8" t="s">
        <v>2444</v>
      </c>
      <c r="G3392" s="8" t="s">
        <v>2453</v>
      </c>
      <c r="H3392" s="8" t="s">
        <v>2088</v>
      </c>
      <c r="I3392" s="8">
        <v>0.0</v>
      </c>
      <c r="J3392" s="8">
        <v>0.0</v>
      </c>
      <c r="K3392" s="8">
        <v>3.0</v>
      </c>
    </row>
    <row r="3393" ht="15.75" customHeight="1">
      <c r="A3393" s="15">
        <v>106.0</v>
      </c>
      <c r="B3393" s="8" t="s">
        <v>2555</v>
      </c>
      <c r="C3393" s="16">
        <v>45641.0</v>
      </c>
      <c r="D3393" s="16">
        <v>45655.0</v>
      </c>
      <c r="E3393" s="17">
        <v>7420.0</v>
      </c>
      <c r="F3393" s="8" t="s">
        <v>2444</v>
      </c>
      <c r="G3393" s="8" t="s">
        <v>2453</v>
      </c>
      <c r="H3393" s="8" t="s">
        <v>1259</v>
      </c>
      <c r="I3393" s="8">
        <v>0.0</v>
      </c>
      <c r="J3393" s="8">
        <v>1.0</v>
      </c>
      <c r="K3393" s="8">
        <v>2.0</v>
      </c>
    </row>
    <row r="3394" ht="15.75" customHeight="1">
      <c r="A3394" s="15">
        <v>106.0</v>
      </c>
      <c r="B3394" s="8" t="s">
        <v>2555</v>
      </c>
      <c r="C3394" s="16">
        <v>45641.0</v>
      </c>
      <c r="D3394" s="16">
        <v>45655.0</v>
      </c>
      <c r="E3394" s="17">
        <v>7420.0</v>
      </c>
      <c r="F3394" s="8" t="s">
        <v>2444</v>
      </c>
      <c r="G3394" s="8" t="s">
        <v>2453</v>
      </c>
      <c r="H3394" s="8" t="s">
        <v>1688</v>
      </c>
      <c r="I3394" s="8">
        <v>0.0</v>
      </c>
      <c r="J3394" s="8">
        <v>0.0</v>
      </c>
      <c r="K3394" s="8">
        <v>3.0</v>
      </c>
    </row>
    <row r="3395" ht="15.75" customHeight="1">
      <c r="A3395" s="15">
        <v>106.0</v>
      </c>
      <c r="B3395" s="8" t="s">
        <v>2555</v>
      </c>
      <c r="C3395" s="16">
        <v>45641.0</v>
      </c>
      <c r="D3395" s="16">
        <v>45655.0</v>
      </c>
      <c r="E3395" s="17">
        <v>7420.0</v>
      </c>
      <c r="F3395" s="8" t="s">
        <v>2444</v>
      </c>
      <c r="G3395" s="8" t="s">
        <v>2453</v>
      </c>
      <c r="H3395" s="8" t="s">
        <v>1682</v>
      </c>
      <c r="I3395" s="8">
        <v>0.0</v>
      </c>
      <c r="J3395" s="8">
        <v>0.0</v>
      </c>
      <c r="K3395" s="8">
        <v>2.0</v>
      </c>
    </row>
    <row r="3396" ht="15.75" customHeight="1">
      <c r="A3396" s="15">
        <v>106.0</v>
      </c>
      <c r="B3396" s="8" t="s">
        <v>2555</v>
      </c>
      <c r="C3396" s="16">
        <v>45641.0</v>
      </c>
      <c r="D3396" s="16">
        <v>45655.0</v>
      </c>
      <c r="E3396" s="17">
        <v>7420.0</v>
      </c>
      <c r="F3396" s="8" t="s">
        <v>2444</v>
      </c>
      <c r="G3396" s="8" t="s">
        <v>2453</v>
      </c>
      <c r="H3396" s="8" t="s">
        <v>1126</v>
      </c>
      <c r="I3396" s="8">
        <v>1.0</v>
      </c>
      <c r="J3396" s="8">
        <v>1.0</v>
      </c>
      <c r="K3396" s="8">
        <v>3.0</v>
      </c>
    </row>
    <row r="3397" ht="15.75" customHeight="1">
      <c r="A3397" s="15">
        <v>106.0</v>
      </c>
      <c r="B3397" s="8" t="s">
        <v>2555</v>
      </c>
      <c r="C3397" s="16">
        <v>45641.0</v>
      </c>
      <c r="D3397" s="16">
        <v>45655.0</v>
      </c>
      <c r="E3397" s="17">
        <v>7420.0</v>
      </c>
      <c r="F3397" s="8" t="s">
        <v>2444</v>
      </c>
      <c r="G3397" s="8" t="s">
        <v>2453</v>
      </c>
      <c r="H3397" s="8" t="s">
        <v>2268</v>
      </c>
      <c r="I3397" s="8">
        <v>1.0</v>
      </c>
      <c r="J3397" s="8">
        <v>1.0</v>
      </c>
      <c r="K3397" s="8">
        <v>1.0</v>
      </c>
    </row>
    <row r="3398" ht="15.75" customHeight="1">
      <c r="A3398" s="15">
        <v>106.0</v>
      </c>
      <c r="B3398" s="8" t="s">
        <v>2555</v>
      </c>
      <c r="C3398" s="16">
        <v>45641.0</v>
      </c>
      <c r="D3398" s="16">
        <v>45655.0</v>
      </c>
      <c r="E3398" s="17">
        <v>7420.0</v>
      </c>
      <c r="F3398" s="8" t="s">
        <v>2444</v>
      </c>
      <c r="G3398" s="8" t="s">
        <v>2453</v>
      </c>
      <c r="H3398" s="8" t="s">
        <v>1349</v>
      </c>
      <c r="I3398" s="8">
        <v>1.0</v>
      </c>
      <c r="J3398" s="8">
        <v>0.0</v>
      </c>
      <c r="K3398" s="8">
        <v>3.0</v>
      </c>
    </row>
    <row r="3399" ht="15.75" customHeight="1">
      <c r="A3399" s="15">
        <v>106.0</v>
      </c>
      <c r="B3399" s="8" t="s">
        <v>2555</v>
      </c>
      <c r="C3399" s="16">
        <v>45641.0</v>
      </c>
      <c r="D3399" s="16">
        <v>45655.0</v>
      </c>
      <c r="E3399" s="17">
        <v>7420.0</v>
      </c>
      <c r="F3399" s="8" t="s">
        <v>2444</v>
      </c>
      <c r="G3399" s="8" t="s">
        <v>2453</v>
      </c>
      <c r="H3399" s="8" t="s">
        <v>1738</v>
      </c>
      <c r="I3399" s="8">
        <v>1.0</v>
      </c>
      <c r="J3399" s="8">
        <v>1.0</v>
      </c>
      <c r="K3399" s="8">
        <v>3.0</v>
      </c>
    </row>
    <row r="3400" ht="15.75" customHeight="1">
      <c r="A3400" s="15">
        <v>107.0</v>
      </c>
      <c r="B3400" s="8" t="s">
        <v>2556</v>
      </c>
      <c r="C3400" s="16">
        <v>45645.25</v>
      </c>
      <c r="D3400" s="16">
        <v>45659.25</v>
      </c>
      <c r="E3400" s="17">
        <v>7490.0</v>
      </c>
      <c r="F3400" s="8" t="s">
        <v>2446</v>
      </c>
      <c r="G3400" s="8" t="s">
        <v>2453</v>
      </c>
      <c r="H3400" s="8" t="s">
        <v>1357</v>
      </c>
      <c r="I3400" s="8">
        <v>1.0</v>
      </c>
      <c r="J3400" s="8">
        <v>1.0</v>
      </c>
      <c r="K3400" s="8">
        <v>4.0</v>
      </c>
    </row>
    <row r="3401" ht="15.75" customHeight="1">
      <c r="A3401" s="15">
        <v>107.0</v>
      </c>
      <c r="B3401" s="8" t="s">
        <v>2556</v>
      </c>
      <c r="C3401" s="16">
        <v>45645.25</v>
      </c>
      <c r="D3401" s="16">
        <v>45659.25</v>
      </c>
      <c r="E3401" s="17">
        <v>7490.0</v>
      </c>
      <c r="F3401" s="8" t="s">
        <v>2446</v>
      </c>
      <c r="G3401" s="8" t="s">
        <v>2453</v>
      </c>
      <c r="H3401" s="8" t="s">
        <v>2183</v>
      </c>
      <c r="I3401" s="8">
        <v>1.0</v>
      </c>
      <c r="J3401" s="8">
        <v>1.0</v>
      </c>
      <c r="K3401" s="8">
        <v>4.0</v>
      </c>
    </row>
    <row r="3402" ht="15.75" customHeight="1">
      <c r="A3402" s="15">
        <v>107.0</v>
      </c>
      <c r="B3402" s="8" t="s">
        <v>2556</v>
      </c>
      <c r="C3402" s="16">
        <v>45645.25</v>
      </c>
      <c r="D3402" s="16">
        <v>45659.25</v>
      </c>
      <c r="E3402" s="17">
        <v>7490.0</v>
      </c>
      <c r="F3402" s="8" t="s">
        <v>2446</v>
      </c>
      <c r="G3402" s="8" t="s">
        <v>2453</v>
      </c>
      <c r="H3402" s="8" t="s">
        <v>1212</v>
      </c>
      <c r="I3402" s="8">
        <v>0.0</v>
      </c>
      <c r="J3402" s="8">
        <v>1.0</v>
      </c>
      <c r="K3402" s="8">
        <v>5.0</v>
      </c>
    </row>
    <row r="3403" ht="15.75" customHeight="1">
      <c r="A3403" s="15">
        <v>107.0</v>
      </c>
      <c r="B3403" s="8" t="s">
        <v>2556</v>
      </c>
      <c r="C3403" s="16">
        <v>45645.25</v>
      </c>
      <c r="D3403" s="16">
        <v>45659.25</v>
      </c>
      <c r="E3403" s="17">
        <v>7490.0</v>
      </c>
      <c r="F3403" s="8" t="s">
        <v>2446</v>
      </c>
      <c r="G3403" s="8" t="s">
        <v>2453</v>
      </c>
      <c r="H3403" s="8" t="s">
        <v>1253</v>
      </c>
      <c r="I3403" s="8">
        <v>1.0</v>
      </c>
      <c r="J3403" s="8">
        <v>0.0</v>
      </c>
      <c r="K3403" s="8">
        <v>4.0</v>
      </c>
    </row>
    <row r="3404" ht="15.75" customHeight="1">
      <c r="A3404" s="15">
        <v>107.0</v>
      </c>
      <c r="B3404" s="8" t="s">
        <v>2556</v>
      </c>
      <c r="C3404" s="16">
        <v>45645.25</v>
      </c>
      <c r="D3404" s="16">
        <v>45659.25</v>
      </c>
      <c r="E3404" s="17">
        <v>7490.0</v>
      </c>
      <c r="F3404" s="8" t="s">
        <v>2446</v>
      </c>
      <c r="G3404" s="8" t="s">
        <v>2453</v>
      </c>
      <c r="H3404" s="8" t="s">
        <v>1796</v>
      </c>
      <c r="I3404" s="8">
        <v>1.0</v>
      </c>
      <c r="J3404" s="8">
        <v>0.0</v>
      </c>
      <c r="K3404" s="8">
        <v>5.0</v>
      </c>
    </row>
    <row r="3405" ht="15.75" customHeight="1">
      <c r="A3405" s="15">
        <v>107.0</v>
      </c>
      <c r="B3405" s="8" t="s">
        <v>2556</v>
      </c>
      <c r="C3405" s="16">
        <v>45645.25</v>
      </c>
      <c r="D3405" s="16">
        <v>45659.25</v>
      </c>
      <c r="E3405" s="17">
        <v>7490.0</v>
      </c>
      <c r="F3405" s="8" t="s">
        <v>2446</v>
      </c>
      <c r="G3405" s="8" t="s">
        <v>2453</v>
      </c>
      <c r="H3405" s="8" t="s">
        <v>1169</v>
      </c>
      <c r="I3405" s="8">
        <v>1.0</v>
      </c>
      <c r="J3405" s="8">
        <v>1.0</v>
      </c>
      <c r="K3405" s="8">
        <v>2.0</v>
      </c>
    </row>
    <row r="3406" ht="15.75" customHeight="1">
      <c r="A3406" s="15">
        <v>107.0</v>
      </c>
      <c r="B3406" s="8" t="s">
        <v>2556</v>
      </c>
      <c r="C3406" s="16">
        <v>45645.25</v>
      </c>
      <c r="D3406" s="16">
        <v>45659.25</v>
      </c>
      <c r="E3406" s="17">
        <v>7490.0</v>
      </c>
      <c r="F3406" s="8" t="s">
        <v>2446</v>
      </c>
      <c r="G3406" s="8" t="s">
        <v>2453</v>
      </c>
      <c r="H3406" s="8" t="s">
        <v>1157</v>
      </c>
      <c r="I3406" s="8">
        <v>1.0</v>
      </c>
      <c r="J3406" s="8">
        <v>0.0</v>
      </c>
      <c r="K3406" s="8">
        <v>2.0</v>
      </c>
    </row>
    <row r="3407" ht="15.75" customHeight="1">
      <c r="A3407" s="15">
        <v>107.0</v>
      </c>
      <c r="B3407" s="8" t="s">
        <v>2556</v>
      </c>
      <c r="C3407" s="16">
        <v>45645.25</v>
      </c>
      <c r="D3407" s="16">
        <v>45659.25</v>
      </c>
      <c r="E3407" s="17">
        <v>7490.0</v>
      </c>
      <c r="F3407" s="8" t="s">
        <v>2446</v>
      </c>
      <c r="G3407" s="8" t="s">
        <v>2453</v>
      </c>
      <c r="H3407" s="8" t="s">
        <v>1570</v>
      </c>
      <c r="I3407" s="8">
        <v>1.0</v>
      </c>
      <c r="J3407" s="8">
        <v>1.0</v>
      </c>
      <c r="K3407" s="8">
        <v>5.0</v>
      </c>
    </row>
    <row r="3408" ht="15.75" customHeight="1">
      <c r="A3408" s="15">
        <v>107.0</v>
      </c>
      <c r="B3408" s="8" t="s">
        <v>2556</v>
      </c>
      <c r="C3408" s="16">
        <v>45645.25</v>
      </c>
      <c r="D3408" s="16">
        <v>45659.25</v>
      </c>
      <c r="E3408" s="17">
        <v>7490.0</v>
      </c>
      <c r="F3408" s="8" t="s">
        <v>2446</v>
      </c>
      <c r="G3408" s="8" t="s">
        <v>2453</v>
      </c>
      <c r="H3408" s="8" t="s">
        <v>1894</v>
      </c>
      <c r="I3408" s="8">
        <v>1.0</v>
      </c>
      <c r="J3408" s="8">
        <v>0.0</v>
      </c>
      <c r="K3408" s="8">
        <v>4.0</v>
      </c>
    </row>
    <row r="3409" ht="15.75" customHeight="1">
      <c r="A3409" s="15">
        <v>107.0</v>
      </c>
      <c r="B3409" s="8" t="s">
        <v>2556</v>
      </c>
      <c r="C3409" s="16">
        <v>45645.25</v>
      </c>
      <c r="D3409" s="16">
        <v>45659.25</v>
      </c>
      <c r="E3409" s="17">
        <v>7490.0</v>
      </c>
      <c r="F3409" s="8" t="s">
        <v>2446</v>
      </c>
      <c r="G3409" s="8" t="s">
        <v>2453</v>
      </c>
      <c r="H3409" s="8" t="s">
        <v>2128</v>
      </c>
      <c r="I3409" s="8">
        <v>0.0</v>
      </c>
      <c r="J3409" s="8">
        <v>0.0</v>
      </c>
      <c r="K3409" s="8">
        <v>4.0</v>
      </c>
    </row>
    <row r="3410" ht="15.75" customHeight="1">
      <c r="A3410" s="15">
        <v>107.0</v>
      </c>
      <c r="B3410" s="8" t="s">
        <v>2556</v>
      </c>
      <c r="C3410" s="16">
        <v>45645.25</v>
      </c>
      <c r="D3410" s="16">
        <v>45659.25</v>
      </c>
      <c r="E3410" s="17">
        <v>7490.0</v>
      </c>
      <c r="F3410" s="8" t="s">
        <v>2446</v>
      </c>
      <c r="G3410" s="8" t="s">
        <v>2453</v>
      </c>
      <c r="H3410" s="8" t="s">
        <v>1650</v>
      </c>
      <c r="I3410" s="8">
        <v>0.0</v>
      </c>
      <c r="J3410" s="8">
        <v>0.0</v>
      </c>
      <c r="K3410" s="8">
        <v>2.0</v>
      </c>
    </row>
    <row r="3411" ht="15.75" customHeight="1">
      <c r="A3411" s="15">
        <v>107.0</v>
      </c>
      <c r="B3411" s="8" t="s">
        <v>2556</v>
      </c>
      <c r="C3411" s="16">
        <v>45645.25</v>
      </c>
      <c r="D3411" s="16">
        <v>45659.25</v>
      </c>
      <c r="E3411" s="17">
        <v>7490.0</v>
      </c>
      <c r="F3411" s="8" t="s">
        <v>2446</v>
      </c>
      <c r="G3411" s="8" t="s">
        <v>2453</v>
      </c>
      <c r="H3411" s="8" t="s">
        <v>1580</v>
      </c>
      <c r="I3411" s="8">
        <v>0.0</v>
      </c>
      <c r="J3411" s="8">
        <v>0.0</v>
      </c>
      <c r="K3411" s="8">
        <v>4.0</v>
      </c>
    </row>
    <row r="3412" ht="15.75" customHeight="1">
      <c r="A3412" s="15">
        <v>107.0</v>
      </c>
      <c r="B3412" s="8" t="s">
        <v>2556</v>
      </c>
      <c r="C3412" s="16">
        <v>45645.25</v>
      </c>
      <c r="D3412" s="16">
        <v>45659.25</v>
      </c>
      <c r="E3412" s="17">
        <v>7490.0</v>
      </c>
      <c r="F3412" s="8" t="s">
        <v>2446</v>
      </c>
      <c r="G3412" s="8" t="s">
        <v>2453</v>
      </c>
      <c r="H3412" s="8" t="s">
        <v>1313</v>
      </c>
      <c r="I3412" s="8">
        <v>1.0</v>
      </c>
      <c r="J3412" s="8">
        <v>0.0</v>
      </c>
      <c r="K3412" s="8">
        <v>4.0</v>
      </c>
    </row>
    <row r="3413" ht="15.75" customHeight="1">
      <c r="A3413" s="15">
        <v>107.0</v>
      </c>
      <c r="B3413" s="8" t="s">
        <v>2556</v>
      </c>
      <c r="C3413" s="16">
        <v>45645.25</v>
      </c>
      <c r="D3413" s="16">
        <v>45659.25</v>
      </c>
      <c r="E3413" s="17">
        <v>7490.0</v>
      </c>
      <c r="F3413" s="8" t="s">
        <v>2446</v>
      </c>
      <c r="G3413" s="8" t="s">
        <v>2453</v>
      </c>
      <c r="H3413" s="8" t="s">
        <v>1518</v>
      </c>
      <c r="I3413" s="8">
        <v>1.0</v>
      </c>
      <c r="J3413" s="8">
        <v>0.0</v>
      </c>
      <c r="K3413" s="8">
        <v>3.0</v>
      </c>
    </row>
    <row r="3414" ht="15.75" customHeight="1">
      <c r="A3414" s="15">
        <v>107.0</v>
      </c>
      <c r="B3414" s="8" t="s">
        <v>2556</v>
      </c>
      <c r="C3414" s="16">
        <v>45645.25</v>
      </c>
      <c r="D3414" s="16">
        <v>45659.25</v>
      </c>
      <c r="E3414" s="17">
        <v>7490.0</v>
      </c>
      <c r="F3414" s="8" t="s">
        <v>2446</v>
      </c>
      <c r="G3414" s="8" t="s">
        <v>2453</v>
      </c>
      <c r="H3414" s="8" t="s">
        <v>1937</v>
      </c>
      <c r="I3414" s="8">
        <v>1.0</v>
      </c>
      <c r="J3414" s="8">
        <v>1.0</v>
      </c>
      <c r="K3414" s="8">
        <v>2.0</v>
      </c>
    </row>
    <row r="3415" ht="15.75" customHeight="1">
      <c r="A3415" s="15">
        <v>107.0</v>
      </c>
      <c r="B3415" s="8" t="s">
        <v>2556</v>
      </c>
      <c r="C3415" s="16">
        <v>45645.25</v>
      </c>
      <c r="D3415" s="16">
        <v>45659.25</v>
      </c>
      <c r="E3415" s="17">
        <v>7490.0</v>
      </c>
      <c r="F3415" s="8" t="s">
        <v>2446</v>
      </c>
      <c r="G3415" s="8" t="s">
        <v>2453</v>
      </c>
      <c r="H3415" s="8" t="s">
        <v>1493</v>
      </c>
      <c r="I3415" s="8">
        <v>0.0</v>
      </c>
      <c r="J3415" s="8">
        <v>0.0</v>
      </c>
      <c r="K3415" s="8">
        <v>2.0</v>
      </c>
    </row>
    <row r="3416" ht="15.75" customHeight="1">
      <c r="A3416" s="15">
        <v>107.0</v>
      </c>
      <c r="B3416" s="8" t="s">
        <v>2556</v>
      </c>
      <c r="C3416" s="16">
        <v>45645.25</v>
      </c>
      <c r="D3416" s="16">
        <v>45659.25</v>
      </c>
      <c r="E3416" s="17">
        <v>7490.0</v>
      </c>
      <c r="F3416" s="8" t="s">
        <v>2446</v>
      </c>
      <c r="G3416" s="8" t="s">
        <v>2453</v>
      </c>
      <c r="H3416" s="8" t="s">
        <v>1986</v>
      </c>
      <c r="I3416" s="8">
        <v>1.0</v>
      </c>
      <c r="J3416" s="8">
        <v>0.0</v>
      </c>
      <c r="K3416" s="8">
        <v>5.0</v>
      </c>
    </row>
    <row r="3417" ht="15.75" customHeight="1">
      <c r="A3417" s="15">
        <v>107.0</v>
      </c>
      <c r="B3417" s="8" t="s">
        <v>2556</v>
      </c>
      <c r="C3417" s="16">
        <v>45645.25</v>
      </c>
      <c r="D3417" s="16">
        <v>45659.25</v>
      </c>
      <c r="E3417" s="17">
        <v>7490.0</v>
      </c>
      <c r="F3417" s="8" t="s">
        <v>2446</v>
      </c>
      <c r="G3417" s="8" t="s">
        <v>2453</v>
      </c>
      <c r="H3417" s="8" t="s">
        <v>1457</v>
      </c>
      <c r="I3417" s="8">
        <v>1.0</v>
      </c>
      <c r="J3417" s="8">
        <v>0.0</v>
      </c>
      <c r="K3417" s="8">
        <v>5.0</v>
      </c>
    </row>
    <row r="3418" ht="15.75" customHeight="1">
      <c r="A3418" s="15">
        <v>107.0</v>
      </c>
      <c r="B3418" s="8" t="s">
        <v>2556</v>
      </c>
      <c r="C3418" s="16">
        <v>45645.25</v>
      </c>
      <c r="D3418" s="16">
        <v>45659.25</v>
      </c>
      <c r="E3418" s="17">
        <v>7490.0</v>
      </c>
      <c r="F3418" s="8" t="s">
        <v>2446</v>
      </c>
      <c r="G3418" s="8" t="s">
        <v>2453</v>
      </c>
      <c r="H3418" s="8" t="s">
        <v>2283</v>
      </c>
      <c r="I3418" s="8">
        <v>0.0</v>
      </c>
      <c r="J3418" s="8">
        <v>0.0</v>
      </c>
      <c r="K3418" s="8">
        <v>1.0</v>
      </c>
    </row>
    <row r="3419" ht="15.75" customHeight="1">
      <c r="A3419" s="15">
        <v>107.0</v>
      </c>
      <c r="B3419" s="8" t="s">
        <v>2556</v>
      </c>
      <c r="C3419" s="16">
        <v>45645.25</v>
      </c>
      <c r="D3419" s="16">
        <v>45659.25</v>
      </c>
      <c r="E3419" s="17">
        <v>7490.0</v>
      </c>
      <c r="F3419" s="8" t="s">
        <v>2446</v>
      </c>
      <c r="G3419" s="8" t="s">
        <v>2453</v>
      </c>
      <c r="H3419" s="8" t="s">
        <v>1792</v>
      </c>
      <c r="I3419" s="8">
        <v>1.0</v>
      </c>
      <c r="J3419" s="8">
        <v>0.0</v>
      </c>
      <c r="K3419" s="8">
        <v>5.0</v>
      </c>
    </row>
    <row r="3420" ht="15.75" customHeight="1">
      <c r="A3420" s="15">
        <v>107.0</v>
      </c>
      <c r="B3420" s="8" t="s">
        <v>2556</v>
      </c>
      <c r="C3420" s="16">
        <v>45645.25</v>
      </c>
      <c r="D3420" s="16">
        <v>45659.25</v>
      </c>
      <c r="E3420" s="17">
        <v>7490.0</v>
      </c>
      <c r="F3420" s="8" t="s">
        <v>2446</v>
      </c>
      <c r="G3420" s="8" t="s">
        <v>2453</v>
      </c>
      <c r="H3420" s="8" t="s">
        <v>1218</v>
      </c>
      <c r="I3420" s="8">
        <v>1.0</v>
      </c>
      <c r="J3420" s="8">
        <v>1.0</v>
      </c>
      <c r="K3420" s="8">
        <v>3.0</v>
      </c>
    </row>
    <row r="3421" ht="15.75" customHeight="1">
      <c r="A3421" s="15">
        <v>107.0</v>
      </c>
      <c r="B3421" s="8" t="s">
        <v>2556</v>
      </c>
      <c r="C3421" s="16">
        <v>45645.25</v>
      </c>
      <c r="D3421" s="16">
        <v>45659.25</v>
      </c>
      <c r="E3421" s="17">
        <v>7490.0</v>
      </c>
      <c r="F3421" s="8" t="s">
        <v>2446</v>
      </c>
      <c r="G3421" s="8" t="s">
        <v>2453</v>
      </c>
      <c r="H3421" s="8" t="s">
        <v>1389</v>
      </c>
      <c r="I3421" s="8">
        <v>0.0</v>
      </c>
      <c r="J3421" s="8">
        <v>0.0</v>
      </c>
      <c r="K3421" s="8">
        <v>3.0</v>
      </c>
    </row>
    <row r="3422" ht="15.75" customHeight="1">
      <c r="A3422" s="15">
        <v>107.0</v>
      </c>
      <c r="B3422" s="8" t="s">
        <v>2556</v>
      </c>
      <c r="C3422" s="16">
        <v>45645.25</v>
      </c>
      <c r="D3422" s="16">
        <v>45659.25</v>
      </c>
      <c r="E3422" s="17">
        <v>7490.0</v>
      </c>
      <c r="F3422" s="8" t="s">
        <v>2446</v>
      </c>
      <c r="G3422" s="8" t="s">
        <v>2453</v>
      </c>
      <c r="H3422" s="8" t="s">
        <v>1922</v>
      </c>
      <c r="I3422" s="8">
        <v>1.0</v>
      </c>
      <c r="J3422" s="8">
        <v>0.0</v>
      </c>
      <c r="K3422" s="8">
        <v>4.0</v>
      </c>
    </row>
    <row r="3423" ht="15.75" customHeight="1">
      <c r="A3423" s="15">
        <v>107.0</v>
      </c>
      <c r="B3423" s="8" t="s">
        <v>2556</v>
      </c>
      <c r="C3423" s="16">
        <v>45645.25</v>
      </c>
      <c r="D3423" s="16">
        <v>45659.25</v>
      </c>
      <c r="E3423" s="17">
        <v>7490.0</v>
      </c>
      <c r="F3423" s="8" t="s">
        <v>2446</v>
      </c>
      <c r="G3423" s="8" t="s">
        <v>2453</v>
      </c>
      <c r="H3423" s="8" t="s">
        <v>1614</v>
      </c>
      <c r="I3423" s="8">
        <v>1.0</v>
      </c>
      <c r="J3423" s="8">
        <v>1.0</v>
      </c>
      <c r="K3423" s="8">
        <v>1.0</v>
      </c>
    </row>
    <row r="3424" ht="15.75" customHeight="1">
      <c r="A3424" s="15">
        <v>107.0</v>
      </c>
      <c r="B3424" s="8" t="s">
        <v>2556</v>
      </c>
      <c r="C3424" s="16">
        <v>45645.25</v>
      </c>
      <c r="D3424" s="16">
        <v>45659.25</v>
      </c>
      <c r="E3424" s="17">
        <v>7490.0</v>
      </c>
      <c r="F3424" s="8" t="s">
        <v>2446</v>
      </c>
      <c r="G3424" s="8" t="s">
        <v>2453</v>
      </c>
      <c r="H3424" s="8" t="s">
        <v>2189</v>
      </c>
      <c r="I3424" s="8">
        <v>1.0</v>
      </c>
      <c r="J3424" s="8">
        <v>0.0</v>
      </c>
      <c r="K3424" s="8">
        <v>3.0</v>
      </c>
    </row>
    <row r="3425" ht="15.75" customHeight="1">
      <c r="A3425" s="15">
        <v>107.0</v>
      </c>
      <c r="B3425" s="8" t="s">
        <v>2556</v>
      </c>
      <c r="C3425" s="16">
        <v>45645.25</v>
      </c>
      <c r="D3425" s="16">
        <v>45659.25</v>
      </c>
      <c r="E3425" s="17">
        <v>7490.0</v>
      </c>
      <c r="F3425" s="8" t="s">
        <v>2446</v>
      </c>
      <c r="G3425" s="8" t="s">
        <v>2453</v>
      </c>
      <c r="H3425" s="8" t="s">
        <v>1596</v>
      </c>
      <c r="I3425" s="8">
        <v>0.0</v>
      </c>
      <c r="J3425" s="8">
        <v>0.0</v>
      </c>
      <c r="K3425" s="8">
        <v>2.0</v>
      </c>
    </row>
    <row r="3426" ht="15.75" customHeight="1">
      <c r="A3426" s="15">
        <v>107.0</v>
      </c>
      <c r="B3426" s="8" t="s">
        <v>2556</v>
      </c>
      <c r="C3426" s="16">
        <v>45645.25</v>
      </c>
      <c r="D3426" s="16">
        <v>45659.25</v>
      </c>
      <c r="E3426" s="17">
        <v>7490.0</v>
      </c>
      <c r="F3426" s="8" t="s">
        <v>2446</v>
      </c>
      <c r="G3426" s="8" t="s">
        <v>2453</v>
      </c>
      <c r="H3426" s="8" t="s">
        <v>1309</v>
      </c>
      <c r="I3426" s="8">
        <v>0.0</v>
      </c>
      <c r="J3426" s="8">
        <v>1.0</v>
      </c>
      <c r="K3426" s="8">
        <v>4.0</v>
      </c>
    </row>
    <row r="3427" ht="15.75" customHeight="1">
      <c r="A3427" s="15">
        <v>107.0</v>
      </c>
      <c r="B3427" s="8" t="s">
        <v>2556</v>
      </c>
      <c r="C3427" s="16">
        <v>45645.25</v>
      </c>
      <c r="D3427" s="16">
        <v>45659.25</v>
      </c>
      <c r="E3427" s="17">
        <v>7490.0</v>
      </c>
      <c r="F3427" s="8" t="s">
        <v>2446</v>
      </c>
      <c r="G3427" s="8" t="s">
        <v>2453</v>
      </c>
      <c r="H3427" s="8" t="s">
        <v>1305</v>
      </c>
      <c r="I3427" s="8">
        <v>0.0</v>
      </c>
      <c r="J3427" s="8">
        <v>0.0</v>
      </c>
      <c r="K3427" s="8">
        <v>3.0</v>
      </c>
    </row>
    <row r="3428" ht="15.75" customHeight="1">
      <c r="A3428" s="15">
        <v>107.0</v>
      </c>
      <c r="B3428" s="8" t="s">
        <v>2556</v>
      </c>
      <c r="C3428" s="16">
        <v>45645.25</v>
      </c>
      <c r="D3428" s="16">
        <v>45659.25</v>
      </c>
      <c r="E3428" s="17">
        <v>7490.0</v>
      </c>
      <c r="F3428" s="8" t="s">
        <v>2446</v>
      </c>
      <c r="G3428" s="8" t="s">
        <v>2453</v>
      </c>
      <c r="H3428" s="8" t="s">
        <v>1816</v>
      </c>
      <c r="I3428" s="8">
        <v>0.0</v>
      </c>
      <c r="J3428" s="8">
        <v>0.0</v>
      </c>
      <c r="K3428" s="8">
        <v>5.0</v>
      </c>
    </row>
    <row r="3429" ht="15.75" customHeight="1">
      <c r="A3429" s="15">
        <v>107.0</v>
      </c>
      <c r="B3429" s="8" t="s">
        <v>2556</v>
      </c>
      <c r="C3429" s="16">
        <v>45645.25</v>
      </c>
      <c r="D3429" s="16">
        <v>45659.25</v>
      </c>
      <c r="E3429" s="17">
        <v>7490.0</v>
      </c>
      <c r="F3429" s="8" t="s">
        <v>2446</v>
      </c>
      <c r="G3429" s="8" t="s">
        <v>2453</v>
      </c>
      <c r="H3429" s="8" t="s">
        <v>2059</v>
      </c>
      <c r="I3429" s="8">
        <v>1.0</v>
      </c>
      <c r="J3429" s="8">
        <v>1.0</v>
      </c>
      <c r="K3429" s="8">
        <v>2.0</v>
      </c>
    </row>
    <row r="3430" ht="15.75" customHeight="1">
      <c r="A3430" s="15">
        <v>107.0</v>
      </c>
      <c r="B3430" s="8" t="s">
        <v>2556</v>
      </c>
      <c r="C3430" s="16">
        <v>45645.25</v>
      </c>
      <c r="D3430" s="16">
        <v>45659.25</v>
      </c>
      <c r="E3430" s="17">
        <v>7490.0</v>
      </c>
      <c r="F3430" s="8" t="s">
        <v>2446</v>
      </c>
      <c r="G3430" s="8" t="s">
        <v>2453</v>
      </c>
      <c r="H3430" s="8" t="s">
        <v>2153</v>
      </c>
      <c r="I3430" s="8">
        <v>0.0</v>
      </c>
      <c r="J3430" s="8">
        <v>0.0</v>
      </c>
      <c r="K3430" s="8">
        <v>5.0</v>
      </c>
    </row>
    <row r="3431" ht="15.75" customHeight="1">
      <c r="A3431" s="15">
        <v>107.0</v>
      </c>
      <c r="B3431" s="8" t="s">
        <v>2556</v>
      </c>
      <c r="C3431" s="16">
        <v>45645.25</v>
      </c>
      <c r="D3431" s="16">
        <v>45659.25</v>
      </c>
      <c r="E3431" s="17">
        <v>7490.0</v>
      </c>
      <c r="F3431" s="8" t="s">
        <v>2446</v>
      </c>
      <c r="G3431" s="8" t="s">
        <v>2453</v>
      </c>
      <c r="H3431" s="8" t="s">
        <v>1965</v>
      </c>
      <c r="I3431" s="8">
        <v>1.0</v>
      </c>
      <c r="J3431" s="8">
        <v>0.0</v>
      </c>
      <c r="K3431" s="8">
        <v>3.0</v>
      </c>
    </row>
    <row r="3432" ht="15.75" customHeight="1">
      <c r="A3432" s="15">
        <v>107.0</v>
      </c>
      <c r="B3432" s="8" t="s">
        <v>2556</v>
      </c>
      <c r="C3432" s="16">
        <v>45645.25</v>
      </c>
      <c r="D3432" s="16">
        <v>45659.25</v>
      </c>
      <c r="E3432" s="17">
        <v>7490.0</v>
      </c>
      <c r="F3432" s="8" t="s">
        <v>2446</v>
      </c>
      <c r="G3432" s="8" t="s">
        <v>2453</v>
      </c>
      <c r="H3432" s="8" t="s">
        <v>1723</v>
      </c>
      <c r="I3432" s="8">
        <v>0.0</v>
      </c>
      <c r="J3432" s="8">
        <v>0.0</v>
      </c>
      <c r="K3432" s="8">
        <v>4.0</v>
      </c>
    </row>
    <row r="3433" ht="15.75" customHeight="1">
      <c r="A3433" s="15">
        <v>107.0</v>
      </c>
      <c r="B3433" s="8" t="s">
        <v>2556</v>
      </c>
      <c r="C3433" s="16">
        <v>45645.25</v>
      </c>
      <c r="D3433" s="16">
        <v>45659.25</v>
      </c>
      <c r="E3433" s="17">
        <v>7490.0</v>
      </c>
      <c r="F3433" s="8" t="s">
        <v>2446</v>
      </c>
      <c r="G3433" s="8" t="s">
        <v>2453</v>
      </c>
      <c r="H3433" s="8" t="s">
        <v>1539</v>
      </c>
      <c r="I3433" s="8">
        <v>0.0</v>
      </c>
      <c r="J3433" s="8">
        <v>1.0</v>
      </c>
      <c r="K3433" s="8">
        <v>4.0</v>
      </c>
    </row>
    <row r="3434" ht="15.75" customHeight="1">
      <c r="A3434" s="15">
        <v>107.0</v>
      </c>
      <c r="B3434" s="8" t="s">
        <v>2556</v>
      </c>
      <c r="C3434" s="16">
        <v>45645.25</v>
      </c>
      <c r="D3434" s="16">
        <v>45659.25</v>
      </c>
      <c r="E3434" s="17">
        <v>7490.0</v>
      </c>
      <c r="F3434" s="8" t="s">
        <v>2446</v>
      </c>
      <c r="G3434" s="8" t="s">
        <v>2453</v>
      </c>
      <c r="H3434" s="8" t="s">
        <v>1971</v>
      </c>
      <c r="I3434" s="8">
        <v>0.0</v>
      </c>
      <c r="J3434" s="8">
        <v>1.0</v>
      </c>
      <c r="K3434" s="8">
        <v>4.0</v>
      </c>
    </row>
    <row r="3435" ht="15.75" customHeight="1">
      <c r="A3435" s="15">
        <v>107.0</v>
      </c>
      <c r="B3435" s="8" t="s">
        <v>2556</v>
      </c>
      <c r="C3435" s="16">
        <v>45645.25</v>
      </c>
      <c r="D3435" s="16">
        <v>45659.25</v>
      </c>
      <c r="E3435" s="17">
        <v>7490.0</v>
      </c>
      <c r="F3435" s="8" t="s">
        <v>2446</v>
      </c>
      <c r="G3435" s="8" t="s">
        <v>2453</v>
      </c>
      <c r="H3435" s="8" t="s">
        <v>1563</v>
      </c>
      <c r="I3435" s="8">
        <v>1.0</v>
      </c>
      <c r="J3435" s="8">
        <v>1.0</v>
      </c>
      <c r="K3435" s="8">
        <v>1.0</v>
      </c>
    </row>
    <row r="3436" ht="15.75" customHeight="1">
      <c r="A3436" s="15">
        <v>107.0</v>
      </c>
      <c r="B3436" s="8" t="s">
        <v>2556</v>
      </c>
      <c r="C3436" s="16">
        <v>45645.25</v>
      </c>
      <c r="D3436" s="16">
        <v>45659.25</v>
      </c>
      <c r="E3436" s="17">
        <v>7490.0</v>
      </c>
      <c r="F3436" s="8" t="s">
        <v>2446</v>
      </c>
      <c r="G3436" s="8" t="s">
        <v>2453</v>
      </c>
      <c r="H3436" s="8" t="s">
        <v>1433</v>
      </c>
      <c r="I3436" s="8">
        <v>1.0</v>
      </c>
      <c r="J3436" s="8">
        <v>0.0</v>
      </c>
      <c r="K3436" s="8">
        <v>1.0</v>
      </c>
    </row>
    <row r="3437" ht="15.75" customHeight="1">
      <c r="A3437" s="15">
        <v>107.0</v>
      </c>
      <c r="B3437" s="8" t="s">
        <v>2556</v>
      </c>
      <c r="C3437" s="16">
        <v>45645.25</v>
      </c>
      <c r="D3437" s="16">
        <v>45659.25</v>
      </c>
      <c r="E3437" s="17">
        <v>7490.0</v>
      </c>
      <c r="F3437" s="8" t="s">
        <v>2446</v>
      </c>
      <c r="G3437" s="8" t="s">
        <v>2453</v>
      </c>
      <c r="H3437" s="8" t="s">
        <v>1714</v>
      </c>
      <c r="I3437" s="8">
        <v>0.0</v>
      </c>
      <c r="J3437" s="8">
        <v>0.0</v>
      </c>
      <c r="K3437" s="8">
        <v>1.0</v>
      </c>
    </row>
    <row r="3438" ht="15.75" customHeight="1">
      <c r="A3438" s="15">
        <v>107.0</v>
      </c>
      <c r="B3438" s="8" t="s">
        <v>2556</v>
      </c>
      <c r="C3438" s="16">
        <v>45645.25</v>
      </c>
      <c r="D3438" s="16">
        <v>45659.25</v>
      </c>
      <c r="E3438" s="17">
        <v>7490.0</v>
      </c>
      <c r="F3438" s="8" t="s">
        <v>2446</v>
      </c>
      <c r="G3438" s="8" t="s">
        <v>2453</v>
      </c>
      <c r="H3438" s="8" t="s">
        <v>1546</v>
      </c>
      <c r="I3438" s="8">
        <v>1.0</v>
      </c>
      <c r="J3438" s="8">
        <v>1.0</v>
      </c>
      <c r="K3438" s="8">
        <v>4.0</v>
      </c>
    </row>
    <row r="3439" ht="15.75" customHeight="1">
      <c r="A3439" s="15">
        <v>108.0</v>
      </c>
      <c r="B3439" s="8" t="s">
        <v>2557</v>
      </c>
      <c r="C3439" s="16">
        <v>45649.5</v>
      </c>
      <c r="D3439" s="16">
        <v>45663.5</v>
      </c>
      <c r="E3439" s="17">
        <v>7560.0</v>
      </c>
      <c r="F3439" s="8" t="s">
        <v>2448</v>
      </c>
      <c r="G3439" s="8" t="s">
        <v>1140</v>
      </c>
      <c r="H3439" s="8" t="s">
        <v>1998</v>
      </c>
      <c r="I3439" s="8">
        <v>1.0</v>
      </c>
      <c r="J3439" s="8">
        <v>1.0</v>
      </c>
      <c r="K3439" s="8">
        <v>1.0</v>
      </c>
    </row>
    <row r="3440" ht="15.75" customHeight="1">
      <c r="A3440" s="15">
        <v>108.0</v>
      </c>
      <c r="B3440" s="8" t="s">
        <v>2557</v>
      </c>
      <c r="C3440" s="16">
        <v>45649.5</v>
      </c>
      <c r="D3440" s="16">
        <v>45663.5</v>
      </c>
      <c r="E3440" s="17">
        <v>7560.0</v>
      </c>
      <c r="F3440" s="8" t="s">
        <v>2448</v>
      </c>
      <c r="G3440" s="8" t="s">
        <v>1140</v>
      </c>
      <c r="H3440" s="8" t="s">
        <v>1718</v>
      </c>
      <c r="I3440" s="8">
        <v>1.0</v>
      </c>
      <c r="J3440" s="8">
        <v>0.0</v>
      </c>
      <c r="K3440" s="8">
        <v>2.0</v>
      </c>
    </row>
    <row r="3441" ht="15.75" customHeight="1">
      <c r="A3441" s="15">
        <v>108.0</v>
      </c>
      <c r="B3441" s="8" t="s">
        <v>2557</v>
      </c>
      <c r="C3441" s="16">
        <v>45649.5</v>
      </c>
      <c r="D3441" s="16">
        <v>45663.5</v>
      </c>
      <c r="E3441" s="17">
        <v>7560.0</v>
      </c>
      <c r="F3441" s="8" t="s">
        <v>2448</v>
      </c>
      <c r="G3441" s="8" t="s">
        <v>1140</v>
      </c>
      <c r="H3441" s="8" t="s">
        <v>2255</v>
      </c>
      <c r="I3441" s="8">
        <v>0.0</v>
      </c>
      <c r="J3441" s="8">
        <v>0.0</v>
      </c>
      <c r="K3441" s="8">
        <v>2.0</v>
      </c>
    </row>
    <row r="3442" ht="15.75" customHeight="1">
      <c r="A3442" s="15">
        <v>108.0</v>
      </c>
      <c r="B3442" s="8" t="s">
        <v>2557</v>
      </c>
      <c r="C3442" s="16">
        <v>45649.5</v>
      </c>
      <c r="D3442" s="16">
        <v>45663.5</v>
      </c>
      <c r="E3442" s="17">
        <v>7560.0</v>
      </c>
      <c r="F3442" s="8" t="s">
        <v>2448</v>
      </c>
      <c r="G3442" s="8" t="s">
        <v>1140</v>
      </c>
      <c r="H3442" s="8" t="s">
        <v>1659</v>
      </c>
      <c r="I3442" s="8">
        <v>0.0</v>
      </c>
      <c r="J3442" s="8">
        <v>1.0</v>
      </c>
      <c r="K3442" s="8">
        <v>5.0</v>
      </c>
    </row>
    <row r="3443" ht="15.75" customHeight="1">
      <c r="A3443" s="15">
        <v>108.0</v>
      </c>
      <c r="B3443" s="8" t="s">
        <v>2557</v>
      </c>
      <c r="C3443" s="16">
        <v>45649.5</v>
      </c>
      <c r="D3443" s="16">
        <v>45663.5</v>
      </c>
      <c r="E3443" s="17">
        <v>7560.0</v>
      </c>
      <c r="F3443" s="8" t="s">
        <v>2448</v>
      </c>
      <c r="G3443" s="8" t="s">
        <v>1140</v>
      </c>
      <c r="H3443" s="8" t="s">
        <v>1469</v>
      </c>
      <c r="I3443" s="8">
        <v>1.0</v>
      </c>
      <c r="J3443" s="8">
        <v>1.0</v>
      </c>
      <c r="K3443" s="8">
        <v>3.0</v>
      </c>
    </row>
    <row r="3444" ht="15.75" customHeight="1">
      <c r="A3444" s="15">
        <v>108.0</v>
      </c>
      <c r="B3444" s="8" t="s">
        <v>2557</v>
      </c>
      <c r="C3444" s="16">
        <v>45649.5</v>
      </c>
      <c r="D3444" s="16">
        <v>45663.5</v>
      </c>
      <c r="E3444" s="17">
        <v>7560.0</v>
      </c>
      <c r="F3444" s="8" t="s">
        <v>2448</v>
      </c>
      <c r="G3444" s="8" t="s">
        <v>1140</v>
      </c>
      <c r="H3444" s="8" t="s">
        <v>2261</v>
      </c>
      <c r="I3444" s="8">
        <v>0.0</v>
      </c>
      <c r="J3444" s="8">
        <v>1.0</v>
      </c>
      <c r="K3444" s="8">
        <v>3.0</v>
      </c>
    </row>
    <row r="3445" ht="15.75" customHeight="1">
      <c r="A3445" s="15">
        <v>108.0</v>
      </c>
      <c r="B3445" s="8" t="s">
        <v>2557</v>
      </c>
      <c r="C3445" s="16">
        <v>45649.5</v>
      </c>
      <c r="D3445" s="16">
        <v>45663.5</v>
      </c>
      <c r="E3445" s="17">
        <v>7560.0</v>
      </c>
      <c r="F3445" s="8" t="s">
        <v>2448</v>
      </c>
      <c r="G3445" s="8" t="s">
        <v>1140</v>
      </c>
      <c r="H3445" s="8" t="s">
        <v>1783</v>
      </c>
      <c r="I3445" s="8">
        <v>1.0</v>
      </c>
      <c r="J3445" s="8">
        <v>1.0</v>
      </c>
      <c r="K3445" s="8">
        <v>3.0</v>
      </c>
    </row>
    <row r="3446" ht="15.75" customHeight="1">
      <c r="A3446" s="15">
        <v>108.0</v>
      </c>
      <c r="B3446" s="8" t="s">
        <v>2557</v>
      </c>
      <c r="C3446" s="16">
        <v>45649.5</v>
      </c>
      <c r="D3446" s="16">
        <v>45663.5</v>
      </c>
      <c r="E3446" s="17">
        <v>7560.0</v>
      </c>
      <c r="F3446" s="8" t="s">
        <v>2448</v>
      </c>
      <c r="G3446" s="8" t="s">
        <v>1140</v>
      </c>
      <c r="H3446" s="8" t="s">
        <v>1440</v>
      </c>
      <c r="I3446" s="8">
        <v>1.0</v>
      </c>
      <c r="J3446" s="8">
        <v>0.0</v>
      </c>
      <c r="K3446" s="8">
        <v>5.0</v>
      </c>
    </row>
    <row r="3447" ht="15.75" customHeight="1">
      <c r="A3447" s="15">
        <v>108.0</v>
      </c>
      <c r="B3447" s="8" t="s">
        <v>2557</v>
      </c>
      <c r="C3447" s="16">
        <v>45649.5</v>
      </c>
      <c r="D3447" s="16">
        <v>45663.5</v>
      </c>
      <c r="E3447" s="17">
        <v>7560.0</v>
      </c>
      <c r="F3447" s="8" t="s">
        <v>2448</v>
      </c>
      <c r="G3447" s="8" t="s">
        <v>1140</v>
      </c>
      <c r="H3447" s="8" t="s">
        <v>2129</v>
      </c>
      <c r="I3447" s="8">
        <v>0.0</v>
      </c>
      <c r="J3447" s="8">
        <v>0.0</v>
      </c>
      <c r="K3447" s="8">
        <v>1.0</v>
      </c>
    </row>
    <row r="3448" ht="15.75" customHeight="1">
      <c r="A3448" s="15">
        <v>108.0</v>
      </c>
      <c r="B3448" s="8" t="s">
        <v>2557</v>
      </c>
      <c r="C3448" s="16">
        <v>45649.5</v>
      </c>
      <c r="D3448" s="16">
        <v>45663.5</v>
      </c>
      <c r="E3448" s="17">
        <v>7560.0</v>
      </c>
      <c r="F3448" s="8" t="s">
        <v>2448</v>
      </c>
      <c r="G3448" s="8" t="s">
        <v>1140</v>
      </c>
      <c r="H3448" s="8" t="s">
        <v>1901</v>
      </c>
      <c r="I3448" s="8">
        <v>1.0</v>
      </c>
      <c r="J3448" s="8">
        <v>1.0</v>
      </c>
      <c r="K3448" s="8">
        <v>4.0</v>
      </c>
    </row>
    <row r="3449" ht="15.75" customHeight="1">
      <c r="A3449" s="15">
        <v>108.0</v>
      </c>
      <c r="B3449" s="8" t="s">
        <v>2557</v>
      </c>
      <c r="C3449" s="16">
        <v>45649.5</v>
      </c>
      <c r="D3449" s="16">
        <v>45663.5</v>
      </c>
      <c r="E3449" s="17">
        <v>7560.0</v>
      </c>
      <c r="F3449" s="8" t="s">
        <v>2448</v>
      </c>
      <c r="G3449" s="8" t="s">
        <v>1140</v>
      </c>
      <c r="H3449" s="8" t="s">
        <v>1359</v>
      </c>
      <c r="I3449" s="8">
        <v>0.0</v>
      </c>
      <c r="J3449" s="8">
        <v>0.0</v>
      </c>
      <c r="K3449" s="8">
        <v>4.0</v>
      </c>
    </row>
    <row r="3450" ht="15.75" customHeight="1">
      <c r="A3450" s="15">
        <v>108.0</v>
      </c>
      <c r="B3450" s="8" t="s">
        <v>2557</v>
      </c>
      <c r="C3450" s="16">
        <v>45649.5</v>
      </c>
      <c r="D3450" s="16">
        <v>45663.5</v>
      </c>
      <c r="E3450" s="17">
        <v>7560.0</v>
      </c>
      <c r="F3450" s="8" t="s">
        <v>2448</v>
      </c>
      <c r="G3450" s="8" t="s">
        <v>1140</v>
      </c>
      <c r="H3450" s="8" t="s">
        <v>2207</v>
      </c>
      <c r="I3450" s="8">
        <v>0.0</v>
      </c>
      <c r="J3450" s="8">
        <v>1.0</v>
      </c>
      <c r="K3450" s="8">
        <v>1.0</v>
      </c>
    </row>
    <row r="3451" ht="15.75" customHeight="1">
      <c r="A3451" s="15">
        <v>108.0</v>
      </c>
      <c r="B3451" s="8" t="s">
        <v>2557</v>
      </c>
      <c r="C3451" s="16">
        <v>45649.5</v>
      </c>
      <c r="D3451" s="16">
        <v>45663.5</v>
      </c>
      <c r="E3451" s="17">
        <v>7560.0</v>
      </c>
      <c r="F3451" s="8" t="s">
        <v>2448</v>
      </c>
      <c r="G3451" s="8" t="s">
        <v>1140</v>
      </c>
      <c r="H3451" s="8" t="s">
        <v>1513</v>
      </c>
      <c r="I3451" s="8">
        <v>1.0</v>
      </c>
      <c r="J3451" s="8">
        <v>1.0</v>
      </c>
      <c r="K3451" s="8">
        <v>3.0</v>
      </c>
    </row>
    <row r="3452" ht="15.75" customHeight="1">
      <c r="A3452" s="15">
        <v>108.0</v>
      </c>
      <c r="B3452" s="8" t="s">
        <v>2557</v>
      </c>
      <c r="C3452" s="16">
        <v>45649.5</v>
      </c>
      <c r="D3452" s="16">
        <v>45663.5</v>
      </c>
      <c r="E3452" s="17">
        <v>7560.0</v>
      </c>
      <c r="F3452" s="8" t="s">
        <v>2448</v>
      </c>
      <c r="G3452" s="8" t="s">
        <v>1140</v>
      </c>
      <c r="H3452" s="8" t="s">
        <v>1536</v>
      </c>
      <c r="I3452" s="8">
        <v>1.0</v>
      </c>
      <c r="J3452" s="8">
        <v>0.0</v>
      </c>
      <c r="K3452" s="8">
        <v>4.0</v>
      </c>
    </row>
    <row r="3453" ht="15.75" customHeight="1">
      <c r="A3453" s="15">
        <v>108.0</v>
      </c>
      <c r="B3453" s="8" t="s">
        <v>2557</v>
      </c>
      <c r="C3453" s="16">
        <v>45649.5</v>
      </c>
      <c r="D3453" s="16">
        <v>45663.5</v>
      </c>
      <c r="E3453" s="17">
        <v>7560.0</v>
      </c>
      <c r="F3453" s="8" t="s">
        <v>2448</v>
      </c>
      <c r="G3453" s="8" t="s">
        <v>1140</v>
      </c>
      <c r="H3453" s="8" t="s">
        <v>2106</v>
      </c>
      <c r="I3453" s="8">
        <v>1.0</v>
      </c>
      <c r="J3453" s="8">
        <v>1.0</v>
      </c>
      <c r="K3453" s="8">
        <v>1.0</v>
      </c>
    </row>
    <row r="3454" ht="15.75" customHeight="1">
      <c r="A3454" s="15">
        <v>108.0</v>
      </c>
      <c r="B3454" s="8" t="s">
        <v>2557</v>
      </c>
      <c r="C3454" s="16">
        <v>45649.5</v>
      </c>
      <c r="D3454" s="16">
        <v>45663.5</v>
      </c>
      <c r="E3454" s="17">
        <v>7560.0</v>
      </c>
      <c r="F3454" s="8" t="s">
        <v>2448</v>
      </c>
      <c r="G3454" s="8" t="s">
        <v>1140</v>
      </c>
      <c r="H3454" s="8" t="s">
        <v>1849</v>
      </c>
      <c r="I3454" s="8">
        <v>1.0</v>
      </c>
      <c r="J3454" s="8">
        <v>0.0</v>
      </c>
      <c r="K3454" s="8">
        <v>5.0</v>
      </c>
    </row>
    <row r="3455" ht="15.75" customHeight="1">
      <c r="A3455" s="15">
        <v>108.0</v>
      </c>
      <c r="B3455" s="8" t="s">
        <v>2557</v>
      </c>
      <c r="C3455" s="16">
        <v>45649.5</v>
      </c>
      <c r="D3455" s="16">
        <v>45663.5</v>
      </c>
      <c r="E3455" s="17">
        <v>7560.0</v>
      </c>
      <c r="F3455" s="8" t="s">
        <v>2448</v>
      </c>
      <c r="G3455" s="8" t="s">
        <v>1140</v>
      </c>
      <c r="H3455" s="8" t="s">
        <v>1377</v>
      </c>
      <c r="I3455" s="8">
        <v>1.0</v>
      </c>
      <c r="J3455" s="8">
        <v>0.0</v>
      </c>
      <c r="K3455" s="8">
        <v>3.0</v>
      </c>
    </row>
    <row r="3456" ht="15.75" customHeight="1">
      <c r="A3456" s="15">
        <v>108.0</v>
      </c>
      <c r="B3456" s="8" t="s">
        <v>2557</v>
      </c>
      <c r="C3456" s="16">
        <v>45649.5</v>
      </c>
      <c r="D3456" s="16">
        <v>45663.5</v>
      </c>
      <c r="E3456" s="17">
        <v>7560.0</v>
      </c>
      <c r="F3456" s="8" t="s">
        <v>2448</v>
      </c>
      <c r="G3456" s="8" t="s">
        <v>1140</v>
      </c>
      <c r="H3456" s="8" t="s">
        <v>1864</v>
      </c>
      <c r="I3456" s="8">
        <v>0.0</v>
      </c>
      <c r="J3456" s="8">
        <v>1.0</v>
      </c>
      <c r="K3456" s="8">
        <v>3.0</v>
      </c>
    </row>
    <row r="3457" ht="15.75" customHeight="1">
      <c r="A3457" s="15">
        <v>108.0</v>
      </c>
      <c r="B3457" s="8" t="s">
        <v>2557</v>
      </c>
      <c r="C3457" s="16">
        <v>45649.5</v>
      </c>
      <c r="D3457" s="16">
        <v>45663.5</v>
      </c>
      <c r="E3457" s="17">
        <v>7560.0</v>
      </c>
      <c r="F3457" s="8" t="s">
        <v>2448</v>
      </c>
      <c r="G3457" s="8" t="s">
        <v>1140</v>
      </c>
      <c r="H3457" s="8" t="s">
        <v>2028</v>
      </c>
      <c r="I3457" s="8">
        <v>1.0</v>
      </c>
      <c r="J3457" s="8">
        <v>1.0</v>
      </c>
      <c r="K3457" s="8">
        <v>3.0</v>
      </c>
    </row>
    <row r="3458" ht="15.75" customHeight="1">
      <c r="A3458" s="15">
        <v>108.0</v>
      </c>
      <c r="B3458" s="8" t="s">
        <v>2557</v>
      </c>
      <c r="C3458" s="16">
        <v>45649.5</v>
      </c>
      <c r="D3458" s="16">
        <v>45663.5</v>
      </c>
      <c r="E3458" s="17">
        <v>7560.0</v>
      </c>
      <c r="F3458" s="8" t="s">
        <v>2448</v>
      </c>
      <c r="G3458" s="8" t="s">
        <v>1140</v>
      </c>
      <c r="H3458" s="8" t="s">
        <v>2271</v>
      </c>
      <c r="I3458" s="8">
        <v>1.0</v>
      </c>
      <c r="J3458" s="8">
        <v>1.0</v>
      </c>
      <c r="K3458" s="8">
        <v>2.0</v>
      </c>
    </row>
    <row r="3459" ht="15.75" customHeight="1">
      <c r="A3459" s="15">
        <v>108.0</v>
      </c>
      <c r="B3459" s="8" t="s">
        <v>2557</v>
      </c>
      <c r="C3459" s="16">
        <v>45649.5</v>
      </c>
      <c r="D3459" s="16">
        <v>45663.5</v>
      </c>
      <c r="E3459" s="17">
        <v>7560.0</v>
      </c>
      <c r="F3459" s="8" t="s">
        <v>2448</v>
      </c>
      <c r="G3459" s="8" t="s">
        <v>1140</v>
      </c>
      <c r="H3459" s="8" t="s">
        <v>1484</v>
      </c>
      <c r="I3459" s="8">
        <v>1.0</v>
      </c>
      <c r="J3459" s="8">
        <v>1.0</v>
      </c>
      <c r="K3459" s="8">
        <v>5.0</v>
      </c>
    </row>
    <row r="3460" ht="15.75" customHeight="1">
      <c r="A3460" s="15">
        <v>108.0</v>
      </c>
      <c r="B3460" s="8" t="s">
        <v>2557</v>
      </c>
      <c r="C3460" s="16">
        <v>45649.5</v>
      </c>
      <c r="D3460" s="16">
        <v>45663.5</v>
      </c>
      <c r="E3460" s="17">
        <v>7560.0</v>
      </c>
      <c r="F3460" s="8" t="s">
        <v>2448</v>
      </c>
      <c r="G3460" s="8" t="s">
        <v>1140</v>
      </c>
      <c r="H3460" s="8" t="s">
        <v>2361</v>
      </c>
      <c r="I3460" s="8">
        <v>1.0</v>
      </c>
      <c r="J3460" s="8">
        <v>1.0</v>
      </c>
      <c r="K3460" s="8">
        <v>4.0</v>
      </c>
    </row>
    <row r="3461" ht="15.75" customHeight="1">
      <c r="A3461" s="15">
        <v>108.0</v>
      </c>
      <c r="B3461" s="8" t="s">
        <v>2557</v>
      </c>
      <c r="C3461" s="16">
        <v>45649.5</v>
      </c>
      <c r="D3461" s="16">
        <v>45663.5</v>
      </c>
      <c r="E3461" s="17">
        <v>7560.0</v>
      </c>
      <c r="F3461" s="8" t="s">
        <v>2448</v>
      </c>
      <c r="G3461" s="8" t="s">
        <v>1140</v>
      </c>
      <c r="H3461" s="8" t="s">
        <v>1563</v>
      </c>
      <c r="I3461" s="8">
        <v>1.0</v>
      </c>
      <c r="J3461" s="8">
        <v>0.0</v>
      </c>
      <c r="K3461" s="8">
        <v>4.0</v>
      </c>
    </row>
    <row r="3462" ht="15.75" customHeight="1">
      <c r="A3462" s="15">
        <v>108.0</v>
      </c>
      <c r="B3462" s="8" t="s">
        <v>2557</v>
      </c>
      <c r="C3462" s="16">
        <v>45649.5</v>
      </c>
      <c r="D3462" s="16">
        <v>45663.5</v>
      </c>
      <c r="E3462" s="17">
        <v>7560.0</v>
      </c>
      <c r="F3462" s="8" t="s">
        <v>2448</v>
      </c>
      <c r="G3462" s="8" t="s">
        <v>1140</v>
      </c>
      <c r="H3462" s="8" t="s">
        <v>2202</v>
      </c>
      <c r="I3462" s="8">
        <v>0.0</v>
      </c>
      <c r="J3462" s="8">
        <v>0.0</v>
      </c>
      <c r="K3462" s="8">
        <v>1.0</v>
      </c>
    </row>
    <row r="3463" ht="15.75" customHeight="1">
      <c r="A3463" s="15">
        <v>108.0</v>
      </c>
      <c r="B3463" s="8" t="s">
        <v>2557</v>
      </c>
      <c r="C3463" s="16">
        <v>45649.5</v>
      </c>
      <c r="D3463" s="16">
        <v>45663.5</v>
      </c>
      <c r="E3463" s="17">
        <v>7560.0</v>
      </c>
      <c r="F3463" s="8" t="s">
        <v>2448</v>
      </c>
      <c r="G3463" s="8" t="s">
        <v>1140</v>
      </c>
      <c r="H3463" s="8" t="s">
        <v>1883</v>
      </c>
      <c r="I3463" s="8">
        <v>1.0</v>
      </c>
      <c r="J3463" s="8">
        <v>0.0</v>
      </c>
      <c r="K3463" s="8">
        <v>1.0</v>
      </c>
    </row>
    <row r="3464" ht="15.75" customHeight="1">
      <c r="A3464" s="15">
        <v>108.0</v>
      </c>
      <c r="B3464" s="8" t="s">
        <v>2557</v>
      </c>
      <c r="C3464" s="16">
        <v>45649.5</v>
      </c>
      <c r="D3464" s="16">
        <v>45663.5</v>
      </c>
      <c r="E3464" s="17">
        <v>7560.0</v>
      </c>
      <c r="F3464" s="8" t="s">
        <v>2448</v>
      </c>
      <c r="G3464" s="8" t="s">
        <v>1140</v>
      </c>
      <c r="H3464" s="8" t="s">
        <v>2038</v>
      </c>
      <c r="I3464" s="8">
        <v>0.0</v>
      </c>
      <c r="J3464" s="8">
        <v>1.0</v>
      </c>
      <c r="K3464" s="8">
        <v>4.0</v>
      </c>
    </row>
    <row r="3465" ht="15.75" customHeight="1">
      <c r="A3465" s="15">
        <v>108.0</v>
      </c>
      <c r="B3465" s="8" t="s">
        <v>2557</v>
      </c>
      <c r="C3465" s="16">
        <v>45649.5</v>
      </c>
      <c r="D3465" s="16">
        <v>45663.5</v>
      </c>
      <c r="E3465" s="17">
        <v>7560.0</v>
      </c>
      <c r="F3465" s="8" t="s">
        <v>2448</v>
      </c>
      <c r="G3465" s="8" t="s">
        <v>1140</v>
      </c>
      <c r="H3465" s="8" t="s">
        <v>1277</v>
      </c>
      <c r="I3465" s="8">
        <v>0.0</v>
      </c>
      <c r="J3465" s="8">
        <v>1.0</v>
      </c>
      <c r="K3465" s="8">
        <v>3.0</v>
      </c>
    </row>
    <row r="3466" ht="15.75" customHeight="1">
      <c r="A3466" s="15">
        <v>108.0</v>
      </c>
      <c r="B3466" s="8" t="s">
        <v>2557</v>
      </c>
      <c r="C3466" s="16">
        <v>45649.5</v>
      </c>
      <c r="D3466" s="16">
        <v>45663.5</v>
      </c>
      <c r="E3466" s="17">
        <v>7560.0</v>
      </c>
      <c r="F3466" s="8" t="s">
        <v>2448</v>
      </c>
      <c r="G3466" s="8" t="s">
        <v>1140</v>
      </c>
      <c r="H3466" s="8" t="s">
        <v>1715</v>
      </c>
      <c r="I3466" s="8">
        <v>0.0</v>
      </c>
      <c r="J3466" s="8">
        <v>0.0</v>
      </c>
      <c r="K3466" s="8">
        <v>2.0</v>
      </c>
    </row>
    <row r="3467" ht="15.75" customHeight="1">
      <c r="A3467" s="15">
        <v>108.0</v>
      </c>
      <c r="B3467" s="8" t="s">
        <v>2557</v>
      </c>
      <c r="C3467" s="16">
        <v>45649.5</v>
      </c>
      <c r="D3467" s="16">
        <v>45663.5</v>
      </c>
      <c r="E3467" s="17">
        <v>7560.0</v>
      </c>
      <c r="F3467" s="8" t="s">
        <v>2448</v>
      </c>
      <c r="G3467" s="8" t="s">
        <v>1140</v>
      </c>
      <c r="H3467" s="8" t="s">
        <v>2117</v>
      </c>
      <c r="I3467" s="8">
        <v>1.0</v>
      </c>
      <c r="J3467" s="8">
        <v>1.0</v>
      </c>
      <c r="K3467" s="8">
        <v>5.0</v>
      </c>
    </row>
    <row r="3468" ht="15.75" customHeight="1">
      <c r="A3468" s="15">
        <v>109.0</v>
      </c>
      <c r="B3468" s="8" t="s">
        <v>2558</v>
      </c>
      <c r="C3468" s="16">
        <v>45653.75</v>
      </c>
      <c r="D3468" s="16">
        <v>45667.75</v>
      </c>
      <c r="E3468" s="17">
        <v>7630.0</v>
      </c>
      <c r="F3468" s="8" t="s">
        <v>2450</v>
      </c>
      <c r="G3468" s="8" t="s">
        <v>2458</v>
      </c>
      <c r="H3468" s="8" t="s">
        <v>2293</v>
      </c>
      <c r="I3468" s="8">
        <v>0.0</v>
      </c>
      <c r="J3468" s="8">
        <v>0.0</v>
      </c>
      <c r="K3468" s="8">
        <v>2.0</v>
      </c>
    </row>
    <row r="3469" ht="15.75" customHeight="1">
      <c r="A3469" s="15">
        <v>109.0</v>
      </c>
      <c r="B3469" s="8" t="s">
        <v>2558</v>
      </c>
      <c r="C3469" s="16">
        <v>45653.75</v>
      </c>
      <c r="D3469" s="16">
        <v>45667.75</v>
      </c>
      <c r="E3469" s="17">
        <v>7630.0</v>
      </c>
      <c r="F3469" s="8" t="s">
        <v>2450</v>
      </c>
      <c r="G3469" s="8" t="s">
        <v>2458</v>
      </c>
      <c r="H3469" s="8" t="s">
        <v>2372</v>
      </c>
      <c r="I3469" s="8">
        <v>1.0</v>
      </c>
      <c r="J3469" s="8">
        <v>1.0</v>
      </c>
      <c r="K3469" s="8">
        <v>3.0</v>
      </c>
    </row>
    <row r="3470" ht="15.75" customHeight="1">
      <c r="A3470" s="15">
        <v>109.0</v>
      </c>
      <c r="B3470" s="8" t="s">
        <v>2558</v>
      </c>
      <c r="C3470" s="16">
        <v>45653.75</v>
      </c>
      <c r="D3470" s="16">
        <v>45667.75</v>
      </c>
      <c r="E3470" s="17">
        <v>7630.0</v>
      </c>
      <c r="F3470" s="8" t="s">
        <v>2450</v>
      </c>
      <c r="G3470" s="8" t="s">
        <v>2458</v>
      </c>
      <c r="H3470" s="8" t="s">
        <v>1633</v>
      </c>
      <c r="I3470" s="8">
        <v>0.0</v>
      </c>
      <c r="J3470" s="8">
        <v>1.0</v>
      </c>
      <c r="K3470" s="8">
        <v>5.0</v>
      </c>
    </row>
    <row r="3471" ht="15.75" customHeight="1">
      <c r="A3471" s="15">
        <v>109.0</v>
      </c>
      <c r="B3471" s="8" t="s">
        <v>2558</v>
      </c>
      <c r="C3471" s="16">
        <v>45653.75</v>
      </c>
      <c r="D3471" s="16">
        <v>45667.75</v>
      </c>
      <c r="E3471" s="17">
        <v>7630.0</v>
      </c>
      <c r="F3471" s="8" t="s">
        <v>2450</v>
      </c>
      <c r="G3471" s="8" t="s">
        <v>2458</v>
      </c>
      <c r="H3471" s="8" t="s">
        <v>1188</v>
      </c>
      <c r="I3471" s="8">
        <v>1.0</v>
      </c>
      <c r="J3471" s="8">
        <v>1.0</v>
      </c>
      <c r="K3471" s="8">
        <v>3.0</v>
      </c>
    </row>
    <row r="3472" ht="15.75" customHeight="1">
      <c r="A3472" s="15">
        <v>109.0</v>
      </c>
      <c r="B3472" s="8" t="s">
        <v>2558</v>
      </c>
      <c r="C3472" s="16">
        <v>45653.75</v>
      </c>
      <c r="D3472" s="16">
        <v>45667.75</v>
      </c>
      <c r="E3472" s="17">
        <v>7630.0</v>
      </c>
      <c r="F3472" s="8" t="s">
        <v>2450</v>
      </c>
      <c r="G3472" s="8" t="s">
        <v>2458</v>
      </c>
      <c r="H3472" s="8" t="s">
        <v>1529</v>
      </c>
      <c r="I3472" s="8">
        <v>1.0</v>
      </c>
      <c r="J3472" s="8">
        <v>1.0</v>
      </c>
      <c r="K3472" s="8">
        <v>4.0</v>
      </c>
    </row>
    <row r="3473" ht="15.75" customHeight="1">
      <c r="A3473" s="15">
        <v>109.0</v>
      </c>
      <c r="B3473" s="8" t="s">
        <v>2558</v>
      </c>
      <c r="C3473" s="16">
        <v>45653.75</v>
      </c>
      <c r="D3473" s="16">
        <v>45667.75</v>
      </c>
      <c r="E3473" s="17">
        <v>7630.0</v>
      </c>
      <c r="F3473" s="8" t="s">
        <v>2450</v>
      </c>
      <c r="G3473" s="8" t="s">
        <v>2458</v>
      </c>
      <c r="H3473" s="8" t="s">
        <v>1919</v>
      </c>
      <c r="I3473" s="8">
        <v>1.0</v>
      </c>
      <c r="J3473" s="8">
        <v>0.0</v>
      </c>
      <c r="K3473" s="8">
        <v>2.0</v>
      </c>
    </row>
    <row r="3474" ht="15.75" customHeight="1">
      <c r="A3474" s="15">
        <v>109.0</v>
      </c>
      <c r="B3474" s="8" t="s">
        <v>2558</v>
      </c>
      <c r="C3474" s="16">
        <v>45653.75</v>
      </c>
      <c r="D3474" s="16">
        <v>45667.75</v>
      </c>
      <c r="E3474" s="17">
        <v>7630.0</v>
      </c>
      <c r="F3474" s="8" t="s">
        <v>2450</v>
      </c>
      <c r="G3474" s="8" t="s">
        <v>2458</v>
      </c>
      <c r="H3474" s="8" t="s">
        <v>1499</v>
      </c>
      <c r="I3474" s="8">
        <v>0.0</v>
      </c>
      <c r="J3474" s="8">
        <v>0.0</v>
      </c>
      <c r="K3474" s="8">
        <v>2.0</v>
      </c>
    </row>
    <row r="3475" ht="15.75" customHeight="1">
      <c r="A3475" s="15">
        <v>109.0</v>
      </c>
      <c r="B3475" s="8" t="s">
        <v>2558</v>
      </c>
      <c r="C3475" s="16">
        <v>45653.75</v>
      </c>
      <c r="D3475" s="16">
        <v>45667.75</v>
      </c>
      <c r="E3475" s="17">
        <v>7630.0</v>
      </c>
      <c r="F3475" s="8" t="s">
        <v>2450</v>
      </c>
      <c r="G3475" s="8" t="s">
        <v>2458</v>
      </c>
      <c r="H3475" s="8" t="s">
        <v>1585</v>
      </c>
      <c r="I3475" s="8">
        <v>0.0</v>
      </c>
      <c r="J3475" s="8">
        <v>0.0</v>
      </c>
      <c r="K3475" s="8">
        <v>1.0</v>
      </c>
    </row>
    <row r="3476" ht="15.75" customHeight="1">
      <c r="A3476" s="15">
        <v>109.0</v>
      </c>
      <c r="B3476" s="8" t="s">
        <v>2558</v>
      </c>
      <c r="C3476" s="16">
        <v>45653.75</v>
      </c>
      <c r="D3476" s="16">
        <v>45667.75</v>
      </c>
      <c r="E3476" s="17">
        <v>7630.0</v>
      </c>
      <c r="F3476" s="8" t="s">
        <v>2450</v>
      </c>
      <c r="G3476" s="8" t="s">
        <v>2458</v>
      </c>
      <c r="H3476" s="8" t="s">
        <v>1212</v>
      </c>
      <c r="I3476" s="8">
        <v>0.0</v>
      </c>
      <c r="J3476" s="8">
        <v>1.0</v>
      </c>
      <c r="K3476" s="8">
        <v>4.0</v>
      </c>
    </row>
    <row r="3477" ht="15.75" customHeight="1">
      <c r="A3477" s="15">
        <v>109.0</v>
      </c>
      <c r="B3477" s="8" t="s">
        <v>2558</v>
      </c>
      <c r="C3477" s="16">
        <v>45653.75</v>
      </c>
      <c r="D3477" s="16">
        <v>45667.75</v>
      </c>
      <c r="E3477" s="17">
        <v>7630.0</v>
      </c>
      <c r="F3477" s="8" t="s">
        <v>2450</v>
      </c>
      <c r="G3477" s="8" t="s">
        <v>2458</v>
      </c>
      <c r="H3477" s="8" t="s">
        <v>1254</v>
      </c>
      <c r="I3477" s="8">
        <v>0.0</v>
      </c>
      <c r="J3477" s="8">
        <v>1.0</v>
      </c>
      <c r="K3477" s="8">
        <v>2.0</v>
      </c>
    </row>
    <row r="3478" ht="15.75" customHeight="1">
      <c r="A3478" s="15">
        <v>109.0</v>
      </c>
      <c r="B3478" s="8" t="s">
        <v>2558</v>
      </c>
      <c r="C3478" s="16">
        <v>45653.75</v>
      </c>
      <c r="D3478" s="16">
        <v>45667.75</v>
      </c>
      <c r="E3478" s="17">
        <v>7630.0</v>
      </c>
      <c r="F3478" s="8" t="s">
        <v>2450</v>
      </c>
      <c r="G3478" s="8" t="s">
        <v>2458</v>
      </c>
      <c r="H3478" s="8" t="s">
        <v>1599</v>
      </c>
      <c r="I3478" s="8">
        <v>1.0</v>
      </c>
      <c r="J3478" s="8">
        <v>0.0</v>
      </c>
      <c r="K3478" s="8">
        <v>3.0</v>
      </c>
    </row>
    <row r="3479" ht="15.75" customHeight="1">
      <c r="A3479" s="15">
        <v>109.0</v>
      </c>
      <c r="B3479" s="8" t="s">
        <v>2558</v>
      </c>
      <c r="C3479" s="16">
        <v>45653.75</v>
      </c>
      <c r="D3479" s="16">
        <v>45667.75</v>
      </c>
      <c r="E3479" s="17">
        <v>7630.0</v>
      </c>
      <c r="F3479" s="8" t="s">
        <v>2450</v>
      </c>
      <c r="G3479" s="8" t="s">
        <v>2458</v>
      </c>
      <c r="H3479" s="8" t="s">
        <v>2005</v>
      </c>
      <c r="I3479" s="8">
        <v>1.0</v>
      </c>
      <c r="J3479" s="8">
        <v>0.0</v>
      </c>
      <c r="K3479" s="8">
        <v>3.0</v>
      </c>
    </row>
    <row r="3480" ht="15.75" customHeight="1">
      <c r="A3480" s="15">
        <v>109.0</v>
      </c>
      <c r="B3480" s="8" t="s">
        <v>2558</v>
      </c>
      <c r="C3480" s="16">
        <v>45653.75</v>
      </c>
      <c r="D3480" s="16">
        <v>45667.75</v>
      </c>
      <c r="E3480" s="17">
        <v>7630.0</v>
      </c>
      <c r="F3480" s="8" t="s">
        <v>2450</v>
      </c>
      <c r="G3480" s="8" t="s">
        <v>2458</v>
      </c>
      <c r="H3480" s="8" t="s">
        <v>1221</v>
      </c>
      <c r="I3480" s="8">
        <v>0.0</v>
      </c>
      <c r="J3480" s="8">
        <v>1.0</v>
      </c>
      <c r="K3480" s="8">
        <v>1.0</v>
      </c>
    </row>
    <row r="3481" ht="15.75" customHeight="1">
      <c r="A3481" s="15">
        <v>109.0</v>
      </c>
      <c r="B3481" s="8" t="s">
        <v>2558</v>
      </c>
      <c r="C3481" s="16">
        <v>45653.75</v>
      </c>
      <c r="D3481" s="16">
        <v>45667.75</v>
      </c>
      <c r="E3481" s="17">
        <v>7630.0</v>
      </c>
      <c r="F3481" s="8" t="s">
        <v>2450</v>
      </c>
      <c r="G3481" s="8" t="s">
        <v>2458</v>
      </c>
      <c r="H3481" s="8" t="s">
        <v>1958</v>
      </c>
      <c r="I3481" s="8">
        <v>1.0</v>
      </c>
      <c r="J3481" s="8">
        <v>0.0</v>
      </c>
      <c r="K3481" s="8">
        <v>3.0</v>
      </c>
    </row>
    <row r="3482" ht="15.75" customHeight="1">
      <c r="A3482" s="15">
        <v>109.0</v>
      </c>
      <c r="B3482" s="8" t="s">
        <v>2558</v>
      </c>
      <c r="C3482" s="16">
        <v>45653.75</v>
      </c>
      <c r="D3482" s="16">
        <v>45667.75</v>
      </c>
      <c r="E3482" s="17">
        <v>7630.0</v>
      </c>
      <c r="F3482" s="8" t="s">
        <v>2450</v>
      </c>
      <c r="G3482" s="8" t="s">
        <v>2458</v>
      </c>
      <c r="H3482" s="8" t="s">
        <v>1939</v>
      </c>
      <c r="I3482" s="8">
        <v>1.0</v>
      </c>
      <c r="J3482" s="8">
        <v>0.0</v>
      </c>
      <c r="K3482" s="8">
        <v>3.0</v>
      </c>
    </row>
    <row r="3483" ht="15.75" customHeight="1">
      <c r="A3483" s="15">
        <v>109.0</v>
      </c>
      <c r="B3483" s="8" t="s">
        <v>2558</v>
      </c>
      <c r="C3483" s="16">
        <v>45653.75</v>
      </c>
      <c r="D3483" s="16">
        <v>45667.75</v>
      </c>
      <c r="E3483" s="17">
        <v>7630.0</v>
      </c>
      <c r="F3483" s="8" t="s">
        <v>2450</v>
      </c>
      <c r="G3483" s="8" t="s">
        <v>2458</v>
      </c>
      <c r="H3483" s="8" t="s">
        <v>1481</v>
      </c>
      <c r="I3483" s="8">
        <v>0.0</v>
      </c>
      <c r="J3483" s="8">
        <v>0.0</v>
      </c>
      <c r="K3483" s="8">
        <v>4.0</v>
      </c>
    </row>
    <row r="3484" ht="15.75" customHeight="1">
      <c r="A3484" s="15">
        <v>109.0</v>
      </c>
      <c r="B3484" s="8" t="s">
        <v>2558</v>
      </c>
      <c r="C3484" s="16">
        <v>45653.75</v>
      </c>
      <c r="D3484" s="16">
        <v>45667.75</v>
      </c>
      <c r="E3484" s="17">
        <v>7630.0</v>
      </c>
      <c r="F3484" s="8" t="s">
        <v>2450</v>
      </c>
      <c r="G3484" s="8" t="s">
        <v>2458</v>
      </c>
      <c r="H3484" s="8" t="s">
        <v>1623</v>
      </c>
      <c r="I3484" s="8">
        <v>0.0</v>
      </c>
      <c r="J3484" s="8">
        <v>1.0</v>
      </c>
      <c r="K3484" s="8">
        <v>2.0</v>
      </c>
    </row>
    <row r="3485" ht="15.75" customHeight="1">
      <c r="A3485" s="15">
        <v>109.0</v>
      </c>
      <c r="B3485" s="8" t="s">
        <v>2558</v>
      </c>
      <c r="C3485" s="16">
        <v>45653.75</v>
      </c>
      <c r="D3485" s="16">
        <v>45667.75</v>
      </c>
      <c r="E3485" s="17">
        <v>7630.0</v>
      </c>
      <c r="F3485" s="8" t="s">
        <v>2450</v>
      </c>
      <c r="G3485" s="8" t="s">
        <v>2458</v>
      </c>
      <c r="H3485" s="8" t="s">
        <v>1849</v>
      </c>
      <c r="I3485" s="8">
        <v>1.0</v>
      </c>
      <c r="J3485" s="8">
        <v>0.0</v>
      </c>
      <c r="K3485" s="8">
        <v>1.0</v>
      </c>
    </row>
    <row r="3486" ht="15.75" customHeight="1">
      <c r="A3486" s="15">
        <v>109.0</v>
      </c>
      <c r="B3486" s="8" t="s">
        <v>2558</v>
      </c>
      <c r="C3486" s="16">
        <v>45653.75</v>
      </c>
      <c r="D3486" s="16">
        <v>45667.75</v>
      </c>
      <c r="E3486" s="17">
        <v>7630.0</v>
      </c>
      <c r="F3486" s="8" t="s">
        <v>2450</v>
      </c>
      <c r="G3486" s="8" t="s">
        <v>2458</v>
      </c>
      <c r="H3486" s="8" t="s">
        <v>2329</v>
      </c>
      <c r="I3486" s="8">
        <v>1.0</v>
      </c>
      <c r="J3486" s="8">
        <v>1.0</v>
      </c>
      <c r="K3486" s="8">
        <v>1.0</v>
      </c>
    </row>
    <row r="3487" ht="15.75" customHeight="1">
      <c r="A3487" s="15">
        <v>109.0</v>
      </c>
      <c r="B3487" s="8" t="s">
        <v>2558</v>
      </c>
      <c r="C3487" s="16">
        <v>45653.75</v>
      </c>
      <c r="D3487" s="16">
        <v>45667.75</v>
      </c>
      <c r="E3487" s="17">
        <v>7630.0</v>
      </c>
      <c r="F3487" s="8" t="s">
        <v>2450</v>
      </c>
      <c r="G3487" s="8" t="s">
        <v>2458</v>
      </c>
      <c r="H3487" s="8" t="s">
        <v>1156</v>
      </c>
      <c r="I3487" s="8">
        <v>0.0</v>
      </c>
      <c r="J3487" s="8">
        <v>0.0</v>
      </c>
      <c r="K3487" s="8">
        <v>4.0</v>
      </c>
    </row>
    <row r="3488" ht="15.75" customHeight="1">
      <c r="A3488" s="15">
        <v>109.0</v>
      </c>
      <c r="B3488" s="8" t="s">
        <v>2558</v>
      </c>
      <c r="C3488" s="16">
        <v>45653.75</v>
      </c>
      <c r="D3488" s="16">
        <v>45667.75</v>
      </c>
      <c r="E3488" s="17">
        <v>7630.0</v>
      </c>
      <c r="F3488" s="8" t="s">
        <v>2450</v>
      </c>
      <c r="G3488" s="8" t="s">
        <v>2458</v>
      </c>
      <c r="H3488" s="8" t="s">
        <v>1592</v>
      </c>
      <c r="I3488" s="8">
        <v>0.0</v>
      </c>
      <c r="J3488" s="8">
        <v>0.0</v>
      </c>
      <c r="K3488" s="8">
        <v>3.0</v>
      </c>
    </row>
    <row r="3489" ht="15.75" customHeight="1">
      <c r="A3489" s="15">
        <v>109.0</v>
      </c>
      <c r="B3489" s="8" t="s">
        <v>2558</v>
      </c>
      <c r="C3489" s="16">
        <v>45653.75</v>
      </c>
      <c r="D3489" s="16">
        <v>45667.75</v>
      </c>
      <c r="E3489" s="17">
        <v>7630.0</v>
      </c>
      <c r="F3489" s="8" t="s">
        <v>2450</v>
      </c>
      <c r="G3489" s="8" t="s">
        <v>2458</v>
      </c>
      <c r="H3489" s="8" t="s">
        <v>2197</v>
      </c>
      <c r="I3489" s="8">
        <v>0.0</v>
      </c>
      <c r="J3489" s="8">
        <v>0.0</v>
      </c>
      <c r="K3489" s="8">
        <v>1.0</v>
      </c>
    </row>
    <row r="3490" ht="15.75" customHeight="1">
      <c r="A3490" s="15">
        <v>109.0</v>
      </c>
      <c r="B3490" s="8" t="s">
        <v>2558</v>
      </c>
      <c r="C3490" s="16">
        <v>45653.75</v>
      </c>
      <c r="D3490" s="16">
        <v>45667.75</v>
      </c>
      <c r="E3490" s="17">
        <v>7630.0</v>
      </c>
      <c r="F3490" s="8" t="s">
        <v>2450</v>
      </c>
      <c r="G3490" s="8" t="s">
        <v>2458</v>
      </c>
      <c r="H3490" s="8" t="s">
        <v>1925</v>
      </c>
      <c r="I3490" s="8">
        <v>1.0</v>
      </c>
      <c r="J3490" s="8">
        <v>1.0</v>
      </c>
      <c r="K3490" s="8">
        <v>5.0</v>
      </c>
    </row>
    <row r="3491" ht="15.75" customHeight="1">
      <c r="A3491" s="15">
        <v>109.0</v>
      </c>
      <c r="B3491" s="8" t="s">
        <v>2558</v>
      </c>
      <c r="C3491" s="16">
        <v>45653.75</v>
      </c>
      <c r="D3491" s="16">
        <v>45667.75</v>
      </c>
      <c r="E3491" s="17">
        <v>7630.0</v>
      </c>
      <c r="F3491" s="8" t="s">
        <v>2450</v>
      </c>
      <c r="G3491" s="8" t="s">
        <v>2458</v>
      </c>
      <c r="H3491" s="8" t="s">
        <v>1240</v>
      </c>
      <c r="I3491" s="8">
        <v>1.0</v>
      </c>
      <c r="J3491" s="8">
        <v>1.0</v>
      </c>
      <c r="K3491" s="8">
        <v>5.0</v>
      </c>
    </row>
    <row r="3492" ht="15.75" customHeight="1">
      <c r="A3492" s="15">
        <v>110.0</v>
      </c>
      <c r="B3492" s="8" t="s">
        <v>2559</v>
      </c>
      <c r="C3492" s="16">
        <v>45658.0</v>
      </c>
      <c r="D3492" s="16">
        <v>45672.0</v>
      </c>
      <c r="E3492" s="17">
        <v>7700.0</v>
      </c>
      <c r="F3492" s="8" t="s">
        <v>2452</v>
      </c>
      <c r="G3492" s="8" t="s">
        <v>1132</v>
      </c>
      <c r="H3492" s="8" t="s">
        <v>1400</v>
      </c>
      <c r="I3492" s="8">
        <v>0.0</v>
      </c>
      <c r="J3492" s="8">
        <v>1.0</v>
      </c>
      <c r="K3492" s="8">
        <v>1.0</v>
      </c>
    </row>
    <row r="3493" ht="15.75" customHeight="1">
      <c r="A3493" s="15">
        <v>110.0</v>
      </c>
      <c r="B3493" s="8" t="s">
        <v>2559</v>
      </c>
      <c r="C3493" s="16">
        <v>45658.0</v>
      </c>
      <c r="D3493" s="16">
        <v>45672.0</v>
      </c>
      <c r="E3493" s="17">
        <v>7700.0</v>
      </c>
      <c r="F3493" s="8" t="s">
        <v>2452</v>
      </c>
      <c r="G3493" s="8" t="s">
        <v>1132</v>
      </c>
      <c r="H3493" s="8" t="s">
        <v>2119</v>
      </c>
      <c r="I3493" s="8">
        <v>1.0</v>
      </c>
      <c r="J3493" s="8">
        <v>1.0</v>
      </c>
      <c r="K3493" s="8">
        <v>2.0</v>
      </c>
    </row>
    <row r="3494" ht="15.75" customHeight="1">
      <c r="A3494" s="15">
        <v>110.0</v>
      </c>
      <c r="B3494" s="8" t="s">
        <v>2559</v>
      </c>
      <c r="C3494" s="16">
        <v>45658.0</v>
      </c>
      <c r="D3494" s="16">
        <v>45672.0</v>
      </c>
      <c r="E3494" s="17">
        <v>7700.0</v>
      </c>
      <c r="F3494" s="8" t="s">
        <v>2452</v>
      </c>
      <c r="G3494" s="8" t="s">
        <v>1132</v>
      </c>
      <c r="H3494" s="8" t="s">
        <v>2326</v>
      </c>
      <c r="I3494" s="8">
        <v>0.0</v>
      </c>
      <c r="J3494" s="8">
        <v>1.0</v>
      </c>
      <c r="K3494" s="8">
        <v>2.0</v>
      </c>
    </row>
    <row r="3495" ht="15.75" customHeight="1">
      <c r="A3495" s="15">
        <v>110.0</v>
      </c>
      <c r="B3495" s="8" t="s">
        <v>2559</v>
      </c>
      <c r="C3495" s="16">
        <v>45658.0</v>
      </c>
      <c r="D3495" s="16">
        <v>45672.0</v>
      </c>
      <c r="E3495" s="17">
        <v>7700.0</v>
      </c>
      <c r="F3495" s="8" t="s">
        <v>2452</v>
      </c>
      <c r="G3495" s="8" t="s">
        <v>1132</v>
      </c>
      <c r="H3495" s="8" t="s">
        <v>1749</v>
      </c>
      <c r="I3495" s="8">
        <v>1.0</v>
      </c>
      <c r="J3495" s="8">
        <v>1.0</v>
      </c>
      <c r="K3495" s="8">
        <v>4.0</v>
      </c>
    </row>
    <row r="3496" ht="15.75" customHeight="1">
      <c r="A3496" s="15">
        <v>110.0</v>
      </c>
      <c r="B3496" s="8" t="s">
        <v>2559</v>
      </c>
      <c r="C3496" s="16">
        <v>45658.0</v>
      </c>
      <c r="D3496" s="16">
        <v>45672.0</v>
      </c>
      <c r="E3496" s="17">
        <v>7700.0</v>
      </c>
      <c r="F3496" s="8" t="s">
        <v>2452</v>
      </c>
      <c r="G3496" s="8" t="s">
        <v>1132</v>
      </c>
      <c r="H3496" s="8" t="s">
        <v>1650</v>
      </c>
      <c r="I3496" s="8">
        <v>0.0</v>
      </c>
      <c r="J3496" s="8">
        <v>1.0</v>
      </c>
      <c r="K3496" s="8">
        <v>5.0</v>
      </c>
    </row>
    <row r="3497" ht="15.75" customHeight="1">
      <c r="A3497" s="15">
        <v>110.0</v>
      </c>
      <c r="B3497" s="8" t="s">
        <v>2559</v>
      </c>
      <c r="C3497" s="16">
        <v>45658.0</v>
      </c>
      <c r="D3497" s="16">
        <v>45672.0</v>
      </c>
      <c r="E3497" s="17">
        <v>7700.0</v>
      </c>
      <c r="F3497" s="8" t="s">
        <v>2452</v>
      </c>
      <c r="G3497" s="8" t="s">
        <v>1132</v>
      </c>
      <c r="H3497" s="8" t="s">
        <v>1623</v>
      </c>
      <c r="I3497" s="8">
        <v>1.0</v>
      </c>
      <c r="J3497" s="8">
        <v>0.0</v>
      </c>
      <c r="K3497" s="8">
        <v>2.0</v>
      </c>
    </row>
    <row r="3498" ht="15.75" customHeight="1">
      <c r="A3498" s="15">
        <v>110.0</v>
      </c>
      <c r="B3498" s="8" t="s">
        <v>2559</v>
      </c>
      <c r="C3498" s="16">
        <v>45658.0</v>
      </c>
      <c r="D3498" s="16">
        <v>45672.0</v>
      </c>
      <c r="E3498" s="17">
        <v>7700.0</v>
      </c>
      <c r="F3498" s="8" t="s">
        <v>2452</v>
      </c>
      <c r="G3498" s="8" t="s">
        <v>1132</v>
      </c>
      <c r="H3498" s="8" t="s">
        <v>1499</v>
      </c>
      <c r="I3498" s="8">
        <v>0.0</v>
      </c>
      <c r="J3498" s="8">
        <v>1.0</v>
      </c>
      <c r="K3498" s="8">
        <v>3.0</v>
      </c>
    </row>
    <row r="3499" ht="15.75" customHeight="1">
      <c r="A3499" s="15">
        <v>110.0</v>
      </c>
      <c r="B3499" s="8" t="s">
        <v>2559</v>
      </c>
      <c r="C3499" s="16">
        <v>45658.0</v>
      </c>
      <c r="D3499" s="16">
        <v>45672.0</v>
      </c>
      <c r="E3499" s="17">
        <v>7700.0</v>
      </c>
      <c r="F3499" s="8" t="s">
        <v>2452</v>
      </c>
      <c r="G3499" s="8" t="s">
        <v>1132</v>
      </c>
      <c r="H3499" s="8" t="s">
        <v>1253</v>
      </c>
      <c r="I3499" s="8">
        <v>1.0</v>
      </c>
      <c r="J3499" s="8">
        <v>0.0</v>
      </c>
      <c r="K3499" s="8">
        <v>3.0</v>
      </c>
    </row>
    <row r="3500" ht="15.75" customHeight="1">
      <c r="A3500" s="15">
        <v>110.0</v>
      </c>
      <c r="B3500" s="8" t="s">
        <v>2559</v>
      </c>
      <c r="C3500" s="16">
        <v>45658.0</v>
      </c>
      <c r="D3500" s="16">
        <v>45672.0</v>
      </c>
      <c r="E3500" s="17">
        <v>7700.0</v>
      </c>
      <c r="F3500" s="8" t="s">
        <v>2452</v>
      </c>
      <c r="G3500" s="8" t="s">
        <v>1132</v>
      </c>
      <c r="H3500" s="8" t="s">
        <v>1794</v>
      </c>
      <c r="I3500" s="8">
        <v>0.0</v>
      </c>
      <c r="J3500" s="8">
        <v>0.0</v>
      </c>
      <c r="K3500" s="8">
        <v>1.0</v>
      </c>
    </row>
    <row r="3501" ht="15.75" customHeight="1">
      <c r="A3501" s="15">
        <v>110.0</v>
      </c>
      <c r="B3501" s="8" t="s">
        <v>2559</v>
      </c>
      <c r="C3501" s="16">
        <v>45658.0</v>
      </c>
      <c r="D3501" s="16">
        <v>45672.0</v>
      </c>
      <c r="E3501" s="17">
        <v>7700.0</v>
      </c>
      <c r="F3501" s="8" t="s">
        <v>2452</v>
      </c>
      <c r="G3501" s="8" t="s">
        <v>1132</v>
      </c>
      <c r="H3501" s="8" t="s">
        <v>2231</v>
      </c>
      <c r="I3501" s="8">
        <v>1.0</v>
      </c>
      <c r="J3501" s="8">
        <v>1.0</v>
      </c>
      <c r="K3501" s="8">
        <v>1.0</v>
      </c>
    </row>
    <row r="3502" ht="15.75" customHeight="1">
      <c r="A3502" s="15">
        <v>110.0</v>
      </c>
      <c r="B3502" s="8" t="s">
        <v>2559</v>
      </c>
      <c r="C3502" s="16">
        <v>45658.0</v>
      </c>
      <c r="D3502" s="16">
        <v>45672.0</v>
      </c>
      <c r="E3502" s="17">
        <v>7700.0</v>
      </c>
      <c r="F3502" s="8" t="s">
        <v>2452</v>
      </c>
      <c r="G3502" s="8" t="s">
        <v>1132</v>
      </c>
      <c r="H3502" s="8" t="s">
        <v>1646</v>
      </c>
      <c r="I3502" s="8">
        <v>0.0</v>
      </c>
      <c r="J3502" s="8">
        <v>0.0</v>
      </c>
      <c r="K3502" s="8">
        <v>3.0</v>
      </c>
    </row>
    <row r="3503" ht="15.75" customHeight="1">
      <c r="A3503" s="15">
        <v>110.0</v>
      </c>
      <c r="B3503" s="8" t="s">
        <v>2559</v>
      </c>
      <c r="C3503" s="16">
        <v>45658.0</v>
      </c>
      <c r="D3503" s="16">
        <v>45672.0</v>
      </c>
      <c r="E3503" s="17">
        <v>7700.0</v>
      </c>
      <c r="F3503" s="8" t="s">
        <v>2452</v>
      </c>
      <c r="G3503" s="8" t="s">
        <v>1132</v>
      </c>
      <c r="H3503" s="8" t="s">
        <v>1927</v>
      </c>
      <c r="I3503" s="8">
        <v>0.0</v>
      </c>
      <c r="J3503" s="8">
        <v>0.0</v>
      </c>
      <c r="K3503" s="8">
        <v>4.0</v>
      </c>
    </row>
    <row r="3504" ht="15.75" customHeight="1">
      <c r="A3504" s="15">
        <v>110.0</v>
      </c>
      <c r="B3504" s="8" t="s">
        <v>2559</v>
      </c>
      <c r="C3504" s="16">
        <v>45658.0</v>
      </c>
      <c r="D3504" s="16">
        <v>45672.0</v>
      </c>
      <c r="E3504" s="17">
        <v>7700.0</v>
      </c>
      <c r="F3504" s="8" t="s">
        <v>2452</v>
      </c>
      <c r="G3504" s="8" t="s">
        <v>1132</v>
      </c>
      <c r="H3504" s="8" t="s">
        <v>1852</v>
      </c>
      <c r="I3504" s="8">
        <v>0.0</v>
      </c>
      <c r="J3504" s="8">
        <v>0.0</v>
      </c>
      <c r="K3504" s="8">
        <v>5.0</v>
      </c>
    </row>
    <row r="3505" ht="15.75" customHeight="1">
      <c r="A3505" s="15">
        <v>110.0</v>
      </c>
      <c r="B3505" s="8" t="s">
        <v>2559</v>
      </c>
      <c r="C3505" s="16">
        <v>45658.0</v>
      </c>
      <c r="D3505" s="16">
        <v>45672.0</v>
      </c>
      <c r="E3505" s="17">
        <v>7700.0</v>
      </c>
      <c r="F3505" s="8" t="s">
        <v>2452</v>
      </c>
      <c r="G3505" s="8" t="s">
        <v>1132</v>
      </c>
      <c r="H3505" s="8" t="s">
        <v>1550</v>
      </c>
      <c r="I3505" s="8">
        <v>0.0</v>
      </c>
      <c r="J3505" s="8">
        <v>1.0</v>
      </c>
      <c r="K3505" s="8">
        <v>2.0</v>
      </c>
    </row>
    <row r="3506" ht="15.75" customHeight="1">
      <c r="A3506" s="15">
        <v>110.0</v>
      </c>
      <c r="B3506" s="8" t="s">
        <v>2559</v>
      </c>
      <c r="C3506" s="16">
        <v>45658.0</v>
      </c>
      <c r="D3506" s="16">
        <v>45672.0</v>
      </c>
      <c r="E3506" s="17">
        <v>7700.0</v>
      </c>
      <c r="F3506" s="8" t="s">
        <v>2452</v>
      </c>
      <c r="G3506" s="8" t="s">
        <v>1132</v>
      </c>
      <c r="H3506" s="8" t="s">
        <v>2040</v>
      </c>
      <c r="I3506" s="8">
        <v>1.0</v>
      </c>
      <c r="J3506" s="8">
        <v>0.0</v>
      </c>
      <c r="K3506" s="8">
        <v>3.0</v>
      </c>
    </row>
    <row r="3507" ht="15.75" customHeight="1">
      <c r="A3507" s="15">
        <v>110.0</v>
      </c>
      <c r="B3507" s="8" t="s">
        <v>2559</v>
      </c>
      <c r="C3507" s="16">
        <v>45658.0</v>
      </c>
      <c r="D3507" s="16">
        <v>45672.0</v>
      </c>
      <c r="E3507" s="17">
        <v>7700.0</v>
      </c>
      <c r="F3507" s="8" t="s">
        <v>2452</v>
      </c>
      <c r="G3507" s="8" t="s">
        <v>1132</v>
      </c>
      <c r="H3507" s="8" t="s">
        <v>2010</v>
      </c>
      <c r="I3507" s="8">
        <v>0.0</v>
      </c>
      <c r="J3507" s="8">
        <v>1.0</v>
      </c>
      <c r="K3507" s="8">
        <v>2.0</v>
      </c>
    </row>
    <row r="3508" ht="15.75" customHeight="1">
      <c r="A3508" s="15">
        <v>110.0</v>
      </c>
      <c r="B3508" s="8" t="s">
        <v>2559</v>
      </c>
      <c r="C3508" s="16">
        <v>45658.0</v>
      </c>
      <c r="D3508" s="16">
        <v>45672.0</v>
      </c>
      <c r="E3508" s="17">
        <v>7700.0</v>
      </c>
      <c r="F3508" s="8" t="s">
        <v>2452</v>
      </c>
      <c r="G3508" s="8" t="s">
        <v>1132</v>
      </c>
      <c r="H3508" s="8" t="s">
        <v>1879</v>
      </c>
      <c r="I3508" s="8">
        <v>0.0</v>
      </c>
      <c r="J3508" s="8">
        <v>1.0</v>
      </c>
      <c r="K3508" s="8">
        <v>5.0</v>
      </c>
    </row>
    <row r="3509" ht="15.75" customHeight="1">
      <c r="A3509" s="15">
        <v>110.0</v>
      </c>
      <c r="B3509" s="8" t="s">
        <v>2559</v>
      </c>
      <c r="C3509" s="16">
        <v>45658.0</v>
      </c>
      <c r="D3509" s="16">
        <v>45672.0</v>
      </c>
      <c r="E3509" s="17">
        <v>7700.0</v>
      </c>
      <c r="F3509" s="8" t="s">
        <v>2452</v>
      </c>
      <c r="G3509" s="8" t="s">
        <v>1132</v>
      </c>
      <c r="H3509" s="8" t="s">
        <v>1565</v>
      </c>
      <c r="I3509" s="8">
        <v>1.0</v>
      </c>
      <c r="J3509" s="8">
        <v>1.0</v>
      </c>
      <c r="K3509" s="8">
        <v>5.0</v>
      </c>
    </row>
    <row r="3510" ht="15.75" customHeight="1">
      <c r="A3510" s="15">
        <v>110.0</v>
      </c>
      <c r="B3510" s="8" t="s">
        <v>2559</v>
      </c>
      <c r="C3510" s="16">
        <v>45658.0</v>
      </c>
      <c r="D3510" s="16">
        <v>45672.0</v>
      </c>
      <c r="E3510" s="17">
        <v>7700.0</v>
      </c>
      <c r="F3510" s="8" t="s">
        <v>2452</v>
      </c>
      <c r="G3510" s="8" t="s">
        <v>1132</v>
      </c>
      <c r="H3510" s="8" t="s">
        <v>2360</v>
      </c>
      <c r="I3510" s="8">
        <v>1.0</v>
      </c>
      <c r="J3510" s="8">
        <v>0.0</v>
      </c>
      <c r="K3510" s="8">
        <v>3.0</v>
      </c>
    </row>
    <row r="3511" ht="15.75" customHeight="1">
      <c r="A3511" s="15">
        <v>110.0</v>
      </c>
      <c r="B3511" s="8" t="s">
        <v>2559</v>
      </c>
      <c r="C3511" s="16">
        <v>45658.0</v>
      </c>
      <c r="D3511" s="16">
        <v>45672.0</v>
      </c>
      <c r="E3511" s="17">
        <v>7700.0</v>
      </c>
      <c r="F3511" s="8" t="s">
        <v>2452</v>
      </c>
      <c r="G3511" s="8" t="s">
        <v>1132</v>
      </c>
      <c r="H3511" s="8" t="s">
        <v>1177</v>
      </c>
      <c r="I3511" s="8">
        <v>1.0</v>
      </c>
      <c r="J3511" s="8">
        <v>1.0</v>
      </c>
      <c r="K3511" s="8">
        <v>5.0</v>
      </c>
    </row>
    <row r="3512" ht="15.75" customHeight="1">
      <c r="A3512" s="15">
        <v>110.0</v>
      </c>
      <c r="B3512" s="8" t="s">
        <v>2559</v>
      </c>
      <c r="C3512" s="16">
        <v>45658.0</v>
      </c>
      <c r="D3512" s="16">
        <v>45672.0</v>
      </c>
      <c r="E3512" s="17">
        <v>7700.0</v>
      </c>
      <c r="F3512" s="8" t="s">
        <v>2452</v>
      </c>
      <c r="G3512" s="8" t="s">
        <v>1132</v>
      </c>
      <c r="H3512" s="8" t="s">
        <v>2368</v>
      </c>
      <c r="I3512" s="8">
        <v>0.0</v>
      </c>
      <c r="J3512" s="8">
        <v>0.0</v>
      </c>
      <c r="K3512" s="8">
        <v>5.0</v>
      </c>
    </row>
    <row r="3513" ht="15.75" customHeight="1">
      <c r="A3513" s="15">
        <v>110.0</v>
      </c>
      <c r="B3513" s="8" t="s">
        <v>2559</v>
      </c>
      <c r="C3513" s="16">
        <v>45658.0</v>
      </c>
      <c r="D3513" s="16">
        <v>45672.0</v>
      </c>
      <c r="E3513" s="17">
        <v>7700.0</v>
      </c>
      <c r="F3513" s="8" t="s">
        <v>2452</v>
      </c>
      <c r="G3513" s="8" t="s">
        <v>1132</v>
      </c>
      <c r="H3513" s="8" t="s">
        <v>2223</v>
      </c>
      <c r="I3513" s="8">
        <v>0.0</v>
      </c>
      <c r="J3513" s="8">
        <v>1.0</v>
      </c>
      <c r="K3513" s="8">
        <v>1.0</v>
      </c>
    </row>
    <row r="3514" ht="15.75" customHeight="1">
      <c r="A3514" s="15">
        <v>110.0</v>
      </c>
      <c r="B3514" s="8" t="s">
        <v>2559</v>
      </c>
      <c r="C3514" s="16">
        <v>45658.0</v>
      </c>
      <c r="D3514" s="16">
        <v>45672.0</v>
      </c>
      <c r="E3514" s="17">
        <v>7700.0</v>
      </c>
      <c r="F3514" s="8" t="s">
        <v>2452</v>
      </c>
      <c r="G3514" s="8" t="s">
        <v>1132</v>
      </c>
      <c r="H3514" s="8" t="s">
        <v>2163</v>
      </c>
      <c r="I3514" s="8">
        <v>0.0</v>
      </c>
      <c r="J3514" s="8">
        <v>1.0</v>
      </c>
      <c r="K3514" s="8">
        <v>3.0</v>
      </c>
    </row>
    <row r="3515" ht="15.75" customHeight="1">
      <c r="A3515" s="15">
        <v>110.0</v>
      </c>
      <c r="B3515" s="8" t="s">
        <v>2559</v>
      </c>
      <c r="C3515" s="16">
        <v>45658.0</v>
      </c>
      <c r="D3515" s="16">
        <v>45672.0</v>
      </c>
      <c r="E3515" s="17">
        <v>7700.0</v>
      </c>
      <c r="F3515" s="8" t="s">
        <v>2452</v>
      </c>
      <c r="G3515" s="8" t="s">
        <v>1132</v>
      </c>
      <c r="H3515" s="8" t="s">
        <v>1824</v>
      </c>
      <c r="I3515" s="8">
        <v>1.0</v>
      </c>
      <c r="J3515" s="8">
        <v>0.0</v>
      </c>
      <c r="K3515" s="8">
        <v>5.0</v>
      </c>
    </row>
    <row r="3516" ht="15.75" customHeight="1">
      <c r="A3516" s="15">
        <v>110.0</v>
      </c>
      <c r="B3516" s="8" t="s">
        <v>2559</v>
      </c>
      <c r="C3516" s="16">
        <v>45658.0</v>
      </c>
      <c r="D3516" s="16">
        <v>45672.0</v>
      </c>
      <c r="E3516" s="17">
        <v>7700.0</v>
      </c>
      <c r="F3516" s="8" t="s">
        <v>2452</v>
      </c>
      <c r="G3516" s="8" t="s">
        <v>1132</v>
      </c>
      <c r="H3516" s="8" t="s">
        <v>1255</v>
      </c>
      <c r="I3516" s="8">
        <v>0.0</v>
      </c>
      <c r="J3516" s="8">
        <v>1.0</v>
      </c>
      <c r="K3516" s="8">
        <v>3.0</v>
      </c>
    </row>
    <row r="3517" ht="15.75" customHeight="1">
      <c r="A3517" s="15">
        <v>110.0</v>
      </c>
      <c r="B3517" s="8" t="s">
        <v>2559</v>
      </c>
      <c r="C3517" s="16">
        <v>45658.0</v>
      </c>
      <c r="D3517" s="16">
        <v>45672.0</v>
      </c>
      <c r="E3517" s="17">
        <v>7700.0</v>
      </c>
      <c r="F3517" s="8" t="s">
        <v>2452</v>
      </c>
      <c r="G3517" s="8" t="s">
        <v>1132</v>
      </c>
      <c r="H3517" s="8" t="s">
        <v>1573</v>
      </c>
      <c r="I3517" s="8">
        <v>0.0</v>
      </c>
      <c r="J3517" s="8">
        <v>0.0</v>
      </c>
      <c r="K3517" s="8">
        <v>1.0</v>
      </c>
    </row>
    <row r="3518" ht="15.75" customHeight="1">
      <c r="A3518" s="15">
        <v>110.0</v>
      </c>
      <c r="B3518" s="8" t="s">
        <v>2559</v>
      </c>
      <c r="C3518" s="16">
        <v>45658.0</v>
      </c>
      <c r="D3518" s="16">
        <v>45672.0</v>
      </c>
      <c r="E3518" s="17">
        <v>7700.0</v>
      </c>
      <c r="F3518" s="8" t="s">
        <v>2452</v>
      </c>
      <c r="G3518" s="8" t="s">
        <v>1132</v>
      </c>
      <c r="H3518" s="8" t="s">
        <v>2307</v>
      </c>
      <c r="I3518" s="8">
        <v>1.0</v>
      </c>
      <c r="J3518" s="8">
        <v>0.0</v>
      </c>
      <c r="K3518" s="8">
        <v>5.0</v>
      </c>
    </row>
    <row r="3519" ht="15.75" customHeight="1">
      <c r="A3519" s="15">
        <v>110.0</v>
      </c>
      <c r="B3519" s="8" t="s">
        <v>2559</v>
      </c>
      <c r="C3519" s="16">
        <v>45658.0</v>
      </c>
      <c r="D3519" s="16">
        <v>45672.0</v>
      </c>
      <c r="E3519" s="17">
        <v>7700.0</v>
      </c>
      <c r="F3519" s="8" t="s">
        <v>2452</v>
      </c>
      <c r="G3519" s="8" t="s">
        <v>1132</v>
      </c>
      <c r="H3519" s="8" t="s">
        <v>1567</v>
      </c>
      <c r="I3519" s="8">
        <v>1.0</v>
      </c>
      <c r="J3519" s="8">
        <v>1.0</v>
      </c>
      <c r="K3519" s="8">
        <v>5.0</v>
      </c>
    </row>
    <row r="3520" ht="15.75" customHeight="1">
      <c r="A3520" s="15">
        <v>110.0</v>
      </c>
      <c r="B3520" s="8" t="s">
        <v>2559</v>
      </c>
      <c r="C3520" s="16">
        <v>45658.0</v>
      </c>
      <c r="D3520" s="16">
        <v>45672.0</v>
      </c>
      <c r="E3520" s="17">
        <v>7700.0</v>
      </c>
      <c r="F3520" s="8" t="s">
        <v>2452</v>
      </c>
      <c r="G3520" s="8" t="s">
        <v>1132</v>
      </c>
      <c r="H3520" s="8" t="s">
        <v>1847</v>
      </c>
      <c r="I3520" s="8">
        <v>1.0</v>
      </c>
      <c r="J3520" s="8">
        <v>0.0</v>
      </c>
      <c r="K3520" s="8">
        <v>3.0</v>
      </c>
    </row>
    <row r="3521" ht="15.75" customHeight="1">
      <c r="A3521" s="15">
        <v>110.0</v>
      </c>
      <c r="B3521" s="8" t="s">
        <v>2559</v>
      </c>
      <c r="C3521" s="16">
        <v>45658.0</v>
      </c>
      <c r="D3521" s="16">
        <v>45672.0</v>
      </c>
      <c r="E3521" s="17">
        <v>7700.0</v>
      </c>
      <c r="F3521" s="8" t="s">
        <v>2452</v>
      </c>
      <c r="G3521" s="8" t="s">
        <v>1132</v>
      </c>
      <c r="H3521" s="8" t="s">
        <v>2315</v>
      </c>
      <c r="I3521" s="8">
        <v>0.0</v>
      </c>
      <c r="J3521" s="8">
        <v>1.0</v>
      </c>
      <c r="K3521" s="8">
        <v>3.0</v>
      </c>
    </row>
    <row r="3522" ht="15.75" customHeight="1">
      <c r="A3522" s="15">
        <v>110.0</v>
      </c>
      <c r="B3522" s="8" t="s">
        <v>2559</v>
      </c>
      <c r="C3522" s="16">
        <v>45658.0</v>
      </c>
      <c r="D3522" s="16">
        <v>45672.0</v>
      </c>
      <c r="E3522" s="17">
        <v>7700.0</v>
      </c>
      <c r="F3522" s="8" t="s">
        <v>2452</v>
      </c>
      <c r="G3522" s="8" t="s">
        <v>1132</v>
      </c>
      <c r="H3522" s="8" t="s">
        <v>2129</v>
      </c>
      <c r="I3522" s="8">
        <v>0.0</v>
      </c>
      <c r="J3522" s="8">
        <v>0.0</v>
      </c>
      <c r="K3522" s="8">
        <v>4.0</v>
      </c>
    </row>
    <row r="3523" ht="15.75" customHeight="1">
      <c r="A3523" s="15">
        <v>110.0</v>
      </c>
      <c r="B3523" s="8" t="s">
        <v>2559</v>
      </c>
      <c r="C3523" s="16">
        <v>45658.0</v>
      </c>
      <c r="D3523" s="16">
        <v>45672.0</v>
      </c>
      <c r="E3523" s="17">
        <v>7700.0</v>
      </c>
      <c r="F3523" s="8" t="s">
        <v>2452</v>
      </c>
      <c r="G3523" s="8" t="s">
        <v>1132</v>
      </c>
      <c r="H3523" s="8" t="s">
        <v>1415</v>
      </c>
      <c r="I3523" s="8">
        <v>1.0</v>
      </c>
      <c r="J3523" s="8">
        <v>1.0</v>
      </c>
      <c r="K3523" s="8">
        <v>1.0</v>
      </c>
    </row>
    <row r="3524" ht="15.75" customHeight="1">
      <c r="A3524" s="15">
        <v>110.0</v>
      </c>
      <c r="B3524" s="8" t="s">
        <v>2559</v>
      </c>
      <c r="C3524" s="16">
        <v>45658.0</v>
      </c>
      <c r="D3524" s="16">
        <v>45672.0</v>
      </c>
      <c r="E3524" s="17">
        <v>7700.0</v>
      </c>
      <c r="F3524" s="8" t="s">
        <v>2452</v>
      </c>
      <c r="G3524" s="8" t="s">
        <v>1132</v>
      </c>
      <c r="H3524" s="8" t="s">
        <v>1489</v>
      </c>
      <c r="I3524" s="8">
        <v>1.0</v>
      </c>
      <c r="J3524" s="8">
        <v>1.0</v>
      </c>
      <c r="K3524" s="8">
        <v>4.0</v>
      </c>
    </row>
    <row r="3525" ht="15.75" customHeight="1">
      <c r="A3525" s="15">
        <v>110.0</v>
      </c>
      <c r="B3525" s="8" t="s">
        <v>2559</v>
      </c>
      <c r="C3525" s="16">
        <v>45658.0</v>
      </c>
      <c r="D3525" s="16">
        <v>45672.0</v>
      </c>
      <c r="E3525" s="17">
        <v>7700.0</v>
      </c>
      <c r="F3525" s="8" t="s">
        <v>2452</v>
      </c>
      <c r="G3525" s="8" t="s">
        <v>1132</v>
      </c>
      <c r="H3525" s="8" t="s">
        <v>1913</v>
      </c>
      <c r="I3525" s="8">
        <v>0.0</v>
      </c>
      <c r="J3525" s="8">
        <v>1.0</v>
      </c>
      <c r="K3525" s="8">
        <v>2.0</v>
      </c>
    </row>
    <row r="3526" ht="15.75" customHeight="1">
      <c r="A3526" s="15">
        <v>110.0</v>
      </c>
      <c r="B3526" s="8" t="s">
        <v>2559</v>
      </c>
      <c r="C3526" s="16">
        <v>45658.0</v>
      </c>
      <c r="D3526" s="16">
        <v>45672.0</v>
      </c>
      <c r="E3526" s="17">
        <v>7700.0</v>
      </c>
      <c r="F3526" s="8" t="s">
        <v>2452</v>
      </c>
      <c r="G3526" s="8" t="s">
        <v>1132</v>
      </c>
      <c r="H3526" s="8" t="s">
        <v>1145</v>
      </c>
      <c r="I3526" s="8">
        <v>0.0</v>
      </c>
      <c r="J3526" s="8">
        <v>0.0</v>
      </c>
      <c r="K3526" s="8">
        <v>5.0</v>
      </c>
    </row>
    <row r="3527" ht="15.75" customHeight="1">
      <c r="A3527" s="15">
        <v>110.0</v>
      </c>
      <c r="B3527" s="8" t="s">
        <v>2559</v>
      </c>
      <c r="C3527" s="16">
        <v>45658.0</v>
      </c>
      <c r="D3527" s="16">
        <v>45672.0</v>
      </c>
      <c r="E3527" s="17">
        <v>7700.0</v>
      </c>
      <c r="F3527" s="8" t="s">
        <v>2452</v>
      </c>
      <c r="G3527" s="8" t="s">
        <v>1132</v>
      </c>
      <c r="H3527" s="8" t="s">
        <v>2297</v>
      </c>
      <c r="I3527" s="8">
        <v>1.0</v>
      </c>
      <c r="J3527" s="8">
        <v>1.0</v>
      </c>
      <c r="K3527" s="8">
        <v>5.0</v>
      </c>
    </row>
    <row r="3528" ht="15.75" customHeight="1">
      <c r="A3528" s="15">
        <v>111.0</v>
      </c>
      <c r="B3528" s="8" t="s">
        <v>2560</v>
      </c>
      <c r="C3528" s="16">
        <v>45662.25</v>
      </c>
      <c r="D3528" s="16">
        <v>45676.25</v>
      </c>
      <c r="E3528" s="17">
        <v>7770.0</v>
      </c>
      <c r="F3528" s="8" t="s">
        <v>2444</v>
      </c>
      <c r="G3528" s="8" t="s">
        <v>1140</v>
      </c>
      <c r="H3528" s="8" t="s">
        <v>1208</v>
      </c>
      <c r="I3528" s="8">
        <v>0.0</v>
      </c>
      <c r="J3528" s="8">
        <v>0.0</v>
      </c>
      <c r="K3528" s="8">
        <v>2.0</v>
      </c>
    </row>
    <row r="3529" ht="15.75" customHeight="1">
      <c r="A3529" s="15">
        <v>111.0</v>
      </c>
      <c r="B3529" s="8" t="s">
        <v>2560</v>
      </c>
      <c r="C3529" s="16">
        <v>45662.25</v>
      </c>
      <c r="D3529" s="16">
        <v>45676.25</v>
      </c>
      <c r="E3529" s="17">
        <v>7770.0</v>
      </c>
      <c r="F3529" s="8" t="s">
        <v>2444</v>
      </c>
      <c r="G3529" s="8" t="s">
        <v>1140</v>
      </c>
      <c r="H3529" s="8" t="s">
        <v>2111</v>
      </c>
      <c r="I3529" s="8">
        <v>0.0</v>
      </c>
      <c r="J3529" s="8">
        <v>1.0</v>
      </c>
      <c r="K3529" s="8">
        <v>1.0</v>
      </c>
    </row>
    <row r="3530" ht="15.75" customHeight="1">
      <c r="A3530" s="15">
        <v>111.0</v>
      </c>
      <c r="B3530" s="8" t="s">
        <v>2560</v>
      </c>
      <c r="C3530" s="16">
        <v>45662.25</v>
      </c>
      <c r="D3530" s="16">
        <v>45676.25</v>
      </c>
      <c r="E3530" s="17">
        <v>7770.0</v>
      </c>
      <c r="F3530" s="8" t="s">
        <v>2444</v>
      </c>
      <c r="G3530" s="8" t="s">
        <v>1140</v>
      </c>
      <c r="H3530" s="8" t="s">
        <v>1806</v>
      </c>
      <c r="I3530" s="8">
        <v>0.0</v>
      </c>
      <c r="J3530" s="8">
        <v>0.0</v>
      </c>
      <c r="K3530" s="8">
        <v>3.0</v>
      </c>
    </row>
    <row r="3531" ht="15.75" customHeight="1">
      <c r="A3531" s="15">
        <v>111.0</v>
      </c>
      <c r="B3531" s="8" t="s">
        <v>2560</v>
      </c>
      <c r="C3531" s="16">
        <v>45662.25</v>
      </c>
      <c r="D3531" s="16">
        <v>45676.25</v>
      </c>
      <c r="E3531" s="17">
        <v>7770.0</v>
      </c>
      <c r="F3531" s="8" t="s">
        <v>2444</v>
      </c>
      <c r="G3531" s="8" t="s">
        <v>1140</v>
      </c>
      <c r="H3531" s="8" t="s">
        <v>1851</v>
      </c>
      <c r="I3531" s="8">
        <v>1.0</v>
      </c>
      <c r="J3531" s="8">
        <v>0.0</v>
      </c>
      <c r="K3531" s="8">
        <v>4.0</v>
      </c>
    </row>
    <row r="3532" ht="15.75" customHeight="1">
      <c r="A3532" s="15">
        <v>111.0</v>
      </c>
      <c r="B3532" s="8" t="s">
        <v>2560</v>
      </c>
      <c r="C3532" s="16">
        <v>45662.25</v>
      </c>
      <c r="D3532" s="16">
        <v>45676.25</v>
      </c>
      <c r="E3532" s="17">
        <v>7770.0</v>
      </c>
      <c r="F3532" s="8" t="s">
        <v>2444</v>
      </c>
      <c r="G3532" s="8" t="s">
        <v>1140</v>
      </c>
      <c r="H3532" s="8" t="s">
        <v>1955</v>
      </c>
      <c r="I3532" s="8">
        <v>0.0</v>
      </c>
      <c r="J3532" s="8">
        <v>0.0</v>
      </c>
      <c r="K3532" s="8">
        <v>3.0</v>
      </c>
    </row>
    <row r="3533" ht="15.75" customHeight="1">
      <c r="A3533" s="15">
        <v>111.0</v>
      </c>
      <c r="B3533" s="8" t="s">
        <v>2560</v>
      </c>
      <c r="C3533" s="16">
        <v>45662.25</v>
      </c>
      <c r="D3533" s="16">
        <v>45676.25</v>
      </c>
      <c r="E3533" s="17">
        <v>7770.0</v>
      </c>
      <c r="F3533" s="8" t="s">
        <v>2444</v>
      </c>
      <c r="G3533" s="8" t="s">
        <v>1140</v>
      </c>
      <c r="H3533" s="8" t="s">
        <v>1414</v>
      </c>
      <c r="I3533" s="8">
        <v>0.0</v>
      </c>
      <c r="J3533" s="8">
        <v>1.0</v>
      </c>
      <c r="K3533" s="8">
        <v>1.0</v>
      </c>
    </row>
    <row r="3534" ht="15.75" customHeight="1">
      <c r="A3534" s="15">
        <v>111.0</v>
      </c>
      <c r="B3534" s="8" t="s">
        <v>2560</v>
      </c>
      <c r="C3534" s="16">
        <v>45662.25</v>
      </c>
      <c r="D3534" s="16">
        <v>45676.25</v>
      </c>
      <c r="E3534" s="17">
        <v>7770.0</v>
      </c>
      <c r="F3534" s="8" t="s">
        <v>2444</v>
      </c>
      <c r="G3534" s="8" t="s">
        <v>1140</v>
      </c>
      <c r="H3534" s="8" t="s">
        <v>2205</v>
      </c>
      <c r="I3534" s="8">
        <v>1.0</v>
      </c>
      <c r="J3534" s="8">
        <v>1.0</v>
      </c>
      <c r="K3534" s="8">
        <v>3.0</v>
      </c>
    </row>
    <row r="3535" ht="15.75" customHeight="1">
      <c r="A3535" s="15">
        <v>111.0</v>
      </c>
      <c r="B3535" s="8" t="s">
        <v>2560</v>
      </c>
      <c r="C3535" s="16">
        <v>45662.25</v>
      </c>
      <c r="D3535" s="16">
        <v>45676.25</v>
      </c>
      <c r="E3535" s="17">
        <v>7770.0</v>
      </c>
      <c r="F3535" s="8" t="s">
        <v>2444</v>
      </c>
      <c r="G3535" s="8" t="s">
        <v>1140</v>
      </c>
      <c r="H3535" s="8" t="s">
        <v>1779</v>
      </c>
      <c r="I3535" s="8">
        <v>1.0</v>
      </c>
      <c r="J3535" s="8">
        <v>0.0</v>
      </c>
      <c r="K3535" s="8">
        <v>1.0</v>
      </c>
    </row>
    <row r="3536" ht="15.75" customHeight="1">
      <c r="A3536" s="15">
        <v>111.0</v>
      </c>
      <c r="B3536" s="8" t="s">
        <v>2560</v>
      </c>
      <c r="C3536" s="16">
        <v>45662.25</v>
      </c>
      <c r="D3536" s="16">
        <v>45676.25</v>
      </c>
      <c r="E3536" s="17">
        <v>7770.0</v>
      </c>
      <c r="F3536" s="8" t="s">
        <v>2444</v>
      </c>
      <c r="G3536" s="8" t="s">
        <v>1140</v>
      </c>
      <c r="H3536" s="8" t="s">
        <v>1951</v>
      </c>
      <c r="I3536" s="8">
        <v>0.0</v>
      </c>
      <c r="J3536" s="8">
        <v>1.0</v>
      </c>
      <c r="K3536" s="8">
        <v>5.0</v>
      </c>
    </row>
    <row r="3537" ht="15.75" customHeight="1">
      <c r="A3537" s="15">
        <v>111.0</v>
      </c>
      <c r="B3537" s="8" t="s">
        <v>2560</v>
      </c>
      <c r="C3537" s="16">
        <v>45662.25</v>
      </c>
      <c r="D3537" s="16">
        <v>45676.25</v>
      </c>
      <c r="E3537" s="17">
        <v>7770.0</v>
      </c>
      <c r="F3537" s="8" t="s">
        <v>2444</v>
      </c>
      <c r="G3537" s="8" t="s">
        <v>1140</v>
      </c>
      <c r="H3537" s="8" t="s">
        <v>1776</v>
      </c>
      <c r="I3537" s="8">
        <v>1.0</v>
      </c>
      <c r="J3537" s="8">
        <v>1.0</v>
      </c>
      <c r="K3537" s="8">
        <v>5.0</v>
      </c>
    </row>
    <row r="3538" ht="15.75" customHeight="1">
      <c r="A3538" s="15">
        <v>111.0</v>
      </c>
      <c r="B3538" s="8" t="s">
        <v>2560</v>
      </c>
      <c r="C3538" s="16">
        <v>45662.25</v>
      </c>
      <c r="D3538" s="16">
        <v>45676.25</v>
      </c>
      <c r="E3538" s="17">
        <v>7770.0</v>
      </c>
      <c r="F3538" s="8" t="s">
        <v>2444</v>
      </c>
      <c r="G3538" s="8" t="s">
        <v>1140</v>
      </c>
      <c r="H3538" s="8" t="s">
        <v>2252</v>
      </c>
      <c r="I3538" s="8">
        <v>0.0</v>
      </c>
      <c r="J3538" s="8">
        <v>1.0</v>
      </c>
      <c r="K3538" s="8">
        <v>2.0</v>
      </c>
    </row>
    <row r="3539" ht="15.75" customHeight="1">
      <c r="A3539" s="15">
        <v>111.0</v>
      </c>
      <c r="B3539" s="8" t="s">
        <v>2560</v>
      </c>
      <c r="C3539" s="16">
        <v>45662.25</v>
      </c>
      <c r="D3539" s="16">
        <v>45676.25</v>
      </c>
      <c r="E3539" s="17">
        <v>7770.0</v>
      </c>
      <c r="F3539" s="8" t="s">
        <v>2444</v>
      </c>
      <c r="G3539" s="8" t="s">
        <v>1140</v>
      </c>
      <c r="H3539" s="8" t="s">
        <v>1460</v>
      </c>
      <c r="I3539" s="8">
        <v>1.0</v>
      </c>
      <c r="J3539" s="8">
        <v>0.0</v>
      </c>
      <c r="K3539" s="8">
        <v>2.0</v>
      </c>
    </row>
    <row r="3540" ht="15.75" customHeight="1">
      <c r="A3540" s="15">
        <v>111.0</v>
      </c>
      <c r="B3540" s="8" t="s">
        <v>2560</v>
      </c>
      <c r="C3540" s="16">
        <v>45662.25</v>
      </c>
      <c r="D3540" s="16">
        <v>45676.25</v>
      </c>
      <c r="E3540" s="17">
        <v>7770.0</v>
      </c>
      <c r="F3540" s="8" t="s">
        <v>2444</v>
      </c>
      <c r="G3540" s="8" t="s">
        <v>1140</v>
      </c>
      <c r="H3540" s="8" t="s">
        <v>1738</v>
      </c>
      <c r="I3540" s="8">
        <v>0.0</v>
      </c>
      <c r="J3540" s="8">
        <v>0.0</v>
      </c>
      <c r="K3540" s="8">
        <v>3.0</v>
      </c>
    </row>
    <row r="3541" ht="15.75" customHeight="1">
      <c r="A3541" s="15">
        <v>111.0</v>
      </c>
      <c r="B3541" s="8" t="s">
        <v>2560</v>
      </c>
      <c r="C3541" s="16">
        <v>45662.25</v>
      </c>
      <c r="D3541" s="16">
        <v>45676.25</v>
      </c>
      <c r="E3541" s="17">
        <v>7770.0</v>
      </c>
      <c r="F3541" s="8" t="s">
        <v>2444</v>
      </c>
      <c r="G3541" s="8" t="s">
        <v>1140</v>
      </c>
      <c r="H3541" s="8" t="s">
        <v>2272</v>
      </c>
      <c r="I3541" s="8">
        <v>1.0</v>
      </c>
      <c r="J3541" s="8">
        <v>0.0</v>
      </c>
      <c r="K3541" s="8">
        <v>3.0</v>
      </c>
    </row>
    <row r="3542" ht="15.75" customHeight="1">
      <c r="A3542" s="15">
        <v>111.0</v>
      </c>
      <c r="B3542" s="8" t="s">
        <v>2560</v>
      </c>
      <c r="C3542" s="16">
        <v>45662.25</v>
      </c>
      <c r="D3542" s="16">
        <v>45676.25</v>
      </c>
      <c r="E3542" s="17">
        <v>7770.0</v>
      </c>
      <c r="F3542" s="8" t="s">
        <v>2444</v>
      </c>
      <c r="G3542" s="8" t="s">
        <v>1140</v>
      </c>
      <c r="H3542" s="8" t="s">
        <v>2062</v>
      </c>
      <c r="I3542" s="8">
        <v>0.0</v>
      </c>
      <c r="J3542" s="8">
        <v>0.0</v>
      </c>
      <c r="K3542" s="8">
        <v>1.0</v>
      </c>
    </row>
    <row r="3543" ht="15.75" customHeight="1">
      <c r="A3543" s="15">
        <v>111.0</v>
      </c>
      <c r="B3543" s="8" t="s">
        <v>2560</v>
      </c>
      <c r="C3543" s="16">
        <v>45662.25</v>
      </c>
      <c r="D3543" s="16">
        <v>45676.25</v>
      </c>
      <c r="E3543" s="17">
        <v>7770.0</v>
      </c>
      <c r="F3543" s="8" t="s">
        <v>2444</v>
      </c>
      <c r="G3543" s="8" t="s">
        <v>1140</v>
      </c>
      <c r="H3543" s="8" t="s">
        <v>1329</v>
      </c>
      <c r="I3543" s="8">
        <v>0.0</v>
      </c>
      <c r="J3543" s="8">
        <v>0.0</v>
      </c>
      <c r="K3543" s="8">
        <v>3.0</v>
      </c>
    </row>
    <row r="3544" ht="15.75" customHeight="1">
      <c r="A3544" s="15">
        <v>111.0</v>
      </c>
      <c r="B3544" s="8" t="s">
        <v>2560</v>
      </c>
      <c r="C3544" s="16">
        <v>45662.25</v>
      </c>
      <c r="D3544" s="16">
        <v>45676.25</v>
      </c>
      <c r="E3544" s="17">
        <v>7770.0</v>
      </c>
      <c r="F3544" s="8" t="s">
        <v>2444</v>
      </c>
      <c r="G3544" s="8" t="s">
        <v>1140</v>
      </c>
      <c r="H3544" s="8" t="s">
        <v>1446</v>
      </c>
      <c r="I3544" s="8">
        <v>1.0</v>
      </c>
      <c r="J3544" s="8">
        <v>1.0</v>
      </c>
      <c r="K3544" s="8">
        <v>1.0</v>
      </c>
    </row>
    <row r="3545" ht="15.75" customHeight="1">
      <c r="A3545" s="15">
        <v>111.0</v>
      </c>
      <c r="B3545" s="8" t="s">
        <v>2560</v>
      </c>
      <c r="C3545" s="16">
        <v>45662.25</v>
      </c>
      <c r="D3545" s="16">
        <v>45676.25</v>
      </c>
      <c r="E3545" s="17">
        <v>7770.0</v>
      </c>
      <c r="F3545" s="8" t="s">
        <v>2444</v>
      </c>
      <c r="G3545" s="8" t="s">
        <v>1140</v>
      </c>
      <c r="H3545" s="8" t="s">
        <v>1149</v>
      </c>
      <c r="I3545" s="8">
        <v>1.0</v>
      </c>
      <c r="J3545" s="8">
        <v>1.0</v>
      </c>
      <c r="K3545" s="8">
        <v>3.0</v>
      </c>
    </row>
    <row r="3546" ht="15.75" customHeight="1">
      <c r="A3546" s="15">
        <v>111.0</v>
      </c>
      <c r="B3546" s="8" t="s">
        <v>2560</v>
      </c>
      <c r="C3546" s="16">
        <v>45662.25</v>
      </c>
      <c r="D3546" s="16">
        <v>45676.25</v>
      </c>
      <c r="E3546" s="17">
        <v>7770.0</v>
      </c>
      <c r="F3546" s="8" t="s">
        <v>2444</v>
      </c>
      <c r="G3546" s="8" t="s">
        <v>1140</v>
      </c>
      <c r="H3546" s="8" t="s">
        <v>1473</v>
      </c>
      <c r="I3546" s="8">
        <v>0.0</v>
      </c>
      <c r="J3546" s="8">
        <v>0.0</v>
      </c>
      <c r="K3546" s="8">
        <v>3.0</v>
      </c>
    </row>
    <row r="3547" ht="15.75" customHeight="1">
      <c r="A3547" s="15">
        <v>111.0</v>
      </c>
      <c r="B3547" s="8" t="s">
        <v>2560</v>
      </c>
      <c r="C3547" s="16">
        <v>45662.25</v>
      </c>
      <c r="D3547" s="16">
        <v>45676.25</v>
      </c>
      <c r="E3547" s="17">
        <v>7770.0</v>
      </c>
      <c r="F3547" s="8" t="s">
        <v>2444</v>
      </c>
      <c r="G3547" s="8" t="s">
        <v>1140</v>
      </c>
      <c r="H3547" s="8" t="s">
        <v>1145</v>
      </c>
      <c r="I3547" s="8">
        <v>1.0</v>
      </c>
      <c r="J3547" s="8">
        <v>0.0</v>
      </c>
      <c r="K3547" s="8">
        <v>5.0</v>
      </c>
    </row>
    <row r="3548" ht="15.75" customHeight="1">
      <c r="A3548" s="15">
        <v>111.0</v>
      </c>
      <c r="B3548" s="8" t="s">
        <v>2560</v>
      </c>
      <c r="C3548" s="16">
        <v>45662.25</v>
      </c>
      <c r="D3548" s="16">
        <v>45676.25</v>
      </c>
      <c r="E3548" s="17">
        <v>7770.0</v>
      </c>
      <c r="F3548" s="8" t="s">
        <v>2444</v>
      </c>
      <c r="G3548" s="8" t="s">
        <v>1140</v>
      </c>
      <c r="H3548" s="8" t="s">
        <v>2245</v>
      </c>
      <c r="I3548" s="8">
        <v>0.0</v>
      </c>
      <c r="J3548" s="8">
        <v>0.0</v>
      </c>
      <c r="K3548" s="8">
        <v>5.0</v>
      </c>
    </row>
    <row r="3549" ht="15.75" customHeight="1">
      <c r="A3549" s="15">
        <v>111.0</v>
      </c>
      <c r="B3549" s="8" t="s">
        <v>2560</v>
      </c>
      <c r="C3549" s="16">
        <v>45662.25</v>
      </c>
      <c r="D3549" s="16">
        <v>45676.25</v>
      </c>
      <c r="E3549" s="17">
        <v>7770.0</v>
      </c>
      <c r="F3549" s="8" t="s">
        <v>2444</v>
      </c>
      <c r="G3549" s="8" t="s">
        <v>1140</v>
      </c>
      <c r="H3549" s="8" t="s">
        <v>2055</v>
      </c>
      <c r="I3549" s="8">
        <v>0.0</v>
      </c>
      <c r="J3549" s="8">
        <v>1.0</v>
      </c>
      <c r="K3549" s="8">
        <v>3.0</v>
      </c>
    </row>
    <row r="3550" ht="15.75" customHeight="1">
      <c r="A3550" s="15">
        <v>111.0</v>
      </c>
      <c r="B3550" s="8" t="s">
        <v>2560</v>
      </c>
      <c r="C3550" s="16">
        <v>45662.25</v>
      </c>
      <c r="D3550" s="16">
        <v>45676.25</v>
      </c>
      <c r="E3550" s="17">
        <v>7770.0</v>
      </c>
      <c r="F3550" s="8" t="s">
        <v>2444</v>
      </c>
      <c r="G3550" s="8" t="s">
        <v>1140</v>
      </c>
      <c r="H3550" s="8" t="s">
        <v>1945</v>
      </c>
      <c r="I3550" s="8">
        <v>1.0</v>
      </c>
      <c r="J3550" s="8">
        <v>0.0</v>
      </c>
      <c r="K3550" s="8">
        <v>3.0</v>
      </c>
    </row>
    <row r="3551" ht="15.75" customHeight="1">
      <c r="A3551" s="15">
        <v>111.0</v>
      </c>
      <c r="B3551" s="8" t="s">
        <v>2560</v>
      </c>
      <c r="C3551" s="16">
        <v>45662.25</v>
      </c>
      <c r="D3551" s="16">
        <v>45676.25</v>
      </c>
      <c r="E3551" s="17">
        <v>7770.0</v>
      </c>
      <c r="F3551" s="8" t="s">
        <v>2444</v>
      </c>
      <c r="G3551" s="8" t="s">
        <v>1140</v>
      </c>
      <c r="H3551" s="8" t="s">
        <v>1245</v>
      </c>
      <c r="I3551" s="8">
        <v>1.0</v>
      </c>
      <c r="J3551" s="8">
        <v>1.0</v>
      </c>
      <c r="K3551" s="8">
        <v>1.0</v>
      </c>
    </row>
    <row r="3552" ht="15.75" customHeight="1">
      <c r="A3552" s="15">
        <v>111.0</v>
      </c>
      <c r="B3552" s="8" t="s">
        <v>2560</v>
      </c>
      <c r="C3552" s="16">
        <v>45662.25</v>
      </c>
      <c r="D3552" s="16">
        <v>45676.25</v>
      </c>
      <c r="E3552" s="17">
        <v>7770.0</v>
      </c>
      <c r="F3552" s="8" t="s">
        <v>2444</v>
      </c>
      <c r="G3552" s="8" t="s">
        <v>1140</v>
      </c>
      <c r="H3552" s="8" t="s">
        <v>1756</v>
      </c>
      <c r="I3552" s="8">
        <v>0.0</v>
      </c>
      <c r="J3552" s="8">
        <v>0.0</v>
      </c>
      <c r="K3552" s="8">
        <v>1.0</v>
      </c>
    </row>
    <row r="3553" ht="15.75" customHeight="1">
      <c r="A3553" s="15">
        <v>111.0</v>
      </c>
      <c r="B3553" s="8" t="s">
        <v>2560</v>
      </c>
      <c r="C3553" s="16">
        <v>45662.25</v>
      </c>
      <c r="D3553" s="16">
        <v>45676.25</v>
      </c>
      <c r="E3553" s="17">
        <v>7770.0</v>
      </c>
      <c r="F3553" s="8" t="s">
        <v>2444</v>
      </c>
      <c r="G3553" s="8" t="s">
        <v>1140</v>
      </c>
      <c r="H3553" s="8" t="s">
        <v>1762</v>
      </c>
      <c r="I3553" s="8">
        <v>0.0</v>
      </c>
      <c r="J3553" s="8">
        <v>0.0</v>
      </c>
      <c r="K3553" s="8">
        <v>5.0</v>
      </c>
    </row>
    <row r="3554" ht="15.75" customHeight="1">
      <c r="A3554" s="15">
        <v>111.0</v>
      </c>
      <c r="B3554" s="8" t="s">
        <v>2560</v>
      </c>
      <c r="C3554" s="16">
        <v>45662.25</v>
      </c>
      <c r="D3554" s="16">
        <v>45676.25</v>
      </c>
      <c r="E3554" s="17">
        <v>7770.0</v>
      </c>
      <c r="F3554" s="8" t="s">
        <v>2444</v>
      </c>
      <c r="G3554" s="8" t="s">
        <v>1140</v>
      </c>
      <c r="H3554" s="8" t="s">
        <v>1754</v>
      </c>
      <c r="I3554" s="8">
        <v>1.0</v>
      </c>
      <c r="J3554" s="8">
        <v>1.0</v>
      </c>
      <c r="K3554" s="8">
        <v>5.0</v>
      </c>
    </row>
    <row r="3555" ht="15.75" customHeight="1">
      <c r="A3555" s="15">
        <v>111.0</v>
      </c>
      <c r="B3555" s="8" t="s">
        <v>2560</v>
      </c>
      <c r="C3555" s="16">
        <v>45662.25</v>
      </c>
      <c r="D3555" s="16">
        <v>45676.25</v>
      </c>
      <c r="E3555" s="17">
        <v>7770.0</v>
      </c>
      <c r="F3555" s="8" t="s">
        <v>2444</v>
      </c>
      <c r="G3555" s="8" t="s">
        <v>1140</v>
      </c>
      <c r="H3555" s="8" t="s">
        <v>1937</v>
      </c>
      <c r="I3555" s="8">
        <v>0.0</v>
      </c>
      <c r="J3555" s="8">
        <v>0.0</v>
      </c>
      <c r="K3555" s="8">
        <v>3.0</v>
      </c>
    </row>
    <row r="3556" ht="15.75" customHeight="1">
      <c r="A3556" s="15">
        <v>111.0</v>
      </c>
      <c r="B3556" s="8" t="s">
        <v>2560</v>
      </c>
      <c r="C3556" s="16">
        <v>45662.25</v>
      </c>
      <c r="D3556" s="16">
        <v>45676.25</v>
      </c>
      <c r="E3556" s="17">
        <v>7770.0</v>
      </c>
      <c r="F3556" s="8" t="s">
        <v>2444</v>
      </c>
      <c r="G3556" s="8" t="s">
        <v>1140</v>
      </c>
      <c r="H3556" s="8" t="s">
        <v>2173</v>
      </c>
      <c r="I3556" s="8">
        <v>0.0</v>
      </c>
      <c r="J3556" s="8">
        <v>1.0</v>
      </c>
      <c r="K3556" s="8">
        <v>3.0</v>
      </c>
    </row>
    <row r="3557" ht="15.75" customHeight="1">
      <c r="A3557" s="15">
        <v>111.0</v>
      </c>
      <c r="B3557" s="8" t="s">
        <v>2560</v>
      </c>
      <c r="C3557" s="16">
        <v>45662.25</v>
      </c>
      <c r="D3557" s="16">
        <v>45676.25</v>
      </c>
      <c r="E3557" s="17">
        <v>7770.0</v>
      </c>
      <c r="F3557" s="8" t="s">
        <v>2444</v>
      </c>
      <c r="G3557" s="8" t="s">
        <v>1140</v>
      </c>
      <c r="H3557" s="8" t="s">
        <v>2309</v>
      </c>
      <c r="I3557" s="8">
        <v>0.0</v>
      </c>
      <c r="J3557" s="8">
        <v>1.0</v>
      </c>
      <c r="K3557" s="8">
        <v>2.0</v>
      </c>
    </row>
    <row r="3558" ht="15.75" customHeight="1">
      <c r="A3558" s="15">
        <v>111.0</v>
      </c>
      <c r="B3558" s="8" t="s">
        <v>2560</v>
      </c>
      <c r="C3558" s="16">
        <v>45662.25</v>
      </c>
      <c r="D3558" s="16">
        <v>45676.25</v>
      </c>
      <c r="E3558" s="17">
        <v>7770.0</v>
      </c>
      <c r="F3558" s="8" t="s">
        <v>2444</v>
      </c>
      <c r="G3558" s="8" t="s">
        <v>1140</v>
      </c>
      <c r="H3558" s="8" t="s">
        <v>1816</v>
      </c>
      <c r="I3558" s="8">
        <v>1.0</v>
      </c>
      <c r="J3558" s="8">
        <v>0.0</v>
      </c>
      <c r="K3558" s="8">
        <v>2.0</v>
      </c>
    </row>
    <row r="3559" ht="15.75" customHeight="1">
      <c r="A3559" s="15">
        <v>111.0</v>
      </c>
      <c r="B3559" s="8" t="s">
        <v>2560</v>
      </c>
      <c r="C3559" s="16">
        <v>45662.25</v>
      </c>
      <c r="D3559" s="16">
        <v>45676.25</v>
      </c>
      <c r="E3559" s="17">
        <v>7770.0</v>
      </c>
      <c r="F3559" s="8" t="s">
        <v>2444</v>
      </c>
      <c r="G3559" s="8" t="s">
        <v>1140</v>
      </c>
      <c r="H3559" s="8" t="s">
        <v>1530</v>
      </c>
      <c r="I3559" s="8">
        <v>1.0</v>
      </c>
      <c r="J3559" s="8">
        <v>0.0</v>
      </c>
      <c r="K3559" s="8">
        <v>1.0</v>
      </c>
    </row>
    <row r="3560" ht="15.75" customHeight="1">
      <c r="A3560" s="15">
        <v>111.0</v>
      </c>
      <c r="B3560" s="8" t="s">
        <v>2560</v>
      </c>
      <c r="C3560" s="16">
        <v>45662.25</v>
      </c>
      <c r="D3560" s="16">
        <v>45676.25</v>
      </c>
      <c r="E3560" s="17">
        <v>7770.0</v>
      </c>
      <c r="F3560" s="8" t="s">
        <v>2444</v>
      </c>
      <c r="G3560" s="8" t="s">
        <v>1140</v>
      </c>
      <c r="H3560" s="8" t="s">
        <v>1630</v>
      </c>
      <c r="I3560" s="8">
        <v>0.0</v>
      </c>
      <c r="J3560" s="8">
        <v>1.0</v>
      </c>
      <c r="K3560" s="8">
        <v>1.0</v>
      </c>
    </row>
    <row r="3561" ht="15.75" customHeight="1">
      <c r="A3561" s="15">
        <v>111.0</v>
      </c>
      <c r="B3561" s="8" t="s">
        <v>2560</v>
      </c>
      <c r="C3561" s="16">
        <v>45662.25</v>
      </c>
      <c r="D3561" s="16">
        <v>45676.25</v>
      </c>
      <c r="E3561" s="17">
        <v>7770.0</v>
      </c>
      <c r="F3561" s="8" t="s">
        <v>2444</v>
      </c>
      <c r="G3561" s="8" t="s">
        <v>1140</v>
      </c>
      <c r="H3561" s="8" t="s">
        <v>1704</v>
      </c>
      <c r="I3561" s="8">
        <v>1.0</v>
      </c>
      <c r="J3561" s="8">
        <v>1.0</v>
      </c>
      <c r="K3561" s="8">
        <v>3.0</v>
      </c>
    </row>
    <row r="3562" ht="15.75" customHeight="1">
      <c r="A3562" s="15">
        <v>111.0</v>
      </c>
      <c r="B3562" s="8" t="s">
        <v>2560</v>
      </c>
      <c r="C3562" s="16">
        <v>45662.25</v>
      </c>
      <c r="D3562" s="16">
        <v>45676.25</v>
      </c>
      <c r="E3562" s="17">
        <v>7770.0</v>
      </c>
      <c r="F3562" s="8" t="s">
        <v>2444</v>
      </c>
      <c r="G3562" s="8" t="s">
        <v>1140</v>
      </c>
      <c r="H3562" s="8" t="s">
        <v>1594</v>
      </c>
      <c r="I3562" s="8">
        <v>0.0</v>
      </c>
      <c r="J3562" s="8">
        <v>1.0</v>
      </c>
      <c r="K3562" s="8">
        <v>5.0</v>
      </c>
    </row>
    <row r="3563" ht="15.75" customHeight="1">
      <c r="A3563" s="15">
        <v>112.0</v>
      </c>
      <c r="B3563" s="8" t="s">
        <v>2561</v>
      </c>
      <c r="C3563" s="16">
        <v>45666.5</v>
      </c>
      <c r="D3563" s="16">
        <v>45680.5</v>
      </c>
      <c r="E3563" s="17">
        <v>7840.0</v>
      </c>
      <c r="F3563" s="8" t="s">
        <v>2446</v>
      </c>
      <c r="G3563" s="8" t="s">
        <v>1128</v>
      </c>
      <c r="H3563" s="8" t="s">
        <v>2341</v>
      </c>
      <c r="I3563" s="8">
        <v>1.0</v>
      </c>
      <c r="J3563" s="8">
        <v>1.0</v>
      </c>
      <c r="K3563" s="8">
        <v>1.0</v>
      </c>
    </row>
    <row r="3564" ht="15.75" customHeight="1">
      <c r="A3564" s="15">
        <v>112.0</v>
      </c>
      <c r="B3564" s="8" t="s">
        <v>2561</v>
      </c>
      <c r="C3564" s="16">
        <v>45666.5</v>
      </c>
      <c r="D3564" s="16">
        <v>45680.5</v>
      </c>
      <c r="E3564" s="17">
        <v>7840.0</v>
      </c>
      <c r="F3564" s="8" t="s">
        <v>2446</v>
      </c>
      <c r="G3564" s="8" t="s">
        <v>1128</v>
      </c>
      <c r="H3564" s="8" t="s">
        <v>2209</v>
      </c>
      <c r="I3564" s="8">
        <v>0.0</v>
      </c>
      <c r="J3564" s="8">
        <v>1.0</v>
      </c>
      <c r="K3564" s="8">
        <v>3.0</v>
      </c>
    </row>
    <row r="3565" ht="15.75" customHeight="1">
      <c r="A3565" s="15">
        <v>112.0</v>
      </c>
      <c r="B3565" s="8" t="s">
        <v>2561</v>
      </c>
      <c r="C3565" s="16">
        <v>45666.5</v>
      </c>
      <c r="D3565" s="16">
        <v>45680.5</v>
      </c>
      <c r="E3565" s="17">
        <v>7840.0</v>
      </c>
      <c r="F3565" s="8" t="s">
        <v>2446</v>
      </c>
      <c r="G3565" s="8" t="s">
        <v>1128</v>
      </c>
      <c r="H3565" s="8" t="s">
        <v>1706</v>
      </c>
      <c r="I3565" s="8">
        <v>0.0</v>
      </c>
      <c r="J3565" s="8">
        <v>1.0</v>
      </c>
      <c r="K3565" s="8">
        <v>2.0</v>
      </c>
    </row>
    <row r="3566" ht="15.75" customHeight="1">
      <c r="A3566" s="15">
        <v>112.0</v>
      </c>
      <c r="B3566" s="8" t="s">
        <v>2561</v>
      </c>
      <c r="C3566" s="16">
        <v>45666.5</v>
      </c>
      <c r="D3566" s="16">
        <v>45680.5</v>
      </c>
      <c r="E3566" s="17">
        <v>7840.0</v>
      </c>
      <c r="F3566" s="8" t="s">
        <v>2446</v>
      </c>
      <c r="G3566" s="8" t="s">
        <v>1128</v>
      </c>
      <c r="H3566" s="8" t="s">
        <v>1176</v>
      </c>
      <c r="I3566" s="8">
        <v>1.0</v>
      </c>
      <c r="J3566" s="8">
        <v>0.0</v>
      </c>
      <c r="K3566" s="8">
        <v>4.0</v>
      </c>
    </row>
    <row r="3567" ht="15.75" customHeight="1">
      <c r="A3567" s="15">
        <v>112.0</v>
      </c>
      <c r="B3567" s="8" t="s">
        <v>2561</v>
      </c>
      <c r="C3567" s="16">
        <v>45666.5</v>
      </c>
      <c r="D3567" s="16">
        <v>45680.5</v>
      </c>
      <c r="E3567" s="17">
        <v>7840.0</v>
      </c>
      <c r="F3567" s="8" t="s">
        <v>2446</v>
      </c>
      <c r="G3567" s="8" t="s">
        <v>1128</v>
      </c>
      <c r="H3567" s="8" t="s">
        <v>1337</v>
      </c>
      <c r="I3567" s="8">
        <v>1.0</v>
      </c>
      <c r="J3567" s="8">
        <v>1.0</v>
      </c>
      <c r="K3567" s="8">
        <v>5.0</v>
      </c>
    </row>
    <row r="3568" ht="15.75" customHeight="1">
      <c r="A3568" s="15">
        <v>112.0</v>
      </c>
      <c r="B3568" s="8" t="s">
        <v>2561</v>
      </c>
      <c r="C3568" s="16">
        <v>45666.5</v>
      </c>
      <c r="D3568" s="16">
        <v>45680.5</v>
      </c>
      <c r="E3568" s="17">
        <v>7840.0</v>
      </c>
      <c r="F3568" s="8" t="s">
        <v>2446</v>
      </c>
      <c r="G3568" s="8" t="s">
        <v>1128</v>
      </c>
      <c r="H3568" s="8" t="s">
        <v>1759</v>
      </c>
      <c r="I3568" s="8">
        <v>1.0</v>
      </c>
      <c r="J3568" s="8">
        <v>1.0</v>
      </c>
      <c r="K3568" s="8">
        <v>4.0</v>
      </c>
    </row>
    <row r="3569" ht="15.75" customHeight="1">
      <c r="A3569" s="15">
        <v>112.0</v>
      </c>
      <c r="B3569" s="8" t="s">
        <v>2561</v>
      </c>
      <c r="C3569" s="16">
        <v>45666.5</v>
      </c>
      <c r="D3569" s="16">
        <v>45680.5</v>
      </c>
      <c r="E3569" s="17">
        <v>7840.0</v>
      </c>
      <c r="F3569" s="8" t="s">
        <v>2446</v>
      </c>
      <c r="G3569" s="8" t="s">
        <v>1128</v>
      </c>
      <c r="H3569" s="8" t="s">
        <v>2031</v>
      </c>
      <c r="I3569" s="8">
        <v>1.0</v>
      </c>
      <c r="J3569" s="8">
        <v>0.0</v>
      </c>
      <c r="K3569" s="8">
        <v>1.0</v>
      </c>
    </row>
    <row r="3570" ht="15.75" customHeight="1">
      <c r="A3570" s="15">
        <v>112.0</v>
      </c>
      <c r="B3570" s="8" t="s">
        <v>2561</v>
      </c>
      <c r="C3570" s="16">
        <v>45666.5</v>
      </c>
      <c r="D3570" s="16">
        <v>45680.5</v>
      </c>
      <c r="E3570" s="17">
        <v>7840.0</v>
      </c>
      <c r="F3570" s="8" t="s">
        <v>2446</v>
      </c>
      <c r="G3570" s="8" t="s">
        <v>1128</v>
      </c>
      <c r="H3570" s="8" t="s">
        <v>2270</v>
      </c>
      <c r="I3570" s="8">
        <v>1.0</v>
      </c>
      <c r="J3570" s="8">
        <v>1.0</v>
      </c>
      <c r="K3570" s="8">
        <v>4.0</v>
      </c>
    </row>
    <row r="3571" ht="15.75" customHeight="1">
      <c r="A3571" s="15">
        <v>112.0</v>
      </c>
      <c r="B3571" s="8" t="s">
        <v>2561</v>
      </c>
      <c r="C3571" s="16">
        <v>45666.5</v>
      </c>
      <c r="D3571" s="16">
        <v>45680.5</v>
      </c>
      <c r="E3571" s="17">
        <v>7840.0</v>
      </c>
      <c r="F3571" s="8" t="s">
        <v>2446</v>
      </c>
      <c r="G3571" s="8" t="s">
        <v>1128</v>
      </c>
      <c r="H3571" s="8" t="s">
        <v>2164</v>
      </c>
      <c r="I3571" s="8">
        <v>1.0</v>
      </c>
      <c r="J3571" s="8">
        <v>1.0</v>
      </c>
      <c r="K3571" s="8">
        <v>1.0</v>
      </c>
    </row>
    <row r="3572" ht="15.75" customHeight="1">
      <c r="A3572" s="15">
        <v>112.0</v>
      </c>
      <c r="B3572" s="8" t="s">
        <v>2561</v>
      </c>
      <c r="C3572" s="16">
        <v>45666.5</v>
      </c>
      <c r="D3572" s="16">
        <v>45680.5</v>
      </c>
      <c r="E3572" s="17">
        <v>7840.0</v>
      </c>
      <c r="F3572" s="8" t="s">
        <v>2446</v>
      </c>
      <c r="G3572" s="8" t="s">
        <v>1128</v>
      </c>
      <c r="H3572" s="8" t="s">
        <v>2014</v>
      </c>
      <c r="I3572" s="8">
        <v>0.0</v>
      </c>
      <c r="J3572" s="8">
        <v>1.0</v>
      </c>
      <c r="K3572" s="8">
        <v>4.0</v>
      </c>
    </row>
    <row r="3573" ht="15.75" customHeight="1">
      <c r="A3573" s="15">
        <v>112.0</v>
      </c>
      <c r="B3573" s="8" t="s">
        <v>2561</v>
      </c>
      <c r="C3573" s="16">
        <v>45666.5</v>
      </c>
      <c r="D3573" s="16">
        <v>45680.5</v>
      </c>
      <c r="E3573" s="17">
        <v>7840.0</v>
      </c>
      <c r="F3573" s="8" t="s">
        <v>2446</v>
      </c>
      <c r="G3573" s="8" t="s">
        <v>1128</v>
      </c>
      <c r="H3573" s="8" t="s">
        <v>1556</v>
      </c>
      <c r="I3573" s="8">
        <v>1.0</v>
      </c>
      <c r="J3573" s="8">
        <v>0.0</v>
      </c>
      <c r="K3573" s="8">
        <v>1.0</v>
      </c>
    </row>
    <row r="3574" ht="15.75" customHeight="1">
      <c r="A3574" s="15">
        <v>112.0</v>
      </c>
      <c r="B3574" s="8" t="s">
        <v>2561</v>
      </c>
      <c r="C3574" s="16">
        <v>45666.5</v>
      </c>
      <c r="D3574" s="16">
        <v>45680.5</v>
      </c>
      <c r="E3574" s="17">
        <v>7840.0</v>
      </c>
      <c r="F3574" s="8" t="s">
        <v>2446</v>
      </c>
      <c r="G3574" s="8" t="s">
        <v>1128</v>
      </c>
      <c r="H3574" s="8" t="s">
        <v>2062</v>
      </c>
      <c r="I3574" s="8">
        <v>1.0</v>
      </c>
      <c r="J3574" s="8">
        <v>1.0</v>
      </c>
      <c r="K3574" s="8">
        <v>2.0</v>
      </c>
    </row>
    <row r="3575" ht="15.75" customHeight="1">
      <c r="A3575" s="15">
        <v>112.0</v>
      </c>
      <c r="B3575" s="8" t="s">
        <v>2561</v>
      </c>
      <c r="C3575" s="16">
        <v>45666.5</v>
      </c>
      <c r="D3575" s="16">
        <v>45680.5</v>
      </c>
      <c r="E3575" s="17">
        <v>7840.0</v>
      </c>
      <c r="F3575" s="8" t="s">
        <v>2446</v>
      </c>
      <c r="G3575" s="8" t="s">
        <v>1128</v>
      </c>
      <c r="H3575" s="8" t="s">
        <v>1897</v>
      </c>
      <c r="I3575" s="8">
        <v>1.0</v>
      </c>
      <c r="J3575" s="8">
        <v>1.0</v>
      </c>
      <c r="K3575" s="8">
        <v>3.0</v>
      </c>
    </row>
    <row r="3576" ht="15.75" customHeight="1">
      <c r="A3576" s="15">
        <v>112.0</v>
      </c>
      <c r="B3576" s="8" t="s">
        <v>2561</v>
      </c>
      <c r="C3576" s="16">
        <v>45666.5</v>
      </c>
      <c r="D3576" s="16">
        <v>45680.5</v>
      </c>
      <c r="E3576" s="17">
        <v>7840.0</v>
      </c>
      <c r="F3576" s="8" t="s">
        <v>2446</v>
      </c>
      <c r="G3576" s="8" t="s">
        <v>1128</v>
      </c>
      <c r="H3576" s="8" t="s">
        <v>1622</v>
      </c>
      <c r="I3576" s="8">
        <v>0.0</v>
      </c>
      <c r="J3576" s="8">
        <v>0.0</v>
      </c>
      <c r="K3576" s="8">
        <v>4.0</v>
      </c>
    </row>
    <row r="3577" ht="15.75" customHeight="1">
      <c r="A3577" s="15">
        <v>112.0</v>
      </c>
      <c r="B3577" s="8" t="s">
        <v>2561</v>
      </c>
      <c r="C3577" s="16">
        <v>45666.5</v>
      </c>
      <c r="D3577" s="16">
        <v>45680.5</v>
      </c>
      <c r="E3577" s="17">
        <v>7840.0</v>
      </c>
      <c r="F3577" s="8" t="s">
        <v>2446</v>
      </c>
      <c r="G3577" s="8" t="s">
        <v>1128</v>
      </c>
      <c r="H3577" s="8" t="s">
        <v>1341</v>
      </c>
      <c r="I3577" s="8">
        <v>1.0</v>
      </c>
      <c r="J3577" s="8">
        <v>1.0</v>
      </c>
      <c r="K3577" s="8">
        <v>5.0</v>
      </c>
    </row>
    <row r="3578" ht="15.75" customHeight="1">
      <c r="A3578" s="15">
        <v>112.0</v>
      </c>
      <c r="B3578" s="8" t="s">
        <v>2561</v>
      </c>
      <c r="C3578" s="16">
        <v>45666.5</v>
      </c>
      <c r="D3578" s="16">
        <v>45680.5</v>
      </c>
      <c r="E3578" s="17">
        <v>7840.0</v>
      </c>
      <c r="F3578" s="8" t="s">
        <v>2446</v>
      </c>
      <c r="G3578" s="8" t="s">
        <v>1128</v>
      </c>
      <c r="H3578" s="8" t="s">
        <v>2295</v>
      </c>
      <c r="I3578" s="8">
        <v>1.0</v>
      </c>
      <c r="J3578" s="8">
        <v>1.0</v>
      </c>
      <c r="K3578" s="8">
        <v>5.0</v>
      </c>
    </row>
    <row r="3579" ht="15.75" customHeight="1">
      <c r="A3579" s="15">
        <v>112.0</v>
      </c>
      <c r="B3579" s="8" t="s">
        <v>2561</v>
      </c>
      <c r="C3579" s="16">
        <v>45666.5</v>
      </c>
      <c r="D3579" s="16">
        <v>45680.5</v>
      </c>
      <c r="E3579" s="17">
        <v>7840.0</v>
      </c>
      <c r="F3579" s="8" t="s">
        <v>2446</v>
      </c>
      <c r="G3579" s="8" t="s">
        <v>1128</v>
      </c>
      <c r="H3579" s="8" t="s">
        <v>2203</v>
      </c>
      <c r="I3579" s="8">
        <v>1.0</v>
      </c>
      <c r="J3579" s="8">
        <v>1.0</v>
      </c>
      <c r="K3579" s="8">
        <v>4.0</v>
      </c>
    </row>
    <row r="3580" ht="15.75" customHeight="1">
      <c r="A3580" s="15">
        <v>112.0</v>
      </c>
      <c r="B3580" s="8" t="s">
        <v>2561</v>
      </c>
      <c r="C3580" s="16">
        <v>45666.5</v>
      </c>
      <c r="D3580" s="16">
        <v>45680.5</v>
      </c>
      <c r="E3580" s="17">
        <v>7840.0</v>
      </c>
      <c r="F3580" s="8" t="s">
        <v>2446</v>
      </c>
      <c r="G3580" s="8" t="s">
        <v>1128</v>
      </c>
      <c r="H3580" s="8" t="s">
        <v>1571</v>
      </c>
      <c r="I3580" s="8">
        <v>1.0</v>
      </c>
      <c r="J3580" s="8">
        <v>1.0</v>
      </c>
      <c r="K3580" s="8">
        <v>3.0</v>
      </c>
    </row>
    <row r="3581" ht="15.75" customHeight="1">
      <c r="A3581" s="15">
        <v>112.0</v>
      </c>
      <c r="B3581" s="8" t="s">
        <v>2561</v>
      </c>
      <c r="C3581" s="16">
        <v>45666.5</v>
      </c>
      <c r="D3581" s="16">
        <v>45680.5</v>
      </c>
      <c r="E3581" s="17">
        <v>7840.0</v>
      </c>
      <c r="F3581" s="8" t="s">
        <v>2446</v>
      </c>
      <c r="G3581" s="8" t="s">
        <v>1128</v>
      </c>
      <c r="H3581" s="8" t="s">
        <v>2286</v>
      </c>
      <c r="I3581" s="8">
        <v>0.0</v>
      </c>
      <c r="J3581" s="8">
        <v>1.0</v>
      </c>
      <c r="K3581" s="8">
        <v>2.0</v>
      </c>
    </row>
    <row r="3582" ht="15.75" customHeight="1">
      <c r="A3582" s="15">
        <v>112.0</v>
      </c>
      <c r="B3582" s="8" t="s">
        <v>2561</v>
      </c>
      <c r="C3582" s="16">
        <v>45666.5</v>
      </c>
      <c r="D3582" s="16">
        <v>45680.5</v>
      </c>
      <c r="E3582" s="17">
        <v>7840.0</v>
      </c>
      <c r="F3582" s="8" t="s">
        <v>2446</v>
      </c>
      <c r="G3582" s="8" t="s">
        <v>1128</v>
      </c>
      <c r="H3582" s="8" t="s">
        <v>1445</v>
      </c>
      <c r="I3582" s="8">
        <v>0.0</v>
      </c>
      <c r="J3582" s="8">
        <v>0.0</v>
      </c>
      <c r="K3582" s="8">
        <v>2.0</v>
      </c>
    </row>
    <row r="3583" ht="15.75" customHeight="1">
      <c r="A3583" s="15">
        <v>112.0</v>
      </c>
      <c r="B3583" s="8" t="s">
        <v>2561</v>
      </c>
      <c r="C3583" s="16">
        <v>45666.5</v>
      </c>
      <c r="D3583" s="16">
        <v>45680.5</v>
      </c>
      <c r="E3583" s="17">
        <v>7840.0</v>
      </c>
      <c r="F3583" s="8" t="s">
        <v>2446</v>
      </c>
      <c r="G3583" s="8" t="s">
        <v>1128</v>
      </c>
      <c r="H3583" s="8" t="s">
        <v>1414</v>
      </c>
      <c r="I3583" s="8">
        <v>0.0</v>
      </c>
      <c r="J3583" s="8">
        <v>0.0</v>
      </c>
      <c r="K3583" s="8">
        <v>2.0</v>
      </c>
    </row>
    <row r="3584" ht="15.75" customHeight="1">
      <c r="A3584" s="15">
        <v>112.0</v>
      </c>
      <c r="B3584" s="8" t="s">
        <v>2561</v>
      </c>
      <c r="C3584" s="16">
        <v>45666.5</v>
      </c>
      <c r="D3584" s="16">
        <v>45680.5</v>
      </c>
      <c r="E3584" s="17">
        <v>7840.0</v>
      </c>
      <c r="F3584" s="8" t="s">
        <v>2446</v>
      </c>
      <c r="G3584" s="8" t="s">
        <v>1128</v>
      </c>
      <c r="H3584" s="8" t="s">
        <v>1428</v>
      </c>
      <c r="I3584" s="8">
        <v>0.0</v>
      </c>
      <c r="J3584" s="8">
        <v>1.0</v>
      </c>
      <c r="K3584" s="8">
        <v>4.0</v>
      </c>
    </row>
    <row r="3585" ht="15.75" customHeight="1">
      <c r="A3585" s="15">
        <v>112.0</v>
      </c>
      <c r="B3585" s="8" t="s">
        <v>2561</v>
      </c>
      <c r="C3585" s="16">
        <v>45666.5</v>
      </c>
      <c r="D3585" s="16">
        <v>45680.5</v>
      </c>
      <c r="E3585" s="17">
        <v>7840.0</v>
      </c>
      <c r="F3585" s="8" t="s">
        <v>2446</v>
      </c>
      <c r="G3585" s="8" t="s">
        <v>1128</v>
      </c>
      <c r="H3585" s="8" t="s">
        <v>1492</v>
      </c>
      <c r="I3585" s="8">
        <v>1.0</v>
      </c>
      <c r="J3585" s="8">
        <v>0.0</v>
      </c>
      <c r="K3585" s="8">
        <v>4.0</v>
      </c>
    </row>
    <row r="3586" ht="15.75" customHeight="1">
      <c r="A3586" s="15">
        <v>112.0</v>
      </c>
      <c r="B3586" s="8" t="s">
        <v>2561</v>
      </c>
      <c r="C3586" s="16">
        <v>45666.5</v>
      </c>
      <c r="D3586" s="16">
        <v>45680.5</v>
      </c>
      <c r="E3586" s="17">
        <v>7840.0</v>
      </c>
      <c r="F3586" s="8" t="s">
        <v>2446</v>
      </c>
      <c r="G3586" s="8" t="s">
        <v>1128</v>
      </c>
      <c r="H3586" s="8" t="s">
        <v>2145</v>
      </c>
      <c r="I3586" s="8">
        <v>0.0</v>
      </c>
      <c r="J3586" s="8">
        <v>1.0</v>
      </c>
      <c r="K3586" s="8">
        <v>5.0</v>
      </c>
    </row>
    <row r="3587" ht="15.75" customHeight="1">
      <c r="A3587" s="15">
        <v>112.0</v>
      </c>
      <c r="B3587" s="8" t="s">
        <v>2561</v>
      </c>
      <c r="C3587" s="16">
        <v>45666.5</v>
      </c>
      <c r="D3587" s="16">
        <v>45680.5</v>
      </c>
      <c r="E3587" s="17">
        <v>7840.0</v>
      </c>
      <c r="F3587" s="8" t="s">
        <v>2446</v>
      </c>
      <c r="G3587" s="8" t="s">
        <v>1128</v>
      </c>
      <c r="H3587" s="8" t="s">
        <v>2055</v>
      </c>
      <c r="I3587" s="8">
        <v>1.0</v>
      </c>
      <c r="J3587" s="8">
        <v>0.0</v>
      </c>
      <c r="K3587" s="8">
        <v>5.0</v>
      </c>
    </row>
    <row r="3588" ht="15.75" customHeight="1">
      <c r="A3588" s="15">
        <v>112.0</v>
      </c>
      <c r="B3588" s="8" t="s">
        <v>2561</v>
      </c>
      <c r="C3588" s="16">
        <v>45666.5</v>
      </c>
      <c r="D3588" s="16">
        <v>45680.5</v>
      </c>
      <c r="E3588" s="17">
        <v>7840.0</v>
      </c>
      <c r="F3588" s="8" t="s">
        <v>2446</v>
      </c>
      <c r="G3588" s="8" t="s">
        <v>1128</v>
      </c>
      <c r="H3588" s="8" t="s">
        <v>1326</v>
      </c>
      <c r="I3588" s="8">
        <v>1.0</v>
      </c>
      <c r="J3588" s="8">
        <v>0.0</v>
      </c>
      <c r="K3588" s="8">
        <v>5.0</v>
      </c>
    </row>
    <row r="3589" ht="15.75" customHeight="1">
      <c r="A3589" s="15">
        <v>112.0</v>
      </c>
      <c r="B3589" s="8" t="s">
        <v>2561</v>
      </c>
      <c r="C3589" s="16">
        <v>45666.5</v>
      </c>
      <c r="D3589" s="16">
        <v>45680.5</v>
      </c>
      <c r="E3589" s="17">
        <v>7840.0</v>
      </c>
      <c r="F3589" s="8" t="s">
        <v>2446</v>
      </c>
      <c r="G3589" s="8" t="s">
        <v>1128</v>
      </c>
      <c r="H3589" s="8" t="s">
        <v>2000</v>
      </c>
      <c r="I3589" s="8">
        <v>0.0</v>
      </c>
      <c r="J3589" s="8">
        <v>0.0</v>
      </c>
      <c r="K3589" s="8">
        <v>2.0</v>
      </c>
    </row>
    <row r="3590" ht="15.75" customHeight="1">
      <c r="A3590" s="15">
        <v>112.0</v>
      </c>
      <c r="B3590" s="8" t="s">
        <v>2561</v>
      </c>
      <c r="C3590" s="16">
        <v>45666.5</v>
      </c>
      <c r="D3590" s="16">
        <v>45680.5</v>
      </c>
      <c r="E3590" s="17">
        <v>7840.0</v>
      </c>
      <c r="F3590" s="8" t="s">
        <v>2446</v>
      </c>
      <c r="G3590" s="8" t="s">
        <v>1128</v>
      </c>
      <c r="H3590" s="8" t="s">
        <v>1918</v>
      </c>
      <c r="I3590" s="8">
        <v>0.0</v>
      </c>
      <c r="J3590" s="8">
        <v>0.0</v>
      </c>
      <c r="K3590" s="8">
        <v>3.0</v>
      </c>
    </row>
    <row r="3591" ht="15.75" customHeight="1">
      <c r="A3591" s="15">
        <v>112.0</v>
      </c>
      <c r="B3591" s="8" t="s">
        <v>2561</v>
      </c>
      <c r="C3591" s="16">
        <v>45666.5</v>
      </c>
      <c r="D3591" s="16">
        <v>45680.5</v>
      </c>
      <c r="E3591" s="17">
        <v>7840.0</v>
      </c>
      <c r="F3591" s="8" t="s">
        <v>2446</v>
      </c>
      <c r="G3591" s="8" t="s">
        <v>1128</v>
      </c>
      <c r="H3591" s="8" t="s">
        <v>1286</v>
      </c>
      <c r="I3591" s="8">
        <v>0.0</v>
      </c>
      <c r="J3591" s="8">
        <v>1.0</v>
      </c>
      <c r="K3591" s="8">
        <v>4.0</v>
      </c>
    </row>
    <row r="3592" ht="15.75" customHeight="1">
      <c r="A3592" s="15">
        <v>112.0</v>
      </c>
      <c r="B3592" s="8" t="s">
        <v>2561</v>
      </c>
      <c r="C3592" s="16">
        <v>45666.5</v>
      </c>
      <c r="D3592" s="16">
        <v>45680.5</v>
      </c>
      <c r="E3592" s="17">
        <v>7840.0</v>
      </c>
      <c r="F3592" s="8" t="s">
        <v>2446</v>
      </c>
      <c r="G3592" s="8" t="s">
        <v>1128</v>
      </c>
      <c r="H3592" s="8" t="s">
        <v>1306</v>
      </c>
      <c r="I3592" s="8">
        <v>1.0</v>
      </c>
      <c r="J3592" s="8">
        <v>1.0</v>
      </c>
      <c r="K3592" s="8">
        <v>4.0</v>
      </c>
    </row>
    <row r="3593" ht="15.75" customHeight="1">
      <c r="A3593" s="15">
        <v>112.0</v>
      </c>
      <c r="B3593" s="8" t="s">
        <v>2561</v>
      </c>
      <c r="C3593" s="16">
        <v>45666.5</v>
      </c>
      <c r="D3593" s="16">
        <v>45680.5</v>
      </c>
      <c r="E3593" s="17">
        <v>7840.0</v>
      </c>
      <c r="F3593" s="8" t="s">
        <v>2446</v>
      </c>
      <c r="G3593" s="8" t="s">
        <v>1128</v>
      </c>
      <c r="H3593" s="8" t="s">
        <v>1954</v>
      </c>
      <c r="I3593" s="8">
        <v>0.0</v>
      </c>
      <c r="J3593" s="8">
        <v>1.0</v>
      </c>
      <c r="K3593" s="8">
        <v>4.0</v>
      </c>
    </row>
    <row r="3594" ht="15.75" customHeight="1">
      <c r="A3594" s="15">
        <v>112.0</v>
      </c>
      <c r="B3594" s="8" t="s">
        <v>2561</v>
      </c>
      <c r="C3594" s="16">
        <v>45666.5</v>
      </c>
      <c r="D3594" s="16">
        <v>45680.5</v>
      </c>
      <c r="E3594" s="17">
        <v>7840.0</v>
      </c>
      <c r="F3594" s="8" t="s">
        <v>2446</v>
      </c>
      <c r="G3594" s="8" t="s">
        <v>1128</v>
      </c>
      <c r="H3594" s="8" t="s">
        <v>2354</v>
      </c>
      <c r="I3594" s="8">
        <v>0.0</v>
      </c>
      <c r="J3594" s="8">
        <v>1.0</v>
      </c>
      <c r="K3594" s="8">
        <v>1.0</v>
      </c>
    </row>
    <row r="3595" ht="15.75" customHeight="1">
      <c r="A3595" s="15">
        <v>112.0</v>
      </c>
      <c r="B3595" s="8" t="s">
        <v>2561</v>
      </c>
      <c r="C3595" s="16">
        <v>45666.5</v>
      </c>
      <c r="D3595" s="16">
        <v>45680.5</v>
      </c>
      <c r="E3595" s="17">
        <v>7840.0</v>
      </c>
      <c r="F3595" s="8" t="s">
        <v>2446</v>
      </c>
      <c r="G3595" s="8" t="s">
        <v>1128</v>
      </c>
      <c r="H3595" s="8" t="s">
        <v>1208</v>
      </c>
      <c r="I3595" s="8">
        <v>0.0</v>
      </c>
      <c r="J3595" s="8">
        <v>0.0</v>
      </c>
      <c r="K3595" s="8">
        <v>4.0</v>
      </c>
    </row>
    <row r="3596" ht="15.75" customHeight="1">
      <c r="A3596" s="15">
        <v>112.0</v>
      </c>
      <c r="B3596" s="8" t="s">
        <v>2561</v>
      </c>
      <c r="C3596" s="16">
        <v>45666.5</v>
      </c>
      <c r="D3596" s="16">
        <v>45680.5</v>
      </c>
      <c r="E3596" s="17">
        <v>7840.0</v>
      </c>
      <c r="F3596" s="8" t="s">
        <v>2446</v>
      </c>
      <c r="G3596" s="8" t="s">
        <v>1128</v>
      </c>
      <c r="H3596" s="8" t="s">
        <v>2340</v>
      </c>
      <c r="I3596" s="8">
        <v>0.0</v>
      </c>
      <c r="J3596" s="8">
        <v>0.0</v>
      </c>
      <c r="K3596" s="8">
        <v>3.0</v>
      </c>
    </row>
    <row r="3597" ht="15.75" customHeight="1">
      <c r="A3597" s="15">
        <v>112.0</v>
      </c>
      <c r="B3597" s="8" t="s">
        <v>2561</v>
      </c>
      <c r="C3597" s="16">
        <v>45666.5</v>
      </c>
      <c r="D3597" s="16">
        <v>45680.5</v>
      </c>
      <c r="E3597" s="17">
        <v>7840.0</v>
      </c>
      <c r="F3597" s="8" t="s">
        <v>2446</v>
      </c>
      <c r="G3597" s="8" t="s">
        <v>1128</v>
      </c>
      <c r="H3597" s="8" t="s">
        <v>1527</v>
      </c>
      <c r="I3597" s="8">
        <v>0.0</v>
      </c>
      <c r="J3597" s="8">
        <v>0.0</v>
      </c>
      <c r="K3597" s="8">
        <v>2.0</v>
      </c>
    </row>
    <row r="3598" ht="15.75" customHeight="1">
      <c r="A3598" s="15">
        <v>113.0</v>
      </c>
      <c r="B3598" s="8" t="s">
        <v>2562</v>
      </c>
      <c r="C3598" s="16">
        <v>45670.75</v>
      </c>
      <c r="D3598" s="16">
        <v>45684.75</v>
      </c>
      <c r="E3598" s="17">
        <v>7910.0</v>
      </c>
      <c r="F3598" s="8" t="s">
        <v>2448</v>
      </c>
      <c r="G3598" s="8" t="s">
        <v>1132</v>
      </c>
      <c r="H3598" s="8" t="s">
        <v>2161</v>
      </c>
      <c r="I3598" s="8">
        <v>0.0</v>
      </c>
      <c r="J3598" s="8">
        <v>1.0</v>
      </c>
      <c r="K3598" s="8">
        <v>1.0</v>
      </c>
    </row>
    <row r="3599" ht="15.75" customHeight="1">
      <c r="A3599" s="15">
        <v>113.0</v>
      </c>
      <c r="B3599" s="8" t="s">
        <v>2562</v>
      </c>
      <c r="C3599" s="16">
        <v>45670.75</v>
      </c>
      <c r="D3599" s="16">
        <v>45684.75</v>
      </c>
      <c r="E3599" s="17">
        <v>7910.0</v>
      </c>
      <c r="F3599" s="8" t="s">
        <v>2448</v>
      </c>
      <c r="G3599" s="8" t="s">
        <v>1132</v>
      </c>
      <c r="H3599" s="8" t="s">
        <v>1888</v>
      </c>
      <c r="I3599" s="8">
        <v>1.0</v>
      </c>
      <c r="J3599" s="8">
        <v>1.0</v>
      </c>
      <c r="K3599" s="8">
        <v>5.0</v>
      </c>
    </row>
    <row r="3600" ht="15.75" customHeight="1">
      <c r="A3600" s="15">
        <v>113.0</v>
      </c>
      <c r="B3600" s="8" t="s">
        <v>2562</v>
      </c>
      <c r="C3600" s="16">
        <v>45670.75</v>
      </c>
      <c r="D3600" s="16">
        <v>45684.75</v>
      </c>
      <c r="E3600" s="17">
        <v>7910.0</v>
      </c>
      <c r="F3600" s="8" t="s">
        <v>2448</v>
      </c>
      <c r="G3600" s="8" t="s">
        <v>1132</v>
      </c>
      <c r="H3600" s="8" t="s">
        <v>1849</v>
      </c>
      <c r="I3600" s="8">
        <v>1.0</v>
      </c>
      <c r="J3600" s="8">
        <v>0.0</v>
      </c>
      <c r="K3600" s="8">
        <v>3.0</v>
      </c>
    </row>
    <row r="3601" ht="15.75" customHeight="1">
      <c r="A3601" s="15">
        <v>113.0</v>
      </c>
      <c r="B3601" s="8" t="s">
        <v>2562</v>
      </c>
      <c r="C3601" s="16">
        <v>45670.75</v>
      </c>
      <c r="D3601" s="16">
        <v>45684.75</v>
      </c>
      <c r="E3601" s="17">
        <v>7910.0</v>
      </c>
      <c r="F3601" s="8" t="s">
        <v>2448</v>
      </c>
      <c r="G3601" s="8" t="s">
        <v>1132</v>
      </c>
      <c r="H3601" s="8" t="s">
        <v>1609</v>
      </c>
      <c r="I3601" s="8">
        <v>1.0</v>
      </c>
      <c r="J3601" s="8">
        <v>1.0</v>
      </c>
      <c r="K3601" s="8">
        <v>2.0</v>
      </c>
    </row>
    <row r="3602" ht="15.75" customHeight="1">
      <c r="A3602" s="15">
        <v>113.0</v>
      </c>
      <c r="B3602" s="8" t="s">
        <v>2562</v>
      </c>
      <c r="C3602" s="16">
        <v>45670.75</v>
      </c>
      <c r="D3602" s="16">
        <v>45684.75</v>
      </c>
      <c r="E3602" s="17">
        <v>7910.0</v>
      </c>
      <c r="F3602" s="8" t="s">
        <v>2448</v>
      </c>
      <c r="G3602" s="8" t="s">
        <v>1132</v>
      </c>
      <c r="H3602" s="8" t="s">
        <v>2167</v>
      </c>
      <c r="I3602" s="8">
        <v>0.0</v>
      </c>
      <c r="J3602" s="8">
        <v>0.0</v>
      </c>
      <c r="K3602" s="8">
        <v>2.0</v>
      </c>
    </row>
    <row r="3603" ht="15.75" customHeight="1">
      <c r="A3603" s="15">
        <v>113.0</v>
      </c>
      <c r="B3603" s="8" t="s">
        <v>2562</v>
      </c>
      <c r="C3603" s="16">
        <v>45670.75</v>
      </c>
      <c r="D3603" s="16">
        <v>45684.75</v>
      </c>
      <c r="E3603" s="17">
        <v>7910.0</v>
      </c>
      <c r="F3603" s="8" t="s">
        <v>2448</v>
      </c>
      <c r="G3603" s="8" t="s">
        <v>1132</v>
      </c>
      <c r="H3603" s="8" t="s">
        <v>1945</v>
      </c>
      <c r="I3603" s="8">
        <v>0.0</v>
      </c>
      <c r="J3603" s="8">
        <v>1.0</v>
      </c>
      <c r="K3603" s="8">
        <v>4.0</v>
      </c>
    </row>
    <row r="3604" ht="15.75" customHeight="1">
      <c r="A3604" s="15">
        <v>113.0</v>
      </c>
      <c r="B3604" s="8" t="s">
        <v>2562</v>
      </c>
      <c r="C3604" s="16">
        <v>45670.75</v>
      </c>
      <c r="D3604" s="16">
        <v>45684.75</v>
      </c>
      <c r="E3604" s="17">
        <v>7910.0</v>
      </c>
      <c r="F3604" s="8" t="s">
        <v>2448</v>
      </c>
      <c r="G3604" s="8" t="s">
        <v>1132</v>
      </c>
      <c r="H3604" s="8" t="s">
        <v>2249</v>
      </c>
      <c r="I3604" s="8">
        <v>0.0</v>
      </c>
      <c r="J3604" s="8">
        <v>1.0</v>
      </c>
      <c r="K3604" s="8">
        <v>2.0</v>
      </c>
    </row>
    <row r="3605" ht="15.75" customHeight="1">
      <c r="A3605" s="15">
        <v>113.0</v>
      </c>
      <c r="B3605" s="8" t="s">
        <v>2562</v>
      </c>
      <c r="C3605" s="16">
        <v>45670.75</v>
      </c>
      <c r="D3605" s="16">
        <v>45684.75</v>
      </c>
      <c r="E3605" s="17">
        <v>7910.0</v>
      </c>
      <c r="F3605" s="8" t="s">
        <v>2448</v>
      </c>
      <c r="G3605" s="8" t="s">
        <v>1132</v>
      </c>
      <c r="H3605" s="8" t="s">
        <v>1808</v>
      </c>
      <c r="I3605" s="8">
        <v>1.0</v>
      </c>
      <c r="J3605" s="8">
        <v>0.0</v>
      </c>
      <c r="K3605" s="8">
        <v>5.0</v>
      </c>
    </row>
    <row r="3606" ht="15.75" customHeight="1">
      <c r="A3606" s="15">
        <v>113.0</v>
      </c>
      <c r="B3606" s="8" t="s">
        <v>2562</v>
      </c>
      <c r="C3606" s="16">
        <v>45670.75</v>
      </c>
      <c r="D3606" s="16">
        <v>45684.75</v>
      </c>
      <c r="E3606" s="17">
        <v>7910.0</v>
      </c>
      <c r="F3606" s="8" t="s">
        <v>2448</v>
      </c>
      <c r="G3606" s="8" t="s">
        <v>1132</v>
      </c>
      <c r="H3606" s="8" t="s">
        <v>1667</v>
      </c>
      <c r="I3606" s="8">
        <v>0.0</v>
      </c>
      <c r="J3606" s="8">
        <v>1.0</v>
      </c>
      <c r="K3606" s="8">
        <v>4.0</v>
      </c>
    </row>
    <row r="3607" ht="15.75" customHeight="1">
      <c r="A3607" s="15">
        <v>113.0</v>
      </c>
      <c r="B3607" s="8" t="s">
        <v>2562</v>
      </c>
      <c r="C3607" s="16">
        <v>45670.75</v>
      </c>
      <c r="D3607" s="16">
        <v>45684.75</v>
      </c>
      <c r="E3607" s="17">
        <v>7910.0</v>
      </c>
      <c r="F3607" s="8" t="s">
        <v>2448</v>
      </c>
      <c r="G3607" s="8" t="s">
        <v>1132</v>
      </c>
      <c r="H3607" s="8" t="s">
        <v>1275</v>
      </c>
      <c r="I3607" s="8">
        <v>1.0</v>
      </c>
      <c r="J3607" s="8">
        <v>1.0</v>
      </c>
      <c r="K3607" s="8">
        <v>1.0</v>
      </c>
    </row>
    <row r="3608" ht="15.75" customHeight="1">
      <c r="A3608" s="15">
        <v>113.0</v>
      </c>
      <c r="B3608" s="8" t="s">
        <v>2562</v>
      </c>
      <c r="C3608" s="16">
        <v>45670.75</v>
      </c>
      <c r="D3608" s="16">
        <v>45684.75</v>
      </c>
      <c r="E3608" s="17">
        <v>7910.0</v>
      </c>
      <c r="F3608" s="8" t="s">
        <v>2448</v>
      </c>
      <c r="G3608" s="8" t="s">
        <v>1132</v>
      </c>
      <c r="H3608" s="8" t="s">
        <v>2177</v>
      </c>
      <c r="I3608" s="8">
        <v>0.0</v>
      </c>
      <c r="J3608" s="8">
        <v>0.0</v>
      </c>
      <c r="K3608" s="8">
        <v>3.0</v>
      </c>
    </row>
    <row r="3609" ht="15.75" customHeight="1">
      <c r="A3609" s="15">
        <v>113.0</v>
      </c>
      <c r="B3609" s="8" t="s">
        <v>2562</v>
      </c>
      <c r="C3609" s="16">
        <v>45670.75</v>
      </c>
      <c r="D3609" s="16">
        <v>45684.75</v>
      </c>
      <c r="E3609" s="17">
        <v>7910.0</v>
      </c>
      <c r="F3609" s="8" t="s">
        <v>2448</v>
      </c>
      <c r="G3609" s="8" t="s">
        <v>1132</v>
      </c>
      <c r="H3609" s="8" t="s">
        <v>1548</v>
      </c>
      <c r="I3609" s="8">
        <v>1.0</v>
      </c>
      <c r="J3609" s="8">
        <v>0.0</v>
      </c>
      <c r="K3609" s="8">
        <v>1.0</v>
      </c>
    </row>
    <row r="3610" ht="15.75" customHeight="1">
      <c r="A3610" s="15">
        <v>113.0</v>
      </c>
      <c r="B3610" s="8" t="s">
        <v>2562</v>
      </c>
      <c r="C3610" s="16">
        <v>45670.75</v>
      </c>
      <c r="D3610" s="16">
        <v>45684.75</v>
      </c>
      <c r="E3610" s="17">
        <v>7910.0</v>
      </c>
      <c r="F3610" s="8" t="s">
        <v>2448</v>
      </c>
      <c r="G3610" s="8" t="s">
        <v>1132</v>
      </c>
      <c r="H3610" s="8" t="s">
        <v>1856</v>
      </c>
      <c r="I3610" s="8">
        <v>0.0</v>
      </c>
      <c r="J3610" s="8">
        <v>1.0</v>
      </c>
      <c r="K3610" s="8">
        <v>3.0</v>
      </c>
    </row>
    <row r="3611" ht="15.75" customHeight="1">
      <c r="A3611" s="15">
        <v>113.0</v>
      </c>
      <c r="B3611" s="8" t="s">
        <v>2562</v>
      </c>
      <c r="C3611" s="16">
        <v>45670.75</v>
      </c>
      <c r="D3611" s="16">
        <v>45684.75</v>
      </c>
      <c r="E3611" s="17">
        <v>7910.0</v>
      </c>
      <c r="F3611" s="8" t="s">
        <v>2448</v>
      </c>
      <c r="G3611" s="8" t="s">
        <v>1132</v>
      </c>
      <c r="H3611" s="8" t="s">
        <v>1339</v>
      </c>
      <c r="I3611" s="8">
        <v>0.0</v>
      </c>
      <c r="J3611" s="8">
        <v>1.0</v>
      </c>
      <c r="K3611" s="8">
        <v>1.0</v>
      </c>
    </row>
    <row r="3612" ht="15.75" customHeight="1">
      <c r="A3612" s="15">
        <v>113.0</v>
      </c>
      <c r="B3612" s="8" t="s">
        <v>2562</v>
      </c>
      <c r="C3612" s="16">
        <v>45670.75</v>
      </c>
      <c r="D3612" s="16">
        <v>45684.75</v>
      </c>
      <c r="E3612" s="17">
        <v>7910.0</v>
      </c>
      <c r="F3612" s="8" t="s">
        <v>2448</v>
      </c>
      <c r="G3612" s="8" t="s">
        <v>1132</v>
      </c>
      <c r="H3612" s="8" t="s">
        <v>1376</v>
      </c>
      <c r="I3612" s="8">
        <v>0.0</v>
      </c>
      <c r="J3612" s="8">
        <v>1.0</v>
      </c>
      <c r="K3612" s="8">
        <v>5.0</v>
      </c>
    </row>
    <row r="3613" ht="15.75" customHeight="1">
      <c r="A3613" s="15">
        <v>113.0</v>
      </c>
      <c r="B3613" s="8" t="s">
        <v>2562</v>
      </c>
      <c r="C3613" s="16">
        <v>45670.75</v>
      </c>
      <c r="D3613" s="16">
        <v>45684.75</v>
      </c>
      <c r="E3613" s="17">
        <v>7910.0</v>
      </c>
      <c r="F3613" s="8" t="s">
        <v>2448</v>
      </c>
      <c r="G3613" s="8" t="s">
        <v>1132</v>
      </c>
      <c r="H3613" s="8" t="s">
        <v>2272</v>
      </c>
      <c r="I3613" s="8">
        <v>1.0</v>
      </c>
      <c r="J3613" s="8">
        <v>1.0</v>
      </c>
      <c r="K3613" s="8">
        <v>2.0</v>
      </c>
    </row>
    <row r="3614" ht="15.75" customHeight="1">
      <c r="A3614" s="15">
        <v>113.0</v>
      </c>
      <c r="B3614" s="8" t="s">
        <v>2562</v>
      </c>
      <c r="C3614" s="16">
        <v>45670.75</v>
      </c>
      <c r="D3614" s="16">
        <v>45684.75</v>
      </c>
      <c r="E3614" s="17">
        <v>7910.0</v>
      </c>
      <c r="F3614" s="8" t="s">
        <v>2448</v>
      </c>
      <c r="G3614" s="8" t="s">
        <v>1132</v>
      </c>
      <c r="H3614" s="8" t="s">
        <v>2140</v>
      </c>
      <c r="I3614" s="8">
        <v>1.0</v>
      </c>
      <c r="J3614" s="8">
        <v>0.0</v>
      </c>
      <c r="K3614" s="8">
        <v>5.0</v>
      </c>
    </row>
    <row r="3615" ht="15.75" customHeight="1">
      <c r="A3615" s="15">
        <v>113.0</v>
      </c>
      <c r="B3615" s="8" t="s">
        <v>2562</v>
      </c>
      <c r="C3615" s="16">
        <v>45670.75</v>
      </c>
      <c r="D3615" s="16">
        <v>45684.75</v>
      </c>
      <c r="E3615" s="17">
        <v>7910.0</v>
      </c>
      <c r="F3615" s="8" t="s">
        <v>2448</v>
      </c>
      <c r="G3615" s="8" t="s">
        <v>1132</v>
      </c>
      <c r="H3615" s="8" t="s">
        <v>2025</v>
      </c>
      <c r="I3615" s="8">
        <v>1.0</v>
      </c>
      <c r="J3615" s="8">
        <v>1.0</v>
      </c>
      <c r="K3615" s="8">
        <v>4.0</v>
      </c>
    </row>
    <row r="3616" ht="15.75" customHeight="1">
      <c r="A3616" s="15">
        <v>113.0</v>
      </c>
      <c r="B3616" s="8" t="s">
        <v>2562</v>
      </c>
      <c r="C3616" s="16">
        <v>45670.75</v>
      </c>
      <c r="D3616" s="16">
        <v>45684.75</v>
      </c>
      <c r="E3616" s="17">
        <v>7910.0</v>
      </c>
      <c r="F3616" s="8" t="s">
        <v>2448</v>
      </c>
      <c r="G3616" s="8" t="s">
        <v>1132</v>
      </c>
      <c r="H3616" s="8" t="s">
        <v>1782</v>
      </c>
      <c r="I3616" s="8">
        <v>1.0</v>
      </c>
      <c r="J3616" s="8">
        <v>1.0</v>
      </c>
      <c r="K3616" s="8">
        <v>5.0</v>
      </c>
    </row>
    <row r="3617" ht="15.75" customHeight="1">
      <c r="A3617" s="15">
        <v>113.0</v>
      </c>
      <c r="B3617" s="8" t="s">
        <v>2562</v>
      </c>
      <c r="C3617" s="16">
        <v>45670.75</v>
      </c>
      <c r="D3617" s="16">
        <v>45684.75</v>
      </c>
      <c r="E3617" s="17">
        <v>7910.0</v>
      </c>
      <c r="F3617" s="8" t="s">
        <v>2448</v>
      </c>
      <c r="G3617" s="8" t="s">
        <v>1132</v>
      </c>
      <c r="H3617" s="8" t="s">
        <v>1182</v>
      </c>
      <c r="I3617" s="8">
        <v>1.0</v>
      </c>
      <c r="J3617" s="8">
        <v>0.0</v>
      </c>
      <c r="K3617" s="8">
        <v>2.0</v>
      </c>
    </row>
    <row r="3618" ht="15.75" customHeight="1">
      <c r="A3618" s="15">
        <v>113.0</v>
      </c>
      <c r="B3618" s="8" t="s">
        <v>2562</v>
      </c>
      <c r="C3618" s="16">
        <v>45670.75</v>
      </c>
      <c r="D3618" s="16">
        <v>45684.75</v>
      </c>
      <c r="E3618" s="17">
        <v>7910.0</v>
      </c>
      <c r="F3618" s="8" t="s">
        <v>2448</v>
      </c>
      <c r="G3618" s="8" t="s">
        <v>1132</v>
      </c>
      <c r="H3618" s="8" t="s">
        <v>1760</v>
      </c>
      <c r="I3618" s="8">
        <v>1.0</v>
      </c>
      <c r="J3618" s="8">
        <v>1.0</v>
      </c>
      <c r="K3618" s="8">
        <v>4.0</v>
      </c>
    </row>
    <row r="3619" ht="15.75" customHeight="1">
      <c r="A3619" s="15">
        <v>114.0</v>
      </c>
      <c r="B3619" s="8" t="s">
        <v>2563</v>
      </c>
      <c r="C3619" s="16">
        <v>45675.0</v>
      </c>
      <c r="D3619" s="16">
        <v>45689.0</v>
      </c>
      <c r="E3619" s="17">
        <v>7980.0</v>
      </c>
      <c r="F3619" s="8" t="s">
        <v>2450</v>
      </c>
      <c r="G3619" s="8" t="s">
        <v>1133</v>
      </c>
      <c r="H3619" s="8" t="s">
        <v>2003</v>
      </c>
      <c r="I3619" s="8">
        <v>1.0</v>
      </c>
      <c r="J3619" s="8">
        <v>0.0</v>
      </c>
      <c r="K3619" s="8">
        <v>1.0</v>
      </c>
    </row>
    <row r="3620" ht="15.75" customHeight="1">
      <c r="A3620" s="15">
        <v>114.0</v>
      </c>
      <c r="B3620" s="8" t="s">
        <v>2563</v>
      </c>
      <c r="C3620" s="16">
        <v>45675.0</v>
      </c>
      <c r="D3620" s="16">
        <v>45689.0</v>
      </c>
      <c r="E3620" s="17">
        <v>7980.0</v>
      </c>
      <c r="F3620" s="8" t="s">
        <v>2450</v>
      </c>
      <c r="G3620" s="8" t="s">
        <v>1133</v>
      </c>
      <c r="H3620" s="8" t="s">
        <v>1434</v>
      </c>
      <c r="I3620" s="8">
        <v>1.0</v>
      </c>
      <c r="J3620" s="8">
        <v>1.0</v>
      </c>
      <c r="K3620" s="8">
        <v>2.0</v>
      </c>
    </row>
    <row r="3621" ht="15.75" customHeight="1">
      <c r="A3621" s="15">
        <v>114.0</v>
      </c>
      <c r="B3621" s="8" t="s">
        <v>2563</v>
      </c>
      <c r="C3621" s="16">
        <v>45675.0</v>
      </c>
      <c r="D3621" s="16">
        <v>45689.0</v>
      </c>
      <c r="E3621" s="17">
        <v>7980.0</v>
      </c>
      <c r="F3621" s="8" t="s">
        <v>2450</v>
      </c>
      <c r="G3621" s="8" t="s">
        <v>1133</v>
      </c>
      <c r="H3621" s="8" t="s">
        <v>2339</v>
      </c>
      <c r="I3621" s="8">
        <v>1.0</v>
      </c>
      <c r="J3621" s="8">
        <v>0.0</v>
      </c>
      <c r="K3621" s="8">
        <v>1.0</v>
      </c>
    </row>
    <row r="3622" ht="15.75" customHeight="1">
      <c r="A3622" s="15">
        <v>114.0</v>
      </c>
      <c r="B3622" s="8" t="s">
        <v>2563</v>
      </c>
      <c r="C3622" s="16">
        <v>45675.0</v>
      </c>
      <c r="D3622" s="16">
        <v>45689.0</v>
      </c>
      <c r="E3622" s="17">
        <v>7980.0</v>
      </c>
      <c r="F3622" s="8" t="s">
        <v>2450</v>
      </c>
      <c r="G3622" s="8" t="s">
        <v>1133</v>
      </c>
      <c r="H3622" s="8" t="s">
        <v>1615</v>
      </c>
      <c r="I3622" s="8">
        <v>1.0</v>
      </c>
      <c r="J3622" s="8">
        <v>0.0</v>
      </c>
      <c r="K3622" s="8">
        <v>4.0</v>
      </c>
    </row>
    <row r="3623" ht="15.75" customHeight="1">
      <c r="A3623" s="15">
        <v>114.0</v>
      </c>
      <c r="B3623" s="8" t="s">
        <v>2563</v>
      </c>
      <c r="C3623" s="16">
        <v>45675.0</v>
      </c>
      <c r="D3623" s="16">
        <v>45689.0</v>
      </c>
      <c r="E3623" s="17">
        <v>7980.0</v>
      </c>
      <c r="F3623" s="8" t="s">
        <v>2450</v>
      </c>
      <c r="G3623" s="8" t="s">
        <v>1133</v>
      </c>
      <c r="H3623" s="8" t="s">
        <v>2087</v>
      </c>
      <c r="I3623" s="8">
        <v>1.0</v>
      </c>
      <c r="J3623" s="8">
        <v>1.0</v>
      </c>
      <c r="K3623" s="8">
        <v>1.0</v>
      </c>
    </row>
    <row r="3624" ht="15.75" customHeight="1">
      <c r="A3624" s="15">
        <v>114.0</v>
      </c>
      <c r="B3624" s="8" t="s">
        <v>2563</v>
      </c>
      <c r="C3624" s="16">
        <v>45675.0</v>
      </c>
      <c r="D3624" s="16">
        <v>45689.0</v>
      </c>
      <c r="E3624" s="17">
        <v>7980.0</v>
      </c>
      <c r="F3624" s="8" t="s">
        <v>2450</v>
      </c>
      <c r="G3624" s="8" t="s">
        <v>1133</v>
      </c>
      <c r="H3624" s="8" t="s">
        <v>1660</v>
      </c>
      <c r="I3624" s="8">
        <v>0.0</v>
      </c>
      <c r="J3624" s="8">
        <v>1.0</v>
      </c>
      <c r="K3624" s="8">
        <v>3.0</v>
      </c>
    </row>
    <row r="3625" ht="15.75" customHeight="1">
      <c r="A3625" s="15">
        <v>114.0</v>
      </c>
      <c r="B3625" s="8" t="s">
        <v>2563</v>
      </c>
      <c r="C3625" s="16">
        <v>45675.0</v>
      </c>
      <c r="D3625" s="16">
        <v>45689.0</v>
      </c>
      <c r="E3625" s="17">
        <v>7980.0</v>
      </c>
      <c r="F3625" s="8" t="s">
        <v>2450</v>
      </c>
      <c r="G3625" s="8" t="s">
        <v>1133</v>
      </c>
      <c r="H3625" s="8" t="s">
        <v>1271</v>
      </c>
      <c r="I3625" s="8">
        <v>1.0</v>
      </c>
      <c r="J3625" s="8">
        <v>1.0</v>
      </c>
      <c r="K3625" s="8">
        <v>1.0</v>
      </c>
    </row>
    <row r="3626" ht="15.75" customHeight="1">
      <c r="A3626" s="15">
        <v>114.0</v>
      </c>
      <c r="B3626" s="8" t="s">
        <v>2563</v>
      </c>
      <c r="C3626" s="16">
        <v>45675.0</v>
      </c>
      <c r="D3626" s="16">
        <v>45689.0</v>
      </c>
      <c r="E3626" s="17">
        <v>7980.0</v>
      </c>
      <c r="F3626" s="8" t="s">
        <v>2450</v>
      </c>
      <c r="G3626" s="8" t="s">
        <v>1133</v>
      </c>
      <c r="H3626" s="8" t="s">
        <v>1269</v>
      </c>
      <c r="I3626" s="8">
        <v>1.0</v>
      </c>
      <c r="J3626" s="8">
        <v>0.0</v>
      </c>
      <c r="K3626" s="8">
        <v>1.0</v>
      </c>
    </row>
    <row r="3627" ht="15.75" customHeight="1">
      <c r="A3627" s="15">
        <v>114.0</v>
      </c>
      <c r="B3627" s="8" t="s">
        <v>2563</v>
      </c>
      <c r="C3627" s="16">
        <v>45675.0</v>
      </c>
      <c r="D3627" s="16">
        <v>45689.0</v>
      </c>
      <c r="E3627" s="17">
        <v>7980.0</v>
      </c>
      <c r="F3627" s="8" t="s">
        <v>2450</v>
      </c>
      <c r="G3627" s="8" t="s">
        <v>1133</v>
      </c>
      <c r="H3627" s="8" t="s">
        <v>2005</v>
      </c>
      <c r="I3627" s="8">
        <v>1.0</v>
      </c>
      <c r="J3627" s="8">
        <v>1.0</v>
      </c>
      <c r="K3627" s="8">
        <v>5.0</v>
      </c>
    </row>
    <row r="3628" ht="15.75" customHeight="1">
      <c r="A3628" s="15">
        <v>114.0</v>
      </c>
      <c r="B3628" s="8" t="s">
        <v>2563</v>
      </c>
      <c r="C3628" s="16">
        <v>45675.0</v>
      </c>
      <c r="D3628" s="16">
        <v>45689.0</v>
      </c>
      <c r="E3628" s="17">
        <v>7980.0</v>
      </c>
      <c r="F3628" s="8" t="s">
        <v>2450</v>
      </c>
      <c r="G3628" s="8" t="s">
        <v>1133</v>
      </c>
      <c r="H3628" s="8" t="s">
        <v>2031</v>
      </c>
      <c r="I3628" s="8">
        <v>0.0</v>
      </c>
      <c r="J3628" s="8">
        <v>0.0</v>
      </c>
      <c r="K3628" s="8">
        <v>4.0</v>
      </c>
    </row>
    <row r="3629" ht="15.75" customHeight="1">
      <c r="A3629" s="15">
        <v>114.0</v>
      </c>
      <c r="B3629" s="8" t="s">
        <v>2563</v>
      </c>
      <c r="C3629" s="16">
        <v>45675.0</v>
      </c>
      <c r="D3629" s="16">
        <v>45689.0</v>
      </c>
      <c r="E3629" s="17">
        <v>7980.0</v>
      </c>
      <c r="F3629" s="8" t="s">
        <v>2450</v>
      </c>
      <c r="G3629" s="8" t="s">
        <v>1133</v>
      </c>
      <c r="H3629" s="8" t="s">
        <v>2025</v>
      </c>
      <c r="I3629" s="8">
        <v>0.0</v>
      </c>
      <c r="J3629" s="8">
        <v>1.0</v>
      </c>
      <c r="K3629" s="8">
        <v>5.0</v>
      </c>
    </row>
    <row r="3630" ht="15.75" customHeight="1">
      <c r="A3630" s="15">
        <v>114.0</v>
      </c>
      <c r="B3630" s="8" t="s">
        <v>2563</v>
      </c>
      <c r="C3630" s="16">
        <v>45675.0</v>
      </c>
      <c r="D3630" s="16">
        <v>45689.0</v>
      </c>
      <c r="E3630" s="17">
        <v>7980.0</v>
      </c>
      <c r="F3630" s="8" t="s">
        <v>2450</v>
      </c>
      <c r="G3630" s="8" t="s">
        <v>1133</v>
      </c>
      <c r="H3630" s="8" t="s">
        <v>1541</v>
      </c>
      <c r="I3630" s="8">
        <v>1.0</v>
      </c>
      <c r="J3630" s="8">
        <v>0.0</v>
      </c>
      <c r="K3630" s="8">
        <v>5.0</v>
      </c>
    </row>
    <row r="3631" ht="15.75" customHeight="1">
      <c r="A3631" s="15">
        <v>114.0</v>
      </c>
      <c r="B3631" s="8" t="s">
        <v>2563</v>
      </c>
      <c r="C3631" s="16">
        <v>45675.0</v>
      </c>
      <c r="D3631" s="16">
        <v>45689.0</v>
      </c>
      <c r="E3631" s="17">
        <v>7980.0</v>
      </c>
      <c r="F3631" s="8" t="s">
        <v>2450</v>
      </c>
      <c r="G3631" s="8" t="s">
        <v>1133</v>
      </c>
      <c r="H3631" s="8" t="s">
        <v>1961</v>
      </c>
      <c r="I3631" s="8">
        <v>1.0</v>
      </c>
      <c r="J3631" s="8">
        <v>1.0</v>
      </c>
      <c r="K3631" s="8">
        <v>1.0</v>
      </c>
    </row>
    <row r="3632" ht="15.75" customHeight="1">
      <c r="A3632" s="15">
        <v>114.0</v>
      </c>
      <c r="B3632" s="8" t="s">
        <v>2563</v>
      </c>
      <c r="C3632" s="16">
        <v>45675.0</v>
      </c>
      <c r="D3632" s="16">
        <v>45689.0</v>
      </c>
      <c r="E3632" s="17">
        <v>7980.0</v>
      </c>
      <c r="F3632" s="8" t="s">
        <v>2450</v>
      </c>
      <c r="G3632" s="8" t="s">
        <v>1133</v>
      </c>
      <c r="H3632" s="8" t="s">
        <v>2132</v>
      </c>
      <c r="I3632" s="8">
        <v>0.0</v>
      </c>
      <c r="J3632" s="8">
        <v>1.0</v>
      </c>
      <c r="K3632" s="8">
        <v>1.0</v>
      </c>
    </row>
    <row r="3633" ht="15.75" customHeight="1">
      <c r="A3633" s="15">
        <v>114.0</v>
      </c>
      <c r="B3633" s="8" t="s">
        <v>2563</v>
      </c>
      <c r="C3633" s="16">
        <v>45675.0</v>
      </c>
      <c r="D3633" s="16">
        <v>45689.0</v>
      </c>
      <c r="E3633" s="17">
        <v>7980.0</v>
      </c>
      <c r="F3633" s="8" t="s">
        <v>2450</v>
      </c>
      <c r="G3633" s="8" t="s">
        <v>1133</v>
      </c>
      <c r="H3633" s="8" t="s">
        <v>2229</v>
      </c>
      <c r="I3633" s="8">
        <v>1.0</v>
      </c>
      <c r="J3633" s="8">
        <v>1.0</v>
      </c>
      <c r="K3633" s="8">
        <v>5.0</v>
      </c>
    </row>
    <row r="3634" ht="15.75" customHeight="1">
      <c r="A3634" s="15">
        <v>114.0</v>
      </c>
      <c r="B3634" s="8" t="s">
        <v>2563</v>
      </c>
      <c r="C3634" s="16">
        <v>45675.0</v>
      </c>
      <c r="D3634" s="16">
        <v>45689.0</v>
      </c>
      <c r="E3634" s="17">
        <v>7980.0</v>
      </c>
      <c r="F3634" s="8" t="s">
        <v>2450</v>
      </c>
      <c r="G3634" s="8" t="s">
        <v>1133</v>
      </c>
      <c r="H3634" s="8" t="s">
        <v>1266</v>
      </c>
      <c r="I3634" s="8">
        <v>1.0</v>
      </c>
      <c r="J3634" s="8">
        <v>1.0</v>
      </c>
      <c r="K3634" s="8">
        <v>1.0</v>
      </c>
    </row>
    <row r="3635" ht="15.75" customHeight="1">
      <c r="A3635" s="15">
        <v>114.0</v>
      </c>
      <c r="B3635" s="8" t="s">
        <v>2563</v>
      </c>
      <c r="C3635" s="16">
        <v>45675.0</v>
      </c>
      <c r="D3635" s="16">
        <v>45689.0</v>
      </c>
      <c r="E3635" s="17">
        <v>7980.0</v>
      </c>
      <c r="F3635" s="8" t="s">
        <v>2450</v>
      </c>
      <c r="G3635" s="8" t="s">
        <v>1133</v>
      </c>
      <c r="H3635" s="8" t="s">
        <v>1904</v>
      </c>
      <c r="I3635" s="8">
        <v>1.0</v>
      </c>
      <c r="J3635" s="8">
        <v>0.0</v>
      </c>
      <c r="K3635" s="8">
        <v>4.0</v>
      </c>
    </row>
    <row r="3636" ht="15.75" customHeight="1">
      <c r="A3636" s="15">
        <v>114.0</v>
      </c>
      <c r="B3636" s="8" t="s">
        <v>2563</v>
      </c>
      <c r="C3636" s="16">
        <v>45675.0</v>
      </c>
      <c r="D3636" s="16">
        <v>45689.0</v>
      </c>
      <c r="E3636" s="17">
        <v>7980.0</v>
      </c>
      <c r="F3636" s="8" t="s">
        <v>2450</v>
      </c>
      <c r="G3636" s="8" t="s">
        <v>1133</v>
      </c>
      <c r="H3636" s="8" t="s">
        <v>1136</v>
      </c>
      <c r="I3636" s="8">
        <v>0.0</v>
      </c>
      <c r="J3636" s="8">
        <v>0.0</v>
      </c>
      <c r="K3636" s="8">
        <v>4.0</v>
      </c>
    </row>
    <row r="3637" ht="15.75" customHeight="1">
      <c r="A3637" s="15">
        <v>114.0</v>
      </c>
      <c r="B3637" s="8" t="s">
        <v>2563</v>
      </c>
      <c r="C3637" s="16">
        <v>45675.0</v>
      </c>
      <c r="D3637" s="16">
        <v>45689.0</v>
      </c>
      <c r="E3637" s="17">
        <v>7980.0</v>
      </c>
      <c r="F3637" s="8" t="s">
        <v>2450</v>
      </c>
      <c r="G3637" s="8" t="s">
        <v>1133</v>
      </c>
      <c r="H3637" s="8" t="s">
        <v>1675</v>
      </c>
      <c r="I3637" s="8">
        <v>1.0</v>
      </c>
      <c r="J3637" s="8">
        <v>1.0</v>
      </c>
      <c r="K3637" s="8">
        <v>4.0</v>
      </c>
    </row>
    <row r="3638" ht="15.75" customHeight="1">
      <c r="A3638" s="15">
        <v>114.0</v>
      </c>
      <c r="B3638" s="8" t="s">
        <v>2563</v>
      </c>
      <c r="C3638" s="16">
        <v>45675.0</v>
      </c>
      <c r="D3638" s="16">
        <v>45689.0</v>
      </c>
      <c r="E3638" s="17">
        <v>7980.0</v>
      </c>
      <c r="F3638" s="8" t="s">
        <v>2450</v>
      </c>
      <c r="G3638" s="8" t="s">
        <v>1133</v>
      </c>
      <c r="H3638" s="8" t="s">
        <v>1501</v>
      </c>
      <c r="I3638" s="8">
        <v>0.0</v>
      </c>
      <c r="J3638" s="8">
        <v>1.0</v>
      </c>
      <c r="K3638" s="8">
        <v>2.0</v>
      </c>
    </row>
    <row r="3639" ht="15.75" customHeight="1">
      <c r="A3639" s="15">
        <v>114.0</v>
      </c>
      <c r="B3639" s="8" t="s">
        <v>2563</v>
      </c>
      <c r="C3639" s="16">
        <v>45675.0</v>
      </c>
      <c r="D3639" s="16">
        <v>45689.0</v>
      </c>
      <c r="E3639" s="17">
        <v>7980.0</v>
      </c>
      <c r="F3639" s="8" t="s">
        <v>2450</v>
      </c>
      <c r="G3639" s="8" t="s">
        <v>1133</v>
      </c>
      <c r="H3639" s="8" t="s">
        <v>1258</v>
      </c>
      <c r="I3639" s="8">
        <v>0.0</v>
      </c>
      <c r="J3639" s="8">
        <v>1.0</v>
      </c>
      <c r="K3639" s="8">
        <v>2.0</v>
      </c>
    </row>
    <row r="3640" ht="15.75" customHeight="1">
      <c r="A3640" s="15">
        <v>114.0</v>
      </c>
      <c r="B3640" s="8" t="s">
        <v>2563</v>
      </c>
      <c r="C3640" s="16">
        <v>45675.0</v>
      </c>
      <c r="D3640" s="16">
        <v>45689.0</v>
      </c>
      <c r="E3640" s="17">
        <v>7980.0</v>
      </c>
      <c r="F3640" s="8" t="s">
        <v>2450</v>
      </c>
      <c r="G3640" s="8" t="s">
        <v>1133</v>
      </c>
      <c r="H3640" s="8" t="s">
        <v>1838</v>
      </c>
      <c r="I3640" s="8">
        <v>0.0</v>
      </c>
      <c r="J3640" s="8">
        <v>1.0</v>
      </c>
      <c r="K3640" s="8">
        <v>5.0</v>
      </c>
    </row>
    <row r="3641" ht="15.75" customHeight="1">
      <c r="A3641" s="15">
        <v>114.0</v>
      </c>
      <c r="B3641" s="8" t="s">
        <v>2563</v>
      </c>
      <c r="C3641" s="16">
        <v>45675.0</v>
      </c>
      <c r="D3641" s="16">
        <v>45689.0</v>
      </c>
      <c r="E3641" s="17">
        <v>7980.0</v>
      </c>
      <c r="F3641" s="8" t="s">
        <v>2450</v>
      </c>
      <c r="G3641" s="8" t="s">
        <v>1133</v>
      </c>
      <c r="H3641" s="8" t="s">
        <v>2067</v>
      </c>
      <c r="I3641" s="8">
        <v>0.0</v>
      </c>
      <c r="J3641" s="8">
        <v>0.0</v>
      </c>
      <c r="K3641" s="8">
        <v>1.0</v>
      </c>
    </row>
    <row r="3642" ht="15.75" customHeight="1">
      <c r="A3642" s="15">
        <v>114.0</v>
      </c>
      <c r="B3642" s="8" t="s">
        <v>2563</v>
      </c>
      <c r="C3642" s="16">
        <v>45675.0</v>
      </c>
      <c r="D3642" s="16">
        <v>45689.0</v>
      </c>
      <c r="E3642" s="17">
        <v>7980.0</v>
      </c>
      <c r="F3642" s="8" t="s">
        <v>2450</v>
      </c>
      <c r="G3642" s="8" t="s">
        <v>1133</v>
      </c>
      <c r="H3642" s="8" t="s">
        <v>1932</v>
      </c>
      <c r="I3642" s="8">
        <v>1.0</v>
      </c>
      <c r="J3642" s="8">
        <v>1.0</v>
      </c>
      <c r="K3642" s="8">
        <v>4.0</v>
      </c>
    </row>
    <row r="3643" ht="15.75" customHeight="1">
      <c r="A3643" s="15">
        <v>114.0</v>
      </c>
      <c r="B3643" s="8" t="s">
        <v>2563</v>
      </c>
      <c r="C3643" s="16">
        <v>45675.0</v>
      </c>
      <c r="D3643" s="16">
        <v>45689.0</v>
      </c>
      <c r="E3643" s="17">
        <v>7980.0</v>
      </c>
      <c r="F3643" s="8" t="s">
        <v>2450</v>
      </c>
      <c r="G3643" s="8" t="s">
        <v>1133</v>
      </c>
      <c r="H3643" s="8" t="s">
        <v>2354</v>
      </c>
      <c r="I3643" s="8">
        <v>1.0</v>
      </c>
      <c r="J3643" s="8">
        <v>0.0</v>
      </c>
      <c r="K3643" s="8">
        <v>2.0</v>
      </c>
    </row>
    <row r="3644" ht="15.75" customHeight="1">
      <c r="A3644" s="15">
        <v>114.0</v>
      </c>
      <c r="B3644" s="8" t="s">
        <v>2563</v>
      </c>
      <c r="C3644" s="16">
        <v>45675.0</v>
      </c>
      <c r="D3644" s="16">
        <v>45689.0</v>
      </c>
      <c r="E3644" s="17">
        <v>7980.0</v>
      </c>
      <c r="F3644" s="8" t="s">
        <v>2450</v>
      </c>
      <c r="G3644" s="8" t="s">
        <v>1133</v>
      </c>
      <c r="H3644" s="8" t="s">
        <v>1557</v>
      </c>
      <c r="I3644" s="8">
        <v>0.0</v>
      </c>
      <c r="J3644" s="8">
        <v>1.0</v>
      </c>
      <c r="K3644" s="8">
        <v>3.0</v>
      </c>
    </row>
    <row r="3645" ht="15.75" customHeight="1">
      <c r="A3645" s="15">
        <v>114.0</v>
      </c>
      <c r="B3645" s="8" t="s">
        <v>2563</v>
      </c>
      <c r="C3645" s="16">
        <v>45675.0</v>
      </c>
      <c r="D3645" s="16">
        <v>45689.0</v>
      </c>
      <c r="E3645" s="17">
        <v>7980.0</v>
      </c>
      <c r="F3645" s="8" t="s">
        <v>2450</v>
      </c>
      <c r="G3645" s="8" t="s">
        <v>1133</v>
      </c>
      <c r="H3645" s="8" t="s">
        <v>2238</v>
      </c>
      <c r="I3645" s="8">
        <v>0.0</v>
      </c>
      <c r="J3645" s="8">
        <v>1.0</v>
      </c>
      <c r="K3645" s="8">
        <v>1.0</v>
      </c>
    </row>
    <row r="3646" ht="15.75" customHeight="1">
      <c r="A3646" s="15">
        <v>114.0</v>
      </c>
      <c r="B3646" s="8" t="s">
        <v>2563</v>
      </c>
      <c r="C3646" s="16">
        <v>45675.0</v>
      </c>
      <c r="D3646" s="16">
        <v>45689.0</v>
      </c>
      <c r="E3646" s="17">
        <v>7980.0</v>
      </c>
      <c r="F3646" s="8" t="s">
        <v>2450</v>
      </c>
      <c r="G3646" s="8" t="s">
        <v>1133</v>
      </c>
      <c r="H3646" s="8" t="s">
        <v>1422</v>
      </c>
      <c r="I3646" s="8">
        <v>0.0</v>
      </c>
      <c r="J3646" s="8">
        <v>0.0</v>
      </c>
      <c r="K3646" s="8">
        <v>1.0</v>
      </c>
    </row>
    <row r="3647" ht="15.75" customHeight="1">
      <c r="A3647" s="15">
        <v>114.0</v>
      </c>
      <c r="B3647" s="8" t="s">
        <v>2563</v>
      </c>
      <c r="C3647" s="16">
        <v>45675.0</v>
      </c>
      <c r="D3647" s="16">
        <v>45689.0</v>
      </c>
      <c r="E3647" s="17">
        <v>7980.0</v>
      </c>
      <c r="F3647" s="8" t="s">
        <v>2450</v>
      </c>
      <c r="G3647" s="8" t="s">
        <v>1133</v>
      </c>
      <c r="H3647" s="8" t="s">
        <v>1951</v>
      </c>
      <c r="I3647" s="8">
        <v>0.0</v>
      </c>
      <c r="J3647" s="8">
        <v>1.0</v>
      </c>
      <c r="K3647" s="8">
        <v>4.0</v>
      </c>
    </row>
    <row r="3648" ht="15.75" customHeight="1">
      <c r="A3648" s="15">
        <v>114.0</v>
      </c>
      <c r="B3648" s="8" t="s">
        <v>2563</v>
      </c>
      <c r="C3648" s="16">
        <v>45675.0</v>
      </c>
      <c r="D3648" s="16">
        <v>45689.0</v>
      </c>
      <c r="E3648" s="17">
        <v>7980.0</v>
      </c>
      <c r="F3648" s="8" t="s">
        <v>2450</v>
      </c>
      <c r="G3648" s="8" t="s">
        <v>1133</v>
      </c>
      <c r="H3648" s="8" t="s">
        <v>1738</v>
      </c>
      <c r="I3648" s="8">
        <v>0.0</v>
      </c>
      <c r="J3648" s="8">
        <v>1.0</v>
      </c>
      <c r="K3648" s="8">
        <v>2.0</v>
      </c>
    </row>
    <row r="3649" ht="15.75" customHeight="1">
      <c r="A3649" s="15">
        <v>114.0</v>
      </c>
      <c r="B3649" s="8" t="s">
        <v>2563</v>
      </c>
      <c r="C3649" s="16">
        <v>45675.0</v>
      </c>
      <c r="D3649" s="16">
        <v>45689.0</v>
      </c>
      <c r="E3649" s="17">
        <v>7980.0</v>
      </c>
      <c r="F3649" s="8" t="s">
        <v>2450</v>
      </c>
      <c r="G3649" s="8" t="s">
        <v>1133</v>
      </c>
      <c r="H3649" s="8" t="s">
        <v>2302</v>
      </c>
      <c r="I3649" s="8">
        <v>0.0</v>
      </c>
      <c r="J3649" s="8">
        <v>0.0</v>
      </c>
      <c r="K3649" s="8">
        <v>4.0</v>
      </c>
    </row>
    <row r="3650" ht="15.75" customHeight="1">
      <c r="A3650" s="15">
        <v>114.0</v>
      </c>
      <c r="B3650" s="8" t="s">
        <v>2563</v>
      </c>
      <c r="C3650" s="16">
        <v>45675.0</v>
      </c>
      <c r="D3650" s="16">
        <v>45689.0</v>
      </c>
      <c r="E3650" s="17">
        <v>7980.0</v>
      </c>
      <c r="F3650" s="8" t="s">
        <v>2450</v>
      </c>
      <c r="G3650" s="8" t="s">
        <v>1133</v>
      </c>
      <c r="H3650" s="8" t="s">
        <v>2368</v>
      </c>
      <c r="I3650" s="8">
        <v>0.0</v>
      </c>
      <c r="J3650" s="8">
        <v>1.0</v>
      </c>
      <c r="K3650" s="8">
        <v>2.0</v>
      </c>
    </row>
    <row r="3651" ht="15.75" customHeight="1">
      <c r="A3651" s="15">
        <v>114.0</v>
      </c>
      <c r="B3651" s="8" t="s">
        <v>2563</v>
      </c>
      <c r="C3651" s="16">
        <v>45675.0</v>
      </c>
      <c r="D3651" s="16">
        <v>45689.0</v>
      </c>
      <c r="E3651" s="17">
        <v>7980.0</v>
      </c>
      <c r="F3651" s="8" t="s">
        <v>2450</v>
      </c>
      <c r="G3651" s="8" t="s">
        <v>1133</v>
      </c>
      <c r="H3651" s="8" t="s">
        <v>2381</v>
      </c>
      <c r="I3651" s="8">
        <v>0.0</v>
      </c>
      <c r="J3651" s="8">
        <v>0.0</v>
      </c>
      <c r="K3651" s="8">
        <v>5.0</v>
      </c>
    </row>
    <row r="3652" ht="15.75" customHeight="1">
      <c r="A3652" s="15">
        <v>115.0</v>
      </c>
      <c r="B3652" s="8" t="s">
        <v>2564</v>
      </c>
      <c r="C3652" s="16">
        <v>45679.25</v>
      </c>
      <c r="D3652" s="16">
        <v>45693.25</v>
      </c>
      <c r="E3652" s="17">
        <v>8050.0</v>
      </c>
      <c r="F3652" s="8" t="s">
        <v>2452</v>
      </c>
      <c r="G3652" s="8" t="s">
        <v>2453</v>
      </c>
      <c r="H3652" s="8" t="s">
        <v>1185</v>
      </c>
      <c r="I3652" s="8">
        <v>0.0</v>
      </c>
      <c r="J3652" s="8">
        <v>0.0</v>
      </c>
      <c r="K3652" s="8">
        <v>5.0</v>
      </c>
    </row>
    <row r="3653" ht="15.75" customHeight="1">
      <c r="A3653" s="15">
        <v>115.0</v>
      </c>
      <c r="B3653" s="8" t="s">
        <v>2564</v>
      </c>
      <c r="C3653" s="16">
        <v>45679.25</v>
      </c>
      <c r="D3653" s="16">
        <v>45693.25</v>
      </c>
      <c r="E3653" s="17">
        <v>8050.0</v>
      </c>
      <c r="F3653" s="8" t="s">
        <v>2452</v>
      </c>
      <c r="G3653" s="8" t="s">
        <v>2453</v>
      </c>
      <c r="H3653" s="8" t="s">
        <v>1302</v>
      </c>
      <c r="I3653" s="8">
        <v>1.0</v>
      </c>
      <c r="J3653" s="8">
        <v>0.0</v>
      </c>
      <c r="K3653" s="8">
        <v>5.0</v>
      </c>
    </row>
    <row r="3654" ht="15.75" customHeight="1">
      <c r="A3654" s="15">
        <v>115.0</v>
      </c>
      <c r="B3654" s="8" t="s">
        <v>2564</v>
      </c>
      <c r="C3654" s="16">
        <v>45679.25</v>
      </c>
      <c r="D3654" s="16">
        <v>45693.25</v>
      </c>
      <c r="E3654" s="17">
        <v>8050.0</v>
      </c>
      <c r="F3654" s="8" t="s">
        <v>2452</v>
      </c>
      <c r="G3654" s="8" t="s">
        <v>2453</v>
      </c>
      <c r="H3654" s="8" t="s">
        <v>1200</v>
      </c>
      <c r="I3654" s="8">
        <v>1.0</v>
      </c>
      <c r="J3654" s="8">
        <v>1.0</v>
      </c>
      <c r="K3654" s="8">
        <v>5.0</v>
      </c>
    </row>
    <row r="3655" ht="15.75" customHeight="1">
      <c r="A3655" s="15">
        <v>115.0</v>
      </c>
      <c r="B3655" s="8" t="s">
        <v>2564</v>
      </c>
      <c r="C3655" s="16">
        <v>45679.25</v>
      </c>
      <c r="D3655" s="16">
        <v>45693.25</v>
      </c>
      <c r="E3655" s="17">
        <v>8050.0</v>
      </c>
      <c r="F3655" s="8" t="s">
        <v>2452</v>
      </c>
      <c r="G3655" s="8" t="s">
        <v>2453</v>
      </c>
      <c r="H3655" s="8" t="s">
        <v>1153</v>
      </c>
      <c r="I3655" s="8">
        <v>0.0</v>
      </c>
      <c r="J3655" s="8">
        <v>0.0</v>
      </c>
      <c r="K3655" s="8">
        <v>2.0</v>
      </c>
    </row>
    <row r="3656" ht="15.75" customHeight="1">
      <c r="A3656" s="15">
        <v>115.0</v>
      </c>
      <c r="B3656" s="8" t="s">
        <v>2564</v>
      </c>
      <c r="C3656" s="16">
        <v>45679.25</v>
      </c>
      <c r="D3656" s="16">
        <v>45693.25</v>
      </c>
      <c r="E3656" s="17">
        <v>8050.0</v>
      </c>
      <c r="F3656" s="8" t="s">
        <v>2452</v>
      </c>
      <c r="G3656" s="8" t="s">
        <v>2453</v>
      </c>
      <c r="H3656" s="8" t="s">
        <v>2318</v>
      </c>
      <c r="I3656" s="8">
        <v>0.0</v>
      </c>
      <c r="J3656" s="8">
        <v>0.0</v>
      </c>
      <c r="K3656" s="8">
        <v>5.0</v>
      </c>
    </row>
    <row r="3657" ht="15.75" customHeight="1">
      <c r="A3657" s="15">
        <v>115.0</v>
      </c>
      <c r="B3657" s="8" t="s">
        <v>2564</v>
      </c>
      <c r="C3657" s="16">
        <v>45679.25</v>
      </c>
      <c r="D3657" s="16">
        <v>45693.25</v>
      </c>
      <c r="E3657" s="17">
        <v>8050.0</v>
      </c>
      <c r="F3657" s="8" t="s">
        <v>2452</v>
      </c>
      <c r="G3657" s="8" t="s">
        <v>2453</v>
      </c>
      <c r="H3657" s="8" t="s">
        <v>1869</v>
      </c>
      <c r="I3657" s="8">
        <v>0.0</v>
      </c>
      <c r="J3657" s="8">
        <v>1.0</v>
      </c>
      <c r="K3657" s="8">
        <v>2.0</v>
      </c>
    </row>
    <row r="3658" ht="15.75" customHeight="1">
      <c r="A3658" s="15">
        <v>115.0</v>
      </c>
      <c r="B3658" s="8" t="s">
        <v>2564</v>
      </c>
      <c r="C3658" s="16">
        <v>45679.25</v>
      </c>
      <c r="D3658" s="16">
        <v>45693.25</v>
      </c>
      <c r="E3658" s="17">
        <v>8050.0</v>
      </c>
      <c r="F3658" s="8" t="s">
        <v>2452</v>
      </c>
      <c r="G3658" s="8" t="s">
        <v>2453</v>
      </c>
      <c r="H3658" s="8" t="s">
        <v>2126</v>
      </c>
      <c r="I3658" s="8">
        <v>1.0</v>
      </c>
      <c r="J3658" s="8">
        <v>1.0</v>
      </c>
      <c r="K3658" s="8">
        <v>5.0</v>
      </c>
    </row>
    <row r="3659" ht="15.75" customHeight="1">
      <c r="A3659" s="15">
        <v>115.0</v>
      </c>
      <c r="B3659" s="8" t="s">
        <v>2564</v>
      </c>
      <c r="C3659" s="16">
        <v>45679.25</v>
      </c>
      <c r="D3659" s="16">
        <v>45693.25</v>
      </c>
      <c r="E3659" s="17">
        <v>8050.0</v>
      </c>
      <c r="F3659" s="8" t="s">
        <v>2452</v>
      </c>
      <c r="G3659" s="8" t="s">
        <v>2453</v>
      </c>
      <c r="H3659" s="8" t="s">
        <v>1717</v>
      </c>
      <c r="I3659" s="8">
        <v>0.0</v>
      </c>
      <c r="J3659" s="8">
        <v>1.0</v>
      </c>
      <c r="K3659" s="8">
        <v>2.0</v>
      </c>
    </row>
    <row r="3660" ht="15.75" customHeight="1">
      <c r="A3660" s="15">
        <v>115.0</v>
      </c>
      <c r="B3660" s="8" t="s">
        <v>2564</v>
      </c>
      <c r="C3660" s="16">
        <v>45679.25</v>
      </c>
      <c r="D3660" s="16">
        <v>45693.25</v>
      </c>
      <c r="E3660" s="17">
        <v>8050.0</v>
      </c>
      <c r="F3660" s="8" t="s">
        <v>2452</v>
      </c>
      <c r="G3660" s="8" t="s">
        <v>2453</v>
      </c>
      <c r="H3660" s="8" t="s">
        <v>1448</v>
      </c>
      <c r="I3660" s="8">
        <v>0.0</v>
      </c>
      <c r="J3660" s="8">
        <v>1.0</v>
      </c>
      <c r="K3660" s="8">
        <v>5.0</v>
      </c>
    </row>
    <row r="3661" ht="15.75" customHeight="1">
      <c r="A3661" s="15">
        <v>115.0</v>
      </c>
      <c r="B3661" s="8" t="s">
        <v>2564</v>
      </c>
      <c r="C3661" s="16">
        <v>45679.25</v>
      </c>
      <c r="D3661" s="16">
        <v>45693.25</v>
      </c>
      <c r="E3661" s="17">
        <v>8050.0</v>
      </c>
      <c r="F3661" s="8" t="s">
        <v>2452</v>
      </c>
      <c r="G3661" s="8" t="s">
        <v>2453</v>
      </c>
      <c r="H3661" s="8" t="s">
        <v>1434</v>
      </c>
      <c r="I3661" s="8">
        <v>1.0</v>
      </c>
      <c r="J3661" s="8">
        <v>1.0</v>
      </c>
      <c r="K3661" s="8">
        <v>5.0</v>
      </c>
    </row>
    <row r="3662" ht="15.75" customHeight="1">
      <c r="A3662" s="15">
        <v>115.0</v>
      </c>
      <c r="B3662" s="8" t="s">
        <v>2564</v>
      </c>
      <c r="C3662" s="16">
        <v>45679.25</v>
      </c>
      <c r="D3662" s="16">
        <v>45693.25</v>
      </c>
      <c r="E3662" s="17">
        <v>8050.0</v>
      </c>
      <c r="F3662" s="8" t="s">
        <v>2452</v>
      </c>
      <c r="G3662" s="8" t="s">
        <v>2453</v>
      </c>
      <c r="H3662" s="8" t="s">
        <v>1279</v>
      </c>
      <c r="I3662" s="8">
        <v>1.0</v>
      </c>
      <c r="J3662" s="8">
        <v>0.0</v>
      </c>
      <c r="K3662" s="8">
        <v>2.0</v>
      </c>
    </row>
    <row r="3663" ht="15.75" customHeight="1">
      <c r="A3663" s="15">
        <v>115.0</v>
      </c>
      <c r="B3663" s="8" t="s">
        <v>2564</v>
      </c>
      <c r="C3663" s="16">
        <v>45679.25</v>
      </c>
      <c r="D3663" s="16">
        <v>45693.25</v>
      </c>
      <c r="E3663" s="17">
        <v>8050.0</v>
      </c>
      <c r="F3663" s="8" t="s">
        <v>2452</v>
      </c>
      <c r="G3663" s="8" t="s">
        <v>2453</v>
      </c>
      <c r="H3663" s="8" t="s">
        <v>1893</v>
      </c>
      <c r="I3663" s="8">
        <v>1.0</v>
      </c>
      <c r="J3663" s="8">
        <v>1.0</v>
      </c>
      <c r="K3663" s="8">
        <v>1.0</v>
      </c>
    </row>
    <row r="3664" ht="15.75" customHeight="1">
      <c r="A3664" s="15">
        <v>115.0</v>
      </c>
      <c r="B3664" s="8" t="s">
        <v>2564</v>
      </c>
      <c r="C3664" s="16">
        <v>45679.25</v>
      </c>
      <c r="D3664" s="16">
        <v>45693.25</v>
      </c>
      <c r="E3664" s="17">
        <v>8050.0</v>
      </c>
      <c r="F3664" s="8" t="s">
        <v>2452</v>
      </c>
      <c r="G3664" s="8" t="s">
        <v>2453</v>
      </c>
      <c r="H3664" s="8" t="s">
        <v>2320</v>
      </c>
      <c r="I3664" s="8">
        <v>0.0</v>
      </c>
      <c r="J3664" s="8">
        <v>1.0</v>
      </c>
      <c r="K3664" s="8">
        <v>1.0</v>
      </c>
    </row>
    <row r="3665" ht="15.75" customHeight="1">
      <c r="A3665" s="15">
        <v>115.0</v>
      </c>
      <c r="B3665" s="8" t="s">
        <v>2564</v>
      </c>
      <c r="C3665" s="16">
        <v>45679.25</v>
      </c>
      <c r="D3665" s="16">
        <v>45693.25</v>
      </c>
      <c r="E3665" s="17">
        <v>8050.0</v>
      </c>
      <c r="F3665" s="8" t="s">
        <v>2452</v>
      </c>
      <c r="G3665" s="8" t="s">
        <v>2453</v>
      </c>
      <c r="H3665" s="8" t="s">
        <v>2275</v>
      </c>
      <c r="I3665" s="8">
        <v>0.0</v>
      </c>
      <c r="J3665" s="8">
        <v>0.0</v>
      </c>
      <c r="K3665" s="8">
        <v>3.0</v>
      </c>
    </row>
    <row r="3666" ht="15.75" customHeight="1">
      <c r="A3666" s="15">
        <v>115.0</v>
      </c>
      <c r="B3666" s="8" t="s">
        <v>2564</v>
      </c>
      <c r="C3666" s="16">
        <v>45679.25</v>
      </c>
      <c r="D3666" s="16">
        <v>45693.25</v>
      </c>
      <c r="E3666" s="17">
        <v>8050.0</v>
      </c>
      <c r="F3666" s="8" t="s">
        <v>2452</v>
      </c>
      <c r="G3666" s="8" t="s">
        <v>2453</v>
      </c>
      <c r="H3666" s="8" t="s">
        <v>1202</v>
      </c>
      <c r="I3666" s="8">
        <v>0.0</v>
      </c>
      <c r="J3666" s="8">
        <v>0.0</v>
      </c>
      <c r="K3666" s="8">
        <v>4.0</v>
      </c>
    </row>
    <row r="3667" ht="15.75" customHeight="1">
      <c r="A3667" s="15">
        <v>115.0</v>
      </c>
      <c r="B3667" s="8" t="s">
        <v>2564</v>
      </c>
      <c r="C3667" s="16">
        <v>45679.25</v>
      </c>
      <c r="D3667" s="16">
        <v>45693.25</v>
      </c>
      <c r="E3667" s="17">
        <v>8050.0</v>
      </c>
      <c r="F3667" s="8" t="s">
        <v>2452</v>
      </c>
      <c r="G3667" s="8" t="s">
        <v>2453</v>
      </c>
      <c r="H3667" s="8" t="s">
        <v>2322</v>
      </c>
      <c r="I3667" s="8">
        <v>1.0</v>
      </c>
      <c r="J3667" s="8">
        <v>1.0</v>
      </c>
      <c r="K3667" s="8">
        <v>2.0</v>
      </c>
    </row>
    <row r="3668" ht="15.75" customHeight="1">
      <c r="A3668" s="15">
        <v>115.0</v>
      </c>
      <c r="B3668" s="8" t="s">
        <v>2564</v>
      </c>
      <c r="C3668" s="16">
        <v>45679.25</v>
      </c>
      <c r="D3668" s="16">
        <v>45693.25</v>
      </c>
      <c r="E3668" s="17">
        <v>8050.0</v>
      </c>
      <c r="F3668" s="8" t="s">
        <v>2452</v>
      </c>
      <c r="G3668" s="8" t="s">
        <v>2453</v>
      </c>
      <c r="H3668" s="8" t="s">
        <v>1612</v>
      </c>
      <c r="I3668" s="8">
        <v>0.0</v>
      </c>
      <c r="J3668" s="8">
        <v>1.0</v>
      </c>
      <c r="K3668" s="8">
        <v>2.0</v>
      </c>
    </row>
    <row r="3669" ht="15.75" customHeight="1">
      <c r="A3669" s="15">
        <v>115.0</v>
      </c>
      <c r="B3669" s="8" t="s">
        <v>2564</v>
      </c>
      <c r="C3669" s="16">
        <v>45679.25</v>
      </c>
      <c r="D3669" s="16">
        <v>45693.25</v>
      </c>
      <c r="E3669" s="17">
        <v>8050.0</v>
      </c>
      <c r="F3669" s="8" t="s">
        <v>2452</v>
      </c>
      <c r="G3669" s="8" t="s">
        <v>2453</v>
      </c>
      <c r="H3669" s="8" t="s">
        <v>2289</v>
      </c>
      <c r="I3669" s="8">
        <v>0.0</v>
      </c>
      <c r="J3669" s="8">
        <v>1.0</v>
      </c>
      <c r="K3669" s="8">
        <v>5.0</v>
      </c>
    </row>
    <row r="3670" ht="15.75" customHeight="1">
      <c r="A3670" s="15">
        <v>115.0</v>
      </c>
      <c r="B3670" s="8" t="s">
        <v>2564</v>
      </c>
      <c r="C3670" s="16">
        <v>45679.25</v>
      </c>
      <c r="D3670" s="16">
        <v>45693.25</v>
      </c>
      <c r="E3670" s="17">
        <v>8050.0</v>
      </c>
      <c r="F3670" s="8" t="s">
        <v>2452</v>
      </c>
      <c r="G3670" s="8" t="s">
        <v>2453</v>
      </c>
      <c r="H3670" s="8" t="s">
        <v>1399</v>
      </c>
      <c r="I3670" s="8">
        <v>1.0</v>
      </c>
      <c r="J3670" s="8">
        <v>1.0</v>
      </c>
      <c r="K3670" s="8">
        <v>1.0</v>
      </c>
    </row>
    <row r="3671" ht="15.75" customHeight="1">
      <c r="A3671" s="15">
        <v>115.0</v>
      </c>
      <c r="B3671" s="8" t="s">
        <v>2564</v>
      </c>
      <c r="C3671" s="16">
        <v>45679.25</v>
      </c>
      <c r="D3671" s="16">
        <v>45693.25</v>
      </c>
      <c r="E3671" s="17">
        <v>8050.0</v>
      </c>
      <c r="F3671" s="8" t="s">
        <v>2452</v>
      </c>
      <c r="G3671" s="8" t="s">
        <v>2453</v>
      </c>
      <c r="H3671" s="8" t="s">
        <v>1725</v>
      </c>
      <c r="I3671" s="8">
        <v>1.0</v>
      </c>
      <c r="J3671" s="8">
        <v>0.0</v>
      </c>
      <c r="K3671" s="8">
        <v>3.0</v>
      </c>
    </row>
    <row r="3672" ht="15.75" customHeight="1">
      <c r="A3672" s="15">
        <v>115.0</v>
      </c>
      <c r="B3672" s="8" t="s">
        <v>2564</v>
      </c>
      <c r="C3672" s="16">
        <v>45679.25</v>
      </c>
      <c r="D3672" s="16">
        <v>45693.25</v>
      </c>
      <c r="E3672" s="17">
        <v>8050.0</v>
      </c>
      <c r="F3672" s="8" t="s">
        <v>2452</v>
      </c>
      <c r="G3672" s="8" t="s">
        <v>2453</v>
      </c>
      <c r="H3672" s="8" t="s">
        <v>1379</v>
      </c>
      <c r="I3672" s="8">
        <v>0.0</v>
      </c>
      <c r="J3672" s="8">
        <v>0.0</v>
      </c>
      <c r="K3672" s="8">
        <v>1.0</v>
      </c>
    </row>
    <row r="3673" ht="15.75" customHeight="1">
      <c r="A3673" s="15">
        <v>115.0</v>
      </c>
      <c r="B3673" s="8" t="s">
        <v>2564</v>
      </c>
      <c r="C3673" s="16">
        <v>45679.25</v>
      </c>
      <c r="D3673" s="16">
        <v>45693.25</v>
      </c>
      <c r="E3673" s="17">
        <v>8050.0</v>
      </c>
      <c r="F3673" s="8" t="s">
        <v>2452</v>
      </c>
      <c r="G3673" s="8" t="s">
        <v>2453</v>
      </c>
      <c r="H3673" s="8" t="s">
        <v>2337</v>
      </c>
      <c r="I3673" s="8">
        <v>1.0</v>
      </c>
      <c r="J3673" s="8">
        <v>0.0</v>
      </c>
      <c r="K3673" s="8">
        <v>2.0</v>
      </c>
    </row>
    <row r="3674" ht="15.75" customHeight="1">
      <c r="A3674" s="15">
        <v>115.0</v>
      </c>
      <c r="B3674" s="8" t="s">
        <v>2564</v>
      </c>
      <c r="C3674" s="16">
        <v>45679.25</v>
      </c>
      <c r="D3674" s="16">
        <v>45693.25</v>
      </c>
      <c r="E3674" s="17">
        <v>8050.0</v>
      </c>
      <c r="F3674" s="8" t="s">
        <v>2452</v>
      </c>
      <c r="G3674" s="8" t="s">
        <v>2453</v>
      </c>
      <c r="H3674" s="8" t="s">
        <v>1654</v>
      </c>
      <c r="I3674" s="8">
        <v>1.0</v>
      </c>
      <c r="J3674" s="8">
        <v>0.0</v>
      </c>
      <c r="K3674" s="8">
        <v>5.0</v>
      </c>
    </row>
    <row r="3675" ht="15.75" customHeight="1">
      <c r="A3675" s="15">
        <v>115.0</v>
      </c>
      <c r="B3675" s="8" t="s">
        <v>2564</v>
      </c>
      <c r="C3675" s="16">
        <v>45679.25</v>
      </c>
      <c r="D3675" s="16">
        <v>45693.25</v>
      </c>
      <c r="E3675" s="17">
        <v>8050.0</v>
      </c>
      <c r="F3675" s="8" t="s">
        <v>2452</v>
      </c>
      <c r="G3675" s="8" t="s">
        <v>2453</v>
      </c>
      <c r="H3675" s="8" t="s">
        <v>1749</v>
      </c>
      <c r="I3675" s="8">
        <v>0.0</v>
      </c>
      <c r="J3675" s="8">
        <v>1.0</v>
      </c>
      <c r="K3675" s="8">
        <v>4.0</v>
      </c>
    </row>
    <row r="3676" ht="15.75" customHeight="1">
      <c r="A3676" s="15">
        <v>115.0</v>
      </c>
      <c r="B3676" s="8" t="s">
        <v>2564</v>
      </c>
      <c r="C3676" s="16">
        <v>45679.25</v>
      </c>
      <c r="D3676" s="16">
        <v>45693.25</v>
      </c>
      <c r="E3676" s="17">
        <v>8050.0</v>
      </c>
      <c r="F3676" s="8" t="s">
        <v>2452</v>
      </c>
      <c r="G3676" s="8" t="s">
        <v>2453</v>
      </c>
      <c r="H3676" s="8" t="s">
        <v>2205</v>
      </c>
      <c r="I3676" s="8">
        <v>1.0</v>
      </c>
      <c r="J3676" s="8">
        <v>1.0</v>
      </c>
      <c r="K3676" s="8">
        <v>2.0</v>
      </c>
    </row>
    <row r="3677" ht="15.75" customHeight="1">
      <c r="A3677" s="15">
        <v>115.0</v>
      </c>
      <c r="B3677" s="8" t="s">
        <v>2564</v>
      </c>
      <c r="C3677" s="16">
        <v>45679.25</v>
      </c>
      <c r="D3677" s="16">
        <v>45693.25</v>
      </c>
      <c r="E3677" s="17">
        <v>8050.0</v>
      </c>
      <c r="F3677" s="8" t="s">
        <v>2452</v>
      </c>
      <c r="G3677" s="8" t="s">
        <v>2453</v>
      </c>
      <c r="H3677" s="8" t="s">
        <v>1785</v>
      </c>
      <c r="I3677" s="8">
        <v>1.0</v>
      </c>
      <c r="J3677" s="8">
        <v>1.0</v>
      </c>
      <c r="K3677" s="8">
        <v>5.0</v>
      </c>
    </row>
    <row r="3678" ht="15.75" customHeight="1">
      <c r="A3678" s="15">
        <v>115.0</v>
      </c>
      <c r="B3678" s="8" t="s">
        <v>2564</v>
      </c>
      <c r="C3678" s="16">
        <v>45679.25</v>
      </c>
      <c r="D3678" s="16">
        <v>45693.25</v>
      </c>
      <c r="E3678" s="17">
        <v>8050.0</v>
      </c>
      <c r="F3678" s="8" t="s">
        <v>2452</v>
      </c>
      <c r="G3678" s="8" t="s">
        <v>2453</v>
      </c>
      <c r="H3678" s="8" t="s">
        <v>1507</v>
      </c>
      <c r="I3678" s="8">
        <v>0.0</v>
      </c>
      <c r="J3678" s="8">
        <v>1.0</v>
      </c>
      <c r="K3678" s="8">
        <v>5.0</v>
      </c>
    </row>
    <row r="3679" ht="15.75" customHeight="1">
      <c r="A3679" s="15">
        <v>115.0</v>
      </c>
      <c r="B3679" s="8" t="s">
        <v>2564</v>
      </c>
      <c r="C3679" s="16">
        <v>45679.25</v>
      </c>
      <c r="D3679" s="16">
        <v>45693.25</v>
      </c>
      <c r="E3679" s="17">
        <v>8050.0</v>
      </c>
      <c r="F3679" s="8" t="s">
        <v>2452</v>
      </c>
      <c r="G3679" s="8" t="s">
        <v>2453</v>
      </c>
      <c r="H3679" s="8" t="s">
        <v>1777</v>
      </c>
      <c r="I3679" s="8">
        <v>0.0</v>
      </c>
      <c r="J3679" s="8">
        <v>0.0</v>
      </c>
      <c r="K3679" s="8">
        <v>4.0</v>
      </c>
    </row>
    <row r="3680" ht="15.75" customHeight="1">
      <c r="A3680" s="15">
        <v>116.0</v>
      </c>
      <c r="B3680" s="8" t="s">
        <v>2565</v>
      </c>
      <c r="C3680" s="16">
        <v>45683.5</v>
      </c>
      <c r="D3680" s="16">
        <v>45697.5</v>
      </c>
      <c r="E3680" s="17">
        <v>8120.0</v>
      </c>
      <c r="F3680" s="8" t="s">
        <v>2444</v>
      </c>
      <c r="G3680" s="8" t="s">
        <v>2453</v>
      </c>
      <c r="H3680" s="8" t="s">
        <v>1819</v>
      </c>
      <c r="I3680" s="8">
        <v>1.0</v>
      </c>
      <c r="J3680" s="8">
        <v>0.0</v>
      </c>
      <c r="K3680" s="8">
        <v>4.0</v>
      </c>
    </row>
    <row r="3681" ht="15.75" customHeight="1">
      <c r="A3681" s="15">
        <v>116.0</v>
      </c>
      <c r="B3681" s="8" t="s">
        <v>2565</v>
      </c>
      <c r="C3681" s="16">
        <v>45683.5</v>
      </c>
      <c r="D3681" s="16">
        <v>45697.5</v>
      </c>
      <c r="E3681" s="17">
        <v>8120.0</v>
      </c>
      <c r="F3681" s="8" t="s">
        <v>2444</v>
      </c>
      <c r="G3681" s="8" t="s">
        <v>2453</v>
      </c>
      <c r="H3681" s="8" t="s">
        <v>1885</v>
      </c>
      <c r="I3681" s="8">
        <v>0.0</v>
      </c>
      <c r="J3681" s="8">
        <v>1.0</v>
      </c>
      <c r="K3681" s="8">
        <v>5.0</v>
      </c>
    </row>
    <row r="3682" ht="15.75" customHeight="1">
      <c r="A3682" s="15">
        <v>116.0</v>
      </c>
      <c r="B3682" s="8" t="s">
        <v>2565</v>
      </c>
      <c r="C3682" s="16">
        <v>45683.5</v>
      </c>
      <c r="D3682" s="16">
        <v>45697.5</v>
      </c>
      <c r="E3682" s="17">
        <v>8120.0</v>
      </c>
      <c r="F3682" s="8" t="s">
        <v>2444</v>
      </c>
      <c r="G3682" s="8" t="s">
        <v>2453</v>
      </c>
      <c r="H3682" s="8" t="s">
        <v>1345</v>
      </c>
      <c r="I3682" s="8">
        <v>1.0</v>
      </c>
      <c r="J3682" s="8">
        <v>0.0</v>
      </c>
      <c r="K3682" s="8">
        <v>2.0</v>
      </c>
    </row>
    <row r="3683" ht="15.75" customHeight="1">
      <c r="A3683" s="15">
        <v>116.0</v>
      </c>
      <c r="B3683" s="8" t="s">
        <v>2565</v>
      </c>
      <c r="C3683" s="16">
        <v>45683.5</v>
      </c>
      <c r="D3683" s="16">
        <v>45697.5</v>
      </c>
      <c r="E3683" s="17">
        <v>8120.0</v>
      </c>
      <c r="F3683" s="8" t="s">
        <v>2444</v>
      </c>
      <c r="G3683" s="8" t="s">
        <v>2453</v>
      </c>
      <c r="H3683" s="8" t="s">
        <v>2307</v>
      </c>
      <c r="I3683" s="8">
        <v>1.0</v>
      </c>
      <c r="J3683" s="8">
        <v>1.0</v>
      </c>
      <c r="K3683" s="8">
        <v>4.0</v>
      </c>
    </row>
    <row r="3684" ht="15.75" customHeight="1">
      <c r="A3684" s="15">
        <v>116.0</v>
      </c>
      <c r="B3684" s="8" t="s">
        <v>2565</v>
      </c>
      <c r="C3684" s="16">
        <v>45683.5</v>
      </c>
      <c r="D3684" s="16">
        <v>45697.5</v>
      </c>
      <c r="E3684" s="17">
        <v>8120.0</v>
      </c>
      <c r="F3684" s="8" t="s">
        <v>2444</v>
      </c>
      <c r="G3684" s="8" t="s">
        <v>2453</v>
      </c>
      <c r="H3684" s="8" t="s">
        <v>2211</v>
      </c>
      <c r="I3684" s="8">
        <v>1.0</v>
      </c>
      <c r="J3684" s="8">
        <v>1.0</v>
      </c>
      <c r="K3684" s="8">
        <v>4.0</v>
      </c>
    </row>
    <row r="3685" ht="15.75" customHeight="1">
      <c r="A3685" s="15">
        <v>116.0</v>
      </c>
      <c r="B3685" s="8" t="s">
        <v>2565</v>
      </c>
      <c r="C3685" s="16">
        <v>45683.5</v>
      </c>
      <c r="D3685" s="16">
        <v>45697.5</v>
      </c>
      <c r="E3685" s="17">
        <v>8120.0</v>
      </c>
      <c r="F3685" s="8" t="s">
        <v>2444</v>
      </c>
      <c r="G3685" s="8" t="s">
        <v>2453</v>
      </c>
      <c r="H3685" s="8" t="s">
        <v>1847</v>
      </c>
      <c r="I3685" s="8">
        <v>1.0</v>
      </c>
      <c r="J3685" s="8">
        <v>0.0</v>
      </c>
      <c r="K3685" s="8">
        <v>1.0</v>
      </c>
    </row>
    <row r="3686" ht="15.75" customHeight="1">
      <c r="A3686" s="15">
        <v>116.0</v>
      </c>
      <c r="B3686" s="8" t="s">
        <v>2565</v>
      </c>
      <c r="C3686" s="16">
        <v>45683.5</v>
      </c>
      <c r="D3686" s="16">
        <v>45697.5</v>
      </c>
      <c r="E3686" s="17">
        <v>8120.0</v>
      </c>
      <c r="F3686" s="8" t="s">
        <v>2444</v>
      </c>
      <c r="G3686" s="8" t="s">
        <v>2453</v>
      </c>
      <c r="H3686" s="8" t="s">
        <v>2286</v>
      </c>
      <c r="I3686" s="8">
        <v>1.0</v>
      </c>
      <c r="J3686" s="8">
        <v>1.0</v>
      </c>
      <c r="K3686" s="8">
        <v>1.0</v>
      </c>
    </row>
    <row r="3687" ht="15.75" customHeight="1">
      <c r="A3687" s="15">
        <v>116.0</v>
      </c>
      <c r="B3687" s="8" t="s">
        <v>2565</v>
      </c>
      <c r="C3687" s="16">
        <v>45683.5</v>
      </c>
      <c r="D3687" s="16">
        <v>45697.5</v>
      </c>
      <c r="E3687" s="17">
        <v>8120.0</v>
      </c>
      <c r="F3687" s="8" t="s">
        <v>2444</v>
      </c>
      <c r="G3687" s="8" t="s">
        <v>2453</v>
      </c>
      <c r="H3687" s="8" t="s">
        <v>2062</v>
      </c>
      <c r="I3687" s="8">
        <v>0.0</v>
      </c>
      <c r="J3687" s="8">
        <v>1.0</v>
      </c>
      <c r="K3687" s="8">
        <v>1.0</v>
      </c>
    </row>
    <row r="3688" ht="15.75" customHeight="1">
      <c r="A3688" s="15">
        <v>116.0</v>
      </c>
      <c r="B3688" s="8" t="s">
        <v>2565</v>
      </c>
      <c r="C3688" s="16">
        <v>45683.5</v>
      </c>
      <c r="D3688" s="16">
        <v>45697.5</v>
      </c>
      <c r="E3688" s="17">
        <v>8120.0</v>
      </c>
      <c r="F3688" s="8" t="s">
        <v>2444</v>
      </c>
      <c r="G3688" s="8" t="s">
        <v>2453</v>
      </c>
      <c r="H3688" s="8" t="s">
        <v>2253</v>
      </c>
      <c r="I3688" s="8">
        <v>0.0</v>
      </c>
      <c r="J3688" s="8">
        <v>1.0</v>
      </c>
      <c r="K3688" s="8">
        <v>4.0</v>
      </c>
    </row>
    <row r="3689" ht="15.75" customHeight="1">
      <c r="A3689" s="15">
        <v>116.0</v>
      </c>
      <c r="B3689" s="8" t="s">
        <v>2565</v>
      </c>
      <c r="C3689" s="16">
        <v>45683.5</v>
      </c>
      <c r="D3689" s="16">
        <v>45697.5</v>
      </c>
      <c r="E3689" s="17">
        <v>8120.0</v>
      </c>
      <c r="F3689" s="8" t="s">
        <v>2444</v>
      </c>
      <c r="G3689" s="8" t="s">
        <v>2453</v>
      </c>
      <c r="H3689" s="8" t="s">
        <v>1398</v>
      </c>
      <c r="I3689" s="8">
        <v>1.0</v>
      </c>
      <c r="J3689" s="8">
        <v>0.0</v>
      </c>
      <c r="K3689" s="8">
        <v>2.0</v>
      </c>
    </row>
    <row r="3690" ht="15.75" customHeight="1">
      <c r="A3690" s="15">
        <v>116.0</v>
      </c>
      <c r="B3690" s="8" t="s">
        <v>2565</v>
      </c>
      <c r="C3690" s="16">
        <v>45683.5</v>
      </c>
      <c r="D3690" s="16">
        <v>45697.5</v>
      </c>
      <c r="E3690" s="17">
        <v>8120.0</v>
      </c>
      <c r="F3690" s="8" t="s">
        <v>2444</v>
      </c>
      <c r="G3690" s="8" t="s">
        <v>2453</v>
      </c>
      <c r="H3690" s="8" t="s">
        <v>1904</v>
      </c>
      <c r="I3690" s="8">
        <v>1.0</v>
      </c>
      <c r="J3690" s="8">
        <v>0.0</v>
      </c>
      <c r="K3690" s="8">
        <v>3.0</v>
      </c>
    </row>
    <row r="3691" ht="15.75" customHeight="1">
      <c r="A3691" s="15">
        <v>116.0</v>
      </c>
      <c r="B3691" s="8" t="s">
        <v>2565</v>
      </c>
      <c r="C3691" s="16">
        <v>45683.5</v>
      </c>
      <c r="D3691" s="16">
        <v>45697.5</v>
      </c>
      <c r="E3691" s="17">
        <v>8120.0</v>
      </c>
      <c r="F3691" s="8" t="s">
        <v>2444</v>
      </c>
      <c r="G3691" s="8" t="s">
        <v>2453</v>
      </c>
      <c r="H3691" s="8" t="s">
        <v>1419</v>
      </c>
      <c r="I3691" s="8">
        <v>1.0</v>
      </c>
      <c r="J3691" s="8">
        <v>0.0</v>
      </c>
      <c r="K3691" s="8">
        <v>3.0</v>
      </c>
    </row>
    <row r="3692" ht="15.75" customHeight="1">
      <c r="A3692" s="15">
        <v>116.0</v>
      </c>
      <c r="B3692" s="8" t="s">
        <v>2565</v>
      </c>
      <c r="C3692" s="16">
        <v>45683.5</v>
      </c>
      <c r="D3692" s="16">
        <v>45697.5</v>
      </c>
      <c r="E3692" s="17">
        <v>8120.0</v>
      </c>
      <c r="F3692" s="8" t="s">
        <v>2444</v>
      </c>
      <c r="G3692" s="8" t="s">
        <v>2453</v>
      </c>
      <c r="H3692" s="8" t="s">
        <v>1445</v>
      </c>
      <c r="I3692" s="8">
        <v>0.0</v>
      </c>
      <c r="J3692" s="8">
        <v>1.0</v>
      </c>
      <c r="K3692" s="8">
        <v>1.0</v>
      </c>
    </row>
    <row r="3693" ht="15.75" customHeight="1">
      <c r="A3693" s="15">
        <v>116.0</v>
      </c>
      <c r="B3693" s="8" t="s">
        <v>2565</v>
      </c>
      <c r="C3693" s="16">
        <v>45683.5</v>
      </c>
      <c r="D3693" s="16">
        <v>45697.5</v>
      </c>
      <c r="E3693" s="17">
        <v>8120.0</v>
      </c>
      <c r="F3693" s="8" t="s">
        <v>2444</v>
      </c>
      <c r="G3693" s="8" t="s">
        <v>2453</v>
      </c>
      <c r="H3693" s="8" t="s">
        <v>1373</v>
      </c>
      <c r="I3693" s="8">
        <v>0.0</v>
      </c>
      <c r="J3693" s="8">
        <v>1.0</v>
      </c>
      <c r="K3693" s="8">
        <v>3.0</v>
      </c>
    </row>
    <row r="3694" ht="15.75" customHeight="1">
      <c r="A3694" s="15">
        <v>116.0</v>
      </c>
      <c r="B3694" s="8" t="s">
        <v>2565</v>
      </c>
      <c r="C3694" s="16">
        <v>45683.5</v>
      </c>
      <c r="D3694" s="16">
        <v>45697.5</v>
      </c>
      <c r="E3694" s="17">
        <v>8120.0</v>
      </c>
      <c r="F3694" s="8" t="s">
        <v>2444</v>
      </c>
      <c r="G3694" s="8" t="s">
        <v>2453</v>
      </c>
      <c r="H3694" s="8" t="s">
        <v>1871</v>
      </c>
      <c r="I3694" s="8">
        <v>1.0</v>
      </c>
      <c r="J3694" s="8">
        <v>0.0</v>
      </c>
      <c r="K3694" s="8">
        <v>5.0</v>
      </c>
    </row>
    <row r="3695" ht="15.75" customHeight="1">
      <c r="A3695" s="15">
        <v>116.0</v>
      </c>
      <c r="B3695" s="8" t="s">
        <v>2565</v>
      </c>
      <c r="C3695" s="16">
        <v>45683.5</v>
      </c>
      <c r="D3695" s="16">
        <v>45697.5</v>
      </c>
      <c r="E3695" s="17">
        <v>8120.0</v>
      </c>
      <c r="F3695" s="8" t="s">
        <v>2444</v>
      </c>
      <c r="G3695" s="8" t="s">
        <v>2453</v>
      </c>
      <c r="H3695" s="8" t="s">
        <v>1434</v>
      </c>
      <c r="I3695" s="8">
        <v>1.0</v>
      </c>
      <c r="J3695" s="8">
        <v>0.0</v>
      </c>
      <c r="K3695" s="8">
        <v>4.0</v>
      </c>
    </row>
    <row r="3696" ht="15.75" customHeight="1">
      <c r="A3696" s="15">
        <v>116.0</v>
      </c>
      <c r="B3696" s="8" t="s">
        <v>2565</v>
      </c>
      <c r="C3696" s="16">
        <v>45683.5</v>
      </c>
      <c r="D3696" s="16">
        <v>45697.5</v>
      </c>
      <c r="E3696" s="17">
        <v>8120.0</v>
      </c>
      <c r="F3696" s="8" t="s">
        <v>2444</v>
      </c>
      <c r="G3696" s="8" t="s">
        <v>2453</v>
      </c>
      <c r="H3696" s="8" t="s">
        <v>1714</v>
      </c>
      <c r="I3696" s="8">
        <v>0.0</v>
      </c>
      <c r="J3696" s="8">
        <v>0.0</v>
      </c>
      <c r="K3696" s="8">
        <v>2.0</v>
      </c>
    </row>
    <row r="3697" ht="15.75" customHeight="1">
      <c r="A3697" s="15">
        <v>116.0</v>
      </c>
      <c r="B3697" s="8" t="s">
        <v>2565</v>
      </c>
      <c r="C3697" s="16">
        <v>45683.5</v>
      </c>
      <c r="D3697" s="16">
        <v>45697.5</v>
      </c>
      <c r="E3697" s="17">
        <v>8120.0</v>
      </c>
      <c r="F3697" s="8" t="s">
        <v>2444</v>
      </c>
      <c r="G3697" s="8" t="s">
        <v>2453</v>
      </c>
      <c r="H3697" s="8" t="s">
        <v>2375</v>
      </c>
      <c r="I3697" s="8">
        <v>0.0</v>
      </c>
      <c r="J3697" s="8">
        <v>0.0</v>
      </c>
      <c r="K3697" s="8">
        <v>4.0</v>
      </c>
    </row>
    <row r="3698" ht="15.75" customHeight="1">
      <c r="A3698" s="15">
        <v>116.0</v>
      </c>
      <c r="B3698" s="8" t="s">
        <v>2565</v>
      </c>
      <c r="C3698" s="16">
        <v>45683.5</v>
      </c>
      <c r="D3698" s="16">
        <v>45697.5</v>
      </c>
      <c r="E3698" s="17">
        <v>8120.0</v>
      </c>
      <c r="F3698" s="8" t="s">
        <v>2444</v>
      </c>
      <c r="G3698" s="8" t="s">
        <v>2453</v>
      </c>
      <c r="H3698" s="8" t="s">
        <v>1328</v>
      </c>
      <c r="I3698" s="8">
        <v>0.0</v>
      </c>
      <c r="J3698" s="8">
        <v>1.0</v>
      </c>
      <c r="K3698" s="8">
        <v>5.0</v>
      </c>
    </row>
    <row r="3699" ht="15.75" customHeight="1">
      <c r="A3699" s="15">
        <v>116.0</v>
      </c>
      <c r="B3699" s="8" t="s">
        <v>2565</v>
      </c>
      <c r="C3699" s="16">
        <v>45683.5</v>
      </c>
      <c r="D3699" s="16">
        <v>45697.5</v>
      </c>
      <c r="E3699" s="17">
        <v>8120.0</v>
      </c>
      <c r="F3699" s="8" t="s">
        <v>2444</v>
      </c>
      <c r="G3699" s="8" t="s">
        <v>2453</v>
      </c>
      <c r="H3699" s="8" t="s">
        <v>2259</v>
      </c>
      <c r="I3699" s="8">
        <v>0.0</v>
      </c>
      <c r="J3699" s="8">
        <v>0.0</v>
      </c>
      <c r="K3699" s="8">
        <v>4.0</v>
      </c>
    </row>
    <row r="3700" ht="15.75" customHeight="1">
      <c r="A3700" s="15">
        <v>116.0</v>
      </c>
      <c r="B3700" s="8" t="s">
        <v>2565</v>
      </c>
      <c r="C3700" s="16">
        <v>45683.5</v>
      </c>
      <c r="D3700" s="16">
        <v>45697.5</v>
      </c>
      <c r="E3700" s="17">
        <v>8120.0</v>
      </c>
      <c r="F3700" s="8" t="s">
        <v>2444</v>
      </c>
      <c r="G3700" s="8" t="s">
        <v>2453</v>
      </c>
      <c r="H3700" s="8" t="s">
        <v>1674</v>
      </c>
      <c r="I3700" s="8">
        <v>1.0</v>
      </c>
      <c r="J3700" s="8">
        <v>1.0</v>
      </c>
      <c r="K3700" s="8">
        <v>5.0</v>
      </c>
    </row>
    <row r="3701" ht="15.75" customHeight="1">
      <c r="A3701" s="15">
        <v>116.0</v>
      </c>
      <c r="B3701" s="8" t="s">
        <v>2565</v>
      </c>
      <c r="C3701" s="16">
        <v>45683.5</v>
      </c>
      <c r="D3701" s="16">
        <v>45697.5</v>
      </c>
      <c r="E3701" s="17">
        <v>8120.0</v>
      </c>
      <c r="F3701" s="8" t="s">
        <v>2444</v>
      </c>
      <c r="G3701" s="8" t="s">
        <v>2453</v>
      </c>
      <c r="H3701" s="8" t="s">
        <v>1352</v>
      </c>
      <c r="I3701" s="8">
        <v>0.0</v>
      </c>
      <c r="J3701" s="8">
        <v>0.0</v>
      </c>
      <c r="K3701" s="8">
        <v>4.0</v>
      </c>
    </row>
    <row r="3702" ht="15.75" customHeight="1">
      <c r="A3702" s="15">
        <v>116.0</v>
      </c>
      <c r="B3702" s="8" t="s">
        <v>2565</v>
      </c>
      <c r="C3702" s="16">
        <v>45683.5</v>
      </c>
      <c r="D3702" s="16">
        <v>45697.5</v>
      </c>
      <c r="E3702" s="17">
        <v>8120.0</v>
      </c>
      <c r="F3702" s="8" t="s">
        <v>2444</v>
      </c>
      <c r="G3702" s="8" t="s">
        <v>2453</v>
      </c>
      <c r="H3702" s="8" t="s">
        <v>2003</v>
      </c>
      <c r="I3702" s="8">
        <v>1.0</v>
      </c>
      <c r="J3702" s="8">
        <v>0.0</v>
      </c>
      <c r="K3702" s="8">
        <v>2.0</v>
      </c>
    </row>
    <row r="3703" ht="15.75" customHeight="1">
      <c r="A3703" s="15">
        <v>116.0</v>
      </c>
      <c r="B3703" s="8" t="s">
        <v>2565</v>
      </c>
      <c r="C3703" s="16">
        <v>45683.5</v>
      </c>
      <c r="D3703" s="16">
        <v>45697.5</v>
      </c>
      <c r="E3703" s="17">
        <v>8120.0</v>
      </c>
      <c r="F3703" s="8" t="s">
        <v>2444</v>
      </c>
      <c r="G3703" s="8" t="s">
        <v>2453</v>
      </c>
      <c r="H3703" s="8" t="s">
        <v>2305</v>
      </c>
      <c r="I3703" s="8">
        <v>1.0</v>
      </c>
      <c r="J3703" s="8">
        <v>1.0</v>
      </c>
      <c r="K3703" s="8">
        <v>5.0</v>
      </c>
    </row>
    <row r="3704" ht="15.75" customHeight="1">
      <c r="A3704" s="15">
        <v>116.0</v>
      </c>
      <c r="B3704" s="8" t="s">
        <v>2565</v>
      </c>
      <c r="C3704" s="16">
        <v>45683.5</v>
      </c>
      <c r="D3704" s="16">
        <v>45697.5</v>
      </c>
      <c r="E3704" s="17">
        <v>8120.0</v>
      </c>
      <c r="F3704" s="8" t="s">
        <v>2444</v>
      </c>
      <c r="G3704" s="8" t="s">
        <v>2453</v>
      </c>
      <c r="H3704" s="8" t="s">
        <v>1289</v>
      </c>
      <c r="I3704" s="8">
        <v>1.0</v>
      </c>
      <c r="J3704" s="8">
        <v>1.0</v>
      </c>
      <c r="K3704" s="8">
        <v>3.0</v>
      </c>
    </row>
    <row r="3705" ht="15.75" customHeight="1">
      <c r="A3705" s="15">
        <v>116.0</v>
      </c>
      <c r="B3705" s="8" t="s">
        <v>2565</v>
      </c>
      <c r="C3705" s="16">
        <v>45683.5</v>
      </c>
      <c r="D3705" s="16">
        <v>45697.5</v>
      </c>
      <c r="E3705" s="17">
        <v>8120.0</v>
      </c>
      <c r="F3705" s="8" t="s">
        <v>2444</v>
      </c>
      <c r="G3705" s="8" t="s">
        <v>2453</v>
      </c>
      <c r="H3705" s="8" t="s">
        <v>1199</v>
      </c>
      <c r="I3705" s="8">
        <v>0.0</v>
      </c>
      <c r="J3705" s="8">
        <v>0.0</v>
      </c>
      <c r="K3705" s="8">
        <v>3.0</v>
      </c>
    </row>
    <row r="3706" ht="15.75" customHeight="1">
      <c r="A3706" s="15">
        <v>116.0</v>
      </c>
      <c r="B3706" s="8" t="s">
        <v>2565</v>
      </c>
      <c r="C3706" s="16">
        <v>45683.5</v>
      </c>
      <c r="D3706" s="16">
        <v>45697.5</v>
      </c>
      <c r="E3706" s="17">
        <v>8120.0</v>
      </c>
      <c r="F3706" s="8" t="s">
        <v>2444</v>
      </c>
      <c r="G3706" s="8" t="s">
        <v>2453</v>
      </c>
      <c r="H3706" s="8" t="s">
        <v>2360</v>
      </c>
      <c r="I3706" s="8">
        <v>0.0</v>
      </c>
      <c r="J3706" s="8">
        <v>0.0</v>
      </c>
      <c r="K3706" s="8">
        <v>2.0</v>
      </c>
    </row>
    <row r="3707" ht="15.75" customHeight="1">
      <c r="A3707" s="15">
        <v>116.0</v>
      </c>
      <c r="B3707" s="8" t="s">
        <v>2565</v>
      </c>
      <c r="C3707" s="16">
        <v>45683.5</v>
      </c>
      <c r="D3707" s="16">
        <v>45697.5</v>
      </c>
      <c r="E3707" s="17">
        <v>8120.0</v>
      </c>
      <c r="F3707" s="8" t="s">
        <v>2444</v>
      </c>
      <c r="G3707" s="8" t="s">
        <v>2453</v>
      </c>
      <c r="H3707" s="8" t="s">
        <v>1990</v>
      </c>
      <c r="I3707" s="8">
        <v>1.0</v>
      </c>
      <c r="J3707" s="8">
        <v>0.0</v>
      </c>
      <c r="K3707" s="8">
        <v>4.0</v>
      </c>
    </row>
    <row r="3708" ht="15.75" customHeight="1">
      <c r="A3708" s="15">
        <v>116.0</v>
      </c>
      <c r="B3708" s="8" t="s">
        <v>2565</v>
      </c>
      <c r="C3708" s="16">
        <v>45683.5</v>
      </c>
      <c r="D3708" s="16">
        <v>45697.5</v>
      </c>
      <c r="E3708" s="17">
        <v>8120.0</v>
      </c>
      <c r="F3708" s="8" t="s">
        <v>2444</v>
      </c>
      <c r="G3708" s="8" t="s">
        <v>2453</v>
      </c>
      <c r="H3708" s="8" t="s">
        <v>1401</v>
      </c>
      <c r="I3708" s="8">
        <v>1.0</v>
      </c>
      <c r="J3708" s="8">
        <v>0.0</v>
      </c>
      <c r="K3708" s="8">
        <v>1.0</v>
      </c>
    </row>
    <row r="3709" ht="15.75" customHeight="1">
      <c r="A3709" s="15">
        <v>116.0</v>
      </c>
      <c r="B3709" s="8" t="s">
        <v>2565</v>
      </c>
      <c r="C3709" s="16">
        <v>45683.5</v>
      </c>
      <c r="D3709" s="16">
        <v>45697.5</v>
      </c>
      <c r="E3709" s="17">
        <v>8120.0</v>
      </c>
      <c r="F3709" s="8" t="s">
        <v>2444</v>
      </c>
      <c r="G3709" s="8" t="s">
        <v>2453</v>
      </c>
      <c r="H3709" s="8" t="s">
        <v>1238</v>
      </c>
      <c r="I3709" s="8">
        <v>0.0</v>
      </c>
      <c r="J3709" s="8">
        <v>1.0</v>
      </c>
      <c r="K3709" s="8">
        <v>4.0</v>
      </c>
    </row>
    <row r="3710" ht="15.75" customHeight="1">
      <c r="A3710" s="15">
        <v>116.0</v>
      </c>
      <c r="B3710" s="8" t="s">
        <v>2565</v>
      </c>
      <c r="C3710" s="16">
        <v>45683.5</v>
      </c>
      <c r="D3710" s="16">
        <v>45697.5</v>
      </c>
      <c r="E3710" s="17">
        <v>8120.0</v>
      </c>
      <c r="F3710" s="8" t="s">
        <v>2444</v>
      </c>
      <c r="G3710" s="8" t="s">
        <v>2453</v>
      </c>
      <c r="H3710" s="8" t="s">
        <v>2187</v>
      </c>
      <c r="I3710" s="8">
        <v>1.0</v>
      </c>
      <c r="J3710" s="8">
        <v>0.0</v>
      </c>
      <c r="K3710" s="8">
        <v>2.0</v>
      </c>
    </row>
    <row r="3711" ht="15.75" customHeight="1">
      <c r="A3711" s="15">
        <v>116.0</v>
      </c>
      <c r="B3711" s="8" t="s">
        <v>2565</v>
      </c>
      <c r="C3711" s="16">
        <v>45683.5</v>
      </c>
      <c r="D3711" s="16">
        <v>45697.5</v>
      </c>
      <c r="E3711" s="17">
        <v>8120.0</v>
      </c>
      <c r="F3711" s="8" t="s">
        <v>2444</v>
      </c>
      <c r="G3711" s="8" t="s">
        <v>2453</v>
      </c>
      <c r="H3711" s="8" t="s">
        <v>2231</v>
      </c>
      <c r="I3711" s="8">
        <v>1.0</v>
      </c>
      <c r="J3711" s="8">
        <v>0.0</v>
      </c>
      <c r="K3711" s="8">
        <v>1.0</v>
      </c>
    </row>
    <row r="3712" ht="15.75" customHeight="1">
      <c r="A3712" s="15">
        <v>116.0</v>
      </c>
      <c r="B3712" s="8" t="s">
        <v>2565</v>
      </c>
      <c r="C3712" s="16">
        <v>45683.5</v>
      </c>
      <c r="D3712" s="16">
        <v>45697.5</v>
      </c>
      <c r="E3712" s="17">
        <v>8120.0</v>
      </c>
      <c r="F3712" s="8" t="s">
        <v>2444</v>
      </c>
      <c r="G3712" s="8" t="s">
        <v>2453</v>
      </c>
      <c r="H3712" s="8" t="s">
        <v>1963</v>
      </c>
      <c r="I3712" s="8">
        <v>1.0</v>
      </c>
      <c r="J3712" s="8">
        <v>0.0</v>
      </c>
      <c r="K3712" s="8">
        <v>4.0</v>
      </c>
    </row>
    <row r="3713" ht="15.75" customHeight="1">
      <c r="A3713" s="15">
        <v>116.0</v>
      </c>
      <c r="B3713" s="8" t="s">
        <v>2565</v>
      </c>
      <c r="C3713" s="16">
        <v>45683.5</v>
      </c>
      <c r="D3713" s="16">
        <v>45697.5</v>
      </c>
      <c r="E3713" s="17">
        <v>8120.0</v>
      </c>
      <c r="F3713" s="8" t="s">
        <v>2444</v>
      </c>
      <c r="G3713" s="8" t="s">
        <v>2453</v>
      </c>
      <c r="H3713" s="8" t="s">
        <v>1813</v>
      </c>
      <c r="I3713" s="8">
        <v>1.0</v>
      </c>
      <c r="J3713" s="8">
        <v>0.0</v>
      </c>
      <c r="K3713" s="8">
        <v>1.0</v>
      </c>
    </row>
    <row r="3714" ht="15.75" customHeight="1">
      <c r="A3714" s="15">
        <v>116.0</v>
      </c>
      <c r="B3714" s="8" t="s">
        <v>2565</v>
      </c>
      <c r="C3714" s="16">
        <v>45683.5</v>
      </c>
      <c r="D3714" s="16">
        <v>45697.5</v>
      </c>
      <c r="E3714" s="17">
        <v>8120.0</v>
      </c>
      <c r="F3714" s="8" t="s">
        <v>2444</v>
      </c>
      <c r="G3714" s="8" t="s">
        <v>2453</v>
      </c>
      <c r="H3714" s="8" t="s">
        <v>1231</v>
      </c>
      <c r="I3714" s="8">
        <v>1.0</v>
      </c>
      <c r="J3714" s="8">
        <v>1.0</v>
      </c>
      <c r="K3714" s="8">
        <v>4.0</v>
      </c>
    </row>
    <row r="3715" ht="15.75" customHeight="1">
      <c r="A3715" s="15">
        <v>117.0</v>
      </c>
      <c r="B3715" s="8" t="s">
        <v>2566</v>
      </c>
      <c r="C3715" s="16">
        <v>45687.75</v>
      </c>
      <c r="D3715" s="16">
        <v>45701.75</v>
      </c>
      <c r="E3715" s="17">
        <v>8190.0</v>
      </c>
      <c r="F3715" s="8" t="s">
        <v>2446</v>
      </c>
      <c r="G3715" s="8" t="s">
        <v>2453</v>
      </c>
      <c r="H3715" s="8" t="s">
        <v>1571</v>
      </c>
      <c r="I3715" s="8">
        <v>0.0</v>
      </c>
      <c r="J3715" s="8">
        <v>1.0</v>
      </c>
      <c r="K3715" s="8">
        <v>3.0</v>
      </c>
    </row>
    <row r="3716" ht="15.75" customHeight="1">
      <c r="A3716" s="15">
        <v>117.0</v>
      </c>
      <c r="B3716" s="8" t="s">
        <v>2566</v>
      </c>
      <c r="C3716" s="16">
        <v>45687.75</v>
      </c>
      <c r="D3716" s="16">
        <v>45701.75</v>
      </c>
      <c r="E3716" s="17">
        <v>8190.0</v>
      </c>
      <c r="F3716" s="8" t="s">
        <v>2446</v>
      </c>
      <c r="G3716" s="8" t="s">
        <v>2453</v>
      </c>
      <c r="H3716" s="8" t="s">
        <v>1295</v>
      </c>
      <c r="I3716" s="8">
        <v>1.0</v>
      </c>
      <c r="J3716" s="8">
        <v>0.0</v>
      </c>
      <c r="K3716" s="8">
        <v>4.0</v>
      </c>
    </row>
    <row r="3717" ht="15.75" customHeight="1">
      <c r="A3717" s="15">
        <v>117.0</v>
      </c>
      <c r="B3717" s="8" t="s">
        <v>2566</v>
      </c>
      <c r="C3717" s="16">
        <v>45687.75</v>
      </c>
      <c r="D3717" s="16">
        <v>45701.75</v>
      </c>
      <c r="E3717" s="17">
        <v>8190.0</v>
      </c>
      <c r="F3717" s="8" t="s">
        <v>2446</v>
      </c>
      <c r="G3717" s="8" t="s">
        <v>2453</v>
      </c>
      <c r="H3717" s="8" t="s">
        <v>1956</v>
      </c>
      <c r="I3717" s="8">
        <v>0.0</v>
      </c>
      <c r="J3717" s="8">
        <v>1.0</v>
      </c>
      <c r="K3717" s="8">
        <v>4.0</v>
      </c>
    </row>
    <row r="3718" ht="15.75" customHeight="1">
      <c r="A3718" s="15">
        <v>117.0</v>
      </c>
      <c r="B3718" s="8" t="s">
        <v>2566</v>
      </c>
      <c r="C3718" s="16">
        <v>45687.75</v>
      </c>
      <c r="D3718" s="16">
        <v>45701.75</v>
      </c>
      <c r="E3718" s="17">
        <v>8190.0</v>
      </c>
      <c r="F3718" s="8" t="s">
        <v>2446</v>
      </c>
      <c r="G3718" s="8" t="s">
        <v>2453</v>
      </c>
      <c r="H3718" s="8" t="s">
        <v>1852</v>
      </c>
      <c r="I3718" s="8">
        <v>0.0</v>
      </c>
      <c r="J3718" s="8">
        <v>1.0</v>
      </c>
      <c r="K3718" s="8">
        <v>3.0</v>
      </c>
    </row>
    <row r="3719" ht="15.75" customHeight="1">
      <c r="A3719" s="15">
        <v>117.0</v>
      </c>
      <c r="B3719" s="8" t="s">
        <v>2566</v>
      </c>
      <c r="C3719" s="16">
        <v>45687.75</v>
      </c>
      <c r="D3719" s="16">
        <v>45701.75</v>
      </c>
      <c r="E3719" s="17">
        <v>8190.0</v>
      </c>
      <c r="F3719" s="8" t="s">
        <v>2446</v>
      </c>
      <c r="G3719" s="8" t="s">
        <v>2453</v>
      </c>
      <c r="H3719" s="8" t="s">
        <v>1952</v>
      </c>
      <c r="I3719" s="8">
        <v>1.0</v>
      </c>
      <c r="J3719" s="8">
        <v>0.0</v>
      </c>
      <c r="K3719" s="8">
        <v>5.0</v>
      </c>
    </row>
    <row r="3720" ht="15.75" customHeight="1">
      <c r="A3720" s="15">
        <v>117.0</v>
      </c>
      <c r="B3720" s="8" t="s">
        <v>2566</v>
      </c>
      <c r="C3720" s="16">
        <v>45687.75</v>
      </c>
      <c r="D3720" s="16">
        <v>45701.75</v>
      </c>
      <c r="E3720" s="17">
        <v>8190.0</v>
      </c>
      <c r="F3720" s="8" t="s">
        <v>2446</v>
      </c>
      <c r="G3720" s="8" t="s">
        <v>2453</v>
      </c>
      <c r="H3720" s="8" t="s">
        <v>1392</v>
      </c>
      <c r="I3720" s="8">
        <v>0.0</v>
      </c>
      <c r="J3720" s="8">
        <v>0.0</v>
      </c>
      <c r="K3720" s="8">
        <v>4.0</v>
      </c>
    </row>
    <row r="3721" ht="15.75" customHeight="1">
      <c r="A3721" s="15">
        <v>117.0</v>
      </c>
      <c r="B3721" s="8" t="s">
        <v>2566</v>
      </c>
      <c r="C3721" s="16">
        <v>45687.75</v>
      </c>
      <c r="D3721" s="16">
        <v>45701.75</v>
      </c>
      <c r="E3721" s="17">
        <v>8190.0</v>
      </c>
      <c r="F3721" s="8" t="s">
        <v>2446</v>
      </c>
      <c r="G3721" s="8" t="s">
        <v>2453</v>
      </c>
      <c r="H3721" s="8" t="s">
        <v>1617</v>
      </c>
      <c r="I3721" s="8">
        <v>0.0</v>
      </c>
      <c r="J3721" s="8">
        <v>1.0</v>
      </c>
      <c r="K3721" s="8">
        <v>3.0</v>
      </c>
    </row>
    <row r="3722" ht="15.75" customHeight="1">
      <c r="A3722" s="15">
        <v>117.0</v>
      </c>
      <c r="B3722" s="8" t="s">
        <v>2566</v>
      </c>
      <c r="C3722" s="16">
        <v>45687.75</v>
      </c>
      <c r="D3722" s="16">
        <v>45701.75</v>
      </c>
      <c r="E3722" s="17">
        <v>8190.0</v>
      </c>
      <c r="F3722" s="8" t="s">
        <v>2446</v>
      </c>
      <c r="G3722" s="8" t="s">
        <v>2453</v>
      </c>
      <c r="H3722" s="8" t="s">
        <v>1590</v>
      </c>
      <c r="I3722" s="8">
        <v>1.0</v>
      </c>
      <c r="J3722" s="8">
        <v>0.0</v>
      </c>
      <c r="K3722" s="8">
        <v>1.0</v>
      </c>
    </row>
    <row r="3723" ht="15.75" customHeight="1">
      <c r="A3723" s="15">
        <v>117.0</v>
      </c>
      <c r="B3723" s="8" t="s">
        <v>2566</v>
      </c>
      <c r="C3723" s="16">
        <v>45687.75</v>
      </c>
      <c r="D3723" s="16">
        <v>45701.75</v>
      </c>
      <c r="E3723" s="17">
        <v>8190.0</v>
      </c>
      <c r="F3723" s="8" t="s">
        <v>2446</v>
      </c>
      <c r="G3723" s="8" t="s">
        <v>2453</v>
      </c>
      <c r="H3723" s="8" t="s">
        <v>1406</v>
      </c>
      <c r="I3723" s="8">
        <v>0.0</v>
      </c>
      <c r="J3723" s="8">
        <v>1.0</v>
      </c>
      <c r="K3723" s="8">
        <v>3.0</v>
      </c>
    </row>
    <row r="3724" ht="15.75" customHeight="1">
      <c r="A3724" s="15">
        <v>117.0</v>
      </c>
      <c r="B3724" s="8" t="s">
        <v>2566</v>
      </c>
      <c r="C3724" s="16">
        <v>45687.75</v>
      </c>
      <c r="D3724" s="16">
        <v>45701.75</v>
      </c>
      <c r="E3724" s="17">
        <v>8190.0</v>
      </c>
      <c r="F3724" s="8" t="s">
        <v>2446</v>
      </c>
      <c r="G3724" s="8" t="s">
        <v>2453</v>
      </c>
      <c r="H3724" s="8" t="s">
        <v>2194</v>
      </c>
      <c r="I3724" s="8">
        <v>1.0</v>
      </c>
      <c r="J3724" s="8">
        <v>1.0</v>
      </c>
      <c r="K3724" s="8">
        <v>2.0</v>
      </c>
    </row>
    <row r="3725" ht="15.75" customHeight="1">
      <c r="A3725" s="15">
        <v>117.0</v>
      </c>
      <c r="B3725" s="8" t="s">
        <v>2566</v>
      </c>
      <c r="C3725" s="16">
        <v>45687.75</v>
      </c>
      <c r="D3725" s="16">
        <v>45701.75</v>
      </c>
      <c r="E3725" s="17">
        <v>8190.0</v>
      </c>
      <c r="F3725" s="8" t="s">
        <v>2446</v>
      </c>
      <c r="G3725" s="8" t="s">
        <v>2453</v>
      </c>
      <c r="H3725" s="8" t="s">
        <v>2309</v>
      </c>
      <c r="I3725" s="8">
        <v>0.0</v>
      </c>
      <c r="J3725" s="8">
        <v>1.0</v>
      </c>
      <c r="K3725" s="8">
        <v>3.0</v>
      </c>
    </row>
    <row r="3726" ht="15.75" customHeight="1">
      <c r="A3726" s="15">
        <v>117.0</v>
      </c>
      <c r="B3726" s="8" t="s">
        <v>2566</v>
      </c>
      <c r="C3726" s="16">
        <v>45687.75</v>
      </c>
      <c r="D3726" s="16">
        <v>45701.75</v>
      </c>
      <c r="E3726" s="17">
        <v>8190.0</v>
      </c>
      <c r="F3726" s="8" t="s">
        <v>2446</v>
      </c>
      <c r="G3726" s="8" t="s">
        <v>2453</v>
      </c>
      <c r="H3726" s="8" t="s">
        <v>1247</v>
      </c>
      <c r="I3726" s="8">
        <v>1.0</v>
      </c>
      <c r="J3726" s="8">
        <v>0.0</v>
      </c>
      <c r="K3726" s="8">
        <v>5.0</v>
      </c>
    </row>
    <row r="3727" ht="15.75" customHeight="1">
      <c r="A3727" s="15">
        <v>117.0</v>
      </c>
      <c r="B3727" s="8" t="s">
        <v>2566</v>
      </c>
      <c r="C3727" s="16">
        <v>45687.75</v>
      </c>
      <c r="D3727" s="16">
        <v>45701.75</v>
      </c>
      <c r="E3727" s="17">
        <v>8190.0</v>
      </c>
      <c r="F3727" s="8" t="s">
        <v>2446</v>
      </c>
      <c r="G3727" s="8" t="s">
        <v>2453</v>
      </c>
      <c r="H3727" s="8" t="s">
        <v>2180</v>
      </c>
      <c r="I3727" s="8">
        <v>1.0</v>
      </c>
      <c r="J3727" s="8">
        <v>0.0</v>
      </c>
      <c r="K3727" s="8">
        <v>2.0</v>
      </c>
    </row>
    <row r="3728" ht="15.75" customHeight="1">
      <c r="A3728" s="15">
        <v>117.0</v>
      </c>
      <c r="B3728" s="8" t="s">
        <v>2566</v>
      </c>
      <c r="C3728" s="16">
        <v>45687.75</v>
      </c>
      <c r="D3728" s="16">
        <v>45701.75</v>
      </c>
      <c r="E3728" s="17">
        <v>8190.0</v>
      </c>
      <c r="F3728" s="8" t="s">
        <v>2446</v>
      </c>
      <c r="G3728" s="8" t="s">
        <v>2453</v>
      </c>
      <c r="H3728" s="8" t="s">
        <v>2124</v>
      </c>
      <c r="I3728" s="8">
        <v>0.0</v>
      </c>
      <c r="J3728" s="8">
        <v>1.0</v>
      </c>
      <c r="K3728" s="8">
        <v>2.0</v>
      </c>
    </row>
    <row r="3729" ht="15.75" customHeight="1">
      <c r="A3729" s="15">
        <v>117.0</v>
      </c>
      <c r="B3729" s="8" t="s">
        <v>2566</v>
      </c>
      <c r="C3729" s="16">
        <v>45687.75</v>
      </c>
      <c r="D3729" s="16">
        <v>45701.75</v>
      </c>
      <c r="E3729" s="17">
        <v>8190.0</v>
      </c>
      <c r="F3729" s="8" t="s">
        <v>2446</v>
      </c>
      <c r="G3729" s="8" t="s">
        <v>2453</v>
      </c>
      <c r="H3729" s="8" t="s">
        <v>2347</v>
      </c>
      <c r="I3729" s="8">
        <v>1.0</v>
      </c>
      <c r="J3729" s="8">
        <v>0.0</v>
      </c>
      <c r="K3729" s="8">
        <v>3.0</v>
      </c>
    </row>
    <row r="3730" ht="15.75" customHeight="1">
      <c r="A3730" s="15">
        <v>117.0</v>
      </c>
      <c r="B3730" s="8" t="s">
        <v>2566</v>
      </c>
      <c r="C3730" s="16">
        <v>45687.75</v>
      </c>
      <c r="D3730" s="16">
        <v>45701.75</v>
      </c>
      <c r="E3730" s="17">
        <v>8190.0</v>
      </c>
      <c r="F3730" s="8" t="s">
        <v>2446</v>
      </c>
      <c r="G3730" s="8" t="s">
        <v>2453</v>
      </c>
      <c r="H3730" s="8" t="s">
        <v>1154</v>
      </c>
      <c r="I3730" s="8">
        <v>1.0</v>
      </c>
      <c r="J3730" s="8">
        <v>1.0</v>
      </c>
      <c r="K3730" s="8">
        <v>5.0</v>
      </c>
    </row>
    <row r="3731" ht="15.75" customHeight="1">
      <c r="A3731" s="15">
        <v>117.0</v>
      </c>
      <c r="B3731" s="8" t="s">
        <v>2566</v>
      </c>
      <c r="C3731" s="16">
        <v>45687.75</v>
      </c>
      <c r="D3731" s="16">
        <v>45701.75</v>
      </c>
      <c r="E3731" s="17">
        <v>8190.0</v>
      </c>
      <c r="F3731" s="8" t="s">
        <v>2446</v>
      </c>
      <c r="G3731" s="8" t="s">
        <v>2453</v>
      </c>
      <c r="H3731" s="8" t="s">
        <v>1988</v>
      </c>
      <c r="I3731" s="8">
        <v>1.0</v>
      </c>
      <c r="J3731" s="8">
        <v>1.0</v>
      </c>
      <c r="K3731" s="8">
        <v>4.0</v>
      </c>
    </row>
    <row r="3732" ht="15.75" customHeight="1">
      <c r="A3732" s="15">
        <v>117.0</v>
      </c>
      <c r="B3732" s="8" t="s">
        <v>2566</v>
      </c>
      <c r="C3732" s="16">
        <v>45687.75</v>
      </c>
      <c r="D3732" s="16">
        <v>45701.75</v>
      </c>
      <c r="E3732" s="17">
        <v>8190.0</v>
      </c>
      <c r="F3732" s="8" t="s">
        <v>2446</v>
      </c>
      <c r="G3732" s="8" t="s">
        <v>2453</v>
      </c>
      <c r="H3732" s="8" t="s">
        <v>1284</v>
      </c>
      <c r="I3732" s="8">
        <v>1.0</v>
      </c>
      <c r="J3732" s="8">
        <v>0.0</v>
      </c>
      <c r="K3732" s="8">
        <v>3.0</v>
      </c>
    </row>
    <row r="3733" ht="15.75" customHeight="1">
      <c r="A3733" s="15">
        <v>117.0</v>
      </c>
      <c r="B3733" s="8" t="s">
        <v>2566</v>
      </c>
      <c r="C3733" s="16">
        <v>45687.75</v>
      </c>
      <c r="D3733" s="16">
        <v>45701.75</v>
      </c>
      <c r="E3733" s="17">
        <v>8190.0</v>
      </c>
      <c r="F3733" s="8" t="s">
        <v>2446</v>
      </c>
      <c r="G3733" s="8" t="s">
        <v>2453</v>
      </c>
      <c r="H3733" s="8" t="s">
        <v>2243</v>
      </c>
      <c r="I3733" s="8">
        <v>0.0</v>
      </c>
      <c r="J3733" s="8">
        <v>0.0</v>
      </c>
      <c r="K3733" s="8">
        <v>4.0</v>
      </c>
    </row>
    <row r="3734" ht="15.75" customHeight="1">
      <c r="A3734" s="15">
        <v>117.0</v>
      </c>
      <c r="B3734" s="8" t="s">
        <v>2566</v>
      </c>
      <c r="C3734" s="16">
        <v>45687.75</v>
      </c>
      <c r="D3734" s="16">
        <v>45701.75</v>
      </c>
      <c r="E3734" s="17">
        <v>8190.0</v>
      </c>
      <c r="F3734" s="8" t="s">
        <v>2446</v>
      </c>
      <c r="G3734" s="8" t="s">
        <v>2453</v>
      </c>
      <c r="H3734" s="8" t="s">
        <v>1218</v>
      </c>
      <c r="I3734" s="8">
        <v>1.0</v>
      </c>
      <c r="J3734" s="8">
        <v>1.0</v>
      </c>
      <c r="K3734" s="8">
        <v>3.0</v>
      </c>
    </row>
    <row r="3735" ht="15.75" customHeight="1">
      <c r="A3735" s="15">
        <v>117.0</v>
      </c>
      <c r="B3735" s="8" t="s">
        <v>2566</v>
      </c>
      <c r="C3735" s="16">
        <v>45687.75</v>
      </c>
      <c r="D3735" s="16">
        <v>45701.75</v>
      </c>
      <c r="E3735" s="17">
        <v>8190.0</v>
      </c>
      <c r="F3735" s="8" t="s">
        <v>2446</v>
      </c>
      <c r="G3735" s="8" t="s">
        <v>2453</v>
      </c>
      <c r="H3735" s="8" t="s">
        <v>1807</v>
      </c>
      <c r="I3735" s="8">
        <v>1.0</v>
      </c>
      <c r="J3735" s="8">
        <v>1.0</v>
      </c>
      <c r="K3735" s="8">
        <v>1.0</v>
      </c>
    </row>
    <row r="3736" ht="15.75" customHeight="1">
      <c r="A3736" s="15">
        <v>117.0</v>
      </c>
      <c r="B3736" s="8" t="s">
        <v>2566</v>
      </c>
      <c r="C3736" s="16">
        <v>45687.75</v>
      </c>
      <c r="D3736" s="16">
        <v>45701.75</v>
      </c>
      <c r="E3736" s="17">
        <v>8190.0</v>
      </c>
      <c r="F3736" s="8" t="s">
        <v>2446</v>
      </c>
      <c r="G3736" s="8" t="s">
        <v>2453</v>
      </c>
      <c r="H3736" s="8" t="s">
        <v>2162</v>
      </c>
      <c r="I3736" s="8">
        <v>0.0</v>
      </c>
      <c r="J3736" s="8">
        <v>0.0</v>
      </c>
      <c r="K3736" s="8">
        <v>5.0</v>
      </c>
    </row>
    <row r="3737" ht="15.75" customHeight="1">
      <c r="A3737" s="15">
        <v>117.0</v>
      </c>
      <c r="B3737" s="8" t="s">
        <v>2566</v>
      </c>
      <c r="C3737" s="16">
        <v>45687.75</v>
      </c>
      <c r="D3737" s="16">
        <v>45701.75</v>
      </c>
      <c r="E3737" s="17">
        <v>8190.0</v>
      </c>
      <c r="F3737" s="8" t="s">
        <v>2446</v>
      </c>
      <c r="G3737" s="8" t="s">
        <v>2453</v>
      </c>
      <c r="H3737" s="8" t="s">
        <v>1930</v>
      </c>
      <c r="I3737" s="8">
        <v>0.0</v>
      </c>
      <c r="J3737" s="8">
        <v>0.0</v>
      </c>
      <c r="K3737" s="8">
        <v>2.0</v>
      </c>
    </row>
    <row r="3738" ht="15.75" customHeight="1">
      <c r="A3738" s="15">
        <v>117.0</v>
      </c>
      <c r="B3738" s="8" t="s">
        <v>2566</v>
      </c>
      <c r="C3738" s="16">
        <v>45687.75</v>
      </c>
      <c r="D3738" s="16">
        <v>45701.75</v>
      </c>
      <c r="E3738" s="17">
        <v>8190.0</v>
      </c>
      <c r="F3738" s="8" t="s">
        <v>2446</v>
      </c>
      <c r="G3738" s="8" t="s">
        <v>2453</v>
      </c>
      <c r="H3738" s="8" t="s">
        <v>1887</v>
      </c>
      <c r="I3738" s="8">
        <v>1.0</v>
      </c>
      <c r="J3738" s="8">
        <v>1.0</v>
      </c>
      <c r="K3738" s="8">
        <v>5.0</v>
      </c>
    </row>
    <row r="3739" ht="15.75" customHeight="1">
      <c r="A3739" s="15">
        <v>117.0</v>
      </c>
      <c r="B3739" s="8" t="s">
        <v>2566</v>
      </c>
      <c r="C3739" s="16">
        <v>45687.75</v>
      </c>
      <c r="D3739" s="16">
        <v>45701.75</v>
      </c>
      <c r="E3739" s="17">
        <v>8190.0</v>
      </c>
      <c r="F3739" s="8" t="s">
        <v>2446</v>
      </c>
      <c r="G3739" s="8" t="s">
        <v>2453</v>
      </c>
      <c r="H3739" s="8" t="s">
        <v>2346</v>
      </c>
      <c r="I3739" s="8">
        <v>0.0</v>
      </c>
      <c r="J3739" s="8">
        <v>0.0</v>
      </c>
      <c r="K3739" s="8">
        <v>2.0</v>
      </c>
    </row>
    <row r="3740" ht="15.75" customHeight="1">
      <c r="A3740" s="15">
        <v>117.0</v>
      </c>
      <c r="B3740" s="8" t="s">
        <v>2566</v>
      </c>
      <c r="C3740" s="16">
        <v>45687.75</v>
      </c>
      <c r="D3740" s="16">
        <v>45701.75</v>
      </c>
      <c r="E3740" s="17">
        <v>8190.0</v>
      </c>
      <c r="F3740" s="8" t="s">
        <v>2446</v>
      </c>
      <c r="G3740" s="8" t="s">
        <v>2453</v>
      </c>
      <c r="H3740" s="8" t="s">
        <v>2302</v>
      </c>
      <c r="I3740" s="8">
        <v>1.0</v>
      </c>
      <c r="J3740" s="8">
        <v>0.0</v>
      </c>
      <c r="K3740" s="8">
        <v>5.0</v>
      </c>
    </row>
    <row r="3741" ht="15.75" customHeight="1">
      <c r="A3741" s="15">
        <v>117.0</v>
      </c>
      <c r="B3741" s="8" t="s">
        <v>2566</v>
      </c>
      <c r="C3741" s="16">
        <v>45687.75</v>
      </c>
      <c r="D3741" s="16">
        <v>45701.75</v>
      </c>
      <c r="E3741" s="17">
        <v>8190.0</v>
      </c>
      <c r="F3741" s="8" t="s">
        <v>2446</v>
      </c>
      <c r="G3741" s="8" t="s">
        <v>2453</v>
      </c>
      <c r="H3741" s="8" t="s">
        <v>1531</v>
      </c>
      <c r="I3741" s="8">
        <v>1.0</v>
      </c>
      <c r="J3741" s="8">
        <v>0.0</v>
      </c>
      <c r="K3741" s="8">
        <v>4.0</v>
      </c>
    </row>
    <row r="3742" ht="15.75" customHeight="1">
      <c r="A3742" s="15">
        <v>117.0</v>
      </c>
      <c r="B3742" s="8" t="s">
        <v>2566</v>
      </c>
      <c r="C3742" s="16">
        <v>45687.75</v>
      </c>
      <c r="D3742" s="16">
        <v>45701.75</v>
      </c>
      <c r="E3742" s="17">
        <v>8190.0</v>
      </c>
      <c r="F3742" s="8" t="s">
        <v>2446</v>
      </c>
      <c r="G3742" s="8" t="s">
        <v>2453</v>
      </c>
      <c r="H3742" s="8" t="s">
        <v>2238</v>
      </c>
      <c r="I3742" s="8">
        <v>1.0</v>
      </c>
      <c r="J3742" s="8">
        <v>0.0</v>
      </c>
      <c r="K3742" s="8">
        <v>2.0</v>
      </c>
    </row>
    <row r="3743" ht="15.75" customHeight="1">
      <c r="A3743" s="15">
        <v>117.0</v>
      </c>
      <c r="B3743" s="8" t="s">
        <v>2566</v>
      </c>
      <c r="C3743" s="16">
        <v>45687.75</v>
      </c>
      <c r="D3743" s="16">
        <v>45701.75</v>
      </c>
      <c r="E3743" s="17">
        <v>8190.0</v>
      </c>
      <c r="F3743" s="8" t="s">
        <v>2446</v>
      </c>
      <c r="G3743" s="8" t="s">
        <v>2453</v>
      </c>
      <c r="H3743" s="8" t="s">
        <v>2208</v>
      </c>
      <c r="I3743" s="8">
        <v>1.0</v>
      </c>
      <c r="J3743" s="8">
        <v>1.0</v>
      </c>
      <c r="K3743" s="8">
        <v>2.0</v>
      </c>
    </row>
    <row r="3744" ht="15.75" customHeight="1">
      <c r="A3744" s="15">
        <v>117.0</v>
      </c>
      <c r="B3744" s="8" t="s">
        <v>2566</v>
      </c>
      <c r="C3744" s="16">
        <v>45687.75</v>
      </c>
      <c r="D3744" s="16">
        <v>45701.75</v>
      </c>
      <c r="E3744" s="17">
        <v>8190.0</v>
      </c>
      <c r="F3744" s="8" t="s">
        <v>2446</v>
      </c>
      <c r="G3744" s="8" t="s">
        <v>2453</v>
      </c>
      <c r="H3744" s="8" t="s">
        <v>2171</v>
      </c>
      <c r="I3744" s="8">
        <v>0.0</v>
      </c>
      <c r="J3744" s="8">
        <v>0.0</v>
      </c>
      <c r="K3744" s="8">
        <v>2.0</v>
      </c>
    </row>
    <row r="3745" ht="15.75" customHeight="1">
      <c r="A3745" s="15">
        <v>117.0</v>
      </c>
      <c r="B3745" s="8" t="s">
        <v>2566</v>
      </c>
      <c r="C3745" s="16">
        <v>45687.75</v>
      </c>
      <c r="D3745" s="16">
        <v>45701.75</v>
      </c>
      <c r="E3745" s="17">
        <v>8190.0</v>
      </c>
      <c r="F3745" s="8" t="s">
        <v>2446</v>
      </c>
      <c r="G3745" s="8" t="s">
        <v>2453</v>
      </c>
      <c r="H3745" s="8" t="s">
        <v>2167</v>
      </c>
      <c r="I3745" s="8">
        <v>1.0</v>
      </c>
      <c r="J3745" s="8">
        <v>1.0</v>
      </c>
      <c r="K3745" s="8">
        <v>5.0</v>
      </c>
    </row>
    <row r="3746" ht="15.75" customHeight="1">
      <c r="A3746" s="15">
        <v>117.0</v>
      </c>
      <c r="B3746" s="8" t="s">
        <v>2566</v>
      </c>
      <c r="C3746" s="16">
        <v>45687.75</v>
      </c>
      <c r="D3746" s="16">
        <v>45701.75</v>
      </c>
      <c r="E3746" s="17">
        <v>8190.0</v>
      </c>
      <c r="F3746" s="8" t="s">
        <v>2446</v>
      </c>
      <c r="G3746" s="8" t="s">
        <v>2453</v>
      </c>
      <c r="H3746" s="8" t="s">
        <v>1362</v>
      </c>
      <c r="I3746" s="8">
        <v>0.0</v>
      </c>
      <c r="J3746" s="8">
        <v>0.0</v>
      </c>
      <c r="K3746" s="8">
        <v>5.0</v>
      </c>
    </row>
    <row r="3747" ht="15.75" customHeight="1">
      <c r="A3747" s="15">
        <v>117.0</v>
      </c>
      <c r="B3747" s="8" t="s">
        <v>2566</v>
      </c>
      <c r="C3747" s="16">
        <v>45687.75</v>
      </c>
      <c r="D3747" s="16">
        <v>45701.75</v>
      </c>
      <c r="E3747" s="17">
        <v>8190.0</v>
      </c>
      <c r="F3747" s="8" t="s">
        <v>2446</v>
      </c>
      <c r="G3747" s="8" t="s">
        <v>2453</v>
      </c>
      <c r="H3747" s="8" t="s">
        <v>1976</v>
      </c>
      <c r="I3747" s="8">
        <v>0.0</v>
      </c>
      <c r="J3747" s="8">
        <v>1.0</v>
      </c>
      <c r="K3747" s="8">
        <v>3.0</v>
      </c>
    </row>
    <row r="3748" ht="15.75" customHeight="1">
      <c r="A3748" s="15">
        <v>117.0</v>
      </c>
      <c r="B3748" s="8" t="s">
        <v>2566</v>
      </c>
      <c r="C3748" s="16">
        <v>45687.75</v>
      </c>
      <c r="D3748" s="16">
        <v>45701.75</v>
      </c>
      <c r="E3748" s="17">
        <v>8190.0</v>
      </c>
      <c r="F3748" s="8" t="s">
        <v>2446</v>
      </c>
      <c r="G3748" s="8" t="s">
        <v>2453</v>
      </c>
      <c r="H3748" s="8" t="s">
        <v>1727</v>
      </c>
      <c r="I3748" s="8">
        <v>1.0</v>
      </c>
      <c r="J3748" s="8">
        <v>0.0</v>
      </c>
      <c r="K3748" s="8">
        <v>4.0</v>
      </c>
    </row>
    <row r="3749" ht="15.75" customHeight="1">
      <c r="A3749" s="15">
        <v>117.0</v>
      </c>
      <c r="B3749" s="8" t="s">
        <v>2566</v>
      </c>
      <c r="C3749" s="16">
        <v>45687.75</v>
      </c>
      <c r="D3749" s="16">
        <v>45701.75</v>
      </c>
      <c r="E3749" s="17">
        <v>8190.0</v>
      </c>
      <c r="F3749" s="8" t="s">
        <v>2446</v>
      </c>
      <c r="G3749" s="8" t="s">
        <v>2453</v>
      </c>
      <c r="H3749" s="8" t="s">
        <v>2277</v>
      </c>
      <c r="I3749" s="8">
        <v>1.0</v>
      </c>
      <c r="J3749" s="8">
        <v>1.0</v>
      </c>
      <c r="K3749" s="8">
        <v>4.0</v>
      </c>
    </row>
    <row r="3750" ht="15.75" customHeight="1">
      <c r="A3750" s="15">
        <v>118.0</v>
      </c>
      <c r="B3750" s="8" t="s">
        <v>2567</v>
      </c>
      <c r="C3750" s="16">
        <v>45692.0</v>
      </c>
      <c r="D3750" s="16">
        <v>45706.0</v>
      </c>
      <c r="E3750" s="17">
        <v>8260.0</v>
      </c>
      <c r="F3750" s="8" t="s">
        <v>2448</v>
      </c>
      <c r="G3750" s="8" t="s">
        <v>1140</v>
      </c>
      <c r="H3750" s="8" t="s">
        <v>2042</v>
      </c>
      <c r="I3750" s="8">
        <v>0.0</v>
      </c>
      <c r="J3750" s="8">
        <v>0.0</v>
      </c>
      <c r="K3750" s="8">
        <v>3.0</v>
      </c>
    </row>
    <row r="3751" ht="15.75" customHeight="1">
      <c r="A3751" s="15">
        <v>118.0</v>
      </c>
      <c r="B3751" s="8" t="s">
        <v>2567</v>
      </c>
      <c r="C3751" s="16">
        <v>45692.0</v>
      </c>
      <c r="D3751" s="16">
        <v>45706.0</v>
      </c>
      <c r="E3751" s="17">
        <v>8260.0</v>
      </c>
      <c r="F3751" s="8" t="s">
        <v>2448</v>
      </c>
      <c r="G3751" s="8" t="s">
        <v>1140</v>
      </c>
      <c r="H3751" s="8" t="s">
        <v>1349</v>
      </c>
      <c r="I3751" s="8">
        <v>1.0</v>
      </c>
      <c r="J3751" s="8">
        <v>0.0</v>
      </c>
      <c r="K3751" s="8">
        <v>2.0</v>
      </c>
    </row>
    <row r="3752" ht="15.75" customHeight="1">
      <c r="A3752" s="15">
        <v>118.0</v>
      </c>
      <c r="B3752" s="8" t="s">
        <v>2567</v>
      </c>
      <c r="C3752" s="16">
        <v>45692.0</v>
      </c>
      <c r="D3752" s="16">
        <v>45706.0</v>
      </c>
      <c r="E3752" s="17">
        <v>8260.0</v>
      </c>
      <c r="F3752" s="8" t="s">
        <v>2448</v>
      </c>
      <c r="G3752" s="8" t="s">
        <v>1140</v>
      </c>
      <c r="H3752" s="8" t="s">
        <v>2188</v>
      </c>
      <c r="I3752" s="8">
        <v>1.0</v>
      </c>
      <c r="J3752" s="8">
        <v>1.0</v>
      </c>
      <c r="K3752" s="8">
        <v>1.0</v>
      </c>
    </row>
    <row r="3753" ht="15.75" customHeight="1">
      <c r="A3753" s="15">
        <v>118.0</v>
      </c>
      <c r="B3753" s="8" t="s">
        <v>2567</v>
      </c>
      <c r="C3753" s="16">
        <v>45692.0</v>
      </c>
      <c r="D3753" s="16">
        <v>45706.0</v>
      </c>
      <c r="E3753" s="17">
        <v>8260.0</v>
      </c>
      <c r="F3753" s="8" t="s">
        <v>2448</v>
      </c>
      <c r="G3753" s="8" t="s">
        <v>1140</v>
      </c>
      <c r="H3753" s="8" t="s">
        <v>1730</v>
      </c>
      <c r="I3753" s="8">
        <v>0.0</v>
      </c>
      <c r="J3753" s="8">
        <v>0.0</v>
      </c>
      <c r="K3753" s="8">
        <v>2.0</v>
      </c>
    </row>
    <row r="3754" ht="15.75" customHeight="1">
      <c r="A3754" s="15">
        <v>118.0</v>
      </c>
      <c r="B3754" s="8" t="s">
        <v>2567</v>
      </c>
      <c r="C3754" s="16">
        <v>45692.0</v>
      </c>
      <c r="D3754" s="16">
        <v>45706.0</v>
      </c>
      <c r="E3754" s="17">
        <v>8260.0</v>
      </c>
      <c r="F3754" s="8" t="s">
        <v>2448</v>
      </c>
      <c r="G3754" s="8" t="s">
        <v>1140</v>
      </c>
      <c r="H3754" s="8" t="s">
        <v>1301</v>
      </c>
      <c r="I3754" s="8">
        <v>1.0</v>
      </c>
      <c r="J3754" s="8">
        <v>0.0</v>
      </c>
      <c r="K3754" s="8">
        <v>2.0</v>
      </c>
    </row>
    <row r="3755" ht="15.75" customHeight="1">
      <c r="A3755" s="15">
        <v>118.0</v>
      </c>
      <c r="B3755" s="8" t="s">
        <v>2567</v>
      </c>
      <c r="C3755" s="16">
        <v>45692.0</v>
      </c>
      <c r="D3755" s="16">
        <v>45706.0</v>
      </c>
      <c r="E3755" s="17">
        <v>8260.0</v>
      </c>
      <c r="F3755" s="8" t="s">
        <v>2448</v>
      </c>
      <c r="G3755" s="8" t="s">
        <v>1140</v>
      </c>
      <c r="H3755" s="8" t="s">
        <v>1496</v>
      </c>
      <c r="I3755" s="8">
        <v>0.0</v>
      </c>
      <c r="J3755" s="8">
        <v>0.0</v>
      </c>
      <c r="K3755" s="8">
        <v>1.0</v>
      </c>
    </row>
    <row r="3756" ht="15.75" customHeight="1">
      <c r="A3756" s="15">
        <v>118.0</v>
      </c>
      <c r="B3756" s="8" t="s">
        <v>2567</v>
      </c>
      <c r="C3756" s="16">
        <v>45692.0</v>
      </c>
      <c r="D3756" s="16">
        <v>45706.0</v>
      </c>
      <c r="E3756" s="17">
        <v>8260.0</v>
      </c>
      <c r="F3756" s="8" t="s">
        <v>2448</v>
      </c>
      <c r="G3756" s="8" t="s">
        <v>1140</v>
      </c>
      <c r="H3756" s="8" t="s">
        <v>1197</v>
      </c>
      <c r="I3756" s="8">
        <v>0.0</v>
      </c>
      <c r="J3756" s="8">
        <v>0.0</v>
      </c>
      <c r="K3756" s="8">
        <v>5.0</v>
      </c>
    </row>
    <row r="3757" ht="15.75" customHeight="1">
      <c r="A3757" s="15">
        <v>118.0</v>
      </c>
      <c r="B3757" s="8" t="s">
        <v>2567</v>
      </c>
      <c r="C3757" s="16">
        <v>45692.0</v>
      </c>
      <c r="D3757" s="16">
        <v>45706.0</v>
      </c>
      <c r="E3757" s="17">
        <v>8260.0</v>
      </c>
      <c r="F3757" s="8" t="s">
        <v>2448</v>
      </c>
      <c r="G3757" s="8" t="s">
        <v>1140</v>
      </c>
      <c r="H3757" s="8" t="s">
        <v>2053</v>
      </c>
      <c r="I3757" s="8">
        <v>0.0</v>
      </c>
      <c r="J3757" s="8">
        <v>0.0</v>
      </c>
      <c r="K3757" s="8">
        <v>2.0</v>
      </c>
    </row>
    <row r="3758" ht="15.75" customHeight="1">
      <c r="A3758" s="15">
        <v>118.0</v>
      </c>
      <c r="B3758" s="8" t="s">
        <v>2567</v>
      </c>
      <c r="C3758" s="16">
        <v>45692.0</v>
      </c>
      <c r="D3758" s="16">
        <v>45706.0</v>
      </c>
      <c r="E3758" s="17">
        <v>8260.0</v>
      </c>
      <c r="F3758" s="8" t="s">
        <v>2448</v>
      </c>
      <c r="G3758" s="8" t="s">
        <v>1140</v>
      </c>
      <c r="H3758" s="8" t="s">
        <v>2091</v>
      </c>
      <c r="I3758" s="8">
        <v>1.0</v>
      </c>
      <c r="J3758" s="8">
        <v>0.0</v>
      </c>
      <c r="K3758" s="8">
        <v>1.0</v>
      </c>
    </row>
    <row r="3759" ht="15.75" customHeight="1">
      <c r="A3759" s="15">
        <v>118.0</v>
      </c>
      <c r="B3759" s="8" t="s">
        <v>2567</v>
      </c>
      <c r="C3759" s="16">
        <v>45692.0</v>
      </c>
      <c r="D3759" s="16">
        <v>45706.0</v>
      </c>
      <c r="E3759" s="17">
        <v>8260.0</v>
      </c>
      <c r="F3759" s="8" t="s">
        <v>2448</v>
      </c>
      <c r="G3759" s="8" t="s">
        <v>1140</v>
      </c>
      <c r="H3759" s="8" t="s">
        <v>2177</v>
      </c>
      <c r="I3759" s="8">
        <v>0.0</v>
      </c>
      <c r="J3759" s="8">
        <v>0.0</v>
      </c>
      <c r="K3759" s="8">
        <v>1.0</v>
      </c>
    </row>
    <row r="3760" ht="15.75" customHeight="1">
      <c r="A3760" s="15">
        <v>118.0</v>
      </c>
      <c r="B3760" s="8" t="s">
        <v>2567</v>
      </c>
      <c r="C3760" s="16">
        <v>45692.0</v>
      </c>
      <c r="D3760" s="16">
        <v>45706.0</v>
      </c>
      <c r="E3760" s="17">
        <v>8260.0</v>
      </c>
      <c r="F3760" s="8" t="s">
        <v>2448</v>
      </c>
      <c r="G3760" s="8" t="s">
        <v>1140</v>
      </c>
      <c r="H3760" s="8" t="s">
        <v>1562</v>
      </c>
      <c r="I3760" s="8">
        <v>0.0</v>
      </c>
      <c r="J3760" s="8">
        <v>0.0</v>
      </c>
      <c r="K3760" s="8">
        <v>1.0</v>
      </c>
    </row>
    <row r="3761" ht="15.75" customHeight="1">
      <c r="A3761" s="15">
        <v>118.0</v>
      </c>
      <c r="B3761" s="8" t="s">
        <v>2567</v>
      </c>
      <c r="C3761" s="16">
        <v>45692.0</v>
      </c>
      <c r="D3761" s="16">
        <v>45706.0</v>
      </c>
      <c r="E3761" s="17">
        <v>8260.0</v>
      </c>
      <c r="F3761" s="8" t="s">
        <v>2448</v>
      </c>
      <c r="G3761" s="8" t="s">
        <v>1140</v>
      </c>
      <c r="H3761" s="8" t="s">
        <v>2082</v>
      </c>
      <c r="I3761" s="8">
        <v>1.0</v>
      </c>
      <c r="J3761" s="8">
        <v>1.0</v>
      </c>
      <c r="K3761" s="8">
        <v>4.0</v>
      </c>
    </row>
    <row r="3762" ht="15.75" customHeight="1">
      <c r="A3762" s="15">
        <v>118.0</v>
      </c>
      <c r="B3762" s="8" t="s">
        <v>2567</v>
      </c>
      <c r="C3762" s="16">
        <v>45692.0</v>
      </c>
      <c r="D3762" s="16">
        <v>45706.0</v>
      </c>
      <c r="E3762" s="17">
        <v>8260.0</v>
      </c>
      <c r="F3762" s="8" t="s">
        <v>2448</v>
      </c>
      <c r="G3762" s="8" t="s">
        <v>1140</v>
      </c>
      <c r="H3762" s="8" t="s">
        <v>2126</v>
      </c>
      <c r="I3762" s="8">
        <v>1.0</v>
      </c>
      <c r="J3762" s="8">
        <v>0.0</v>
      </c>
      <c r="K3762" s="8">
        <v>4.0</v>
      </c>
    </row>
    <row r="3763" ht="15.75" customHeight="1">
      <c r="A3763" s="15">
        <v>118.0</v>
      </c>
      <c r="B3763" s="8" t="s">
        <v>2567</v>
      </c>
      <c r="C3763" s="16">
        <v>45692.0</v>
      </c>
      <c r="D3763" s="16">
        <v>45706.0</v>
      </c>
      <c r="E3763" s="17">
        <v>8260.0</v>
      </c>
      <c r="F3763" s="8" t="s">
        <v>2448</v>
      </c>
      <c r="G3763" s="8" t="s">
        <v>1140</v>
      </c>
      <c r="H3763" s="8" t="s">
        <v>1819</v>
      </c>
      <c r="I3763" s="8">
        <v>1.0</v>
      </c>
      <c r="J3763" s="8">
        <v>1.0</v>
      </c>
      <c r="K3763" s="8">
        <v>4.0</v>
      </c>
    </row>
    <row r="3764" ht="15.75" customHeight="1">
      <c r="A3764" s="15">
        <v>118.0</v>
      </c>
      <c r="B3764" s="8" t="s">
        <v>2567</v>
      </c>
      <c r="C3764" s="16">
        <v>45692.0</v>
      </c>
      <c r="D3764" s="16">
        <v>45706.0</v>
      </c>
      <c r="E3764" s="17">
        <v>8260.0</v>
      </c>
      <c r="F3764" s="8" t="s">
        <v>2448</v>
      </c>
      <c r="G3764" s="8" t="s">
        <v>1140</v>
      </c>
      <c r="H3764" s="8" t="s">
        <v>2353</v>
      </c>
      <c r="I3764" s="8">
        <v>0.0</v>
      </c>
      <c r="J3764" s="8">
        <v>1.0</v>
      </c>
      <c r="K3764" s="8">
        <v>1.0</v>
      </c>
    </row>
    <row r="3765" ht="15.75" customHeight="1">
      <c r="A3765" s="15">
        <v>118.0</v>
      </c>
      <c r="B3765" s="8" t="s">
        <v>2567</v>
      </c>
      <c r="C3765" s="16">
        <v>45692.0</v>
      </c>
      <c r="D3765" s="16">
        <v>45706.0</v>
      </c>
      <c r="E3765" s="17">
        <v>8260.0</v>
      </c>
      <c r="F3765" s="8" t="s">
        <v>2448</v>
      </c>
      <c r="G3765" s="8" t="s">
        <v>1140</v>
      </c>
      <c r="H3765" s="8" t="s">
        <v>1528</v>
      </c>
      <c r="I3765" s="8">
        <v>0.0</v>
      </c>
      <c r="J3765" s="8">
        <v>1.0</v>
      </c>
      <c r="K3765" s="8">
        <v>3.0</v>
      </c>
    </row>
    <row r="3766" ht="15.75" customHeight="1">
      <c r="A3766" s="15">
        <v>118.0</v>
      </c>
      <c r="B3766" s="8" t="s">
        <v>2567</v>
      </c>
      <c r="C3766" s="16">
        <v>45692.0</v>
      </c>
      <c r="D3766" s="16">
        <v>45706.0</v>
      </c>
      <c r="E3766" s="17">
        <v>8260.0</v>
      </c>
      <c r="F3766" s="8" t="s">
        <v>2448</v>
      </c>
      <c r="G3766" s="8" t="s">
        <v>1140</v>
      </c>
      <c r="H3766" s="8" t="s">
        <v>1845</v>
      </c>
      <c r="I3766" s="8">
        <v>1.0</v>
      </c>
      <c r="J3766" s="8">
        <v>0.0</v>
      </c>
      <c r="K3766" s="8">
        <v>5.0</v>
      </c>
    </row>
    <row r="3767" ht="15.75" customHeight="1">
      <c r="A3767" s="15">
        <v>118.0</v>
      </c>
      <c r="B3767" s="8" t="s">
        <v>2567</v>
      </c>
      <c r="C3767" s="16">
        <v>45692.0</v>
      </c>
      <c r="D3767" s="16">
        <v>45706.0</v>
      </c>
      <c r="E3767" s="17">
        <v>8260.0</v>
      </c>
      <c r="F3767" s="8" t="s">
        <v>2448</v>
      </c>
      <c r="G3767" s="8" t="s">
        <v>1140</v>
      </c>
      <c r="H3767" s="8" t="s">
        <v>2067</v>
      </c>
      <c r="I3767" s="8">
        <v>0.0</v>
      </c>
      <c r="J3767" s="8">
        <v>0.0</v>
      </c>
      <c r="K3767" s="8">
        <v>1.0</v>
      </c>
    </row>
    <row r="3768" ht="15.75" customHeight="1">
      <c r="A3768" s="15">
        <v>118.0</v>
      </c>
      <c r="B3768" s="8" t="s">
        <v>2567</v>
      </c>
      <c r="C3768" s="16">
        <v>45692.0</v>
      </c>
      <c r="D3768" s="16">
        <v>45706.0</v>
      </c>
      <c r="E3768" s="17">
        <v>8260.0</v>
      </c>
      <c r="F3768" s="8" t="s">
        <v>2448</v>
      </c>
      <c r="G3768" s="8" t="s">
        <v>1140</v>
      </c>
      <c r="H3768" s="8" t="s">
        <v>1220</v>
      </c>
      <c r="I3768" s="8">
        <v>1.0</v>
      </c>
      <c r="J3768" s="8">
        <v>1.0</v>
      </c>
      <c r="K3768" s="8">
        <v>4.0</v>
      </c>
    </row>
    <row r="3769" ht="15.75" customHeight="1">
      <c r="A3769" s="15">
        <v>118.0</v>
      </c>
      <c r="B3769" s="8" t="s">
        <v>2567</v>
      </c>
      <c r="C3769" s="16">
        <v>45692.0</v>
      </c>
      <c r="D3769" s="16">
        <v>45706.0</v>
      </c>
      <c r="E3769" s="17">
        <v>8260.0</v>
      </c>
      <c r="F3769" s="8" t="s">
        <v>2448</v>
      </c>
      <c r="G3769" s="8" t="s">
        <v>1140</v>
      </c>
      <c r="H3769" s="8" t="s">
        <v>1932</v>
      </c>
      <c r="I3769" s="8">
        <v>1.0</v>
      </c>
      <c r="J3769" s="8">
        <v>1.0</v>
      </c>
      <c r="K3769" s="8">
        <v>4.0</v>
      </c>
    </row>
    <row r="3770" ht="15.75" customHeight="1">
      <c r="A3770" s="15">
        <v>118.0</v>
      </c>
      <c r="B3770" s="8" t="s">
        <v>2567</v>
      </c>
      <c r="C3770" s="16">
        <v>45692.0</v>
      </c>
      <c r="D3770" s="16">
        <v>45706.0</v>
      </c>
      <c r="E3770" s="17">
        <v>8260.0</v>
      </c>
      <c r="F3770" s="8" t="s">
        <v>2448</v>
      </c>
      <c r="G3770" s="8" t="s">
        <v>1140</v>
      </c>
      <c r="H3770" s="8" t="s">
        <v>1484</v>
      </c>
      <c r="I3770" s="8">
        <v>0.0</v>
      </c>
      <c r="J3770" s="8">
        <v>1.0</v>
      </c>
      <c r="K3770" s="8">
        <v>3.0</v>
      </c>
    </row>
    <row r="3771" ht="15.75" customHeight="1">
      <c r="A3771" s="15">
        <v>118.0</v>
      </c>
      <c r="B3771" s="8" t="s">
        <v>2567</v>
      </c>
      <c r="C3771" s="16">
        <v>45692.0</v>
      </c>
      <c r="D3771" s="16">
        <v>45706.0</v>
      </c>
      <c r="E3771" s="17">
        <v>8260.0</v>
      </c>
      <c r="F3771" s="8" t="s">
        <v>2448</v>
      </c>
      <c r="G3771" s="8" t="s">
        <v>1140</v>
      </c>
      <c r="H3771" s="8" t="s">
        <v>1747</v>
      </c>
      <c r="I3771" s="8">
        <v>0.0</v>
      </c>
      <c r="J3771" s="8">
        <v>1.0</v>
      </c>
      <c r="K3771" s="8">
        <v>3.0</v>
      </c>
    </row>
    <row r="3772" ht="15.75" customHeight="1">
      <c r="A3772" s="15">
        <v>118.0</v>
      </c>
      <c r="B3772" s="8" t="s">
        <v>2567</v>
      </c>
      <c r="C3772" s="16">
        <v>45692.0</v>
      </c>
      <c r="D3772" s="16">
        <v>45706.0</v>
      </c>
      <c r="E3772" s="17">
        <v>8260.0</v>
      </c>
      <c r="F3772" s="8" t="s">
        <v>2448</v>
      </c>
      <c r="G3772" s="8" t="s">
        <v>1140</v>
      </c>
      <c r="H3772" s="8" t="s">
        <v>1818</v>
      </c>
      <c r="I3772" s="8">
        <v>1.0</v>
      </c>
      <c r="J3772" s="8">
        <v>0.0</v>
      </c>
      <c r="K3772" s="8">
        <v>1.0</v>
      </c>
    </row>
    <row r="3773" ht="15.75" customHeight="1">
      <c r="A3773" s="15">
        <v>118.0</v>
      </c>
      <c r="B3773" s="8" t="s">
        <v>2567</v>
      </c>
      <c r="C3773" s="16">
        <v>45692.0</v>
      </c>
      <c r="D3773" s="16">
        <v>45706.0</v>
      </c>
      <c r="E3773" s="17">
        <v>8260.0</v>
      </c>
      <c r="F3773" s="8" t="s">
        <v>2448</v>
      </c>
      <c r="G3773" s="8" t="s">
        <v>1140</v>
      </c>
      <c r="H3773" s="8" t="s">
        <v>1862</v>
      </c>
      <c r="I3773" s="8">
        <v>0.0</v>
      </c>
      <c r="J3773" s="8">
        <v>1.0</v>
      </c>
      <c r="K3773" s="8">
        <v>3.0</v>
      </c>
    </row>
    <row r="3774" ht="15.75" customHeight="1">
      <c r="A3774" s="15">
        <v>118.0</v>
      </c>
      <c r="B3774" s="8" t="s">
        <v>2567</v>
      </c>
      <c r="C3774" s="16">
        <v>45692.0</v>
      </c>
      <c r="D3774" s="16">
        <v>45706.0</v>
      </c>
      <c r="E3774" s="17">
        <v>8260.0</v>
      </c>
      <c r="F3774" s="8" t="s">
        <v>2448</v>
      </c>
      <c r="G3774" s="8" t="s">
        <v>1140</v>
      </c>
      <c r="H3774" s="8" t="s">
        <v>1588</v>
      </c>
      <c r="I3774" s="8">
        <v>0.0</v>
      </c>
      <c r="J3774" s="8">
        <v>1.0</v>
      </c>
      <c r="K3774" s="8">
        <v>3.0</v>
      </c>
    </row>
    <row r="3775" ht="15.75" customHeight="1">
      <c r="A3775" s="15">
        <v>118.0</v>
      </c>
      <c r="B3775" s="8" t="s">
        <v>2567</v>
      </c>
      <c r="C3775" s="16">
        <v>45692.0</v>
      </c>
      <c r="D3775" s="16">
        <v>45706.0</v>
      </c>
      <c r="E3775" s="17">
        <v>8260.0</v>
      </c>
      <c r="F3775" s="8" t="s">
        <v>2448</v>
      </c>
      <c r="G3775" s="8" t="s">
        <v>1140</v>
      </c>
      <c r="H3775" s="8" t="s">
        <v>1383</v>
      </c>
      <c r="I3775" s="8">
        <v>1.0</v>
      </c>
      <c r="J3775" s="8">
        <v>0.0</v>
      </c>
      <c r="K3775" s="8">
        <v>5.0</v>
      </c>
    </row>
    <row r="3776" ht="15.75" customHeight="1">
      <c r="A3776" s="15">
        <v>118.0</v>
      </c>
      <c r="B3776" s="8" t="s">
        <v>2567</v>
      </c>
      <c r="C3776" s="16">
        <v>45692.0</v>
      </c>
      <c r="D3776" s="16">
        <v>45706.0</v>
      </c>
      <c r="E3776" s="17">
        <v>8260.0</v>
      </c>
      <c r="F3776" s="8" t="s">
        <v>2448</v>
      </c>
      <c r="G3776" s="8" t="s">
        <v>1140</v>
      </c>
      <c r="H3776" s="8" t="s">
        <v>1989</v>
      </c>
      <c r="I3776" s="8">
        <v>0.0</v>
      </c>
      <c r="J3776" s="8">
        <v>1.0</v>
      </c>
      <c r="K3776" s="8">
        <v>4.0</v>
      </c>
    </row>
    <row r="3777" ht="15.75" customHeight="1">
      <c r="A3777" s="15">
        <v>118.0</v>
      </c>
      <c r="B3777" s="8" t="s">
        <v>2567</v>
      </c>
      <c r="C3777" s="16">
        <v>45692.0</v>
      </c>
      <c r="D3777" s="16">
        <v>45706.0</v>
      </c>
      <c r="E3777" s="17">
        <v>8260.0</v>
      </c>
      <c r="F3777" s="8" t="s">
        <v>2448</v>
      </c>
      <c r="G3777" s="8" t="s">
        <v>1140</v>
      </c>
      <c r="H3777" s="8" t="s">
        <v>1766</v>
      </c>
      <c r="I3777" s="8">
        <v>0.0</v>
      </c>
      <c r="J3777" s="8">
        <v>0.0</v>
      </c>
      <c r="K3777" s="8">
        <v>2.0</v>
      </c>
    </row>
    <row r="3778" ht="15.75" customHeight="1">
      <c r="A3778" s="15">
        <v>118.0</v>
      </c>
      <c r="B3778" s="8" t="s">
        <v>2567</v>
      </c>
      <c r="C3778" s="16">
        <v>45692.0</v>
      </c>
      <c r="D3778" s="16">
        <v>45706.0</v>
      </c>
      <c r="E3778" s="17">
        <v>8260.0</v>
      </c>
      <c r="F3778" s="8" t="s">
        <v>2448</v>
      </c>
      <c r="G3778" s="8" t="s">
        <v>1140</v>
      </c>
      <c r="H3778" s="8" t="s">
        <v>1429</v>
      </c>
      <c r="I3778" s="8">
        <v>0.0</v>
      </c>
      <c r="J3778" s="8">
        <v>0.0</v>
      </c>
      <c r="K3778" s="8">
        <v>2.0</v>
      </c>
    </row>
    <row r="3779" ht="15.75" customHeight="1">
      <c r="A3779" s="15">
        <v>119.0</v>
      </c>
      <c r="B3779" s="8" t="s">
        <v>2568</v>
      </c>
      <c r="C3779" s="16">
        <v>45696.25</v>
      </c>
      <c r="D3779" s="16">
        <v>45710.25</v>
      </c>
      <c r="E3779" s="17">
        <v>8330.0</v>
      </c>
      <c r="F3779" s="8" t="s">
        <v>2450</v>
      </c>
      <c r="G3779" s="8" t="s">
        <v>2458</v>
      </c>
      <c r="H3779" s="8" t="s">
        <v>1254</v>
      </c>
      <c r="I3779" s="8">
        <v>0.0</v>
      </c>
      <c r="J3779" s="8">
        <v>0.0</v>
      </c>
      <c r="K3779" s="8">
        <v>5.0</v>
      </c>
    </row>
    <row r="3780" ht="15.75" customHeight="1">
      <c r="A3780" s="15">
        <v>119.0</v>
      </c>
      <c r="B3780" s="8" t="s">
        <v>2568</v>
      </c>
      <c r="C3780" s="16">
        <v>45696.25</v>
      </c>
      <c r="D3780" s="16">
        <v>45710.25</v>
      </c>
      <c r="E3780" s="17">
        <v>8330.0</v>
      </c>
      <c r="F3780" s="8" t="s">
        <v>2450</v>
      </c>
      <c r="G3780" s="8" t="s">
        <v>2458</v>
      </c>
      <c r="H3780" s="8" t="s">
        <v>1914</v>
      </c>
      <c r="I3780" s="8">
        <v>1.0</v>
      </c>
      <c r="J3780" s="8">
        <v>0.0</v>
      </c>
      <c r="K3780" s="8">
        <v>2.0</v>
      </c>
    </row>
    <row r="3781" ht="15.75" customHeight="1">
      <c r="A3781" s="15">
        <v>119.0</v>
      </c>
      <c r="B3781" s="8" t="s">
        <v>2568</v>
      </c>
      <c r="C3781" s="16">
        <v>45696.25</v>
      </c>
      <c r="D3781" s="16">
        <v>45710.25</v>
      </c>
      <c r="E3781" s="17">
        <v>8330.0</v>
      </c>
      <c r="F3781" s="8" t="s">
        <v>2450</v>
      </c>
      <c r="G3781" s="8" t="s">
        <v>2458</v>
      </c>
      <c r="H3781" s="8" t="s">
        <v>2240</v>
      </c>
      <c r="I3781" s="8">
        <v>1.0</v>
      </c>
      <c r="J3781" s="8">
        <v>1.0</v>
      </c>
      <c r="K3781" s="8">
        <v>1.0</v>
      </c>
    </row>
    <row r="3782" ht="15.75" customHeight="1">
      <c r="A3782" s="15">
        <v>119.0</v>
      </c>
      <c r="B3782" s="8" t="s">
        <v>2568</v>
      </c>
      <c r="C3782" s="16">
        <v>45696.25</v>
      </c>
      <c r="D3782" s="16">
        <v>45710.25</v>
      </c>
      <c r="E3782" s="17">
        <v>8330.0</v>
      </c>
      <c r="F3782" s="8" t="s">
        <v>2450</v>
      </c>
      <c r="G3782" s="8" t="s">
        <v>2458</v>
      </c>
      <c r="H3782" s="8" t="s">
        <v>1493</v>
      </c>
      <c r="I3782" s="8">
        <v>1.0</v>
      </c>
      <c r="J3782" s="8">
        <v>0.0</v>
      </c>
      <c r="K3782" s="8">
        <v>1.0</v>
      </c>
    </row>
    <row r="3783" ht="15.75" customHeight="1">
      <c r="A3783" s="15">
        <v>119.0</v>
      </c>
      <c r="B3783" s="8" t="s">
        <v>2568</v>
      </c>
      <c r="C3783" s="16">
        <v>45696.25</v>
      </c>
      <c r="D3783" s="16">
        <v>45710.25</v>
      </c>
      <c r="E3783" s="17">
        <v>8330.0</v>
      </c>
      <c r="F3783" s="8" t="s">
        <v>2450</v>
      </c>
      <c r="G3783" s="8" t="s">
        <v>2458</v>
      </c>
      <c r="H3783" s="8" t="s">
        <v>1351</v>
      </c>
      <c r="I3783" s="8">
        <v>0.0</v>
      </c>
      <c r="J3783" s="8">
        <v>1.0</v>
      </c>
      <c r="K3783" s="8">
        <v>3.0</v>
      </c>
    </row>
    <row r="3784" ht="15.75" customHeight="1">
      <c r="A3784" s="15">
        <v>119.0</v>
      </c>
      <c r="B3784" s="8" t="s">
        <v>2568</v>
      </c>
      <c r="C3784" s="16">
        <v>45696.25</v>
      </c>
      <c r="D3784" s="16">
        <v>45710.25</v>
      </c>
      <c r="E3784" s="17">
        <v>8330.0</v>
      </c>
      <c r="F3784" s="8" t="s">
        <v>2450</v>
      </c>
      <c r="G3784" s="8" t="s">
        <v>2458</v>
      </c>
      <c r="H3784" s="8" t="s">
        <v>2301</v>
      </c>
      <c r="I3784" s="8">
        <v>1.0</v>
      </c>
      <c r="J3784" s="8">
        <v>0.0</v>
      </c>
      <c r="K3784" s="8">
        <v>1.0</v>
      </c>
    </row>
    <row r="3785" ht="15.75" customHeight="1">
      <c r="A3785" s="15">
        <v>119.0</v>
      </c>
      <c r="B3785" s="8" t="s">
        <v>2568</v>
      </c>
      <c r="C3785" s="16">
        <v>45696.25</v>
      </c>
      <c r="D3785" s="16">
        <v>45710.25</v>
      </c>
      <c r="E3785" s="17">
        <v>8330.0</v>
      </c>
      <c r="F3785" s="8" t="s">
        <v>2450</v>
      </c>
      <c r="G3785" s="8" t="s">
        <v>2458</v>
      </c>
      <c r="H3785" s="8" t="s">
        <v>1201</v>
      </c>
      <c r="I3785" s="8">
        <v>1.0</v>
      </c>
      <c r="J3785" s="8">
        <v>1.0</v>
      </c>
      <c r="K3785" s="8">
        <v>2.0</v>
      </c>
    </row>
    <row r="3786" ht="15.75" customHeight="1">
      <c r="A3786" s="15">
        <v>119.0</v>
      </c>
      <c r="B3786" s="8" t="s">
        <v>2568</v>
      </c>
      <c r="C3786" s="16">
        <v>45696.25</v>
      </c>
      <c r="D3786" s="16">
        <v>45710.25</v>
      </c>
      <c r="E3786" s="17">
        <v>8330.0</v>
      </c>
      <c r="F3786" s="8" t="s">
        <v>2450</v>
      </c>
      <c r="G3786" s="8" t="s">
        <v>2458</v>
      </c>
      <c r="H3786" s="8" t="s">
        <v>1978</v>
      </c>
      <c r="I3786" s="8">
        <v>1.0</v>
      </c>
      <c r="J3786" s="8">
        <v>1.0</v>
      </c>
      <c r="K3786" s="8">
        <v>3.0</v>
      </c>
    </row>
    <row r="3787" ht="15.75" customHeight="1">
      <c r="A3787" s="15">
        <v>119.0</v>
      </c>
      <c r="B3787" s="8" t="s">
        <v>2568</v>
      </c>
      <c r="C3787" s="16">
        <v>45696.25</v>
      </c>
      <c r="D3787" s="16">
        <v>45710.25</v>
      </c>
      <c r="E3787" s="17">
        <v>8330.0</v>
      </c>
      <c r="F3787" s="8" t="s">
        <v>2450</v>
      </c>
      <c r="G3787" s="8" t="s">
        <v>2458</v>
      </c>
      <c r="H3787" s="8" t="s">
        <v>1845</v>
      </c>
      <c r="I3787" s="8">
        <v>1.0</v>
      </c>
      <c r="J3787" s="8">
        <v>0.0</v>
      </c>
      <c r="K3787" s="8">
        <v>5.0</v>
      </c>
    </row>
    <row r="3788" ht="15.75" customHeight="1">
      <c r="A3788" s="15">
        <v>119.0</v>
      </c>
      <c r="B3788" s="8" t="s">
        <v>2568</v>
      </c>
      <c r="C3788" s="16">
        <v>45696.25</v>
      </c>
      <c r="D3788" s="16">
        <v>45710.25</v>
      </c>
      <c r="E3788" s="17">
        <v>8330.0</v>
      </c>
      <c r="F3788" s="8" t="s">
        <v>2450</v>
      </c>
      <c r="G3788" s="8" t="s">
        <v>2458</v>
      </c>
      <c r="H3788" s="8" t="s">
        <v>1682</v>
      </c>
      <c r="I3788" s="8">
        <v>0.0</v>
      </c>
      <c r="J3788" s="8">
        <v>1.0</v>
      </c>
      <c r="K3788" s="8">
        <v>1.0</v>
      </c>
    </row>
    <row r="3789" ht="15.75" customHeight="1">
      <c r="A3789" s="15">
        <v>119.0</v>
      </c>
      <c r="B3789" s="8" t="s">
        <v>2568</v>
      </c>
      <c r="C3789" s="16">
        <v>45696.25</v>
      </c>
      <c r="D3789" s="16">
        <v>45710.25</v>
      </c>
      <c r="E3789" s="17">
        <v>8330.0</v>
      </c>
      <c r="F3789" s="8" t="s">
        <v>2450</v>
      </c>
      <c r="G3789" s="8" t="s">
        <v>2458</v>
      </c>
      <c r="H3789" s="8" t="s">
        <v>1819</v>
      </c>
      <c r="I3789" s="8">
        <v>1.0</v>
      </c>
      <c r="J3789" s="8">
        <v>1.0</v>
      </c>
      <c r="K3789" s="8">
        <v>4.0</v>
      </c>
    </row>
    <row r="3790" ht="15.75" customHeight="1">
      <c r="A3790" s="15">
        <v>119.0</v>
      </c>
      <c r="B3790" s="8" t="s">
        <v>2568</v>
      </c>
      <c r="C3790" s="16">
        <v>45696.25</v>
      </c>
      <c r="D3790" s="16">
        <v>45710.25</v>
      </c>
      <c r="E3790" s="17">
        <v>8330.0</v>
      </c>
      <c r="F3790" s="8" t="s">
        <v>2450</v>
      </c>
      <c r="G3790" s="8" t="s">
        <v>2458</v>
      </c>
      <c r="H3790" s="8" t="s">
        <v>1584</v>
      </c>
      <c r="I3790" s="8">
        <v>1.0</v>
      </c>
      <c r="J3790" s="8">
        <v>1.0</v>
      </c>
      <c r="K3790" s="8">
        <v>1.0</v>
      </c>
    </row>
    <row r="3791" ht="15.75" customHeight="1">
      <c r="A3791" s="15">
        <v>119.0</v>
      </c>
      <c r="B3791" s="8" t="s">
        <v>2568</v>
      </c>
      <c r="C3791" s="16">
        <v>45696.25</v>
      </c>
      <c r="D3791" s="16">
        <v>45710.25</v>
      </c>
      <c r="E3791" s="17">
        <v>8330.0</v>
      </c>
      <c r="F3791" s="8" t="s">
        <v>2450</v>
      </c>
      <c r="G3791" s="8" t="s">
        <v>2458</v>
      </c>
      <c r="H3791" s="8" t="s">
        <v>1724</v>
      </c>
      <c r="I3791" s="8">
        <v>1.0</v>
      </c>
      <c r="J3791" s="8">
        <v>0.0</v>
      </c>
      <c r="K3791" s="8">
        <v>1.0</v>
      </c>
    </row>
    <row r="3792" ht="15.75" customHeight="1">
      <c r="A3792" s="15">
        <v>119.0</v>
      </c>
      <c r="B3792" s="8" t="s">
        <v>2568</v>
      </c>
      <c r="C3792" s="16">
        <v>45696.25</v>
      </c>
      <c r="D3792" s="16">
        <v>45710.25</v>
      </c>
      <c r="E3792" s="17">
        <v>8330.0</v>
      </c>
      <c r="F3792" s="8" t="s">
        <v>2450</v>
      </c>
      <c r="G3792" s="8" t="s">
        <v>2458</v>
      </c>
      <c r="H3792" s="8" t="s">
        <v>1187</v>
      </c>
      <c r="I3792" s="8">
        <v>1.0</v>
      </c>
      <c r="J3792" s="8">
        <v>1.0</v>
      </c>
      <c r="K3792" s="8">
        <v>2.0</v>
      </c>
    </row>
    <row r="3793" ht="15.75" customHeight="1">
      <c r="A3793" s="15">
        <v>119.0</v>
      </c>
      <c r="B3793" s="8" t="s">
        <v>2568</v>
      </c>
      <c r="C3793" s="16">
        <v>45696.25</v>
      </c>
      <c r="D3793" s="16">
        <v>45710.25</v>
      </c>
      <c r="E3793" s="17">
        <v>8330.0</v>
      </c>
      <c r="F3793" s="8" t="s">
        <v>2450</v>
      </c>
      <c r="G3793" s="8" t="s">
        <v>2458</v>
      </c>
      <c r="H3793" s="8" t="s">
        <v>1216</v>
      </c>
      <c r="I3793" s="8">
        <v>0.0</v>
      </c>
      <c r="J3793" s="8">
        <v>1.0</v>
      </c>
      <c r="K3793" s="8">
        <v>4.0</v>
      </c>
    </row>
    <row r="3794" ht="15.75" customHeight="1">
      <c r="A3794" s="15">
        <v>119.0</v>
      </c>
      <c r="B3794" s="8" t="s">
        <v>2568</v>
      </c>
      <c r="C3794" s="16">
        <v>45696.25</v>
      </c>
      <c r="D3794" s="16">
        <v>45710.25</v>
      </c>
      <c r="E3794" s="17">
        <v>8330.0</v>
      </c>
      <c r="F3794" s="8" t="s">
        <v>2450</v>
      </c>
      <c r="G3794" s="8" t="s">
        <v>2458</v>
      </c>
      <c r="H3794" s="8" t="s">
        <v>1555</v>
      </c>
      <c r="I3794" s="8">
        <v>0.0</v>
      </c>
      <c r="J3794" s="8">
        <v>0.0</v>
      </c>
      <c r="K3794" s="8">
        <v>2.0</v>
      </c>
    </row>
    <row r="3795" ht="15.75" customHeight="1">
      <c r="A3795" s="15">
        <v>119.0</v>
      </c>
      <c r="B3795" s="8" t="s">
        <v>2568</v>
      </c>
      <c r="C3795" s="16">
        <v>45696.25</v>
      </c>
      <c r="D3795" s="16">
        <v>45710.25</v>
      </c>
      <c r="E3795" s="17">
        <v>8330.0</v>
      </c>
      <c r="F3795" s="8" t="s">
        <v>2450</v>
      </c>
      <c r="G3795" s="8" t="s">
        <v>2458</v>
      </c>
      <c r="H3795" s="8" t="s">
        <v>2355</v>
      </c>
      <c r="I3795" s="8">
        <v>1.0</v>
      </c>
      <c r="J3795" s="8">
        <v>1.0</v>
      </c>
      <c r="K3795" s="8">
        <v>1.0</v>
      </c>
    </row>
    <row r="3796" ht="15.75" customHeight="1">
      <c r="A3796" s="15">
        <v>119.0</v>
      </c>
      <c r="B3796" s="8" t="s">
        <v>2568</v>
      </c>
      <c r="C3796" s="16">
        <v>45696.25</v>
      </c>
      <c r="D3796" s="16">
        <v>45710.25</v>
      </c>
      <c r="E3796" s="17">
        <v>8330.0</v>
      </c>
      <c r="F3796" s="8" t="s">
        <v>2450</v>
      </c>
      <c r="G3796" s="8" t="s">
        <v>2458</v>
      </c>
      <c r="H3796" s="8" t="s">
        <v>2157</v>
      </c>
      <c r="I3796" s="8">
        <v>1.0</v>
      </c>
      <c r="J3796" s="8">
        <v>0.0</v>
      </c>
      <c r="K3796" s="8">
        <v>3.0</v>
      </c>
    </row>
    <row r="3797" ht="15.75" customHeight="1">
      <c r="A3797" s="15">
        <v>119.0</v>
      </c>
      <c r="B3797" s="8" t="s">
        <v>2568</v>
      </c>
      <c r="C3797" s="16">
        <v>45696.25</v>
      </c>
      <c r="D3797" s="16">
        <v>45710.25</v>
      </c>
      <c r="E3797" s="17">
        <v>8330.0</v>
      </c>
      <c r="F3797" s="8" t="s">
        <v>2450</v>
      </c>
      <c r="G3797" s="8" t="s">
        <v>2458</v>
      </c>
      <c r="H3797" s="8" t="s">
        <v>1241</v>
      </c>
      <c r="I3797" s="8">
        <v>0.0</v>
      </c>
      <c r="J3797" s="8">
        <v>0.0</v>
      </c>
      <c r="K3797" s="8">
        <v>4.0</v>
      </c>
    </row>
    <row r="3798" ht="15.75" customHeight="1">
      <c r="A3798" s="15">
        <v>119.0</v>
      </c>
      <c r="B3798" s="8" t="s">
        <v>2568</v>
      </c>
      <c r="C3798" s="16">
        <v>45696.25</v>
      </c>
      <c r="D3798" s="16">
        <v>45710.25</v>
      </c>
      <c r="E3798" s="17">
        <v>8330.0</v>
      </c>
      <c r="F3798" s="8" t="s">
        <v>2450</v>
      </c>
      <c r="G3798" s="8" t="s">
        <v>2458</v>
      </c>
      <c r="H3798" s="8" t="s">
        <v>1248</v>
      </c>
      <c r="I3798" s="8">
        <v>1.0</v>
      </c>
      <c r="J3798" s="8">
        <v>1.0</v>
      </c>
      <c r="K3798" s="8">
        <v>3.0</v>
      </c>
    </row>
    <row r="3799" ht="15.75" customHeight="1">
      <c r="A3799" s="15">
        <v>119.0</v>
      </c>
      <c r="B3799" s="8" t="s">
        <v>2568</v>
      </c>
      <c r="C3799" s="16">
        <v>45696.25</v>
      </c>
      <c r="D3799" s="16">
        <v>45710.25</v>
      </c>
      <c r="E3799" s="17">
        <v>8330.0</v>
      </c>
      <c r="F3799" s="8" t="s">
        <v>2450</v>
      </c>
      <c r="G3799" s="8" t="s">
        <v>2458</v>
      </c>
      <c r="H3799" s="8" t="s">
        <v>1509</v>
      </c>
      <c r="I3799" s="8">
        <v>1.0</v>
      </c>
      <c r="J3799" s="8">
        <v>1.0</v>
      </c>
      <c r="K3799" s="8">
        <v>3.0</v>
      </c>
    </row>
    <row r="3800" ht="15.75" customHeight="1">
      <c r="A3800" s="15">
        <v>119.0</v>
      </c>
      <c r="B3800" s="8" t="s">
        <v>2568</v>
      </c>
      <c r="C3800" s="16">
        <v>45696.25</v>
      </c>
      <c r="D3800" s="16">
        <v>45710.25</v>
      </c>
      <c r="E3800" s="17">
        <v>8330.0</v>
      </c>
      <c r="F3800" s="8" t="s">
        <v>2450</v>
      </c>
      <c r="G3800" s="8" t="s">
        <v>2458</v>
      </c>
      <c r="H3800" s="8" t="s">
        <v>1579</v>
      </c>
      <c r="I3800" s="8">
        <v>0.0</v>
      </c>
      <c r="J3800" s="8">
        <v>1.0</v>
      </c>
      <c r="K3800" s="8">
        <v>4.0</v>
      </c>
    </row>
    <row r="3801" ht="15.75" customHeight="1">
      <c r="A3801" s="15">
        <v>119.0</v>
      </c>
      <c r="B3801" s="8" t="s">
        <v>2568</v>
      </c>
      <c r="C3801" s="16">
        <v>45696.25</v>
      </c>
      <c r="D3801" s="16">
        <v>45710.25</v>
      </c>
      <c r="E3801" s="17">
        <v>8330.0</v>
      </c>
      <c r="F3801" s="8" t="s">
        <v>2450</v>
      </c>
      <c r="G3801" s="8" t="s">
        <v>2458</v>
      </c>
      <c r="H3801" s="8" t="s">
        <v>1395</v>
      </c>
      <c r="I3801" s="8">
        <v>0.0</v>
      </c>
      <c r="J3801" s="8">
        <v>0.0</v>
      </c>
      <c r="K3801" s="8">
        <v>1.0</v>
      </c>
    </row>
    <row r="3802" ht="15.75" customHeight="1">
      <c r="A3802" s="15">
        <v>119.0</v>
      </c>
      <c r="B3802" s="8" t="s">
        <v>2568</v>
      </c>
      <c r="C3802" s="16">
        <v>45696.25</v>
      </c>
      <c r="D3802" s="16">
        <v>45710.25</v>
      </c>
      <c r="E3802" s="17">
        <v>8330.0</v>
      </c>
      <c r="F3802" s="8" t="s">
        <v>2450</v>
      </c>
      <c r="G3802" s="8" t="s">
        <v>2458</v>
      </c>
      <c r="H3802" s="8" t="s">
        <v>1384</v>
      </c>
      <c r="I3802" s="8">
        <v>0.0</v>
      </c>
      <c r="J3802" s="8">
        <v>0.0</v>
      </c>
      <c r="K3802" s="8">
        <v>3.0</v>
      </c>
    </row>
    <row r="3803" ht="15.75" customHeight="1">
      <c r="A3803" s="15">
        <v>119.0</v>
      </c>
      <c r="B3803" s="8" t="s">
        <v>2568</v>
      </c>
      <c r="C3803" s="16">
        <v>45696.25</v>
      </c>
      <c r="D3803" s="16">
        <v>45710.25</v>
      </c>
      <c r="E3803" s="17">
        <v>8330.0</v>
      </c>
      <c r="F3803" s="8" t="s">
        <v>2450</v>
      </c>
      <c r="G3803" s="8" t="s">
        <v>2458</v>
      </c>
      <c r="H3803" s="8" t="s">
        <v>1274</v>
      </c>
      <c r="I3803" s="8">
        <v>1.0</v>
      </c>
      <c r="J3803" s="8">
        <v>1.0</v>
      </c>
      <c r="K3803" s="8">
        <v>5.0</v>
      </c>
    </row>
    <row r="3804" ht="15.75" customHeight="1">
      <c r="A3804" s="15">
        <v>119.0</v>
      </c>
      <c r="B3804" s="8" t="s">
        <v>2568</v>
      </c>
      <c r="C3804" s="16">
        <v>45696.25</v>
      </c>
      <c r="D3804" s="16">
        <v>45710.25</v>
      </c>
      <c r="E3804" s="17">
        <v>8330.0</v>
      </c>
      <c r="F3804" s="8" t="s">
        <v>2450</v>
      </c>
      <c r="G3804" s="8" t="s">
        <v>2458</v>
      </c>
      <c r="H3804" s="8" t="s">
        <v>1622</v>
      </c>
      <c r="I3804" s="8">
        <v>1.0</v>
      </c>
      <c r="J3804" s="8">
        <v>0.0</v>
      </c>
      <c r="K3804" s="8">
        <v>5.0</v>
      </c>
    </row>
    <row r="3805" ht="15.75" customHeight="1">
      <c r="A3805" s="15">
        <v>119.0</v>
      </c>
      <c r="B3805" s="8" t="s">
        <v>2568</v>
      </c>
      <c r="C3805" s="16">
        <v>45696.25</v>
      </c>
      <c r="D3805" s="16">
        <v>45710.25</v>
      </c>
      <c r="E3805" s="17">
        <v>8330.0</v>
      </c>
      <c r="F3805" s="8" t="s">
        <v>2450</v>
      </c>
      <c r="G3805" s="8" t="s">
        <v>2458</v>
      </c>
      <c r="H3805" s="8" t="s">
        <v>2103</v>
      </c>
      <c r="I3805" s="8">
        <v>1.0</v>
      </c>
      <c r="J3805" s="8">
        <v>0.0</v>
      </c>
      <c r="K3805" s="8">
        <v>5.0</v>
      </c>
    </row>
    <row r="3806" ht="15.75" customHeight="1">
      <c r="A3806" s="15">
        <v>119.0</v>
      </c>
      <c r="B3806" s="8" t="s">
        <v>2568</v>
      </c>
      <c r="C3806" s="16">
        <v>45696.25</v>
      </c>
      <c r="D3806" s="16">
        <v>45710.25</v>
      </c>
      <c r="E3806" s="17">
        <v>8330.0</v>
      </c>
      <c r="F3806" s="8" t="s">
        <v>2450</v>
      </c>
      <c r="G3806" s="8" t="s">
        <v>2458</v>
      </c>
      <c r="H3806" s="8" t="s">
        <v>2353</v>
      </c>
      <c r="I3806" s="8">
        <v>1.0</v>
      </c>
      <c r="J3806" s="8">
        <v>1.0</v>
      </c>
      <c r="K3806" s="8">
        <v>1.0</v>
      </c>
    </row>
    <row r="3807" ht="15.75" customHeight="1">
      <c r="A3807" s="15">
        <v>119.0</v>
      </c>
      <c r="B3807" s="8" t="s">
        <v>2568</v>
      </c>
      <c r="C3807" s="16">
        <v>45696.25</v>
      </c>
      <c r="D3807" s="16">
        <v>45710.25</v>
      </c>
      <c r="E3807" s="17">
        <v>8330.0</v>
      </c>
      <c r="F3807" s="8" t="s">
        <v>2450</v>
      </c>
      <c r="G3807" s="8" t="s">
        <v>2458</v>
      </c>
      <c r="H3807" s="8" t="s">
        <v>2052</v>
      </c>
      <c r="I3807" s="8">
        <v>0.0</v>
      </c>
      <c r="J3807" s="8">
        <v>1.0</v>
      </c>
      <c r="K3807" s="8">
        <v>5.0</v>
      </c>
    </row>
    <row r="3808" ht="15.75" customHeight="1">
      <c r="A3808" s="15">
        <v>119.0</v>
      </c>
      <c r="B3808" s="8" t="s">
        <v>2568</v>
      </c>
      <c r="C3808" s="16">
        <v>45696.25</v>
      </c>
      <c r="D3808" s="16">
        <v>45710.25</v>
      </c>
      <c r="E3808" s="17">
        <v>8330.0</v>
      </c>
      <c r="F3808" s="8" t="s">
        <v>2450</v>
      </c>
      <c r="G3808" s="8" t="s">
        <v>2458</v>
      </c>
      <c r="H3808" s="8" t="s">
        <v>1164</v>
      </c>
      <c r="I3808" s="8">
        <v>1.0</v>
      </c>
      <c r="J3808" s="8">
        <v>1.0</v>
      </c>
      <c r="K3808" s="8">
        <v>4.0</v>
      </c>
    </row>
    <row r="3809" ht="15.75" customHeight="1">
      <c r="A3809" s="15">
        <v>119.0</v>
      </c>
      <c r="B3809" s="8" t="s">
        <v>2568</v>
      </c>
      <c r="C3809" s="16">
        <v>45696.25</v>
      </c>
      <c r="D3809" s="16">
        <v>45710.25</v>
      </c>
      <c r="E3809" s="17">
        <v>8330.0</v>
      </c>
      <c r="F3809" s="8" t="s">
        <v>2450</v>
      </c>
      <c r="G3809" s="8" t="s">
        <v>2458</v>
      </c>
      <c r="H3809" s="8" t="s">
        <v>1598</v>
      </c>
      <c r="I3809" s="8">
        <v>1.0</v>
      </c>
      <c r="J3809" s="8">
        <v>0.0</v>
      </c>
      <c r="K3809" s="8">
        <v>3.0</v>
      </c>
    </row>
    <row r="3810" ht="15.75" customHeight="1">
      <c r="A3810" s="15">
        <v>119.0</v>
      </c>
      <c r="B3810" s="8" t="s">
        <v>2568</v>
      </c>
      <c r="C3810" s="16">
        <v>45696.25</v>
      </c>
      <c r="D3810" s="16">
        <v>45710.25</v>
      </c>
      <c r="E3810" s="17">
        <v>8330.0</v>
      </c>
      <c r="F3810" s="8" t="s">
        <v>2450</v>
      </c>
      <c r="G3810" s="8" t="s">
        <v>2458</v>
      </c>
      <c r="H3810" s="8" t="s">
        <v>1387</v>
      </c>
      <c r="I3810" s="8">
        <v>0.0</v>
      </c>
      <c r="J3810" s="8">
        <v>1.0</v>
      </c>
      <c r="K3810" s="8">
        <v>4.0</v>
      </c>
    </row>
    <row r="3811" ht="15.75" customHeight="1">
      <c r="A3811" s="15">
        <v>120.0</v>
      </c>
      <c r="B3811" s="8" t="s">
        <v>2569</v>
      </c>
      <c r="C3811" s="16">
        <v>45700.5</v>
      </c>
      <c r="D3811" s="16">
        <v>45714.5</v>
      </c>
      <c r="E3811" s="17">
        <v>8400.0</v>
      </c>
      <c r="F3811" s="8" t="s">
        <v>2452</v>
      </c>
      <c r="G3811" s="8" t="s">
        <v>1132</v>
      </c>
      <c r="H3811" s="8" t="s">
        <v>2197</v>
      </c>
      <c r="I3811" s="8">
        <v>0.0</v>
      </c>
      <c r="J3811" s="8">
        <v>0.0</v>
      </c>
      <c r="K3811" s="8">
        <v>2.0</v>
      </c>
    </row>
    <row r="3812" ht="15.75" customHeight="1">
      <c r="A3812" s="15">
        <v>120.0</v>
      </c>
      <c r="B3812" s="8" t="s">
        <v>2569</v>
      </c>
      <c r="C3812" s="16">
        <v>45700.5</v>
      </c>
      <c r="D3812" s="16">
        <v>45714.5</v>
      </c>
      <c r="E3812" s="17">
        <v>8400.0</v>
      </c>
      <c r="F3812" s="8" t="s">
        <v>2452</v>
      </c>
      <c r="G3812" s="8" t="s">
        <v>1132</v>
      </c>
      <c r="H3812" s="8" t="s">
        <v>2003</v>
      </c>
      <c r="I3812" s="8">
        <v>1.0</v>
      </c>
      <c r="J3812" s="8">
        <v>0.0</v>
      </c>
      <c r="K3812" s="8">
        <v>4.0</v>
      </c>
    </row>
    <row r="3813" ht="15.75" customHeight="1">
      <c r="A3813" s="15">
        <v>120.0</v>
      </c>
      <c r="B3813" s="8" t="s">
        <v>2569</v>
      </c>
      <c r="C3813" s="16">
        <v>45700.5</v>
      </c>
      <c r="D3813" s="16">
        <v>45714.5</v>
      </c>
      <c r="E3813" s="17">
        <v>8400.0</v>
      </c>
      <c r="F3813" s="8" t="s">
        <v>2452</v>
      </c>
      <c r="G3813" s="8" t="s">
        <v>1132</v>
      </c>
      <c r="H3813" s="8" t="s">
        <v>2336</v>
      </c>
      <c r="I3813" s="8">
        <v>1.0</v>
      </c>
      <c r="J3813" s="8">
        <v>0.0</v>
      </c>
      <c r="K3813" s="8">
        <v>5.0</v>
      </c>
    </row>
    <row r="3814" ht="15.75" customHeight="1">
      <c r="A3814" s="15">
        <v>120.0</v>
      </c>
      <c r="B3814" s="8" t="s">
        <v>2569</v>
      </c>
      <c r="C3814" s="16">
        <v>45700.5</v>
      </c>
      <c r="D3814" s="16">
        <v>45714.5</v>
      </c>
      <c r="E3814" s="17">
        <v>8400.0</v>
      </c>
      <c r="F3814" s="8" t="s">
        <v>2452</v>
      </c>
      <c r="G3814" s="8" t="s">
        <v>1132</v>
      </c>
      <c r="H3814" s="8" t="s">
        <v>1721</v>
      </c>
      <c r="I3814" s="8">
        <v>1.0</v>
      </c>
      <c r="J3814" s="8">
        <v>1.0</v>
      </c>
      <c r="K3814" s="8">
        <v>5.0</v>
      </c>
    </row>
    <row r="3815" ht="15.75" customHeight="1">
      <c r="A3815" s="15">
        <v>120.0</v>
      </c>
      <c r="B3815" s="8" t="s">
        <v>2569</v>
      </c>
      <c r="C3815" s="16">
        <v>45700.5</v>
      </c>
      <c r="D3815" s="16">
        <v>45714.5</v>
      </c>
      <c r="E3815" s="17">
        <v>8400.0</v>
      </c>
      <c r="F3815" s="8" t="s">
        <v>2452</v>
      </c>
      <c r="G3815" s="8" t="s">
        <v>1132</v>
      </c>
      <c r="H3815" s="8" t="s">
        <v>1913</v>
      </c>
      <c r="I3815" s="8">
        <v>1.0</v>
      </c>
      <c r="J3815" s="8">
        <v>0.0</v>
      </c>
      <c r="K3815" s="8">
        <v>2.0</v>
      </c>
    </row>
    <row r="3816" ht="15.75" customHeight="1">
      <c r="A3816" s="15">
        <v>120.0</v>
      </c>
      <c r="B3816" s="8" t="s">
        <v>2569</v>
      </c>
      <c r="C3816" s="16">
        <v>45700.5</v>
      </c>
      <c r="D3816" s="16">
        <v>45714.5</v>
      </c>
      <c r="E3816" s="17">
        <v>8400.0</v>
      </c>
      <c r="F3816" s="8" t="s">
        <v>2452</v>
      </c>
      <c r="G3816" s="8" t="s">
        <v>1132</v>
      </c>
      <c r="H3816" s="8" t="s">
        <v>2376</v>
      </c>
      <c r="I3816" s="8">
        <v>1.0</v>
      </c>
      <c r="J3816" s="8">
        <v>0.0</v>
      </c>
      <c r="K3816" s="8">
        <v>1.0</v>
      </c>
    </row>
    <row r="3817" ht="15.75" customHeight="1">
      <c r="A3817" s="15">
        <v>120.0</v>
      </c>
      <c r="B3817" s="8" t="s">
        <v>2569</v>
      </c>
      <c r="C3817" s="16">
        <v>45700.5</v>
      </c>
      <c r="D3817" s="16">
        <v>45714.5</v>
      </c>
      <c r="E3817" s="17">
        <v>8400.0</v>
      </c>
      <c r="F3817" s="8" t="s">
        <v>2452</v>
      </c>
      <c r="G3817" s="8" t="s">
        <v>1132</v>
      </c>
      <c r="H3817" s="8" t="s">
        <v>1393</v>
      </c>
      <c r="I3817" s="8">
        <v>1.0</v>
      </c>
      <c r="J3817" s="8">
        <v>1.0</v>
      </c>
      <c r="K3817" s="8">
        <v>3.0</v>
      </c>
    </row>
    <row r="3818" ht="15.75" customHeight="1">
      <c r="A3818" s="15">
        <v>120.0</v>
      </c>
      <c r="B3818" s="8" t="s">
        <v>2569</v>
      </c>
      <c r="C3818" s="16">
        <v>45700.5</v>
      </c>
      <c r="D3818" s="16">
        <v>45714.5</v>
      </c>
      <c r="E3818" s="17">
        <v>8400.0</v>
      </c>
      <c r="F3818" s="8" t="s">
        <v>2452</v>
      </c>
      <c r="G3818" s="8" t="s">
        <v>1132</v>
      </c>
      <c r="H3818" s="8" t="s">
        <v>1724</v>
      </c>
      <c r="I3818" s="8">
        <v>1.0</v>
      </c>
      <c r="J3818" s="8">
        <v>0.0</v>
      </c>
      <c r="K3818" s="8">
        <v>5.0</v>
      </c>
    </row>
    <row r="3819" ht="15.75" customHeight="1">
      <c r="A3819" s="15">
        <v>120.0</v>
      </c>
      <c r="B3819" s="8" t="s">
        <v>2569</v>
      </c>
      <c r="C3819" s="16">
        <v>45700.5</v>
      </c>
      <c r="D3819" s="16">
        <v>45714.5</v>
      </c>
      <c r="E3819" s="17">
        <v>8400.0</v>
      </c>
      <c r="F3819" s="8" t="s">
        <v>2452</v>
      </c>
      <c r="G3819" s="8" t="s">
        <v>1132</v>
      </c>
      <c r="H3819" s="8" t="s">
        <v>1283</v>
      </c>
      <c r="I3819" s="8">
        <v>1.0</v>
      </c>
      <c r="J3819" s="8">
        <v>0.0</v>
      </c>
      <c r="K3819" s="8">
        <v>4.0</v>
      </c>
    </row>
    <row r="3820" ht="15.75" customHeight="1">
      <c r="A3820" s="15">
        <v>120.0</v>
      </c>
      <c r="B3820" s="8" t="s">
        <v>2569</v>
      </c>
      <c r="C3820" s="16">
        <v>45700.5</v>
      </c>
      <c r="D3820" s="16">
        <v>45714.5</v>
      </c>
      <c r="E3820" s="17">
        <v>8400.0</v>
      </c>
      <c r="F3820" s="8" t="s">
        <v>2452</v>
      </c>
      <c r="G3820" s="8" t="s">
        <v>1132</v>
      </c>
      <c r="H3820" s="8" t="s">
        <v>1587</v>
      </c>
      <c r="I3820" s="8">
        <v>1.0</v>
      </c>
      <c r="J3820" s="8">
        <v>0.0</v>
      </c>
      <c r="K3820" s="8">
        <v>2.0</v>
      </c>
    </row>
    <row r="3821" ht="15.75" customHeight="1">
      <c r="A3821" s="15">
        <v>120.0</v>
      </c>
      <c r="B3821" s="8" t="s">
        <v>2569</v>
      </c>
      <c r="C3821" s="16">
        <v>45700.5</v>
      </c>
      <c r="D3821" s="16">
        <v>45714.5</v>
      </c>
      <c r="E3821" s="17">
        <v>8400.0</v>
      </c>
      <c r="F3821" s="8" t="s">
        <v>2452</v>
      </c>
      <c r="G3821" s="8" t="s">
        <v>1132</v>
      </c>
      <c r="H3821" s="8" t="s">
        <v>1669</v>
      </c>
      <c r="I3821" s="8">
        <v>0.0</v>
      </c>
      <c r="J3821" s="8">
        <v>0.0</v>
      </c>
      <c r="K3821" s="8">
        <v>3.0</v>
      </c>
    </row>
    <row r="3822" ht="15.75" customHeight="1">
      <c r="A3822" s="15">
        <v>120.0</v>
      </c>
      <c r="B3822" s="8" t="s">
        <v>2569</v>
      </c>
      <c r="C3822" s="16">
        <v>45700.5</v>
      </c>
      <c r="D3822" s="16">
        <v>45714.5</v>
      </c>
      <c r="E3822" s="17">
        <v>8400.0</v>
      </c>
      <c r="F3822" s="8" t="s">
        <v>2452</v>
      </c>
      <c r="G3822" s="8" t="s">
        <v>1132</v>
      </c>
      <c r="H3822" s="8" t="s">
        <v>2174</v>
      </c>
      <c r="I3822" s="8">
        <v>0.0</v>
      </c>
      <c r="J3822" s="8">
        <v>0.0</v>
      </c>
      <c r="K3822" s="8">
        <v>3.0</v>
      </c>
    </row>
    <row r="3823" ht="15.75" customHeight="1">
      <c r="A3823" s="15">
        <v>120.0</v>
      </c>
      <c r="B3823" s="8" t="s">
        <v>2569</v>
      </c>
      <c r="C3823" s="16">
        <v>45700.5</v>
      </c>
      <c r="D3823" s="16">
        <v>45714.5</v>
      </c>
      <c r="E3823" s="17">
        <v>8400.0</v>
      </c>
      <c r="F3823" s="8" t="s">
        <v>2452</v>
      </c>
      <c r="G3823" s="8" t="s">
        <v>1132</v>
      </c>
      <c r="H3823" s="8" t="s">
        <v>2086</v>
      </c>
      <c r="I3823" s="8">
        <v>1.0</v>
      </c>
      <c r="J3823" s="8">
        <v>1.0</v>
      </c>
      <c r="K3823" s="8">
        <v>5.0</v>
      </c>
    </row>
    <row r="3824" ht="15.75" customHeight="1">
      <c r="A3824" s="15">
        <v>120.0</v>
      </c>
      <c r="B3824" s="8" t="s">
        <v>2569</v>
      </c>
      <c r="C3824" s="16">
        <v>45700.5</v>
      </c>
      <c r="D3824" s="16">
        <v>45714.5</v>
      </c>
      <c r="E3824" s="17">
        <v>8400.0</v>
      </c>
      <c r="F3824" s="8" t="s">
        <v>2452</v>
      </c>
      <c r="G3824" s="8" t="s">
        <v>1132</v>
      </c>
      <c r="H3824" s="8" t="s">
        <v>1225</v>
      </c>
      <c r="I3824" s="8">
        <v>0.0</v>
      </c>
      <c r="J3824" s="8">
        <v>0.0</v>
      </c>
      <c r="K3824" s="8">
        <v>4.0</v>
      </c>
    </row>
    <row r="3825" ht="15.75" customHeight="1">
      <c r="A3825" s="15">
        <v>120.0</v>
      </c>
      <c r="B3825" s="8" t="s">
        <v>2569</v>
      </c>
      <c r="C3825" s="16">
        <v>45700.5</v>
      </c>
      <c r="D3825" s="16">
        <v>45714.5</v>
      </c>
      <c r="E3825" s="17">
        <v>8400.0</v>
      </c>
      <c r="F3825" s="8" t="s">
        <v>2452</v>
      </c>
      <c r="G3825" s="8" t="s">
        <v>1132</v>
      </c>
      <c r="H3825" s="8" t="s">
        <v>1944</v>
      </c>
      <c r="I3825" s="8">
        <v>0.0</v>
      </c>
      <c r="J3825" s="8">
        <v>0.0</v>
      </c>
      <c r="K3825" s="8">
        <v>1.0</v>
      </c>
    </row>
    <row r="3826" ht="15.75" customHeight="1">
      <c r="A3826" s="15">
        <v>120.0</v>
      </c>
      <c r="B3826" s="8" t="s">
        <v>2569</v>
      </c>
      <c r="C3826" s="16">
        <v>45700.5</v>
      </c>
      <c r="D3826" s="16">
        <v>45714.5</v>
      </c>
      <c r="E3826" s="17">
        <v>8400.0</v>
      </c>
      <c r="F3826" s="8" t="s">
        <v>2452</v>
      </c>
      <c r="G3826" s="8" t="s">
        <v>1132</v>
      </c>
      <c r="H3826" s="8" t="s">
        <v>2365</v>
      </c>
      <c r="I3826" s="8">
        <v>0.0</v>
      </c>
      <c r="J3826" s="8">
        <v>0.0</v>
      </c>
      <c r="K3826" s="8">
        <v>2.0</v>
      </c>
    </row>
    <row r="3827" ht="15.75" customHeight="1">
      <c r="A3827" s="15">
        <v>120.0</v>
      </c>
      <c r="B3827" s="8" t="s">
        <v>2569</v>
      </c>
      <c r="C3827" s="16">
        <v>45700.5</v>
      </c>
      <c r="D3827" s="16">
        <v>45714.5</v>
      </c>
      <c r="E3827" s="17">
        <v>8400.0</v>
      </c>
      <c r="F3827" s="8" t="s">
        <v>2452</v>
      </c>
      <c r="G3827" s="8" t="s">
        <v>1132</v>
      </c>
      <c r="H3827" s="8" t="s">
        <v>2267</v>
      </c>
      <c r="I3827" s="8">
        <v>1.0</v>
      </c>
      <c r="J3827" s="8">
        <v>0.0</v>
      </c>
      <c r="K3827" s="8">
        <v>3.0</v>
      </c>
    </row>
    <row r="3828" ht="15.75" customHeight="1">
      <c r="A3828" s="15">
        <v>120.0</v>
      </c>
      <c r="B3828" s="8" t="s">
        <v>2569</v>
      </c>
      <c r="C3828" s="16">
        <v>45700.5</v>
      </c>
      <c r="D3828" s="16">
        <v>45714.5</v>
      </c>
      <c r="E3828" s="17">
        <v>8400.0</v>
      </c>
      <c r="F3828" s="8" t="s">
        <v>2452</v>
      </c>
      <c r="G3828" s="8" t="s">
        <v>1132</v>
      </c>
      <c r="H3828" s="8" t="s">
        <v>1377</v>
      </c>
      <c r="I3828" s="8">
        <v>1.0</v>
      </c>
      <c r="J3828" s="8">
        <v>1.0</v>
      </c>
      <c r="K3828" s="8">
        <v>2.0</v>
      </c>
    </row>
    <row r="3829" ht="15.75" customHeight="1">
      <c r="A3829" s="15">
        <v>120.0</v>
      </c>
      <c r="B3829" s="8" t="s">
        <v>2569</v>
      </c>
      <c r="C3829" s="16">
        <v>45700.5</v>
      </c>
      <c r="D3829" s="16">
        <v>45714.5</v>
      </c>
      <c r="E3829" s="17">
        <v>8400.0</v>
      </c>
      <c r="F3829" s="8" t="s">
        <v>2452</v>
      </c>
      <c r="G3829" s="8" t="s">
        <v>1132</v>
      </c>
      <c r="H3829" s="8" t="s">
        <v>2169</v>
      </c>
      <c r="I3829" s="8">
        <v>1.0</v>
      </c>
      <c r="J3829" s="8">
        <v>0.0</v>
      </c>
      <c r="K3829" s="8">
        <v>4.0</v>
      </c>
    </row>
    <row r="3830" ht="15.75" customHeight="1">
      <c r="A3830" s="15">
        <v>120.0</v>
      </c>
      <c r="B3830" s="8" t="s">
        <v>2569</v>
      </c>
      <c r="C3830" s="16">
        <v>45700.5</v>
      </c>
      <c r="D3830" s="16">
        <v>45714.5</v>
      </c>
      <c r="E3830" s="17">
        <v>8400.0</v>
      </c>
      <c r="F3830" s="8" t="s">
        <v>2452</v>
      </c>
      <c r="G3830" s="8" t="s">
        <v>1132</v>
      </c>
      <c r="H3830" s="8" t="s">
        <v>1210</v>
      </c>
      <c r="I3830" s="8">
        <v>0.0</v>
      </c>
      <c r="J3830" s="8">
        <v>0.0</v>
      </c>
      <c r="K3830" s="8">
        <v>3.0</v>
      </c>
    </row>
    <row r="3831" ht="15.75" customHeight="1">
      <c r="A3831" s="15">
        <v>120.0</v>
      </c>
      <c r="B3831" s="8" t="s">
        <v>2569</v>
      </c>
      <c r="C3831" s="16">
        <v>45700.5</v>
      </c>
      <c r="D3831" s="16">
        <v>45714.5</v>
      </c>
      <c r="E3831" s="17">
        <v>8400.0</v>
      </c>
      <c r="F3831" s="8" t="s">
        <v>2452</v>
      </c>
      <c r="G3831" s="8" t="s">
        <v>1132</v>
      </c>
      <c r="H3831" s="8" t="s">
        <v>1291</v>
      </c>
      <c r="I3831" s="8">
        <v>0.0</v>
      </c>
      <c r="J3831" s="8">
        <v>0.0</v>
      </c>
      <c r="K3831" s="8">
        <v>3.0</v>
      </c>
    </row>
    <row r="3832" ht="15.75" customHeight="1">
      <c r="A3832" s="15">
        <v>120.0</v>
      </c>
      <c r="B3832" s="8" t="s">
        <v>2569</v>
      </c>
      <c r="C3832" s="16">
        <v>45700.5</v>
      </c>
      <c r="D3832" s="16">
        <v>45714.5</v>
      </c>
      <c r="E3832" s="17">
        <v>8400.0</v>
      </c>
      <c r="F3832" s="8" t="s">
        <v>2452</v>
      </c>
      <c r="G3832" s="8" t="s">
        <v>1132</v>
      </c>
      <c r="H3832" s="8" t="s">
        <v>1613</v>
      </c>
      <c r="I3832" s="8">
        <v>1.0</v>
      </c>
      <c r="J3832" s="8">
        <v>0.0</v>
      </c>
      <c r="K3832" s="8">
        <v>2.0</v>
      </c>
    </row>
    <row r="3833" ht="15.75" customHeight="1">
      <c r="A3833" s="15">
        <v>120.0</v>
      </c>
      <c r="B3833" s="8" t="s">
        <v>2569</v>
      </c>
      <c r="C3833" s="16">
        <v>45700.5</v>
      </c>
      <c r="D3833" s="16">
        <v>45714.5</v>
      </c>
      <c r="E3833" s="17">
        <v>8400.0</v>
      </c>
      <c r="F3833" s="8" t="s">
        <v>2452</v>
      </c>
      <c r="G3833" s="8" t="s">
        <v>1132</v>
      </c>
      <c r="H3833" s="8" t="s">
        <v>1908</v>
      </c>
      <c r="I3833" s="8">
        <v>1.0</v>
      </c>
      <c r="J3833" s="8">
        <v>1.0</v>
      </c>
      <c r="K3833" s="8">
        <v>2.0</v>
      </c>
    </row>
    <row r="3834" ht="15.75" customHeight="1">
      <c r="A3834" s="15">
        <v>120.0</v>
      </c>
      <c r="B3834" s="8" t="s">
        <v>2569</v>
      </c>
      <c r="C3834" s="16">
        <v>45700.5</v>
      </c>
      <c r="D3834" s="16">
        <v>45714.5</v>
      </c>
      <c r="E3834" s="17">
        <v>8400.0</v>
      </c>
      <c r="F3834" s="8" t="s">
        <v>2452</v>
      </c>
      <c r="G3834" s="8" t="s">
        <v>1132</v>
      </c>
      <c r="H3834" s="8" t="s">
        <v>1691</v>
      </c>
      <c r="I3834" s="8">
        <v>1.0</v>
      </c>
      <c r="J3834" s="8">
        <v>0.0</v>
      </c>
      <c r="K3834" s="8">
        <v>5.0</v>
      </c>
    </row>
    <row r="3835" ht="15.75" customHeight="1">
      <c r="A3835" s="15">
        <v>120.0</v>
      </c>
      <c r="B3835" s="8" t="s">
        <v>2569</v>
      </c>
      <c r="C3835" s="16">
        <v>45700.5</v>
      </c>
      <c r="D3835" s="16">
        <v>45714.5</v>
      </c>
      <c r="E3835" s="17">
        <v>8400.0</v>
      </c>
      <c r="F3835" s="8" t="s">
        <v>2452</v>
      </c>
      <c r="G3835" s="8" t="s">
        <v>1132</v>
      </c>
      <c r="H3835" s="8" t="s">
        <v>1208</v>
      </c>
      <c r="I3835" s="8">
        <v>0.0</v>
      </c>
      <c r="J3835" s="8">
        <v>1.0</v>
      </c>
      <c r="K3835" s="8">
        <v>2.0</v>
      </c>
    </row>
    <row r="3836" ht="15.75" customHeight="1">
      <c r="A3836" s="15">
        <v>120.0</v>
      </c>
      <c r="B3836" s="8" t="s">
        <v>2569</v>
      </c>
      <c r="C3836" s="16">
        <v>45700.5</v>
      </c>
      <c r="D3836" s="16">
        <v>45714.5</v>
      </c>
      <c r="E3836" s="17">
        <v>8400.0</v>
      </c>
      <c r="F3836" s="8" t="s">
        <v>2452</v>
      </c>
      <c r="G3836" s="8" t="s">
        <v>1132</v>
      </c>
      <c r="H3836" s="8" t="s">
        <v>1573</v>
      </c>
      <c r="I3836" s="8">
        <v>0.0</v>
      </c>
      <c r="J3836" s="8">
        <v>1.0</v>
      </c>
      <c r="K3836" s="8">
        <v>4.0</v>
      </c>
    </row>
    <row r="3837" ht="15.75" customHeight="1">
      <c r="A3837" s="15">
        <v>120.0</v>
      </c>
      <c r="B3837" s="8" t="s">
        <v>2569</v>
      </c>
      <c r="C3837" s="16">
        <v>45700.5</v>
      </c>
      <c r="D3837" s="16">
        <v>45714.5</v>
      </c>
      <c r="E3837" s="17">
        <v>8400.0</v>
      </c>
      <c r="F3837" s="8" t="s">
        <v>2452</v>
      </c>
      <c r="G3837" s="8" t="s">
        <v>1132</v>
      </c>
      <c r="H3837" s="8" t="s">
        <v>1212</v>
      </c>
      <c r="I3837" s="8">
        <v>1.0</v>
      </c>
      <c r="J3837" s="8">
        <v>0.0</v>
      </c>
      <c r="K3837" s="8">
        <v>2.0</v>
      </c>
    </row>
    <row r="3838" ht="15.75" customHeight="1">
      <c r="A3838" s="15">
        <v>120.0</v>
      </c>
      <c r="B3838" s="8" t="s">
        <v>2569</v>
      </c>
      <c r="C3838" s="16">
        <v>45700.5</v>
      </c>
      <c r="D3838" s="16">
        <v>45714.5</v>
      </c>
      <c r="E3838" s="17">
        <v>8400.0</v>
      </c>
      <c r="F3838" s="8" t="s">
        <v>2452</v>
      </c>
      <c r="G3838" s="8" t="s">
        <v>1132</v>
      </c>
      <c r="H3838" s="8" t="s">
        <v>2166</v>
      </c>
      <c r="I3838" s="8">
        <v>1.0</v>
      </c>
      <c r="J3838" s="8">
        <v>1.0</v>
      </c>
      <c r="K3838" s="8">
        <v>2.0</v>
      </c>
    </row>
    <row r="3839" ht="15.75" customHeight="1">
      <c r="A3839" s="15">
        <v>120.0</v>
      </c>
      <c r="B3839" s="8" t="s">
        <v>2569</v>
      </c>
      <c r="C3839" s="16">
        <v>45700.5</v>
      </c>
      <c r="D3839" s="16">
        <v>45714.5</v>
      </c>
      <c r="E3839" s="17">
        <v>8400.0</v>
      </c>
      <c r="F3839" s="8" t="s">
        <v>2452</v>
      </c>
      <c r="G3839" s="8" t="s">
        <v>1132</v>
      </c>
      <c r="H3839" s="8" t="s">
        <v>2323</v>
      </c>
      <c r="I3839" s="8">
        <v>1.0</v>
      </c>
      <c r="J3839" s="8">
        <v>1.0</v>
      </c>
      <c r="K3839" s="8">
        <v>5.0</v>
      </c>
    </row>
    <row r="3840" ht="15.75" customHeight="1">
      <c r="A3840" s="15">
        <v>120.0</v>
      </c>
      <c r="B3840" s="8" t="s">
        <v>2569</v>
      </c>
      <c r="C3840" s="16">
        <v>45700.5</v>
      </c>
      <c r="D3840" s="16">
        <v>45714.5</v>
      </c>
      <c r="E3840" s="17">
        <v>8400.0</v>
      </c>
      <c r="F3840" s="8" t="s">
        <v>2452</v>
      </c>
      <c r="G3840" s="8" t="s">
        <v>1132</v>
      </c>
      <c r="H3840" s="8" t="s">
        <v>2113</v>
      </c>
      <c r="I3840" s="8">
        <v>1.0</v>
      </c>
      <c r="J3840" s="8">
        <v>1.0</v>
      </c>
      <c r="K3840" s="8">
        <v>4.0</v>
      </c>
    </row>
    <row r="3841" ht="15.75" customHeight="1">
      <c r="A3841" s="15">
        <v>120.0</v>
      </c>
      <c r="B3841" s="8" t="s">
        <v>2569</v>
      </c>
      <c r="C3841" s="16">
        <v>45700.5</v>
      </c>
      <c r="D3841" s="16">
        <v>45714.5</v>
      </c>
      <c r="E3841" s="17">
        <v>8400.0</v>
      </c>
      <c r="F3841" s="8" t="s">
        <v>2452</v>
      </c>
      <c r="G3841" s="8" t="s">
        <v>1132</v>
      </c>
      <c r="H3841" s="8" t="s">
        <v>1538</v>
      </c>
      <c r="I3841" s="8">
        <v>0.0</v>
      </c>
      <c r="J3841" s="8">
        <v>1.0</v>
      </c>
      <c r="K3841" s="8">
        <v>2.0</v>
      </c>
    </row>
    <row r="3842" ht="15.75" customHeight="1">
      <c r="A3842" s="15">
        <v>120.0</v>
      </c>
      <c r="B3842" s="8" t="s">
        <v>2569</v>
      </c>
      <c r="C3842" s="16">
        <v>45700.5</v>
      </c>
      <c r="D3842" s="16">
        <v>45714.5</v>
      </c>
      <c r="E3842" s="17">
        <v>8400.0</v>
      </c>
      <c r="F3842" s="8" t="s">
        <v>2452</v>
      </c>
      <c r="G3842" s="8" t="s">
        <v>1132</v>
      </c>
      <c r="H3842" s="8" t="s">
        <v>1437</v>
      </c>
      <c r="I3842" s="8">
        <v>1.0</v>
      </c>
      <c r="J3842" s="8">
        <v>1.0</v>
      </c>
      <c r="K3842" s="8">
        <v>5.0</v>
      </c>
    </row>
    <row r="3843" ht="15.75" customHeight="1">
      <c r="A3843" s="15">
        <v>120.0</v>
      </c>
      <c r="B3843" s="8" t="s">
        <v>2569</v>
      </c>
      <c r="C3843" s="16">
        <v>45700.5</v>
      </c>
      <c r="D3843" s="16">
        <v>45714.5</v>
      </c>
      <c r="E3843" s="17">
        <v>8400.0</v>
      </c>
      <c r="F3843" s="8" t="s">
        <v>2452</v>
      </c>
      <c r="G3843" s="8" t="s">
        <v>1132</v>
      </c>
      <c r="H3843" s="8" t="s">
        <v>2262</v>
      </c>
      <c r="I3843" s="8">
        <v>1.0</v>
      </c>
      <c r="J3843" s="8">
        <v>0.0</v>
      </c>
      <c r="K3843" s="8">
        <v>1.0</v>
      </c>
    </row>
    <row r="3844" ht="15.75" customHeight="1">
      <c r="A3844" s="15">
        <v>120.0</v>
      </c>
      <c r="B3844" s="8" t="s">
        <v>2569</v>
      </c>
      <c r="C3844" s="16">
        <v>45700.5</v>
      </c>
      <c r="D3844" s="16">
        <v>45714.5</v>
      </c>
      <c r="E3844" s="17">
        <v>8400.0</v>
      </c>
      <c r="F3844" s="8" t="s">
        <v>2452</v>
      </c>
      <c r="G3844" s="8" t="s">
        <v>1132</v>
      </c>
      <c r="H3844" s="8" t="s">
        <v>1290</v>
      </c>
      <c r="I3844" s="8">
        <v>0.0</v>
      </c>
      <c r="J3844" s="8">
        <v>1.0</v>
      </c>
      <c r="K3844" s="8">
        <v>1.0</v>
      </c>
    </row>
    <row r="3845" ht="15.75" customHeight="1">
      <c r="A3845" s="15">
        <v>120.0</v>
      </c>
      <c r="B3845" s="8" t="s">
        <v>2569</v>
      </c>
      <c r="C3845" s="16">
        <v>45700.5</v>
      </c>
      <c r="D3845" s="16">
        <v>45714.5</v>
      </c>
      <c r="E3845" s="17">
        <v>8400.0</v>
      </c>
      <c r="F3845" s="8" t="s">
        <v>2452</v>
      </c>
      <c r="G3845" s="8" t="s">
        <v>1132</v>
      </c>
      <c r="H3845" s="8" t="s">
        <v>1436</v>
      </c>
      <c r="I3845" s="8">
        <v>0.0</v>
      </c>
      <c r="J3845" s="8">
        <v>1.0</v>
      </c>
      <c r="K3845" s="8">
        <v>3.0</v>
      </c>
    </row>
    <row r="3846" ht="15.75" customHeight="1">
      <c r="A3846" s="15">
        <v>121.0</v>
      </c>
      <c r="B3846" s="8" t="s">
        <v>2570</v>
      </c>
      <c r="C3846" s="16">
        <v>45704.75</v>
      </c>
      <c r="D3846" s="16">
        <v>45718.75</v>
      </c>
      <c r="E3846" s="17">
        <v>8470.0</v>
      </c>
      <c r="F3846" s="8" t="s">
        <v>2444</v>
      </c>
      <c r="G3846" s="8" t="s">
        <v>1140</v>
      </c>
      <c r="H3846" s="8" t="s">
        <v>2308</v>
      </c>
      <c r="I3846" s="8">
        <v>0.0</v>
      </c>
      <c r="J3846" s="8">
        <v>0.0</v>
      </c>
      <c r="K3846" s="8">
        <v>1.0</v>
      </c>
    </row>
    <row r="3847" ht="15.75" customHeight="1">
      <c r="A3847" s="15">
        <v>121.0</v>
      </c>
      <c r="B3847" s="8" t="s">
        <v>2570</v>
      </c>
      <c r="C3847" s="16">
        <v>45704.75</v>
      </c>
      <c r="D3847" s="16">
        <v>45718.75</v>
      </c>
      <c r="E3847" s="17">
        <v>8470.0</v>
      </c>
      <c r="F3847" s="8" t="s">
        <v>2444</v>
      </c>
      <c r="G3847" s="8" t="s">
        <v>1140</v>
      </c>
      <c r="H3847" s="8" t="s">
        <v>1866</v>
      </c>
      <c r="I3847" s="8">
        <v>1.0</v>
      </c>
      <c r="J3847" s="8">
        <v>0.0</v>
      </c>
      <c r="K3847" s="8">
        <v>5.0</v>
      </c>
    </row>
    <row r="3848" ht="15.75" customHeight="1">
      <c r="A3848" s="15">
        <v>121.0</v>
      </c>
      <c r="B3848" s="8" t="s">
        <v>2570</v>
      </c>
      <c r="C3848" s="16">
        <v>45704.75</v>
      </c>
      <c r="D3848" s="16">
        <v>45718.75</v>
      </c>
      <c r="E3848" s="17">
        <v>8470.0</v>
      </c>
      <c r="F3848" s="8" t="s">
        <v>2444</v>
      </c>
      <c r="G3848" s="8" t="s">
        <v>1140</v>
      </c>
      <c r="H3848" s="8" t="s">
        <v>1421</v>
      </c>
      <c r="I3848" s="8">
        <v>0.0</v>
      </c>
      <c r="J3848" s="8">
        <v>0.0</v>
      </c>
      <c r="K3848" s="8">
        <v>1.0</v>
      </c>
    </row>
    <row r="3849" ht="15.75" customHeight="1">
      <c r="A3849" s="15">
        <v>121.0</v>
      </c>
      <c r="B3849" s="8" t="s">
        <v>2570</v>
      </c>
      <c r="C3849" s="16">
        <v>45704.75</v>
      </c>
      <c r="D3849" s="16">
        <v>45718.75</v>
      </c>
      <c r="E3849" s="17">
        <v>8470.0</v>
      </c>
      <c r="F3849" s="8" t="s">
        <v>2444</v>
      </c>
      <c r="G3849" s="8" t="s">
        <v>1140</v>
      </c>
      <c r="H3849" s="8" t="s">
        <v>1789</v>
      </c>
      <c r="I3849" s="8">
        <v>0.0</v>
      </c>
      <c r="J3849" s="8">
        <v>1.0</v>
      </c>
      <c r="K3849" s="8">
        <v>2.0</v>
      </c>
    </row>
    <row r="3850" ht="15.75" customHeight="1">
      <c r="A3850" s="15">
        <v>121.0</v>
      </c>
      <c r="B3850" s="8" t="s">
        <v>2570</v>
      </c>
      <c r="C3850" s="16">
        <v>45704.75</v>
      </c>
      <c r="D3850" s="16">
        <v>45718.75</v>
      </c>
      <c r="E3850" s="17">
        <v>8470.0</v>
      </c>
      <c r="F3850" s="8" t="s">
        <v>2444</v>
      </c>
      <c r="G3850" s="8" t="s">
        <v>1140</v>
      </c>
      <c r="H3850" s="8" t="s">
        <v>1216</v>
      </c>
      <c r="I3850" s="8">
        <v>0.0</v>
      </c>
      <c r="J3850" s="8">
        <v>1.0</v>
      </c>
      <c r="K3850" s="8">
        <v>4.0</v>
      </c>
    </row>
    <row r="3851" ht="15.75" customHeight="1">
      <c r="A3851" s="15">
        <v>121.0</v>
      </c>
      <c r="B3851" s="8" t="s">
        <v>2570</v>
      </c>
      <c r="C3851" s="16">
        <v>45704.75</v>
      </c>
      <c r="D3851" s="16">
        <v>45718.75</v>
      </c>
      <c r="E3851" s="17">
        <v>8470.0</v>
      </c>
      <c r="F3851" s="8" t="s">
        <v>2444</v>
      </c>
      <c r="G3851" s="8" t="s">
        <v>1140</v>
      </c>
      <c r="H3851" s="8" t="s">
        <v>2366</v>
      </c>
      <c r="I3851" s="8">
        <v>1.0</v>
      </c>
      <c r="J3851" s="8">
        <v>0.0</v>
      </c>
      <c r="K3851" s="8">
        <v>3.0</v>
      </c>
    </row>
    <row r="3852" ht="15.75" customHeight="1">
      <c r="A3852" s="15">
        <v>121.0</v>
      </c>
      <c r="B3852" s="8" t="s">
        <v>2570</v>
      </c>
      <c r="C3852" s="16">
        <v>45704.75</v>
      </c>
      <c r="D3852" s="16">
        <v>45718.75</v>
      </c>
      <c r="E3852" s="17">
        <v>8470.0</v>
      </c>
      <c r="F3852" s="8" t="s">
        <v>2444</v>
      </c>
      <c r="G3852" s="8" t="s">
        <v>1140</v>
      </c>
      <c r="H3852" s="8" t="s">
        <v>1249</v>
      </c>
      <c r="I3852" s="8">
        <v>0.0</v>
      </c>
      <c r="J3852" s="8">
        <v>1.0</v>
      </c>
      <c r="K3852" s="8">
        <v>2.0</v>
      </c>
    </row>
    <row r="3853" ht="15.75" customHeight="1">
      <c r="A3853" s="15">
        <v>121.0</v>
      </c>
      <c r="B3853" s="8" t="s">
        <v>2570</v>
      </c>
      <c r="C3853" s="16">
        <v>45704.75</v>
      </c>
      <c r="D3853" s="16">
        <v>45718.75</v>
      </c>
      <c r="E3853" s="17">
        <v>8470.0</v>
      </c>
      <c r="F3853" s="8" t="s">
        <v>2444</v>
      </c>
      <c r="G3853" s="8" t="s">
        <v>1140</v>
      </c>
      <c r="H3853" s="8" t="s">
        <v>1651</v>
      </c>
      <c r="I3853" s="8">
        <v>0.0</v>
      </c>
      <c r="J3853" s="8">
        <v>1.0</v>
      </c>
      <c r="K3853" s="8">
        <v>2.0</v>
      </c>
    </row>
    <row r="3854" ht="15.75" customHeight="1">
      <c r="A3854" s="15">
        <v>121.0</v>
      </c>
      <c r="B3854" s="8" t="s">
        <v>2570</v>
      </c>
      <c r="C3854" s="16">
        <v>45704.75</v>
      </c>
      <c r="D3854" s="16">
        <v>45718.75</v>
      </c>
      <c r="E3854" s="17">
        <v>8470.0</v>
      </c>
      <c r="F3854" s="8" t="s">
        <v>2444</v>
      </c>
      <c r="G3854" s="8" t="s">
        <v>1140</v>
      </c>
      <c r="H3854" s="8" t="s">
        <v>1672</v>
      </c>
      <c r="I3854" s="8">
        <v>1.0</v>
      </c>
      <c r="J3854" s="8">
        <v>1.0</v>
      </c>
      <c r="K3854" s="8">
        <v>3.0</v>
      </c>
    </row>
    <row r="3855" ht="15.75" customHeight="1">
      <c r="A3855" s="15">
        <v>121.0</v>
      </c>
      <c r="B3855" s="8" t="s">
        <v>2570</v>
      </c>
      <c r="C3855" s="16">
        <v>45704.75</v>
      </c>
      <c r="D3855" s="16">
        <v>45718.75</v>
      </c>
      <c r="E3855" s="17">
        <v>8470.0</v>
      </c>
      <c r="F3855" s="8" t="s">
        <v>2444</v>
      </c>
      <c r="G3855" s="8" t="s">
        <v>1140</v>
      </c>
      <c r="H3855" s="8" t="s">
        <v>1984</v>
      </c>
      <c r="I3855" s="8">
        <v>0.0</v>
      </c>
      <c r="J3855" s="8">
        <v>1.0</v>
      </c>
      <c r="K3855" s="8">
        <v>2.0</v>
      </c>
    </row>
    <row r="3856" ht="15.75" customHeight="1">
      <c r="A3856" s="15">
        <v>121.0</v>
      </c>
      <c r="B3856" s="8" t="s">
        <v>2570</v>
      </c>
      <c r="C3856" s="16">
        <v>45704.75</v>
      </c>
      <c r="D3856" s="16">
        <v>45718.75</v>
      </c>
      <c r="E3856" s="17">
        <v>8470.0</v>
      </c>
      <c r="F3856" s="8" t="s">
        <v>2444</v>
      </c>
      <c r="G3856" s="8" t="s">
        <v>1140</v>
      </c>
      <c r="H3856" s="8" t="s">
        <v>2087</v>
      </c>
      <c r="I3856" s="8">
        <v>1.0</v>
      </c>
      <c r="J3856" s="8">
        <v>0.0</v>
      </c>
      <c r="K3856" s="8">
        <v>1.0</v>
      </c>
    </row>
    <row r="3857" ht="15.75" customHeight="1">
      <c r="A3857" s="15">
        <v>121.0</v>
      </c>
      <c r="B3857" s="8" t="s">
        <v>2570</v>
      </c>
      <c r="C3857" s="16">
        <v>45704.75</v>
      </c>
      <c r="D3857" s="16">
        <v>45718.75</v>
      </c>
      <c r="E3857" s="17">
        <v>8470.0</v>
      </c>
      <c r="F3857" s="8" t="s">
        <v>2444</v>
      </c>
      <c r="G3857" s="8" t="s">
        <v>1140</v>
      </c>
      <c r="H3857" s="8" t="s">
        <v>1520</v>
      </c>
      <c r="I3857" s="8">
        <v>0.0</v>
      </c>
      <c r="J3857" s="8">
        <v>1.0</v>
      </c>
      <c r="K3857" s="8">
        <v>3.0</v>
      </c>
    </row>
    <row r="3858" ht="15.75" customHeight="1">
      <c r="A3858" s="15">
        <v>121.0</v>
      </c>
      <c r="B3858" s="8" t="s">
        <v>2570</v>
      </c>
      <c r="C3858" s="16">
        <v>45704.75</v>
      </c>
      <c r="D3858" s="16">
        <v>45718.75</v>
      </c>
      <c r="E3858" s="17">
        <v>8470.0</v>
      </c>
      <c r="F3858" s="8" t="s">
        <v>2444</v>
      </c>
      <c r="G3858" s="8" t="s">
        <v>1140</v>
      </c>
      <c r="H3858" s="8" t="s">
        <v>1528</v>
      </c>
      <c r="I3858" s="8">
        <v>1.0</v>
      </c>
      <c r="J3858" s="8">
        <v>0.0</v>
      </c>
      <c r="K3858" s="8">
        <v>2.0</v>
      </c>
    </row>
    <row r="3859" ht="15.75" customHeight="1">
      <c r="A3859" s="15">
        <v>121.0</v>
      </c>
      <c r="B3859" s="8" t="s">
        <v>2570</v>
      </c>
      <c r="C3859" s="16">
        <v>45704.75</v>
      </c>
      <c r="D3859" s="16">
        <v>45718.75</v>
      </c>
      <c r="E3859" s="17">
        <v>8470.0</v>
      </c>
      <c r="F3859" s="8" t="s">
        <v>2444</v>
      </c>
      <c r="G3859" s="8" t="s">
        <v>1140</v>
      </c>
      <c r="H3859" s="8" t="s">
        <v>1597</v>
      </c>
      <c r="I3859" s="8">
        <v>1.0</v>
      </c>
      <c r="J3859" s="8">
        <v>1.0</v>
      </c>
      <c r="K3859" s="8">
        <v>3.0</v>
      </c>
    </row>
    <row r="3860" ht="15.75" customHeight="1">
      <c r="A3860" s="15">
        <v>121.0</v>
      </c>
      <c r="B3860" s="8" t="s">
        <v>2570</v>
      </c>
      <c r="C3860" s="16">
        <v>45704.75</v>
      </c>
      <c r="D3860" s="16">
        <v>45718.75</v>
      </c>
      <c r="E3860" s="17">
        <v>8470.0</v>
      </c>
      <c r="F3860" s="8" t="s">
        <v>2444</v>
      </c>
      <c r="G3860" s="8" t="s">
        <v>1140</v>
      </c>
      <c r="H3860" s="8" t="s">
        <v>2315</v>
      </c>
      <c r="I3860" s="8">
        <v>0.0</v>
      </c>
      <c r="J3860" s="8">
        <v>0.0</v>
      </c>
      <c r="K3860" s="8">
        <v>3.0</v>
      </c>
    </row>
    <row r="3861" ht="15.75" customHeight="1">
      <c r="A3861" s="15">
        <v>121.0</v>
      </c>
      <c r="B3861" s="8" t="s">
        <v>2570</v>
      </c>
      <c r="C3861" s="16">
        <v>45704.75</v>
      </c>
      <c r="D3861" s="16">
        <v>45718.75</v>
      </c>
      <c r="E3861" s="17">
        <v>8470.0</v>
      </c>
      <c r="F3861" s="8" t="s">
        <v>2444</v>
      </c>
      <c r="G3861" s="8" t="s">
        <v>1140</v>
      </c>
      <c r="H3861" s="8" t="s">
        <v>1845</v>
      </c>
      <c r="I3861" s="8">
        <v>0.0</v>
      </c>
      <c r="J3861" s="8">
        <v>0.0</v>
      </c>
      <c r="K3861" s="8">
        <v>3.0</v>
      </c>
    </row>
    <row r="3862" ht="15.75" customHeight="1">
      <c r="A3862" s="15">
        <v>122.0</v>
      </c>
      <c r="B3862" s="8" t="s">
        <v>2571</v>
      </c>
      <c r="C3862" s="16">
        <v>45709.0</v>
      </c>
      <c r="D3862" s="16">
        <v>45723.0</v>
      </c>
      <c r="E3862" s="17">
        <v>8540.0</v>
      </c>
      <c r="F3862" s="8" t="s">
        <v>2446</v>
      </c>
      <c r="G3862" s="8" t="s">
        <v>1128</v>
      </c>
      <c r="H3862" s="8" t="s">
        <v>2114</v>
      </c>
      <c r="I3862" s="8">
        <v>0.0</v>
      </c>
      <c r="J3862" s="8">
        <v>1.0</v>
      </c>
      <c r="K3862" s="8">
        <v>4.0</v>
      </c>
    </row>
    <row r="3863" ht="15.75" customHeight="1">
      <c r="A3863" s="15">
        <v>122.0</v>
      </c>
      <c r="B3863" s="8" t="s">
        <v>2571</v>
      </c>
      <c r="C3863" s="16">
        <v>45709.0</v>
      </c>
      <c r="D3863" s="16">
        <v>45723.0</v>
      </c>
      <c r="E3863" s="17">
        <v>8540.0</v>
      </c>
      <c r="F3863" s="8" t="s">
        <v>2446</v>
      </c>
      <c r="G3863" s="8" t="s">
        <v>1128</v>
      </c>
      <c r="H3863" s="8" t="s">
        <v>1261</v>
      </c>
      <c r="I3863" s="8">
        <v>0.0</v>
      </c>
      <c r="J3863" s="8">
        <v>0.0</v>
      </c>
      <c r="K3863" s="8">
        <v>4.0</v>
      </c>
    </row>
    <row r="3864" ht="15.75" customHeight="1">
      <c r="A3864" s="15">
        <v>122.0</v>
      </c>
      <c r="B3864" s="8" t="s">
        <v>2571</v>
      </c>
      <c r="C3864" s="16">
        <v>45709.0</v>
      </c>
      <c r="D3864" s="16">
        <v>45723.0</v>
      </c>
      <c r="E3864" s="17">
        <v>8540.0</v>
      </c>
      <c r="F3864" s="8" t="s">
        <v>2446</v>
      </c>
      <c r="G3864" s="8" t="s">
        <v>1128</v>
      </c>
      <c r="H3864" s="8" t="s">
        <v>1979</v>
      </c>
      <c r="I3864" s="8">
        <v>1.0</v>
      </c>
      <c r="J3864" s="8">
        <v>1.0</v>
      </c>
      <c r="K3864" s="8">
        <v>1.0</v>
      </c>
    </row>
    <row r="3865" ht="15.75" customHeight="1">
      <c r="A3865" s="15">
        <v>122.0</v>
      </c>
      <c r="B3865" s="8" t="s">
        <v>2571</v>
      </c>
      <c r="C3865" s="16">
        <v>45709.0</v>
      </c>
      <c r="D3865" s="16">
        <v>45723.0</v>
      </c>
      <c r="E3865" s="17">
        <v>8540.0</v>
      </c>
      <c r="F3865" s="8" t="s">
        <v>2446</v>
      </c>
      <c r="G3865" s="8" t="s">
        <v>1128</v>
      </c>
      <c r="H3865" s="8" t="s">
        <v>1666</v>
      </c>
      <c r="I3865" s="8">
        <v>0.0</v>
      </c>
      <c r="J3865" s="8">
        <v>1.0</v>
      </c>
      <c r="K3865" s="8">
        <v>2.0</v>
      </c>
    </row>
    <row r="3866" ht="15.75" customHeight="1">
      <c r="A3866" s="15">
        <v>122.0</v>
      </c>
      <c r="B3866" s="8" t="s">
        <v>2571</v>
      </c>
      <c r="C3866" s="16">
        <v>45709.0</v>
      </c>
      <c r="D3866" s="16">
        <v>45723.0</v>
      </c>
      <c r="E3866" s="17">
        <v>8540.0</v>
      </c>
      <c r="F3866" s="8" t="s">
        <v>2446</v>
      </c>
      <c r="G3866" s="8" t="s">
        <v>1128</v>
      </c>
      <c r="H3866" s="8" t="s">
        <v>1371</v>
      </c>
      <c r="I3866" s="8">
        <v>0.0</v>
      </c>
      <c r="J3866" s="8">
        <v>1.0</v>
      </c>
      <c r="K3866" s="8">
        <v>1.0</v>
      </c>
    </row>
    <row r="3867" ht="15.75" customHeight="1">
      <c r="A3867" s="15">
        <v>122.0</v>
      </c>
      <c r="B3867" s="8" t="s">
        <v>2571</v>
      </c>
      <c r="C3867" s="16">
        <v>45709.0</v>
      </c>
      <c r="D3867" s="16">
        <v>45723.0</v>
      </c>
      <c r="E3867" s="17">
        <v>8540.0</v>
      </c>
      <c r="F3867" s="8" t="s">
        <v>2446</v>
      </c>
      <c r="G3867" s="8" t="s">
        <v>1128</v>
      </c>
      <c r="H3867" s="8" t="s">
        <v>1232</v>
      </c>
      <c r="I3867" s="8">
        <v>1.0</v>
      </c>
      <c r="J3867" s="8">
        <v>0.0</v>
      </c>
      <c r="K3867" s="8">
        <v>2.0</v>
      </c>
    </row>
    <row r="3868" ht="15.75" customHeight="1">
      <c r="A3868" s="15">
        <v>122.0</v>
      </c>
      <c r="B3868" s="8" t="s">
        <v>2571</v>
      </c>
      <c r="C3868" s="16">
        <v>45709.0</v>
      </c>
      <c r="D3868" s="16">
        <v>45723.0</v>
      </c>
      <c r="E3868" s="17">
        <v>8540.0</v>
      </c>
      <c r="F3868" s="8" t="s">
        <v>2446</v>
      </c>
      <c r="G3868" s="8" t="s">
        <v>1128</v>
      </c>
      <c r="H3868" s="8" t="s">
        <v>1751</v>
      </c>
      <c r="I3868" s="8">
        <v>0.0</v>
      </c>
      <c r="J3868" s="8">
        <v>1.0</v>
      </c>
      <c r="K3868" s="8">
        <v>5.0</v>
      </c>
    </row>
    <row r="3869" ht="15.75" customHeight="1">
      <c r="A3869" s="15">
        <v>122.0</v>
      </c>
      <c r="B3869" s="8" t="s">
        <v>2571</v>
      </c>
      <c r="C3869" s="16">
        <v>45709.0</v>
      </c>
      <c r="D3869" s="16">
        <v>45723.0</v>
      </c>
      <c r="E3869" s="17">
        <v>8540.0</v>
      </c>
      <c r="F3869" s="8" t="s">
        <v>2446</v>
      </c>
      <c r="G3869" s="8" t="s">
        <v>1128</v>
      </c>
      <c r="H3869" s="8" t="s">
        <v>2289</v>
      </c>
      <c r="I3869" s="8">
        <v>0.0</v>
      </c>
      <c r="J3869" s="8">
        <v>1.0</v>
      </c>
      <c r="K3869" s="8">
        <v>3.0</v>
      </c>
    </row>
    <row r="3870" ht="15.75" customHeight="1">
      <c r="A3870" s="15">
        <v>122.0</v>
      </c>
      <c r="B3870" s="8" t="s">
        <v>2571</v>
      </c>
      <c r="C3870" s="16">
        <v>45709.0</v>
      </c>
      <c r="D3870" s="16">
        <v>45723.0</v>
      </c>
      <c r="E3870" s="17">
        <v>8540.0</v>
      </c>
      <c r="F3870" s="8" t="s">
        <v>2446</v>
      </c>
      <c r="G3870" s="8" t="s">
        <v>1128</v>
      </c>
      <c r="H3870" s="8" t="s">
        <v>1904</v>
      </c>
      <c r="I3870" s="8">
        <v>1.0</v>
      </c>
      <c r="J3870" s="8">
        <v>0.0</v>
      </c>
      <c r="K3870" s="8">
        <v>2.0</v>
      </c>
    </row>
    <row r="3871" ht="15.75" customHeight="1">
      <c r="A3871" s="15">
        <v>122.0</v>
      </c>
      <c r="B3871" s="8" t="s">
        <v>2571</v>
      </c>
      <c r="C3871" s="16">
        <v>45709.0</v>
      </c>
      <c r="D3871" s="16">
        <v>45723.0</v>
      </c>
      <c r="E3871" s="17">
        <v>8540.0</v>
      </c>
      <c r="F3871" s="8" t="s">
        <v>2446</v>
      </c>
      <c r="G3871" s="8" t="s">
        <v>1128</v>
      </c>
      <c r="H3871" s="8" t="s">
        <v>1400</v>
      </c>
      <c r="I3871" s="8">
        <v>1.0</v>
      </c>
      <c r="J3871" s="8">
        <v>0.0</v>
      </c>
      <c r="K3871" s="8">
        <v>2.0</v>
      </c>
    </row>
    <row r="3872" ht="15.75" customHeight="1">
      <c r="A3872" s="15">
        <v>122.0</v>
      </c>
      <c r="B3872" s="8" t="s">
        <v>2571</v>
      </c>
      <c r="C3872" s="16">
        <v>45709.0</v>
      </c>
      <c r="D3872" s="16">
        <v>45723.0</v>
      </c>
      <c r="E3872" s="17">
        <v>8540.0</v>
      </c>
      <c r="F3872" s="8" t="s">
        <v>2446</v>
      </c>
      <c r="G3872" s="8" t="s">
        <v>1128</v>
      </c>
      <c r="H3872" s="8" t="s">
        <v>1717</v>
      </c>
      <c r="I3872" s="8">
        <v>1.0</v>
      </c>
      <c r="J3872" s="8">
        <v>0.0</v>
      </c>
      <c r="K3872" s="8">
        <v>4.0</v>
      </c>
    </row>
    <row r="3873" ht="15.75" customHeight="1">
      <c r="A3873" s="15">
        <v>122.0</v>
      </c>
      <c r="B3873" s="8" t="s">
        <v>2571</v>
      </c>
      <c r="C3873" s="16">
        <v>45709.0</v>
      </c>
      <c r="D3873" s="16">
        <v>45723.0</v>
      </c>
      <c r="E3873" s="17">
        <v>8540.0</v>
      </c>
      <c r="F3873" s="8" t="s">
        <v>2446</v>
      </c>
      <c r="G3873" s="8" t="s">
        <v>1128</v>
      </c>
      <c r="H3873" s="8" t="s">
        <v>1278</v>
      </c>
      <c r="I3873" s="8">
        <v>1.0</v>
      </c>
      <c r="J3873" s="8">
        <v>0.0</v>
      </c>
      <c r="K3873" s="8">
        <v>4.0</v>
      </c>
    </row>
    <row r="3874" ht="15.75" customHeight="1">
      <c r="A3874" s="15">
        <v>122.0</v>
      </c>
      <c r="B3874" s="8" t="s">
        <v>2571</v>
      </c>
      <c r="C3874" s="16">
        <v>45709.0</v>
      </c>
      <c r="D3874" s="16">
        <v>45723.0</v>
      </c>
      <c r="E3874" s="17">
        <v>8540.0</v>
      </c>
      <c r="F3874" s="8" t="s">
        <v>2446</v>
      </c>
      <c r="G3874" s="8" t="s">
        <v>1128</v>
      </c>
      <c r="H3874" s="8" t="s">
        <v>1596</v>
      </c>
      <c r="I3874" s="8">
        <v>1.0</v>
      </c>
      <c r="J3874" s="8">
        <v>1.0</v>
      </c>
      <c r="K3874" s="8">
        <v>5.0</v>
      </c>
    </row>
    <row r="3875" ht="15.75" customHeight="1">
      <c r="A3875" s="15">
        <v>122.0</v>
      </c>
      <c r="B3875" s="8" t="s">
        <v>2571</v>
      </c>
      <c r="C3875" s="16">
        <v>45709.0</v>
      </c>
      <c r="D3875" s="16">
        <v>45723.0</v>
      </c>
      <c r="E3875" s="17">
        <v>8540.0</v>
      </c>
      <c r="F3875" s="8" t="s">
        <v>2446</v>
      </c>
      <c r="G3875" s="8" t="s">
        <v>1128</v>
      </c>
      <c r="H3875" s="8" t="s">
        <v>2087</v>
      </c>
      <c r="I3875" s="8">
        <v>0.0</v>
      </c>
      <c r="J3875" s="8">
        <v>1.0</v>
      </c>
      <c r="K3875" s="8">
        <v>3.0</v>
      </c>
    </row>
    <row r="3876" ht="15.75" customHeight="1">
      <c r="A3876" s="15">
        <v>122.0</v>
      </c>
      <c r="B3876" s="8" t="s">
        <v>2571</v>
      </c>
      <c r="C3876" s="16">
        <v>45709.0</v>
      </c>
      <c r="D3876" s="16">
        <v>45723.0</v>
      </c>
      <c r="E3876" s="17">
        <v>8540.0</v>
      </c>
      <c r="F3876" s="8" t="s">
        <v>2446</v>
      </c>
      <c r="G3876" s="8" t="s">
        <v>1128</v>
      </c>
      <c r="H3876" s="8" t="s">
        <v>2355</v>
      </c>
      <c r="I3876" s="8">
        <v>0.0</v>
      </c>
      <c r="J3876" s="8">
        <v>0.0</v>
      </c>
      <c r="K3876" s="8">
        <v>2.0</v>
      </c>
    </row>
    <row r="3877" ht="15.75" customHeight="1">
      <c r="A3877" s="15">
        <v>122.0</v>
      </c>
      <c r="B3877" s="8" t="s">
        <v>2571</v>
      </c>
      <c r="C3877" s="16">
        <v>45709.0</v>
      </c>
      <c r="D3877" s="16">
        <v>45723.0</v>
      </c>
      <c r="E3877" s="17">
        <v>8540.0</v>
      </c>
      <c r="F3877" s="8" t="s">
        <v>2446</v>
      </c>
      <c r="G3877" s="8" t="s">
        <v>1128</v>
      </c>
      <c r="H3877" s="8" t="s">
        <v>1274</v>
      </c>
      <c r="I3877" s="8">
        <v>1.0</v>
      </c>
      <c r="J3877" s="8">
        <v>0.0</v>
      </c>
      <c r="K3877" s="8">
        <v>3.0</v>
      </c>
    </row>
    <row r="3878" ht="15.75" customHeight="1">
      <c r="A3878" s="15">
        <v>122.0</v>
      </c>
      <c r="B3878" s="8" t="s">
        <v>2571</v>
      </c>
      <c r="C3878" s="16">
        <v>45709.0</v>
      </c>
      <c r="D3878" s="16">
        <v>45723.0</v>
      </c>
      <c r="E3878" s="17">
        <v>8540.0</v>
      </c>
      <c r="F3878" s="8" t="s">
        <v>2446</v>
      </c>
      <c r="G3878" s="8" t="s">
        <v>1128</v>
      </c>
      <c r="H3878" s="8" t="s">
        <v>2361</v>
      </c>
      <c r="I3878" s="8">
        <v>0.0</v>
      </c>
      <c r="J3878" s="8">
        <v>0.0</v>
      </c>
      <c r="K3878" s="8">
        <v>5.0</v>
      </c>
    </row>
    <row r="3879" ht="15.75" customHeight="1">
      <c r="A3879" s="15">
        <v>122.0</v>
      </c>
      <c r="B3879" s="8" t="s">
        <v>2571</v>
      </c>
      <c r="C3879" s="16">
        <v>45709.0</v>
      </c>
      <c r="D3879" s="16">
        <v>45723.0</v>
      </c>
      <c r="E3879" s="17">
        <v>8540.0</v>
      </c>
      <c r="F3879" s="8" t="s">
        <v>2446</v>
      </c>
      <c r="G3879" s="8" t="s">
        <v>1128</v>
      </c>
      <c r="H3879" s="8" t="s">
        <v>1233</v>
      </c>
      <c r="I3879" s="8">
        <v>0.0</v>
      </c>
      <c r="J3879" s="8">
        <v>0.0</v>
      </c>
      <c r="K3879" s="8">
        <v>1.0</v>
      </c>
    </row>
    <row r="3880" ht="15.75" customHeight="1">
      <c r="A3880" s="15">
        <v>122.0</v>
      </c>
      <c r="B3880" s="8" t="s">
        <v>2571</v>
      </c>
      <c r="C3880" s="16">
        <v>45709.0</v>
      </c>
      <c r="D3880" s="16">
        <v>45723.0</v>
      </c>
      <c r="E3880" s="17">
        <v>8540.0</v>
      </c>
      <c r="F3880" s="8" t="s">
        <v>2446</v>
      </c>
      <c r="G3880" s="8" t="s">
        <v>1128</v>
      </c>
      <c r="H3880" s="8" t="s">
        <v>1126</v>
      </c>
      <c r="I3880" s="8">
        <v>0.0</v>
      </c>
      <c r="J3880" s="8">
        <v>1.0</v>
      </c>
      <c r="K3880" s="8">
        <v>3.0</v>
      </c>
    </row>
    <row r="3881" ht="15.75" customHeight="1">
      <c r="A3881" s="15">
        <v>122.0</v>
      </c>
      <c r="B3881" s="8" t="s">
        <v>2571</v>
      </c>
      <c r="C3881" s="16">
        <v>45709.0</v>
      </c>
      <c r="D3881" s="16">
        <v>45723.0</v>
      </c>
      <c r="E3881" s="17">
        <v>8540.0</v>
      </c>
      <c r="F3881" s="8" t="s">
        <v>2446</v>
      </c>
      <c r="G3881" s="8" t="s">
        <v>1128</v>
      </c>
      <c r="H3881" s="8" t="s">
        <v>1881</v>
      </c>
      <c r="I3881" s="8">
        <v>1.0</v>
      </c>
      <c r="J3881" s="8">
        <v>0.0</v>
      </c>
      <c r="K3881" s="8">
        <v>2.0</v>
      </c>
    </row>
    <row r="3882" ht="15.75" customHeight="1">
      <c r="A3882" s="15">
        <v>122.0</v>
      </c>
      <c r="B3882" s="8" t="s">
        <v>2571</v>
      </c>
      <c r="C3882" s="16">
        <v>45709.0</v>
      </c>
      <c r="D3882" s="16">
        <v>45723.0</v>
      </c>
      <c r="E3882" s="17">
        <v>8540.0</v>
      </c>
      <c r="F3882" s="8" t="s">
        <v>2446</v>
      </c>
      <c r="G3882" s="8" t="s">
        <v>1128</v>
      </c>
      <c r="H3882" s="8" t="s">
        <v>2381</v>
      </c>
      <c r="I3882" s="8">
        <v>0.0</v>
      </c>
      <c r="J3882" s="8">
        <v>0.0</v>
      </c>
      <c r="K3882" s="8">
        <v>3.0</v>
      </c>
    </row>
    <row r="3883" ht="15.75" customHeight="1">
      <c r="A3883" s="15">
        <v>122.0</v>
      </c>
      <c r="B3883" s="8" t="s">
        <v>2571</v>
      </c>
      <c r="C3883" s="16">
        <v>45709.0</v>
      </c>
      <c r="D3883" s="16">
        <v>45723.0</v>
      </c>
      <c r="E3883" s="17">
        <v>8540.0</v>
      </c>
      <c r="F3883" s="8" t="s">
        <v>2446</v>
      </c>
      <c r="G3883" s="8" t="s">
        <v>1128</v>
      </c>
      <c r="H3883" s="8" t="s">
        <v>2005</v>
      </c>
      <c r="I3883" s="8">
        <v>0.0</v>
      </c>
      <c r="J3883" s="8">
        <v>1.0</v>
      </c>
      <c r="K3883" s="8">
        <v>5.0</v>
      </c>
    </row>
    <row r="3884" ht="15.75" customHeight="1">
      <c r="A3884" s="15">
        <v>122.0</v>
      </c>
      <c r="B3884" s="8" t="s">
        <v>2571</v>
      </c>
      <c r="C3884" s="16">
        <v>45709.0</v>
      </c>
      <c r="D3884" s="16">
        <v>45723.0</v>
      </c>
      <c r="E3884" s="17">
        <v>8540.0</v>
      </c>
      <c r="F3884" s="8" t="s">
        <v>2446</v>
      </c>
      <c r="G3884" s="8" t="s">
        <v>1128</v>
      </c>
      <c r="H3884" s="8" t="s">
        <v>1864</v>
      </c>
      <c r="I3884" s="8">
        <v>0.0</v>
      </c>
      <c r="J3884" s="8">
        <v>0.0</v>
      </c>
      <c r="K3884" s="8">
        <v>3.0</v>
      </c>
    </row>
    <row r="3885" ht="15.75" customHeight="1">
      <c r="A3885" s="15">
        <v>122.0</v>
      </c>
      <c r="B3885" s="8" t="s">
        <v>2571</v>
      </c>
      <c r="C3885" s="16">
        <v>45709.0</v>
      </c>
      <c r="D3885" s="16">
        <v>45723.0</v>
      </c>
      <c r="E3885" s="17">
        <v>8540.0</v>
      </c>
      <c r="F3885" s="8" t="s">
        <v>2446</v>
      </c>
      <c r="G3885" s="8" t="s">
        <v>1128</v>
      </c>
      <c r="H3885" s="8" t="s">
        <v>1829</v>
      </c>
      <c r="I3885" s="8">
        <v>1.0</v>
      </c>
      <c r="J3885" s="8">
        <v>0.0</v>
      </c>
      <c r="K3885" s="8">
        <v>4.0</v>
      </c>
    </row>
    <row r="3886" ht="15.75" customHeight="1">
      <c r="A3886" s="15">
        <v>122.0</v>
      </c>
      <c r="B3886" s="8" t="s">
        <v>2571</v>
      </c>
      <c r="C3886" s="16">
        <v>45709.0</v>
      </c>
      <c r="D3886" s="16">
        <v>45723.0</v>
      </c>
      <c r="E3886" s="17">
        <v>8540.0</v>
      </c>
      <c r="F3886" s="8" t="s">
        <v>2446</v>
      </c>
      <c r="G3886" s="8" t="s">
        <v>1128</v>
      </c>
      <c r="H3886" s="8" t="s">
        <v>1774</v>
      </c>
      <c r="I3886" s="8">
        <v>0.0</v>
      </c>
      <c r="J3886" s="8">
        <v>0.0</v>
      </c>
      <c r="K3886" s="8">
        <v>2.0</v>
      </c>
    </row>
    <row r="3887" ht="15.75" customHeight="1">
      <c r="A3887" s="15">
        <v>122.0</v>
      </c>
      <c r="B3887" s="8" t="s">
        <v>2571</v>
      </c>
      <c r="C3887" s="16">
        <v>45709.0</v>
      </c>
      <c r="D3887" s="16">
        <v>45723.0</v>
      </c>
      <c r="E3887" s="17">
        <v>8540.0</v>
      </c>
      <c r="F3887" s="8" t="s">
        <v>2446</v>
      </c>
      <c r="G3887" s="8" t="s">
        <v>1128</v>
      </c>
      <c r="H3887" s="8" t="s">
        <v>2365</v>
      </c>
      <c r="I3887" s="8">
        <v>1.0</v>
      </c>
      <c r="J3887" s="8">
        <v>1.0</v>
      </c>
      <c r="K3887" s="8">
        <v>1.0</v>
      </c>
    </row>
    <row r="3888" ht="15.75" customHeight="1">
      <c r="A3888" s="15">
        <v>122.0</v>
      </c>
      <c r="B3888" s="8" t="s">
        <v>2571</v>
      </c>
      <c r="C3888" s="16">
        <v>45709.0</v>
      </c>
      <c r="D3888" s="16">
        <v>45723.0</v>
      </c>
      <c r="E3888" s="17">
        <v>8540.0</v>
      </c>
      <c r="F3888" s="8" t="s">
        <v>2446</v>
      </c>
      <c r="G3888" s="8" t="s">
        <v>1128</v>
      </c>
      <c r="H3888" s="8" t="s">
        <v>2243</v>
      </c>
      <c r="I3888" s="8">
        <v>0.0</v>
      </c>
      <c r="J3888" s="8">
        <v>1.0</v>
      </c>
      <c r="K3888" s="8">
        <v>1.0</v>
      </c>
    </row>
    <row r="3889" ht="15.75" customHeight="1">
      <c r="A3889" s="15">
        <v>123.0</v>
      </c>
      <c r="B3889" s="8" t="s">
        <v>2572</v>
      </c>
      <c r="C3889" s="16">
        <v>45713.25</v>
      </c>
      <c r="D3889" s="16">
        <v>45727.25</v>
      </c>
      <c r="E3889" s="17">
        <v>8610.0</v>
      </c>
      <c r="F3889" s="8" t="s">
        <v>2448</v>
      </c>
      <c r="G3889" s="8" t="s">
        <v>1132</v>
      </c>
      <c r="H3889" s="8" t="s">
        <v>1185</v>
      </c>
      <c r="I3889" s="8">
        <v>1.0</v>
      </c>
      <c r="J3889" s="8">
        <v>0.0</v>
      </c>
      <c r="K3889" s="8">
        <v>2.0</v>
      </c>
    </row>
    <row r="3890" ht="15.75" customHeight="1">
      <c r="A3890" s="15">
        <v>123.0</v>
      </c>
      <c r="B3890" s="8" t="s">
        <v>2572</v>
      </c>
      <c r="C3890" s="16">
        <v>45713.25</v>
      </c>
      <c r="D3890" s="16">
        <v>45727.25</v>
      </c>
      <c r="E3890" s="17">
        <v>8610.0</v>
      </c>
      <c r="F3890" s="8" t="s">
        <v>2448</v>
      </c>
      <c r="G3890" s="8" t="s">
        <v>1132</v>
      </c>
      <c r="H3890" s="8" t="s">
        <v>1554</v>
      </c>
      <c r="I3890" s="8">
        <v>0.0</v>
      </c>
      <c r="J3890" s="8">
        <v>0.0</v>
      </c>
      <c r="K3890" s="8">
        <v>3.0</v>
      </c>
    </row>
    <row r="3891" ht="15.75" customHeight="1">
      <c r="A3891" s="15">
        <v>123.0</v>
      </c>
      <c r="B3891" s="8" t="s">
        <v>2572</v>
      </c>
      <c r="C3891" s="16">
        <v>45713.25</v>
      </c>
      <c r="D3891" s="16">
        <v>45727.25</v>
      </c>
      <c r="E3891" s="17">
        <v>8610.0</v>
      </c>
      <c r="F3891" s="8" t="s">
        <v>2448</v>
      </c>
      <c r="G3891" s="8" t="s">
        <v>1132</v>
      </c>
      <c r="H3891" s="8" t="s">
        <v>1297</v>
      </c>
      <c r="I3891" s="8">
        <v>1.0</v>
      </c>
      <c r="J3891" s="8">
        <v>0.0</v>
      </c>
      <c r="K3891" s="8">
        <v>5.0</v>
      </c>
    </row>
    <row r="3892" ht="15.75" customHeight="1">
      <c r="A3892" s="15">
        <v>123.0</v>
      </c>
      <c r="B3892" s="8" t="s">
        <v>2572</v>
      </c>
      <c r="C3892" s="16">
        <v>45713.25</v>
      </c>
      <c r="D3892" s="16">
        <v>45727.25</v>
      </c>
      <c r="E3892" s="17">
        <v>8610.0</v>
      </c>
      <c r="F3892" s="8" t="s">
        <v>2448</v>
      </c>
      <c r="G3892" s="8" t="s">
        <v>1132</v>
      </c>
      <c r="H3892" s="8" t="s">
        <v>1335</v>
      </c>
      <c r="I3892" s="8">
        <v>0.0</v>
      </c>
      <c r="J3892" s="8">
        <v>0.0</v>
      </c>
      <c r="K3892" s="8">
        <v>4.0</v>
      </c>
    </row>
    <row r="3893" ht="15.75" customHeight="1">
      <c r="A3893" s="15">
        <v>123.0</v>
      </c>
      <c r="B3893" s="8" t="s">
        <v>2572</v>
      </c>
      <c r="C3893" s="16">
        <v>45713.25</v>
      </c>
      <c r="D3893" s="16">
        <v>45727.25</v>
      </c>
      <c r="E3893" s="17">
        <v>8610.0</v>
      </c>
      <c r="F3893" s="8" t="s">
        <v>2448</v>
      </c>
      <c r="G3893" s="8" t="s">
        <v>1132</v>
      </c>
      <c r="H3893" s="8" t="s">
        <v>2337</v>
      </c>
      <c r="I3893" s="8">
        <v>0.0</v>
      </c>
      <c r="J3893" s="8">
        <v>1.0</v>
      </c>
      <c r="K3893" s="8">
        <v>3.0</v>
      </c>
    </row>
    <row r="3894" ht="15.75" customHeight="1">
      <c r="A3894" s="15">
        <v>123.0</v>
      </c>
      <c r="B3894" s="8" t="s">
        <v>2572</v>
      </c>
      <c r="C3894" s="16">
        <v>45713.25</v>
      </c>
      <c r="D3894" s="16">
        <v>45727.25</v>
      </c>
      <c r="E3894" s="17">
        <v>8610.0</v>
      </c>
      <c r="F3894" s="8" t="s">
        <v>2448</v>
      </c>
      <c r="G3894" s="8" t="s">
        <v>1132</v>
      </c>
      <c r="H3894" s="8" t="s">
        <v>1798</v>
      </c>
      <c r="I3894" s="8">
        <v>1.0</v>
      </c>
      <c r="J3894" s="8">
        <v>1.0</v>
      </c>
      <c r="K3894" s="8">
        <v>1.0</v>
      </c>
    </row>
    <row r="3895" ht="15.75" customHeight="1">
      <c r="A3895" s="15">
        <v>123.0</v>
      </c>
      <c r="B3895" s="8" t="s">
        <v>2572</v>
      </c>
      <c r="C3895" s="16">
        <v>45713.25</v>
      </c>
      <c r="D3895" s="16">
        <v>45727.25</v>
      </c>
      <c r="E3895" s="17">
        <v>8610.0</v>
      </c>
      <c r="F3895" s="8" t="s">
        <v>2448</v>
      </c>
      <c r="G3895" s="8" t="s">
        <v>1132</v>
      </c>
      <c r="H3895" s="8" t="s">
        <v>1171</v>
      </c>
      <c r="I3895" s="8">
        <v>1.0</v>
      </c>
      <c r="J3895" s="8">
        <v>0.0</v>
      </c>
      <c r="K3895" s="8">
        <v>5.0</v>
      </c>
    </row>
    <row r="3896" ht="15.75" customHeight="1">
      <c r="A3896" s="15">
        <v>123.0</v>
      </c>
      <c r="B3896" s="8" t="s">
        <v>2572</v>
      </c>
      <c r="C3896" s="16">
        <v>45713.25</v>
      </c>
      <c r="D3896" s="16">
        <v>45727.25</v>
      </c>
      <c r="E3896" s="17">
        <v>8610.0</v>
      </c>
      <c r="F3896" s="8" t="s">
        <v>2448</v>
      </c>
      <c r="G3896" s="8" t="s">
        <v>1132</v>
      </c>
      <c r="H3896" s="8" t="s">
        <v>1431</v>
      </c>
      <c r="I3896" s="8">
        <v>0.0</v>
      </c>
      <c r="J3896" s="8">
        <v>1.0</v>
      </c>
      <c r="K3896" s="8">
        <v>4.0</v>
      </c>
    </row>
    <row r="3897" ht="15.75" customHeight="1">
      <c r="A3897" s="15">
        <v>123.0</v>
      </c>
      <c r="B3897" s="8" t="s">
        <v>2572</v>
      </c>
      <c r="C3897" s="16">
        <v>45713.25</v>
      </c>
      <c r="D3897" s="16">
        <v>45727.25</v>
      </c>
      <c r="E3897" s="17">
        <v>8610.0</v>
      </c>
      <c r="F3897" s="8" t="s">
        <v>2448</v>
      </c>
      <c r="G3897" s="8" t="s">
        <v>1132</v>
      </c>
      <c r="H3897" s="8" t="s">
        <v>1161</v>
      </c>
      <c r="I3897" s="8">
        <v>1.0</v>
      </c>
      <c r="J3897" s="8">
        <v>0.0</v>
      </c>
      <c r="K3897" s="8">
        <v>1.0</v>
      </c>
    </row>
    <row r="3898" ht="15.75" customHeight="1">
      <c r="A3898" s="15">
        <v>123.0</v>
      </c>
      <c r="B3898" s="8" t="s">
        <v>2572</v>
      </c>
      <c r="C3898" s="16">
        <v>45713.25</v>
      </c>
      <c r="D3898" s="16">
        <v>45727.25</v>
      </c>
      <c r="E3898" s="17">
        <v>8610.0</v>
      </c>
      <c r="F3898" s="8" t="s">
        <v>2448</v>
      </c>
      <c r="G3898" s="8" t="s">
        <v>1132</v>
      </c>
      <c r="H3898" s="8" t="s">
        <v>1545</v>
      </c>
      <c r="I3898" s="8">
        <v>1.0</v>
      </c>
      <c r="J3898" s="8">
        <v>1.0</v>
      </c>
      <c r="K3898" s="8">
        <v>1.0</v>
      </c>
    </row>
    <row r="3899" ht="15.75" customHeight="1">
      <c r="A3899" s="15">
        <v>123.0</v>
      </c>
      <c r="B3899" s="8" t="s">
        <v>2572</v>
      </c>
      <c r="C3899" s="16">
        <v>45713.25</v>
      </c>
      <c r="D3899" s="16">
        <v>45727.25</v>
      </c>
      <c r="E3899" s="17">
        <v>8610.0</v>
      </c>
      <c r="F3899" s="8" t="s">
        <v>2448</v>
      </c>
      <c r="G3899" s="8" t="s">
        <v>1132</v>
      </c>
      <c r="H3899" s="8" t="s">
        <v>1226</v>
      </c>
      <c r="I3899" s="8">
        <v>1.0</v>
      </c>
      <c r="J3899" s="8">
        <v>1.0</v>
      </c>
      <c r="K3899" s="8">
        <v>2.0</v>
      </c>
    </row>
    <row r="3900" ht="15.75" customHeight="1">
      <c r="A3900" s="15">
        <v>123.0</v>
      </c>
      <c r="B3900" s="8" t="s">
        <v>2572</v>
      </c>
      <c r="C3900" s="16">
        <v>45713.25</v>
      </c>
      <c r="D3900" s="16">
        <v>45727.25</v>
      </c>
      <c r="E3900" s="17">
        <v>8610.0</v>
      </c>
      <c r="F3900" s="8" t="s">
        <v>2448</v>
      </c>
      <c r="G3900" s="8" t="s">
        <v>1132</v>
      </c>
      <c r="H3900" s="8" t="s">
        <v>1901</v>
      </c>
      <c r="I3900" s="8">
        <v>1.0</v>
      </c>
      <c r="J3900" s="8">
        <v>1.0</v>
      </c>
      <c r="K3900" s="8">
        <v>1.0</v>
      </c>
    </row>
    <row r="3901" ht="15.75" customHeight="1">
      <c r="A3901" s="15">
        <v>123.0</v>
      </c>
      <c r="B3901" s="8" t="s">
        <v>2572</v>
      </c>
      <c r="C3901" s="16">
        <v>45713.25</v>
      </c>
      <c r="D3901" s="16">
        <v>45727.25</v>
      </c>
      <c r="E3901" s="17">
        <v>8610.0</v>
      </c>
      <c r="F3901" s="8" t="s">
        <v>2448</v>
      </c>
      <c r="G3901" s="8" t="s">
        <v>1132</v>
      </c>
      <c r="H3901" s="8" t="s">
        <v>1321</v>
      </c>
      <c r="I3901" s="8">
        <v>1.0</v>
      </c>
      <c r="J3901" s="8">
        <v>0.0</v>
      </c>
      <c r="K3901" s="8">
        <v>5.0</v>
      </c>
    </row>
    <row r="3902" ht="15.75" customHeight="1">
      <c r="A3902" s="15">
        <v>123.0</v>
      </c>
      <c r="B3902" s="8" t="s">
        <v>2572</v>
      </c>
      <c r="C3902" s="16">
        <v>45713.25</v>
      </c>
      <c r="D3902" s="16">
        <v>45727.25</v>
      </c>
      <c r="E3902" s="17">
        <v>8610.0</v>
      </c>
      <c r="F3902" s="8" t="s">
        <v>2448</v>
      </c>
      <c r="G3902" s="8" t="s">
        <v>1132</v>
      </c>
      <c r="H3902" s="8" t="s">
        <v>1296</v>
      </c>
      <c r="I3902" s="8">
        <v>1.0</v>
      </c>
      <c r="J3902" s="8">
        <v>1.0</v>
      </c>
      <c r="K3902" s="8">
        <v>2.0</v>
      </c>
    </row>
    <row r="3903" ht="15.75" customHeight="1">
      <c r="A3903" s="15">
        <v>123.0</v>
      </c>
      <c r="B3903" s="8" t="s">
        <v>2572</v>
      </c>
      <c r="C3903" s="16">
        <v>45713.25</v>
      </c>
      <c r="D3903" s="16">
        <v>45727.25</v>
      </c>
      <c r="E3903" s="17">
        <v>8610.0</v>
      </c>
      <c r="F3903" s="8" t="s">
        <v>2448</v>
      </c>
      <c r="G3903" s="8" t="s">
        <v>1132</v>
      </c>
      <c r="H3903" s="8" t="s">
        <v>2038</v>
      </c>
      <c r="I3903" s="8">
        <v>0.0</v>
      </c>
      <c r="J3903" s="8">
        <v>1.0</v>
      </c>
      <c r="K3903" s="8">
        <v>3.0</v>
      </c>
    </row>
    <row r="3904" ht="15.75" customHeight="1">
      <c r="A3904" s="15">
        <v>123.0</v>
      </c>
      <c r="B3904" s="8" t="s">
        <v>2572</v>
      </c>
      <c r="C3904" s="16">
        <v>45713.25</v>
      </c>
      <c r="D3904" s="16">
        <v>45727.25</v>
      </c>
      <c r="E3904" s="17">
        <v>8610.0</v>
      </c>
      <c r="F3904" s="8" t="s">
        <v>2448</v>
      </c>
      <c r="G3904" s="8" t="s">
        <v>1132</v>
      </c>
      <c r="H3904" s="8" t="s">
        <v>1961</v>
      </c>
      <c r="I3904" s="8">
        <v>1.0</v>
      </c>
      <c r="J3904" s="8">
        <v>1.0</v>
      </c>
      <c r="K3904" s="8">
        <v>4.0</v>
      </c>
    </row>
    <row r="3905" ht="15.75" customHeight="1">
      <c r="A3905" s="15">
        <v>123.0</v>
      </c>
      <c r="B3905" s="8" t="s">
        <v>2572</v>
      </c>
      <c r="C3905" s="16">
        <v>45713.25</v>
      </c>
      <c r="D3905" s="16">
        <v>45727.25</v>
      </c>
      <c r="E3905" s="17">
        <v>8610.0</v>
      </c>
      <c r="F3905" s="8" t="s">
        <v>2448</v>
      </c>
      <c r="G3905" s="8" t="s">
        <v>1132</v>
      </c>
      <c r="H3905" s="8" t="s">
        <v>2002</v>
      </c>
      <c r="I3905" s="8">
        <v>1.0</v>
      </c>
      <c r="J3905" s="8">
        <v>0.0</v>
      </c>
      <c r="K3905" s="8">
        <v>4.0</v>
      </c>
    </row>
    <row r="3906" ht="15.75" customHeight="1">
      <c r="A3906" s="15">
        <v>123.0</v>
      </c>
      <c r="B3906" s="8" t="s">
        <v>2572</v>
      </c>
      <c r="C3906" s="16">
        <v>45713.25</v>
      </c>
      <c r="D3906" s="16">
        <v>45727.25</v>
      </c>
      <c r="E3906" s="17">
        <v>8610.0</v>
      </c>
      <c r="F3906" s="8" t="s">
        <v>2448</v>
      </c>
      <c r="G3906" s="8" t="s">
        <v>1132</v>
      </c>
      <c r="H3906" s="8" t="s">
        <v>2182</v>
      </c>
      <c r="I3906" s="8">
        <v>0.0</v>
      </c>
      <c r="J3906" s="8">
        <v>1.0</v>
      </c>
      <c r="K3906" s="8">
        <v>1.0</v>
      </c>
    </row>
    <row r="3907" ht="15.75" customHeight="1">
      <c r="A3907" s="15">
        <v>123.0</v>
      </c>
      <c r="B3907" s="8" t="s">
        <v>2572</v>
      </c>
      <c r="C3907" s="16">
        <v>45713.25</v>
      </c>
      <c r="D3907" s="16">
        <v>45727.25</v>
      </c>
      <c r="E3907" s="17">
        <v>8610.0</v>
      </c>
      <c r="F3907" s="8" t="s">
        <v>2448</v>
      </c>
      <c r="G3907" s="8" t="s">
        <v>1132</v>
      </c>
      <c r="H3907" s="8" t="s">
        <v>1314</v>
      </c>
      <c r="I3907" s="8">
        <v>0.0</v>
      </c>
      <c r="J3907" s="8">
        <v>1.0</v>
      </c>
      <c r="K3907" s="8">
        <v>3.0</v>
      </c>
    </row>
    <row r="3908" ht="15.75" customHeight="1">
      <c r="A3908" s="15">
        <v>123.0</v>
      </c>
      <c r="B3908" s="8" t="s">
        <v>2572</v>
      </c>
      <c r="C3908" s="16">
        <v>45713.25</v>
      </c>
      <c r="D3908" s="16">
        <v>45727.25</v>
      </c>
      <c r="E3908" s="17">
        <v>8610.0</v>
      </c>
      <c r="F3908" s="8" t="s">
        <v>2448</v>
      </c>
      <c r="G3908" s="8" t="s">
        <v>1132</v>
      </c>
      <c r="H3908" s="8" t="s">
        <v>1728</v>
      </c>
      <c r="I3908" s="8">
        <v>1.0</v>
      </c>
      <c r="J3908" s="8">
        <v>0.0</v>
      </c>
      <c r="K3908" s="8">
        <v>2.0</v>
      </c>
    </row>
    <row r="3909" ht="15.75" customHeight="1">
      <c r="A3909" s="15">
        <v>123.0</v>
      </c>
      <c r="B3909" s="8" t="s">
        <v>2572</v>
      </c>
      <c r="C3909" s="16">
        <v>45713.25</v>
      </c>
      <c r="D3909" s="16">
        <v>45727.25</v>
      </c>
      <c r="E3909" s="17">
        <v>8610.0</v>
      </c>
      <c r="F3909" s="8" t="s">
        <v>2448</v>
      </c>
      <c r="G3909" s="8" t="s">
        <v>1132</v>
      </c>
      <c r="H3909" s="8" t="s">
        <v>1433</v>
      </c>
      <c r="I3909" s="8">
        <v>1.0</v>
      </c>
      <c r="J3909" s="8">
        <v>1.0</v>
      </c>
      <c r="K3909" s="8">
        <v>3.0</v>
      </c>
    </row>
    <row r="3910" ht="15.75" customHeight="1">
      <c r="A3910" s="15">
        <v>123.0</v>
      </c>
      <c r="B3910" s="8" t="s">
        <v>2572</v>
      </c>
      <c r="C3910" s="16">
        <v>45713.25</v>
      </c>
      <c r="D3910" s="16">
        <v>45727.25</v>
      </c>
      <c r="E3910" s="17">
        <v>8610.0</v>
      </c>
      <c r="F3910" s="8" t="s">
        <v>2448</v>
      </c>
      <c r="G3910" s="8" t="s">
        <v>1132</v>
      </c>
      <c r="H3910" s="8" t="s">
        <v>1900</v>
      </c>
      <c r="I3910" s="8">
        <v>0.0</v>
      </c>
      <c r="J3910" s="8">
        <v>0.0</v>
      </c>
      <c r="K3910" s="8">
        <v>1.0</v>
      </c>
    </row>
    <row r="3911" ht="15.75" customHeight="1">
      <c r="A3911" s="15">
        <v>123.0</v>
      </c>
      <c r="B3911" s="8" t="s">
        <v>2572</v>
      </c>
      <c r="C3911" s="16">
        <v>45713.25</v>
      </c>
      <c r="D3911" s="16">
        <v>45727.25</v>
      </c>
      <c r="E3911" s="17">
        <v>8610.0</v>
      </c>
      <c r="F3911" s="8" t="s">
        <v>2448</v>
      </c>
      <c r="G3911" s="8" t="s">
        <v>1132</v>
      </c>
      <c r="H3911" s="8" t="s">
        <v>1232</v>
      </c>
      <c r="I3911" s="8">
        <v>1.0</v>
      </c>
      <c r="J3911" s="8">
        <v>1.0</v>
      </c>
      <c r="K3911" s="8">
        <v>2.0</v>
      </c>
    </row>
    <row r="3912" ht="15.75" customHeight="1">
      <c r="A3912" s="15">
        <v>123.0</v>
      </c>
      <c r="B3912" s="8" t="s">
        <v>2572</v>
      </c>
      <c r="C3912" s="16">
        <v>45713.25</v>
      </c>
      <c r="D3912" s="16">
        <v>45727.25</v>
      </c>
      <c r="E3912" s="17">
        <v>8610.0</v>
      </c>
      <c r="F3912" s="8" t="s">
        <v>2448</v>
      </c>
      <c r="G3912" s="8" t="s">
        <v>1132</v>
      </c>
      <c r="H3912" s="8" t="s">
        <v>2006</v>
      </c>
      <c r="I3912" s="8">
        <v>1.0</v>
      </c>
      <c r="J3912" s="8">
        <v>1.0</v>
      </c>
      <c r="K3912" s="8">
        <v>2.0</v>
      </c>
    </row>
    <row r="3913" ht="15.75" customHeight="1">
      <c r="A3913" s="15">
        <v>123.0</v>
      </c>
      <c r="B3913" s="8" t="s">
        <v>2572</v>
      </c>
      <c r="C3913" s="16">
        <v>45713.25</v>
      </c>
      <c r="D3913" s="16">
        <v>45727.25</v>
      </c>
      <c r="E3913" s="17">
        <v>8610.0</v>
      </c>
      <c r="F3913" s="8" t="s">
        <v>2448</v>
      </c>
      <c r="G3913" s="8" t="s">
        <v>1132</v>
      </c>
      <c r="H3913" s="8" t="s">
        <v>1907</v>
      </c>
      <c r="I3913" s="8">
        <v>0.0</v>
      </c>
      <c r="J3913" s="8">
        <v>1.0</v>
      </c>
      <c r="K3913" s="8">
        <v>3.0</v>
      </c>
    </row>
    <row r="3914" ht="15.75" customHeight="1">
      <c r="A3914" s="15">
        <v>123.0</v>
      </c>
      <c r="B3914" s="8" t="s">
        <v>2572</v>
      </c>
      <c r="C3914" s="16">
        <v>45713.25</v>
      </c>
      <c r="D3914" s="16">
        <v>45727.25</v>
      </c>
      <c r="E3914" s="17">
        <v>8610.0</v>
      </c>
      <c r="F3914" s="8" t="s">
        <v>2448</v>
      </c>
      <c r="G3914" s="8" t="s">
        <v>1132</v>
      </c>
      <c r="H3914" s="8" t="s">
        <v>2026</v>
      </c>
      <c r="I3914" s="8">
        <v>0.0</v>
      </c>
      <c r="J3914" s="8">
        <v>1.0</v>
      </c>
      <c r="K3914" s="8">
        <v>2.0</v>
      </c>
    </row>
    <row r="3915" ht="15.75" customHeight="1">
      <c r="A3915" s="15">
        <v>123.0</v>
      </c>
      <c r="B3915" s="8" t="s">
        <v>2572</v>
      </c>
      <c r="C3915" s="16">
        <v>45713.25</v>
      </c>
      <c r="D3915" s="16">
        <v>45727.25</v>
      </c>
      <c r="E3915" s="17">
        <v>8610.0</v>
      </c>
      <c r="F3915" s="8" t="s">
        <v>2448</v>
      </c>
      <c r="G3915" s="8" t="s">
        <v>1132</v>
      </c>
      <c r="H3915" s="8" t="s">
        <v>2350</v>
      </c>
      <c r="I3915" s="8">
        <v>0.0</v>
      </c>
      <c r="J3915" s="8">
        <v>1.0</v>
      </c>
      <c r="K3915" s="8">
        <v>4.0</v>
      </c>
    </row>
    <row r="3916" ht="15.75" customHeight="1">
      <c r="A3916" s="15">
        <v>123.0</v>
      </c>
      <c r="B3916" s="8" t="s">
        <v>2572</v>
      </c>
      <c r="C3916" s="16">
        <v>45713.25</v>
      </c>
      <c r="D3916" s="16">
        <v>45727.25</v>
      </c>
      <c r="E3916" s="17">
        <v>8610.0</v>
      </c>
      <c r="F3916" s="8" t="s">
        <v>2448</v>
      </c>
      <c r="G3916" s="8" t="s">
        <v>1132</v>
      </c>
      <c r="H3916" s="8" t="s">
        <v>1965</v>
      </c>
      <c r="I3916" s="8">
        <v>0.0</v>
      </c>
      <c r="J3916" s="8">
        <v>1.0</v>
      </c>
      <c r="K3916" s="8">
        <v>1.0</v>
      </c>
    </row>
    <row r="3917" ht="15.75" customHeight="1">
      <c r="A3917" s="15">
        <v>123.0</v>
      </c>
      <c r="B3917" s="8" t="s">
        <v>2572</v>
      </c>
      <c r="C3917" s="16">
        <v>45713.25</v>
      </c>
      <c r="D3917" s="16">
        <v>45727.25</v>
      </c>
      <c r="E3917" s="17">
        <v>8610.0</v>
      </c>
      <c r="F3917" s="8" t="s">
        <v>2448</v>
      </c>
      <c r="G3917" s="8" t="s">
        <v>1132</v>
      </c>
      <c r="H3917" s="8" t="s">
        <v>1852</v>
      </c>
      <c r="I3917" s="8">
        <v>0.0</v>
      </c>
      <c r="J3917" s="8">
        <v>1.0</v>
      </c>
      <c r="K3917" s="8">
        <v>3.0</v>
      </c>
    </row>
    <row r="3918" ht="15.75" customHeight="1">
      <c r="A3918" s="15">
        <v>123.0</v>
      </c>
      <c r="B3918" s="8" t="s">
        <v>2572</v>
      </c>
      <c r="C3918" s="16">
        <v>45713.25</v>
      </c>
      <c r="D3918" s="16">
        <v>45727.25</v>
      </c>
      <c r="E3918" s="17">
        <v>8610.0</v>
      </c>
      <c r="F3918" s="8" t="s">
        <v>2448</v>
      </c>
      <c r="G3918" s="8" t="s">
        <v>1132</v>
      </c>
      <c r="H3918" s="8" t="s">
        <v>2187</v>
      </c>
      <c r="I3918" s="8">
        <v>0.0</v>
      </c>
      <c r="J3918" s="8">
        <v>0.0</v>
      </c>
      <c r="K3918" s="8">
        <v>4.0</v>
      </c>
    </row>
    <row r="3919" ht="15.75" customHeight="1">
      <c r="A3919" s="15">
        <v>123.0</v>
      </c>
      <c r="B3919" s="8" t="s">
        <v>2572</v>
      </c>
      <c r="C3919" s="16">
        <v>45713.25</v>
      </c>
      <c r="D3919" s="16">
        <v>45727.25</v>
      </c>
      <c r="E3919" s="17">
        <v>8610.0</v>
      </c>
      <c r="F3919" s="8" t="s">
        <v>2448</v>
      </c>
      <c r="G3919" s="8" t="s">
        <v>1132</v>
      </c>
      <c r="H3919" s="8" t="s">
        <v>2292</v>
      </c>
      <c r="I3919" s="8">
        <v>1.0</v>
      </c>
      <c r="J3919" s="8">
        <v>0.0</v>
      </c>
      <c r="K3919" s="8">
        <v>1.0</v>
      </c>
    </row>
    <row r="3920" ht="15.75" customHeight="1">
      <c r="A3920" s="15">
        <v>123.0</v>
      </c>
      <c r="B3920" s="8" t="s">
        <v>2572</v>
      </c>
      <c r="C3920" s="16">
        <v>45713.25</v>
      </c>
      <c r="D3920" s="16">
        <v>45727.25</v>
      </c>
      <c r="E3920" s="17">
        <v>8610.0</v>
      </c>
      <c r="F3920" s="8" t="s">
        <v>2448</v>
      </c>
      <c r="G3920" s="8" t="s">
        <v>1132</v>
      </c>
      <c r="H3920" s="8" t="s">
        <v>1523</v>
      </c>
      <c r="I3920" s="8">
        <v>1.0</v>
      </c>
      <c r="J3920" s="8">
        <v>0.0</v>
      </c>
      <c r="K3920" s="8">
        <v>2.0</v>
      </c>
    </row>
    <row r="3921" ht="15.75" customHeight="1">
      <c r="A3921" s="15">
        <v>123.0</v>
      </c>
      <c r="B3921" s="8" t="s">
        <v>2572</v>
      </c>
      <c r="C3921" s="16">
        <v>45713.25</v>
      </c>
      <c r="D3921" s="16">
        <v>45727.25</v>
      </c>
      <c r="E3921" s="17">
        <v>8610.0</v>
      </c>
      <c r="F3921" s="8" t="s">
        <v>2448</v>
      </c>
      <c r="G3921" s="8" t="s">
        <v>1132</v>
      </c>
      <c r="H3921" s="8" t="s">
        <v>2370</v>
      </c>
      <c r="I3921" s="8">
        <v>1.0</v>
      </c>
      <c r="J3921" s="8">
        <v>1.0</v>
      </c>
      <c r="K3921" s="8">
        <v>4.0</v>
      </c>
    </row>
    <row r="3922" ht="15.75" customHeight="1">
      <c r="A3922" s="15">
        <v>123.0</v>
      </c>
      <c r="B3922" s="8" t="s">
        <v>2572</v>
      </c>
      <c r="C3922" s="16">
        <v>45713.25</v>
      </c>
      <c r="D3922" s="16">
        <v>45727.25</v>
      </c>
      <c r="E3922" s="17">
        <v>8610.0</v>
      </c>
      <c r="F3922" s="8" t="s">
        <v>2448</v>
      </c>
      <c r="G3922" s="8" t="s">
        <v>1132</v>
      </c>
      <c r="H3922" s="8" t="s">
        <v>1351</v>
      </c>
      <c r="I3922" s="8">
        <v>0.0</v>
      </c>
      <c r="J3922" s="8">
        <v>1.0</v>
      </c>
      <c r="K3922" s="8">
        <v>5.0</v>
      </c>
    </row>
    <row r="3923" ht="15.75" customHeight="1">
      <c r="A3923" s="15">
        <v>123.0</v>
      </c>
      <c r="B3923" s="8" t="s">
        <v>2572</v>
      </c>
      <c r="C3923" s="16">
        <v>45713.25</v>
      </c>
      <c r="D3923" s="16">
        <v>45727.25</v>
      </c>
      <c r="E3923" s="17">
        <v>8610.0</v>
      </c>
      <c r="F3923" s="8" t="s">
        <v>2448</v>
      </c>
      <c r="G3923" s="8" t="s">
        <v>1132</v>
      </c>
      <c r="H3923" s="8" t="s">
        <v>1594</v>
      </c>
      <c r="I3923" s="8">
        <v>0.0</v>
      </c>
      <c r="J3923" s="8">
        <v>0.0</v>
      </c>
      <c r="K3923" s="8">
        <v>2.0</v>
      </c>
    </row>
    <row r="3924" ht="15.75" customHeight="1">
      <c r="A3924" s="15">
        <v>123.0</v>
      </c>
      <c r="B3924" s="8" t="s">
        <v>2572</v>
      </c>
      <c r="C3924" s="16">
        <v>45713.25</v>
      </c>
      <c r="D3924" s="16">
        <v>45727.25</v>
      </c>
      <c r="E3924" s="17">
        <v>8610.0</v>
      </c>
      <c r="F3924" s="8" t="s">
        <v>2448</v>
      </c>
      <c r="G3924" s="8" t="s">
        <v>1132</v>
      </c>
      <c r="H3924" s="8" t="s">
        <v>1999</v>
      </c>
      <c r="I3924" s="8">
        <v>1.0</v>
      </c>
      <c r="J3924" s="8">
        <v>0.0</v>
      </c>
      <c r="K3924" s="8">
        <v>3.0</v>
      </c>
    </row>
    <row r="3925" ht="15.75" customHeight="1">
      <c r="A3925" s="15">
        <v>123.0</v>
      </c>
      <c r="B3925" s="8" t="s">
        <v>2572</v>
      </c>
      <c r="C3925" s="16">
        <v>45713.25</v>
      </c>
      <c r="D3925" s="16">
        <v>45727.25</v>
      </c>
      <c r="E3925" s="17">
        <v>8610.0</v>
      </c>
      <c r="F3925" s="8" t="s">
        <v>2448</v>
      </c>
      <c r="G3925" s="8" t="s">
        <v>1132</v>
      </c>
      <c r="H3925" s="8" t="s">
        <v>2110</v>
      </c>
      <c r="I3925" s="8">
        <v>1.0</v>
      </c>
      <c r="J3925" s="8">
        <v>1.0</v>
      </c>
      <c r="K3925" s="8">
        <v>1.0</v>
      </c>
    </row>
    <row r="3926" ht="15.75" customHeight="1">
      <c r="A3926" s="15">
        <v>124.0</v>
      </c>
      <c r="B3926" s="8" t="s">
        <v>2573</v>
      </c>
      <c r="C3926" s="16">
        <v>45717.5</v>
      </c>
      <c r="D3926" s="16">
        <v>45731.5</v>
      </c>
      <c r="E3926" s="17">
        <v>8680.0</v>
      </c>
      <c r="F3926" s="8" t="s">
        <v>2450</v>
      </c>
      <c r="G3926" s="8" t="s">
        <v>1133</v>
      </c>
      <c r="H3926" s="8" t="s">
        <v>1375</v>
      </c>
      <c r="I3926" s="8">
        <v>0.0</v>
      </c>
      <c r="J3926" s="8">
        <v>0.0</v>
      </c>
      <c r="K3926" s="8">
        <v>1.0</v>
      </c>
    </row>
    <row r="3927" ht="15.75" customHeight="1">
      <c r="A3927" s="15">
        <v>124.0</v>
      </c>
      <c r="B3927" s="8" t="s">
        <v>2573</v>
      </c>
      <c r="C3927" s="16">
        <v>45717.5</v>
      </c>
      <c r="D3927" s="16">
        <v>45731.5</v>
      </c>
      <c r="E3927" s="17">
        <v>8680.0</v>
      </c>
      <c r="F3927" s="8" t="s">
        <v>2450</v>
      </c>
      <c r="G3927" s="8" t="s">
        <v>1133</v>
      </c>
      <c r="H3927" s="8" t="s">
        <v>2258</v>
      </c>
      <c r="I3927" s="8">
        <v>0.0</v>
      </c>
      <c r="J3927" s="8">
        <v>0.0</v>
      </c>
      <c r="K3927" s="8">
        <v>4.0</v>
      </c>
    </row>
    <row r="3928" ht="15.75" customHeight="1">
      <c r="A3928" s="15">
        <v>124.0</v>
      </c>
      <c r="B3928" s="8" t="s">
        <v>2573</v>
      </c>
      <c r="C3928" s="16">
        <v>45717.5</v>
      </c>
      <c r="D3928" s="16">
        <v>45731.5</v>
      </c>
      <c r="E3928" s="17">
        <v>8680.0</v>
      </c>
      <c r="F3928" s="8" t="s">
        <v>2450</v>
      </c>
      <c r="G3928" s="8" t="s">
        <v>1133</v>
      </c>
      <c r="H3928" s="8" t="s">
        <v>2222</v>
      </c>
      <c r="I3928" s="8">
        <v>1.0</v>
      </c>
      <c r="J3928" s="8">
        <v>1.0</v>
      </c>
      <c r="K3928" s="8">
        <v>5.0</v>
      </c>
    </row>
    <row r="3929" ht="15.75" customHeight="1">
      <c r="A3929" s="15">
        <v>124.0</v>
      </c>
      <c r="B3929" s="8" t="s">
        <v>2573</v>
      </c>
      <c r="C3929" s="16">
        <v>45717.5</v>
      </c>
      <c r="D3929" s="16">
        <v>45731.5</v>
      </c>
      <c r="E3929" s="17">
        <v>8680.0</v>
      </c>
      <c r="F3929" s="8" t="s">
        <v>2450</v>
      </c>
      <c r="G3929" s="8" t="s">
        <v>1133</v>
      </c>
      <c r="H3929" s="8" t="s">
        <v>1942</v>
      </c>
      <c r="I3929" s="8">
        <v>0.0</v>
      </c>
      <c r="J3929" s="8">
        <v>0.0</v>
      </c>
      <c r="K3929" s="8">
        <v>1.0</v>
      </c>
    </row>
    <row r="3930" ht="15.75" customHeight="1">
      <c r="A3930" s="15">
        <v>124.0</v>
      </c>
      <c r="B3930" s="8" t="s">
        <v>2573</v>
      </c>
      <c r="C3930" s="16">
        <v>45717.5</v>
      </c>
      <c r="D3930" s="16">
        <v>45731.5</v>
      </c>
      <c r="E3930" s="17">
        <v>8680.0</v>
      </c>
      <c r="F3930" s="8" t="s">
        <v>2450</v>
      </c>
      <c r="G3930" s="8" t="s">
        <v>1133</v>
      </c>
      <c r="H3930" s="8" t="s">
        <v>1724</v>
      </c>
      <c r="I3930" s="8">
        <v>0.0</v>
      </c>
      <c r="J3930" s="8">
        <v>1.0</v>
      </c>
      <c r="K3930" s="8">
        <v>4.0</v>
      </c>
    </row>
    <row r="3931" ht="15.75" customHeight="1">
      <c r="A3931" s="15">
        <v>124.0</v>
      </c>
      <c r="B3931" s="8" t="s">
        <v>2573</v>
      </c>
      <c r="C3931" s="16">
        <v>45717.5</v>
      </c>
      <c r="D3931" s="16">
        <v>45731.5</v>
      </c>
      <c r="E3931" s="17">
        <v>8680.0</v>
      </c>
      <c r="F3931" s="8" t="s">
        <v>2450</v>
      </c>
      <c r="G3931" s="8" t="s">
        <v>1133</v>
      </c>
      <c r="H3931" s="8" t="s">
        <v>1802</v>
      </c>
      <c r="I3931" s="8">
        <v>1.0</v>
      </c>
      <c r="J3931" s="8">
        <v>0.0</v>
      </c>
      <c r="K3931" s="8">
        <v>1.0</v>
      </c>
    </row>
    <row r="3932" ht="15.75" customHeight="1">
      <c r="A3932" s="15">
        <v>124.0</v>
      </c>
      <c r="B3932" s="8" t="s">
        <v>2573</v>
      </c>
      <c r="C3932" s="16">
        <v>45717.5</v>
      </c>
      <c r="D3932" s="16">
        <v>45731.5</v>
      </c>
      <c r="E3932" s="17">
        <v>8680.0</v>
      </c>
      <c r="F3932" s="8" t="s">
        <v>2450</v>
      </c>
      <c r="G3932" s="8" t="s">
        <v>1133</v>
      </c>
      <c r="H3932" s="8" t="s">
        <v>2343</v>
      </c>
      <c r="I3932" s="8">
        <v>1.0</v>
      </c>
      <c r="J3932" s="8">
        <v>0.0</v>
      </c>
      <c r="K3932" s="8">
        <v>1.0</v>
      </c>
    </row>
    <row r="3933" ht="15.75" customHeight="1">
      <c r="A3933" s="15">
        <v>124.0</v>
      </c>
      <c r="B3933" s="8" t="s">
        <v>2573</v>
      </c>
      <c r="C3933" s="16">
        <v>45717.5</v>
      </c>
      <c r="D3933" s="16">
        <v>45731.5</v>
      </c>
      <c r="E3933" s="17">
        <v>8680.0</v>
      </c>
      <c r="F3933" s="8" t="s">
        <v>2450</v>
      </c>
      <c r="G3933" s="8" t="s">
        <v>1133</v>
      </c>
      <c r="H3933" s="8" t="s">
        <v>1821</v>
      </c>
      <c r="I3933" s="8">
        <v>1.0</v>
      </c>
      <c r="J3933" s="8">
        <v>1.0</v>
      </c>
      <c r="K3933" s="8">
        <v>1.0</v>
      </c>
    </row>
    <row r="3934" ht="15.75" customHeight="1">
      <c r="A3934" s="15">
        <v>124.0</v>
      </c>
      <c r="B3934" s="8" t="s">
        <v>2573</v>
      </c>
      <c r="C3934" s="16">
        <v>45717.5</v>
      </c>
      <c r="D3934" s="16">
        <v>45731.5</v>
      </c>
      <c r="E3934" s="17">
        <v>8680.0</v>
      </c>
      <c r="F3934" s="8" t="s">
        <v>2450</v>
      </c>
      <c r="G3934" s="8" t="s">
        <v>1133</v>
      </c>
      <c r="H3934" s="8" t="s">
        <v>2341</v>
      </c>
      <c r="I3934" s="8">
        <v>1.0</v>
      </c>
      <c r="J3934" s="8">
        <v>1.0</v>
      </c>
      <c r="K3934" s="8">
        <v>1.0</v>
      </c>
    </row>
    <row r="3935" ht="15.75" customHeight="1">
      <c r="A3935" s="15">
        <v>124.0</v>
      </c>
      <c r="B3935" s="8" t="s">
        <v>2573</v>
      </c>
      <c r="C3935" s="16">
        <v>45717.5</v>
      </c>
      <c r="D3935" s="16">
        <v>45731.5</v>
      </c>
      <c r="E3935" s="17">
        <v>8680.0</v>
      </c>
      <c r="F3935" s="8" t="s">
        <v>2450</v>
      </c>
      <c r="G3935" s="8" t="s">
        <v>1133</v>
      </c>
      <c r="H3935" s="8" t="s">
        <v>1290</v>
      </c>
      <c r="I3935" s="8">
        <v>0.0</v>
      </c>
      <c r="J3935" s="8">
        <v>1.0</v>
      </c>
      <c r="K3935" s="8">
        <v>2.0</v>
      </c>
    </row>
    <row r="3936" ht="15.75" customHeight="1">
      <c r="A3936" s="15">
        <v>124.0</v>
      </c>
      <c r="B3936" s="8" t="s">
        <v>2573</v>
      </c>
      <c r="C3936" s="16">
        <v>45717.5</v>
      </c>
      <c r="D3936" s="16">
        <v>45731.5</v>
      </c>
      <c r="E3936" s="17">
        <v>8680.0</v>
      </c>
      <c r="F3936" s="8" t="s">
        <v>2450</v>
      </c>
      <c r="G3936" s="8" t="s">
        <v>1133</v>
      </c>
      <c r="H3936" s="8" t="s">
        <v>1377</v>
      </c>
      <c r="I3936" s="8">
        <v>1.0</v>
      </c>
      <c r="J3936" s="8">
        <v>0.0</v>
      </c>
      <c r="K3936" s="8">
        <v>3.0</v>
      </c>
    </row>
    <row r="3937" ht="15.75" customHeight="1">
      <c r="A3937" s="15">
        <v>124.0</v>
      </c>
      <c r="B3937" s="8" t="s">
        <v>2573</v>
      </c>
      <c r="C3937" s="16">
        <v>45717.5</v>
      </c>
      <c r="D3937" s="16">
        <v>45731.5</v>
      </c>
      <c r="E3937" s="17">
        <v>8680.0</v>
      </c>
      <c r="F3937" s="8" t="s">
        <v>2450</v>
      </c>
      <c r="G3937" s="8" t="s">
        <v>1133</v>
      </c>
      <c r="H3937" s="8" t="s">
        <v>1705</v>
      </c>
      <c r="I3937" s="8">
        <v>1.0</v>
      </c>
      <c r="J3937" s="8">
        <v>0.0</v>
      </c>
      <c r="K3937" s="8">
        <v>3.0</v>
      </c>
    </row>
    <row r="3938" ht="15.75" customHeight="1">
      <c r="A3938" s="15">
        <v>124.0</v>
      </c>
      <c r="B3938" s="8" t="s">
        <v>2573</v>
      </c>
      <c r="C3938" s="16">
        <v>45717.5</v>
      </c>
      <c r="D3938" s="16">
        <v>45731.5</v>
      </c>
      <c r="E3938" s="17">
        <v>8680.0</v>
      </c>
      <c r="F3938" s="8" t="s">
        <v>2450</v>
      </c>
      <c r="G3938" s="8" t="s">
        <v>1133</v>
      </c>
      <c r="H3938" s="8" t="s">
        <v>1624</v>
      </c>
      <c r="I3938" s="8">
        <v>0.0</v>
      </c>
      <c r="J3938" s="8">
        <v>1.0</v>
      </c>
      <c r="K3938" s="8">
        <v>4.0</v>
      </c>
    </row>
    <row r="3939" ht="15.75" customHeight="1">
      <c r="A3939" s="15">
        <v>124.0</v>
      </c>
      <c r="B3939" s="8" t="s">
        <v>2573</v>
      </c>
      <c r="C3939" s="16">
        <v>45717.5</v>
      </c>
      <c r="D3939" s="16">
        <v>45731.5</v>
      </c>
      <c r="E3939" s="17">
        <v>8680.0</v>
      </c>
      <c r="F3939" s="8" t="s">
        <v>2450</v>
      </c>
      <c r="G3939" s="8" t="s">
        <v>1133</v>
      </c>
      <c r="H3939" s="8" t="s">
        <v>2139</v>
      </c>
      <c r="I3939" s="8">
        <v>0.0</v>
      </c>
      <c r="J3939" s="8">
        <v>1.0</v>
      </c>
      <c r="K3939" s="8">
        <v>2.0</v>
      </c>
    </row>
    <row r="3940" ht="15.75" customHeight="1">
      <c r="A3940" s="15">
        <v>124.0</v>
      </c>
      <c r="B3940" s="8" t="s">
        <v>2573</v>
      </c>
      <c r="C3940" s="16">
        <v>45717.5</v>
      </c>
      <c r="D3940" s="16">
        <v>45731.5</v>
      </c>
      <c r="E3940" s="17">
        <v>8680.0</v>
      </c>
      <c r="F3940" s="8" t="s">
        <v>2450</v>
      </c>
      <c r="G3940" s="8" t="s">
        <v>1133</v>
      </c>
      <c r="H3940" s="8" t="s">
        <v>1289</v>
      </c>
      <c r="I3940" s="8">
        <v>1.0</v>
      </c>
      <c r="J3940" s="8">
        <v>0.0</v>
      </c>
      <c r="K3940" s="8">
        <v>4.0</v>
      </c>
    </row>
    <row r="3941" ht="15.75" customHeight="1">
      <c r="A3941" s="15">
        <v>124.0</v>
      </c>
      <c r="B3941" s="8" t="s">
        <v>2573</v>
      </c>
      <c r="C3941" s="16">
        <v>45717.5</v>
      </c>
      <c r="D3941" s="16">
        <v>45731.5</v>
      </c>
      <c r="E3941" s="17">
        <v>8680.0</v>
      </c>
      <c r="F3941" s="8" t="s">
        <v>2450</v>
      </c>
      <c r="G3941" s="8" t="s">
        <v>1133</v>
      </c>
      <c r="H3941" s="8" t="s">
        <v>1465</v>
      </c>
      <c r="I3941" s="8">
        <v>0.0</v>
      </c>
      <c r="J3941" s="8">
        <v>0.0</v>
      </c>
      <c r="K3941" s="8">
        <v>1.0</v>
      </c>
    </row>
    <row r="3942" ht="15.75" customHeight="1">
      <c r="A3942" s="15">
        <v>124.0</v>
      </c>
      <c r="B3942" s="8" t="s">
        <v>2573</v>
      </c>
      <c r="C3942" s="16">
        <v>45717.5</v>
      </c>
      <c r="D3942" s="16">
        <v>45731.5</v>
      </c>
      <c r="E3942" s="17">
        <v>8680.0</v>
      </c>
      <c r="F3942" s="8" t="s">
        <v>2450</v>
      </c>
      <c r="G3942" s="8" t="s">
        <v>1133</v>
      </c>
      <c r="H3942" s="8" t="s">
        <v>1491</v>
      </c>
      <c r="I3942" s="8">
        <v>1.0</v>
      </c>
      <c r="J3942" s="8">
        <v>0.0</v>
      </c>
      <c r="K3942" s="8">
        <v>2.0</v>
      </c>
    </row>
    <row r="3943" ht="15.75" customHeight="1">
      <c r="A3943" s="15">
        <v>124.0</v>
      </c>
      <c r="B3943" s="8" t="s">
        <v>2573</v>
      </c>
      <c r="C3943" s="16">
        <v>45717.5</v>
      </c>
      <c r="D3943" s="16">
        <v>45731.5</v>
      </c>
      <c r="E3943" s="17">
        <v>8680.0</v>
      </c>
      <c r="F3943" s="8" t="s">
        <v>2450</v>
      </c>
      <c r="G3943" s="8" t="s">
        <v>1133</v>
      </c>
      <c r="H3943" s="8" t="s">
        <v>1469</v>
      </c>
      <c r="I3943" s="8">
        <v>0.0</v>
      </c>
      <c r="J3943" s="8">
        <v>0.0</v>
      </c>
      <c r="K3943" s="8">
        <v>1.0</v>
      </c>
    </row>
    <row r="3944" ht="15.75" customHeight="1">
      <c r="A3944" s="15">
        <v>124.0</v>
      </c>
      <c r="B3944" s="8" t="s">
        <v>2573</v>
      </c>
      <c r="C3944" s="16">
        <v>45717.5</v>
      </c>
      <c r="D3944" s="16">
        <v>45731.5</v>
      </c>
      <c r="E3944" s="17">
        <v>8680.0</v>
      </c>
      <c r="F3944" s="8" t="s">
        <v>2450</v>
      </c>
      <c r="G3944" s="8" t="s">
        <v>1133</v>
      </c>
      <c r="H3944" s="8" t="s">
        <v>2079</v>
      </c>
      <c r="I3944" s="8">
        <v>0.0</v>
      </c>
      <c r="J3944" s="8">
        <v>1.0</v>
      </c>
      <c r="K3944" s="8">
        <v>1.0</v>
      </c>
    </row>
    <row r="3945" ht="15.75" customHeight="1">
      <c r="A3945" s="15">
        <v>124.0</v>
      </c>
      <c r="B3945" s="8" t="s">
        <v>2573</v>
      </c>
      <c r="C3945" s="16">
        <v>45717.5</v>
      </c>
      <c r="D3945" s="16">
        <v>45731.5</v>
      </c>
      <c r="E3945" s="17">
        <v>8680.0</v>
      </c>
      <c r="F3945" s="8" t="s">
        <v>2450</v>
      </c>
      <c r="G3945" s="8" t="s">
        <v>1133</v>
      </c>
      <c r="H3945" s="8" t="s">
        <v>1222</v>
      </c>
      <c r="I3945" s="8">
        <v>0.0</v>
      </c>
      <c r="J3945" s="8">
        <v>0.0</v>
      </c>
      <c r="K3945" s="8">
        <v>4.0</v>
      </c>
    </row>
    <row r="3946" ht="15.75" customHeight="1">
      <c r="A3946" s="15">
        <v>124.0</v>
      </c>
      <c r="B3946" s="8" t="s">
        <v>2573</v>
      </c>
      <c r="C3946" s="16">
        <v>45717.5</v>
      </c>
      <c r="D3946" s="16">
        <v>45731.5</v>
      </c>
      <c r="E3946" s="17">
        <v>8680.0</v>
      </c>
      <c r="F3946" s="8" t="s">
        <v>2450</v>
      </c>
      <c r="G3946" s="8" t="s">
        <v>1133</v>
      </c>
      <c r="H3946" s="8" t="s">
        <v>1776</v>
      </c>
      <c r="I3946" s="8">
        <v>0.0</v>
      </c>
      <c r="J3946" s="8">
        <v>0.0</v>
      </c>
      <c r="K3946" s="8">
        <v>4.0</v>
      </c>
    </row>
    <row r="3947" ht="15.75" customHeight="1">
      <c r="A3947" s="15">
        <v>124.0</v>
      </c>
      <c r="B3947" s="8" t="s">
        <v>2573</v>
      </c>
      <c r="C3947" s="16">
        <v>45717.5</v>
      </c>
      <c r="D3947" s="16">
        <v>45731.5</v>
      </c>
      <c r="E3947" s="17">
        <v>8680.0</v>
      </c>
      <c r="F3947" s="8" t="s">
        <v>2450</v>
      </c>
      <c r="G3947" s="8" t="s">
        <v>1133</v>
      </c>
      <c r="H3947" s="8" t="s">
        <v>1251</v>
      </c>
      <c r="I3947" s="8">
        <v>0.0</v>
      </c>
      <c r="J3947" s="8">
        <v>1.0</v>
      </c>
      <c r="K3947" s="8">
        <v>4.0</v>
      </c>
    </row>
    <row r="3948" ht="15.75" customHeight="1">
      <c r="A3948" s="15">
        <v>124.0</v>
      </c>
      <c r="B3948" s="8" t="s">
        <v>2573</v>
      </c>
      <c r="C3948" s="16">
        <v>45717.5</v>
      </c>
      <c r="D3948" s="16">
        <v>45731.5</v>
      </c>
      <c r="E3948" s="17">
        <v>8680.0</v>
      </c>
      <c r="F3948" s="8" t="s">
        <v>2450</v>
      </c>
      <c r="G3948" s="8" t="s">
        <v>1133</v>
      </c>
      <c r="H3948" s="8" t="s">
        <v>2147</v>
      </c>
      <c r="I3948" s="8">
        <v>0.0</v>
      </c>
      <c r="J3948" s="8">
        <v>0.0</v>
      </c>
      <c r="K3948" s="8">
        <v>5.0</v>
      </c>
    </row>
    <row r="3949" ht="15.75" customHeight="1">
      <c r="A3949" s="15">
        <v>124.0</v>
      </c>
      <c r="B3949" s="8" t="s">
        <v>2573</v>
      </c>
      <c r="C3949" s="16">
        <v>45717.5</v>
      </c>
      <c r="D3949" s="16">
        <v>45731.5</v>
      </c>
      <c r="E3949" s="17">
        <v>8680.0</v>
      </c>
      <c r="F3949" s="8" t="s">
        <v>2450</v>
      </c>
      <c r="G3949" s="8" t="s">
        <v>1133</v>
      </c>
      <c r="H3949" s="8" t="s">
        <v>1767</v>
      </c>
      <c r="I3949" s="8">
        <v>0.0</v>
      </c>
      <c r="J3949" s="8">
        <v>0.0</v>
      </c>
      <c r="K3949" s="8">
        <v>1.0</v>
      </c>
    </row>
    <row r="3950" ht="15.75" customHeight="1">
      <c r="A3950" s="15">
        <v>124.0</v>
      </c>
      <c r="B3950" s="8" t="s">
        <v>2573</v>
      </c>
      <c r="C3950" s="16">
        <v>45717.5</v>
      </c>
      <c r="D3950" s="16">
        <v>45731.5</v>
      </c>
      <c r="E3950" s="17">
        <v>8680.0</v>
      </c>
      <c r="F3950" s="8" t="s">
        <v>2450</v>
      </c>
      <c r="G3950" s="8" t="s">
        <v>1133</v>
      </c>
      <c r="H3950" s="8" t="s">
        <v>1409</v>
      </c>
      <c r="I3950" s="8">
        <v>1.0</v>
      </c>
      <c r="J3950" s="8">
        <v>1.0</v>
      </c>
      <c r="K3950" s="8">
        <v>3.0</v>
      </c>
    </row>
    <row r="3951" ht="15.75" customHeight="1">
      <c r="A3951" s="15">
        <v>124.0</v>
      </c>
      <c r="B3951" s="8" t="s">
        <v>2573</v>
      </c>
      <c r="C3951" s="16">
        <v>45717.5</v>
      </c>
      <c r="D3951" s="16">
        <v>45731.5</v>
      </c>
      <c r="E3951" s="17">
        <v>8680.0</v>
      </c>
      <c r="F3951" s="8" t="s">
        <v>2450</v>
      </c>
      <c r="G3951" s="8" t="s">
        <v>1133</v>
      </c>
      <c r="H3951" s="8" t="s">
        <v>2081</v>
      </c>
      <c r="I3951" s="8">
        <v>1.0</v>
      </c>
      <c r="J3951" s="8">
        <v>1.0</v>
      </c>
      <c r="K3951" s="8">
        <v>3.0</v>
      </c>
    </row>
    <row r="3952" ht="15.75" customHeight="1">
      <c r="A3952" s="15">
        <v>124.0</v>
      </c>
      <c r="B3952" s="8" t="s">
        <v>2573</v>
      </c>
      <c r="C3952" s="16">
        <v>45717.5</v>
      </c>
      <c r="D3952" s="16">
        <v>45731.5</v>
      </c>
      <c r="E3952" s="17">
        <v>8680.0</v>
      </c>
      <c r="F3952" s="8" t="s">
        <v>2450</v>
      </c>
      <c r="G3952" s="8" t="s">
        <v>1133</v>
      </c>
      <c r="H3952" s="8" t="s">
        <v>1864</v>
      </c>
      <c r="I3952" s="8">
        <v>1.0</v>
      </c>
      <c r="J3952" s="8">
        <v>1.0</v>
      </c>
      <c r="K3952" s="8">
        <v>5.0</v>
      </c>
    </row>
    <row r="3953" ht="15.75" customHeight="1">
      <c r="A3953" s="15">
        <v>124.0</v>
      </c>
      <c r="B3953" s="8" t="s">
        <v>2573</v>
      </c>
      <c r="C3953" s="16">
        <v>45717.5</v>
      </c>
      <c r="D3953" s="16">
        <v>45731.5</v>
      </c>
      <c r="E3953" s="17">
        <v>8680.0</v>
      </c>
      <c r="F3953" s="8" t="s">
        <v>2450</v>
      </c>
      <c r="G3953" s="8" t="s">
        <v>1133</v>
      </c>
      <c r="H3953" s="8" t="s">
        <v>1660</v>
      </c>
      <c r="I3953" s="8">
        <v>1.0</v>
      </c>
      <c r="J3953" s="8">
        <v>1.0</v>
      </c>
      <c r="K3953" s="8">
        <v>1.0</v>
      </c>
    </row>
    <row r="3954" ht="15.75" customHeight="1">
      <c r="A3954" s="15">
        <v>124.0</v>
      </c>
      <c r="B3954" s="8" t="s">
        <v>2573</v>
      </c>
      <c r="C3954" s="16">
        <v>45717.5</v>
      </c>
      <c r="D3954" s="16">
        <v>45731.5</v>
      </c>
      <c r="E3954" s="17">
        <v>8680.0</v>
      </c>
      <c r="F3954" s="8" t="s">
        <v>2450</v>
      </c>
      <c r="G3954" s="8" t="s">
        <v>1133</v>
      </c>
      <c r="H3954" s="8" t="s">
        <v>1840</v>
      </c>
      <c r="I3954" s="8">
        <v>0.0</v>
      </c>
      <c r="J3954" s="8">
        <v>0.0</v>
      </c>
      <c r="K3954" s="8">
        <v>3.0</v>
      </c>
    </row>
    <row r="3955" ht="15.75" customHeight="1">
      <c r="A3955" s="15">
        <v>124.0</v>
      </c>
      <c r="B3955" s="8" t="s">
        <v>2573</v>
      </c>
      <c r="C3955" s="16">
        <v>45717.5</v>
      </c>
      <c r="D3955" s="16">
        <v>45731.5</v>
      </c>
      <c r="E3955" s="17">
        <v>8680.0</v>
      </c>
      <c r="F3955" s="8" t="s">
        <v>2450</v>
      </c>
      <c r="G3955" s="8" t="s">
        <v>1133</v>
      </c>
      <c r="H3955" s="8" t="s">
        <v>1333</v>
      </c>
      <c r="I3955" s="8">
        <v>1.0</v>
      </c>
      <c r="J3955" s="8">
        <v>0.0</v>
      </c>
      <c r="K3955" s="8">
        <v>5.0</v>
      </c>
    </row>
    <row r="3956" ht="15.75" customHeight="1">
      <c r="A3956" s="15">
        <v>124.0</v>
      </c>
      <c r="B3956" s="8" t="s">
        <v>2573</v>
      </c>
      <c r="C3956" s="16">
        <v>45717.5</v>
      </c>
      <c r="D3956" s="16">
        <v>45731.5</v>
      </c>
      <c r="E3956" s="17">
        <v>8680.0</v>
      </c>
      <c r="F3956" s="8" t="s">
        <v>2450</v>
      </c>
      <c r="G3956" s="8" t="s">
        <v>1133</v>
      </c>
      <c r="H3956" s="8" t="s">
        <v>1204</v>
      </c>
      <c r="I3956" s="8">
        <v>0.0</v>
      </c>
      <c r="J3956" s="8">
        <v>0.0</v>
      </c>
      <c r="K3956" s="8">
        <v>5.0</v>
      </c>
    </row>
    <row r="3957" ht="15.75" customHeight="1">
      <c r="A3957" s="15">
        <v>124.0</v>
      </c>
      <c r="B3957" s="8" t="s">
        <v>2573</v>
      </c>
      <c r="C3957" s="16">
        <v>45717.5</v>
      </c>
      <c r="D3957" s="16">
        <v>45731.5</v>
      </c>
      <c r="E3957" s="17">
        <v>8680.0</v>
      </c>
      <c r="F3957" s="8" t="s">
        <v>2450</v>
      </c>
      <c r="G3957" s="8" t="s">
        <v>1133</v>
      </c>
      <c r="H3957" s="8" t="s">
        <v>1538</v>
      </c>
      <c r="I3957" s="8">
        <v>0.0</v>
      </c>
      <c r="J3957" s="8">
        <v>0.0</v>
      </c>
      <c r="K3957" s="8">
        <v>1.0</v>
      </c>
    </row>
    <row r="3958" ht="15.75" customHeight="1">
      <c r="A3958" s="15">
        <v>124.0</v>
      </c>
      <c r="B3958" s="8" t="s">
        <v>2573</v>
      </c>
      <c r="C3958" s="16">
        <v>45717.5</v>
      </c>
      <c r="D3958" s="16">
        <v>45731.5</v>
      </c>
      <c r="E3958" s="17">
        <v>8680.0</v>
      </c>
      <c r="F3958" s="8" t="s">
        <v>2450</v>
      </c>
      <c r="G3958" s="8" t="s">
        <v>1133</v>
      </c>
      <c r="H3958" s="8" t="s">
        <v>1501</v>
      </c>
      <c r="I3958" s="8">
        <v>0.0</v>
      </c>
      <c r="J3958" s="8">
        <v>1.0</v>
      </c>
      <c r="K3958" s="8">
        <v>2.0</v>
      </c>
    </row>
    <row r="3959" ht="15.75" customHeight="1">
      <c r="A3959" s="15">
        <v>124.0</v>
      </c>
      <c r="B3959" s="8" t="s">
        <v>2573</v>
      </c>
      <c r="C3959" s="16">
        <v>45717.5</v>
      </c>
      <c r="D3959" s="16">
        <v>45731.5</v>
      </c>
      <c r="E3959" s="17">
        <v>8680.0</v>
      </c>
      <c r="F3959" s="8" t="s">
        <v>2450</v>
      </c>
      <c r="G3959" s="8" t="s">
        <v>1133</v>
      </c>
      <c r="H3959" s="8" t="s">
        <v>1986</v>
      </c>
      <c r="I3959" s="8">
        <v>0.0</v>
      </c>
      <c r="J3959" s="8">
        <v>1.0</v>
      </c>
      <c r="K3959" s="8">
        <v>3.0</v>
      </c>
    </row>
    <row r="3960" ht="15.75" customHeight="1">
      <c r="A3960" s="15">
        <v>124.0</v>
      </c>
      <c r="B3960" s="8" t="s">
        <v>2573</v>
      </c>
      <c r="C3960" s="16">
        <v>45717.5</v>
      </c>
      <c r="D3960" s="16">
        <v>45731.5</v>
      </c>
      <c r="E3960" s="17">
        <v>8680.0</v>
      </c>
      <c r="F3960" s="8" t="s">
        <v>2450</v>
      </c>
      <c r="G3960" s="8" t="s">
        <v>1133</v>
      </c>
      <c r="H3960" s="8" t="s">
        <v>1268</v>
      </c>
      <c r="I3960" s="8">
        <v>1.0</v>
      </c>
      <c r="J3960" s="8">
        <v>1.0</v>
      </c>
      <c r="K3960" s="8">
        <v>3.0</v>
      </c>
    </row>
    <row r="3961" ht="15.75" customHeight="1">
      <c r="A3961" s="15">
        <v>124.0</v>
      </c>
      <c r="B3961" s="8" t="s">
        <v>2573</v>
      </c>
      <c r="C3961" s="16">
        <v>45717.5</v>
      </c>
      <c r="D3961" s="16">
        <v>45731.5</v>
      </c>
      <c r="E3961" s="17">
        <v>8680.0</v>
      </c>
      <c r="F3961" s="8" t="s">
        <v>2450</v>
      </c>
      <c r="G3961" s="8" t="s">
        <v>1133</v>
      </c>
      <c r="H3961" s="8" t="s">
        <v>1835</v>
      </c>
      <c r="I3961" s="8">
        <v>0.0</v>
      </c>
      <c r="J3961" s="8">
        <v>1.0</v>
      </c>
      <c r="K3961" s="8">
        <v>4.0</v>
      </c>
    </row>
    <row r="3962" ht="15.75" customHeight="1">
      <c r="A3962" s="15">
        <v>124.0</v>
      </c>
      <c r="B3962" s="8" t="s">
        <v>2573</v>
      </c>
      <c r="C3962" s="16">
        <v>45717.5</v>
      </c>
      <c r="D3962" s="16">
        <v>45731.5</v>
      </c>
      <c r="E3962" s="17">
        <v>8680.0</v>
      </c>
      <c r="F3962" s="8" t="s">
        <v>2450</v>
      </c>
      <c r="G3962" s="8" t="s">
        <v>1133</v>
      </c>
      <c r="H3962" s="8" t="s">
        <v>2335</v>
      </c>
      <c r="I3962" s="8">
        <v>1.0</v>
      </c>
      <c r="J3962" s="8">
        <v>1.0</v>
      </c>
      <c r="K3962" s="8">
        <v>1.0</v>
      </c>
    </row>
    <row r="3963" ht="15.75" customHeight="1">
      <c r="A3963" s="15">
        <v>124.0</v>
      </c>
      <c r="B3963" s="8" t="s">
        <v>2573</v>
      </c>
      <c r="C3963" s="16">
        <v>45717.5</v>
      </c>
      <c r="D3963" s="16">
        <v>45731.5</v>
      </c>
      <c r="E3963" s="17">
        <v>8680.0</v>
      </c>
      <c r="F3963" s="8" t="s">
        <v>2450</v>
      </c>
      <c r="G3963" s="8" t="s">
        <v>1133</v>
      </c>
      <c r="H3963" s="8" t="s">
        <v>1315</v>
      </c>
      <c r="I3963" s="8">
        <v>1.0</v>
      </c>
      <c r="J3963" s="8">
        <v>0.0</v>
      </c>
      <c r="K3963" s="8">
        <v>3.0</v>
      </c>
    </row>
    <row r="3964" ht="15.75" customHeight="1">
      <c r="A3964" s="15">
        <v>124.0</v>
      </c>
      <c r="B3964" s="8" t="s">
        <v>2573</v>
      </c>
      <c r="C3964" s="16">
        <v>45717.5</v>
      </c>
      <c r="D3964" s="16">
        <v>45731.5</v>
      </c>
      <c r="E3964" s="17">
        <v>8680.0</v>
      </c>
      <c r="F3964" s="8" t="s">
        <v>2450</v>
      </c>
      <c r="G3964" s="8" t="s">
        <v>1133</v>
      </c>
      <c r="H3964" s="8" t="s">
        <v>2124</v>
      </c>
      <c r="I3964" s="8">
        <v>0.0</v>
      </c>
      <c r="J3964" s="8">
        <v>0.0</v>
      </c>
      <c r="K3964" s="8">
        <v>4.0</v>
      </c>
    </row>
    <row r="3965" ht="15.75" customHeight="1">
      <c r="A3965" s="15">
        <v>124.0</v>
      </c>
      <c r="B3965" s="8" t="s">
        <v>2573</v>
      </c>
      <c r="C3965" s="16">
        <v>45717.5</v>
      </c>
      <c r="D3965" s="16">
        <v>45731.5</v>
      </c>
      <c r="E3965" s="17">
        <v>8680.0</v>
      </c>
      <c r="F3965" s="8" t="s">
        <v>2450</v>
      </c>
      <c r="G3965" s="8" t="s">
        <v>1133</v>
      </c>
      <c r="H3965" s="8" t="s">
        <v>1603</v>
      </c>
      <c r="I3965" s="8">
        <v>0.0</v>
      </c>
      <c r="J3965" s="8">
        <v>0.0</v>
      </c>
      <c r="K3965" s="8">
        <v>3.0</v>
      </c>
    </row>
    <row r="3966" ht="15.75" customHeight="1">
      <c r="A3966" s="15">
        <v>124.0</v>
      </c>
      <c r="B3966" s="8" t="s">
        <v>2573</v>
      </c>
      <c r="C3966" s="16">
        <v>45717.5</v>
      </c>
      <c r="D3966" s="16">
        <v>45731.5</v>
      </c>
      <c r="E3966" s="17">
        <v>8680.0</v>
      </c>
      <c r="F3966" s="8" t="s">
        <v>2450</v>
      </c>
      <c r="G3966" s="8" t="s">
        <v>1133</v>
      </c>
      <c r="H3966" s="8" t="s">
        <v>2227</v>
      </c>
      <c r="I3966" s="8">
        <v>0.0</v>
      </c>
      <c r="J3966" s="8">
        <v>1.0</v>
      </c>
      <c r="K3966" s="8">
        <v>2.0</v>
      </c>
    </row>
    <row r="3967" ht="15.75" customHeight="1">
      <c r="A3967" s="15">
        <v>124.0</v>
      </c>
      <c r="B3967" s="8" t="s">
        <v>2573</v>
      </c>
      <c r="C3967" s="16">
        <v>45717.5</v>
      </c>
      <c r="D3967" s="16">
        <v>45731.5</v>
      </c>
      <c r="E3967" s="17">
        <v>8680.0</v>
      </c>
      <c r="F3967" s="8" t="s">
        <v>2450</v>
      </c>
      <c r="G3967" s="8" t="s">
        <v>1133</v>
      </c>
      <c r="H3967" s="8" t="s">
        <v>1216</v>
      </c>
      <c r="I3967" s="8">
        <v>0.0</v>
      </c>
      <c r="J3967" s="8">
        <v>1.0</v>
      </c>
      <c r="K3967" s="8">
        <v>5.0</v>
      </c>
    </row>
    <row r="3968" ht="15.75" customHeight="1">
      <c r="A3968" s="15">
        <v>125.0</v>
      </c>
      <c r="B3968" s="8" t="s">
        <v>2574</v>
      </c>
      <c r="C3968" s="16">
        <v>45721.75</v>
      </c>
      <c r="D3968" s="16">
        <v>45735.75</v>
      </c>
      <c r="E3968" s="17">
        <v>8750.0</v>
      </c>
      <c r="F3968" s="8" t="s">
        <v>2452</v>
      </c>
      <c r="G3968" s="8" t="s">
        <v>2453</v>
      </c>
      <c r="H3968" s="8" t="s">
        <v>1689</v>
      </c>
      <c r="I3968" s="8">
        <v>1.0</v>
      </c>
      <c r="J3968" s="8">
        <v>0.0</v>
      </c>
      <c r="K3968" s="8">
        <v>2.0</v>
      </c>
    </row>
    <row r="3969" ht="15.75" customHeight="1">
      <c r="A3969" s="15">
        <v>125.0</v>
      </c>
      <c r="B3969" s="8" t="s">
        <v>2574</v>
      </c>
      <c r="C3969" s="16">
        <v>45721.75</v>
      </c>
      <c r="D3969" s="16">
        <v>45735.75</v>
      </c>
      <c r="E3969" s="17">
        <v>8750.0</v>
      </c>
      <c r="F3969" s="8" t="s">
        <v>2452</v>
      </c>
      <c r="G3969" s="8" t="s">
        <v>2453</v>
      </c>
      <c r="H3969" s="8" t="s">
        <v>1461</v>
      </c>
      <c r="I3969" s="8">
        <v>1.0</v>
      </c>
      <c r="J3969" s="8">
        <v>0.0</v>
      </c>
      <c r="K3969" s="8">
        <v>3.0</v>
      </c>
    </row>
    <row r="3970" ht="15.75" customHeight="1">
      <c r="A3970" s="15">
        <v>125.0</v>
      </c>
      <c r="B3970" s="8" t="s">
        <v>2574</v>
      </c>
      <c r="C3970" s="16">
        <v>45721.75</v>
      </c>
      <c r="D3970" s="16">
        <v>45735.75</v>
      </c>
      <c r="E3970" s="17">
        <v>8750.0</v>
      </c>
      <c r="F3970" s="8" t="s">
        <v>2452</v>
      </c>
      <c r="G3970" s="8" t="s">
        <v>2453</v>
      </c>
      <c r="H3970" s="8" t="s">
        <v>1221</v>
      </c>
      <c r="I3970" s="8">
        <v>0.0</v>
      </c>
      <c r="J3970" s="8">
        <v>1.0</v>
      </c>
      <c r="K3970" s="8">
        <v>3.0</v>
      </c>
    </row>
    <row r="3971" ht="15.75" customHeight="1">
      <c r="A3971" s="15">
        <v>125.0</v>
      </c>
      <c r="B3971" s="8" t="s">
        <v>2574</v>
      </c>
      <c r="C3971" s="16">
        <v>45721.75</v>
      </c>
      <c r="D3971" s="16">
        <v>45735.75</v>
      </c>
      <c r="E3971" s="17">
        <v>8750.0</v>
      </c>
      <c r="F3971" s="8" t="s">
        <v>2452</v>
      </c>
      <c r="G3971" s="8" t="s">
        <v>2453</v>
      </c>
      <c r="H3971" s="8" t="s">
        <v>1688</v>
      </c>
      <c r="I3971" s="8">
        <v>0.0</v>
      </c>
      <c r="J3971" s="8">
        <v>1.0</v>
      </c>
      <c r="K3971" s="8">
        <v>5.0</v>
      </c>
    </row>
    <row r="3972" ht="15.75" customHeight="1">
      <c r="A3972" s="15">
        <v>125.0</v>
      </c>
      <c r="B3972" s="8" t="s">
        <v>2574</v>
      </c>
      <c r="C3972" s="16">
        <v>45721.75</v>
      </c>
      <c r="D3972" s="16">
        <v>45735.75</v>
      </c>
      <c r="E3972" s="17">
        <v>8750.0</v>
      </c>
      <c r="F3972" s="8" t="s">
        <v>2452</v>
      </c>
      <c r="G3972" s="8" t="s">
        <v>2453</v>
      </c>
      <c r="H3972" s="8" t="s">
        <v>1647</v>
      </c>
      <c r="I3972" s="8">
        <v>0.0</v>
      </c>
      <c r="J3972" s="8">
        <v>1.0</v>
      </c>
      <c r="K3972" s="8">
        <v>5.0</v>
      </c>
    </row>
    <row r="3973" ht="15.75" customHeight="1">
      <c r="A3973" s="15">
        <v>125.0</v>
      </c>
      <c r="B3973" s="8" t="s">
        <v>2574</v>
      </c>
      <c r="C3973" s="16">
        <v>45721.75</v>
      </c>
      <c r="D3973" s="16">
        <v>45735.75</v>
      </c>
      <c r="E3973" s="17">
        <v>8750.0</v>
      </c>
      <c r="F3973" s="8" t="s">
        <v>2452</v>
      </c>
      <c r="G3973" s="8" t="s">
        <v>2453</v>
      </c>
      <c r="H3973" s="8" t="s">
        <v>1441</v>
      </c>
      <c r="I3973" s="8">
        <v>0.0</v>
      </c>
      <c r="J3973" s="8">
        <v>0.0</v>
      </c>
      <c r="K3973" s="8">
        <v>4.0</v>
      </c>
    </row>
    <row r="3974" ht="15.75" customHeight="1">
      <c r="A3974" s="15">
        <v>125.0</v>
      </c>
      <c r="B3974" s="8" t="s">
        <v>2574</v>
      </c>
      <c r="C3974" s="16">
        <v>45721.75</v>
      </c>
      <c r="D3974" s="16">
        <v>45735.75</v>
      </c>
      <c r="E3974" s="17">
        <v>8750.0</v>
      </c>
      <c r="F3974" s="8" t="s">
        <v>2452</v>
      </c>
      <c r="G3974" s="8" t="s">
        <v>2453</v>
      </c>
      <c r="H3974" s="8" t="s">
        <v>1429</v>
      </c>
      <c r="I3974" s="8">
        <v>0.0</v>
      </c>
      <c r="J3974" s="8">
        <v>0.0</v>
      </c>
      <c r="K3974" s="8">
        <v>4.0</v>
      </c>
    </row>
    <row r="3975" ht="15.75" customHeight="1">
      <c r="A3975" s="15">
        <v>125.0</v>
      </c>
      <c r="B3975" s="8" t="s">
        <v>2574</v>
      </c>
      <c r="C3975" s="16">
        <v>45721.75</v>
      </c>
      <c r="D3975" s="16">
        <v>45735.75</v>
      </c>
      <c r="E3975" s="17">
        <v>8750.0</v>
      </c>
      <c r="F3975" s="8" t="s">
        <v>2452</v>
      </c>
      <c r="G3975" s="8" t="s">
        <v>2453</v>
      </c>
      <c r="H3975" s="8" t="s">
        <v>1482</v>
      </c>
      <c r="I3975" s="8">
        <v>1.0</v>
      </c>
      <c r="J3975" s="8">
        <v>0.0</v>
      </c>
      <c r="K3975" s="8">
        <v>3.0</v>
      </c>
    </row>
    <row r="3976" ht="15.75" customHeight="1">
      <c r="A3976" s="15">
        <v>125.0</v>
      </c>
      <c r="B3976" s="8" t="s">
        <v>2574</v>
      </c>
      <c r="C3976" s="16">
        <v>45721.75</v>
      </c>
      <c r="D3976" s="16">
        <v>45735.75</v>
      </c>
      <c r="E3976" s="17">
        <v>8750.0</v>
      </c>
      <c r="F3976" s="8" t="s">
        <v>2452</v>
      </c>
      <c r="G3976" s="8" t="s">
        <v>2453</v>
      </c>
      <c r="H3976" s="8" t="s">
        <v>1953</v>
      </c>
      <c r="I3976" s="8">
        <v>0.0</v>
      </c>
      <c r="J3976" s="8">
        <v>0.0</v>
      </c>
      <c r="K3976" s="8">
        <v>1.0</v>
      </c>
    </row>
    <row r="3977" ht="15.75" customHeight="1">
      <c r="A3977" s="15">
        <v>125.0</v>
      </c>
      <c r="B3977" s="8" t="s">
        <v>2574</v>
      </c>
      <c r="C3977" s="16">
        <v>45721.75</v>
      </c>
      <c r="D3977" s="16">
        <v>45735.75</v>
      </c>
      <c r="E3977" s="17">
        <v>8750.0</v>
      </c>
      <c r="F3977" s="8" t="s">
        <v>2452</v>
      </c>
      <c r="G3977" s="8" t="s">
        <v>2453</v>
      </c>
      <c r="H3977" s="8" t="s">
        <v>1555</v>
      </c>
      <c r="I3977" s="8">
        <v>1.0</v>
      </c>
      <c r="J3977" s="8">
        <v>1.0</v>
      </c>
      <c r="K3977" s="8">
        <v>1.0</v>
      </c>
    </row>
    <row r="3978" ht="15.75" customHeight="1">
      <c r="A3978" s="15">
        <v>125.0</v>
      </c>
      <c r="B3978" s="8" t="s">
        <v>2574</v>
      </c>
      <c r="C3978" s="16">
        <v>45721.75</v>
      </c>
      <c r="D3978" s="16">
        <v>45735.75</v>
      </c>
      <c r="E3978" s="17">
        <v>8750.0</v>
      </c>
      <c r="F3978" s="8" t="s">
        <v>2452</v>
      </c>
      <c r="G3978" s="8" t="s">
        <v>2453</v>
      </c>
      <c r="H3978" s="8" t="s">
        <v>1696</v>
      </c>
      <c r="I3978" s="8">
        <v>0.0</v>
      </c>
      <c r="J3978" s="8">
        <v>1.0</v>
      </c>
      <c r="K3978" s="8">
        <v>4.0</v>
      </c>
    </row>
    <row r="3979" ht="15.75" customHeight="1">
      <c r="A3979" s="15">
        <v>125.0</v>
      </c>
      <c r="B3979" s="8" t="s">
        <v>2574</v>
      </c>
      <c r="C3979" s="16">
        <v>45721.75</v>
      </c>
      <c r="D3979" s="16">
        <v>45735.75</v>
      </c>
      <c r="E3979" s="17">
        <v>8750.0</v>
      </c>
      <c r="F3979" s="8" t="s">
        <v>2452</v>
      </c>
      <c r="G3979" s="8" t="s">
        <v>2453</v>
      </c>
      <c r="H3979" s="8" t="s">
        <v>1181</v>
      </c>
      <c r="I3979" s="8">
        <v>1.0</v>
      </c>
      <c r="J3979" s="8">
        <v>0.0</v>
      </c>
      <c r="K3979" s="8">
        <v>5.0</v>
      </c>
    </row>
    <row r="3980" ht="15.75" customHeight="1">
      <c r="A3980" s="15">
        <v>125.0</v>
      </c>
      <c r="B3980" s="8" t="s">
        <v>2574</v>
      </c>
      <c r="C3980" s="16">
        <v>45721.75</v>
      </c>
      <c r="D3980" s="16">
        <v>45735.75</v>
      </c>
      <c r="E3980" s="17">
        <v>8750.0</v>
      </c>
      <c r="F3980" s="8" t="s">
        <v>2452</v>
      </c>
      <c r="G3980" s="8" t="s">
        <v>2453</v>
      </c>
      <c r="H3980" s="8" t="s">
        <v>1162</v>
      </c>
      <c r="I3980" s="8">
        <v>1.0</v>
      </c>
      <c r="J3980" s="8">
        <v>0.0</v>
      </c>
      <c r="K3980" s="8">
        <v>3.0</v>
      </c>
    </row>
    <row r="3981" ht="15.75" customHeight="1">
      <c r="A3981" s="15">
        <v>125.0</v>
      </c>
      <c r="B3981" s="8" t="s">
        <v>2574</v>
      </c>
      <c r="C3981" s="16">
        <v>45721.75</v>
      </c>
      <c r="D3981" s="16">
        <v>45735.75</v>
      </c>
      <c r="E3981" s="17">
        <v>8750.0</v>
      </c>
      <c r="F3981" s="8" t="s">
        <v>2452</v>
      </c>
      <c r="G3981" s="8" t="s">
        <v>2453</v>
      </c>
      <c r="H3981" s="8" t="s">
        <v>1914</v>
      </c>
      <c r="I3981" s="8">
        <v>0.0</v>
      </c>
      <c r="J3981" s="8">
        <v>0.0</v>
      </c>
      <c r="K3981" s="8">
        <v>5.0</v>
      </c>
    </row>
    <row r="3982" ht="15.75" customHeight="1">
      <c r="A3982" s="15">
        <v>125.0</v>
      </c>
      <c r="B3982" s="8" t="s">
        <v>2574</v>
      </c>
      <c r="C3982" s="16">
        <v>45721.75</v>
      </c>
      <c r="D3982" s="16">
        <v>45735.75</v>
      </c>
      <c r="E3982" s="17">
        <v>8750.0</v>
      </c>
      <c r="F3982" s="8" t="s">
        <v>2452</v>
      </c>
      <c r="G3982" s="8" t="s">
        <v>2453</v>
      </c>
      <c r="H3982" s="8" t="s">
        <v>1567</v>
      </c>
      <c r="I3982" s="8">
        <v>1.0</v>
      </c>
      <c r="J3982" s="8">
        <v>0.0</v>
      </c>
      <c r="K3982" s="8">
        <v>1.0</v>
      </c>
    </row>
    <row r="3983" ht="15.75" customHeight="1">
      <c r="A3983" s="15">
        <v>125.0</v>
      </c>
      <c r="B3983" s="8" t="s">
        <v>2574</v>
      </c>
      <c r="C3983" s="16">
        <v>45721.75</v>
      </c>
      <c r="D3983" s="16">
        <v>45735.75</v>
      </c>
      <c r="E3983" s="17">
        <v>8750.0</v>
      </c>
      <c r="F3983" s="8" t="s">
        <v>2452</v>
      </c>
      <c r="G3983" s="8" t="s">
        <v>2453</v>
      </c>
      <c r="H3983" s="8" t="s">
        <v>2119</v>
      </c>
      <c r="I3983" s="8">
        <v>0.0</v>
      </c>
      <c r="J3983" s="8">
        <v>0.0</v>
      </c>
      <c r="K3983" s="8">
        <v>2.0</v>
      </c>
    </row>
    <row r="3984" ht="15.75" customHeight="1">
      <c r="A3984" s="15">
        <v>125.0</v>
      </c>
      <c r="B3984" s="8" t="s">
        <v>2574</v>
      </c>
      <c r="C3984" s="16">
        <v>45721.75</v>
      </c>
      <c r="D3984" s="16">
        <v>45735.75</v>
      </c>
      <c r="E3984" s="17">
        <v>8750.0</v>
      </c>
      <c r="F3984" s="8" t="s">
        <v>2452</v>
      </c>
      <c r="G3984" s="8" t="s">
        <v>2453</v>
      </c>
      <c r="H3984" s="8" t="s">
        <v>2140</v>
      </c>
      <c r="I3984" s="8">
        <v>0.0</v>
      </c>
      <c r="J3984" s="8">
        <v>1.0</v>
      </c>
      <c r="K3984" s="8">
        <v>1.0</v>
      </c>
    </row>
    <row r="3985" ht="15.75" customHeight="1">
      <c r="A3985" s="15">
        <v>125.0</v>
      </c>
      <c r="B3985" s="8" t="s">
        <v>2574</v>
      </c>
      <c r="C3985" s="16">
        <v>45721.75</v>
      </c>
      <c r="D3985" s="16">
        <v>45735.75</v>
      </c>
      <c r="E3985" s="17">
        <v>8750.0</v>
      </c>
      <c r="F3985" s="8" t="s">
        <v>2452</v>
      </c>
      <c r="G3985" s="8" t="s">
        <v>2453</v>
      </c>
      <c r="H3985" s="8" t="s">
        <v>1177</v>
      </c>
      <c r="I3985" s="8">
        <v>1.0</v>
      </c>
      <c r="J3985" s="8">
        <v>0.0</v>
      </c>
      <c r="K3985" s="8">
        <v>5.0</v>
      </c>
    </row>
    <row r="3986" ht="15.75" customHeight="1">
      <c r="A3986" s="15">
        <v>125.0</v>
      </c>
      <c r="B3986" s="8" t="s">
        <v>2574</v>
      </c>
      <c r="C3986" s="16">
        <v>45721.75</v>
      </c>
      <c r="D3986" s="16">
        <v>45735.75</v>
      </c>
      <c r="E3986" s="17">
        <v>8750.0</v>
      </c>
      <c r="F3986" s="8" t="s">
        <v>2452</v>
      </c>
      <c r="G3986" s="8" t="s">
        <v>2453</v>
      </c>
      <c r="H3986" s="8" t="s">
        <v>1446</v>
      </c>
      <c r="I3986" s="8">
        <v>1.0</v>
      </c>
      <c r="J3986" s="8">
        <v>1.0</v>
      </c>
      <c r="K3986" s="8">
        <v>4.0</v>
      </c>
    </row>
    <row r="3987" ht="15.75" customHeight="1">
      <c r="A3987" s="15">
        <v>125.0</v>
      </c>
      <c r="B3987" s="8" t="s">
        <v>2574</v>
      </c>
      <c r="C3987" s="16">
        <v>45721.75</v>
      </c>
      <c r="D3987" s="16">
        <v>45735.75</v>
      </c>
      <c r="E3987" s="17">
        <v>8750.0</v>
      </c>
      <c r="F3987" s="8" t="s">
        <v>2452</v>
      </c>
      <c r="G3987" s="8" t="s">
        <v>2453</v>
      </c>
      <c r="H3987" s="8" t="s">
        <v>1387</v>
      </c>
      <c r="I3987" s="8">
        <v>1.0</v>
      </c>
      <c r="J3987" s="8">
        <v>1.0</v>
      </c>
      <c r="K3987" s="8">
        <v>1.0</v>
      </c>
    </row>
    <row r="3988" ht="15.75" customHeight="1">
      <c r="A3988" s="15">
        <v>125.0</v>
      </c>
      <c r="B3988" s="8" t="s">
        <v>2574</v>
      </c>
      <c r="C3988" s="16">
        <v>45721.75</v>
      </c>
      <c r="D3988" s="16">
        <v>45735.75</v>
      </c>
      <c r="E3988" s="17">
        <v>8750.0</v>
      </c>
      <c r="F3988" s="8" t="s">
        <v>2452</v>
      </c>
      <c r="G3988" s="8" t="s">
        <v>2453</v>
      </c>
      <c r="H3988" s="8" t="s">
        <v>2206</v>
      </c>
      <c r="I3988" s="8">
        <v>1.0</v>
      </c>
      <c r="J3988" s="8">
        <v>1.0</v>
      </c>
      <c r="K3988" s="8">
        <v>1.0</v>
      </c>
    </row>
    <row r="3989" ht="15.75" customHeight="1">
      <c r="A3989" s="15">
        <v>125.0</v>
      </c>
      <c r="B3989" s="8" t="s">
        <v>2574</v>
      </c>
      <c r="C3989" s="16">
        <v>45721.75</v>
      </c>
      <c r="D3989" s="16">
        <v>45735.75</v>
      </c>
      <c r="E3989" s="17">
        <v>8750.0</v>
      </c>
      <c r="F3989" s="8" t="s">
        <v>2452</v>
      </c>
      <c r="G3989" s="8" t="s">
        <v>2453</v>
      </c>
      <c r="H3989" s="8" t="s">
        <v>1315</v>
      </c>
      <c r="I3989" s="8">
        <v>1.0</v>
      </c>
      <c r="J3989" s="8">
        <v>1.0</v>
      </c>
      <c r="K3989" s="8">
        <v>2.0</v>
      </c>
    </row>
    <row r="3990" ht="15.75" customHeight="1">
      <c r="A3990" s="15">
        <v>125.0</v>
      </c>
      <c r="B3990" s="8" t="s">
        <v>2574</v>
      </c>
      <c r="C3990" s="16">
        <v>45721.75</v>
      </c>
      <c r="D3990" s="16">
        <v>45735.75</v>
      </c>
      <c r="E3990" s="17">
        <v>8750.0</v>
      </c>
      <c r="F3990" s="8" t="s">
        <v>2452</v>
      </c>
      <c r="G3990" s="8" t="s">
        <v>2453</v>
      </c>
      <c r="H3990" s="8" t="s">
        <v>1206</v>
      </c>
      <c r="I3990" s="8">
        <v>0.0</v>
      </c>
      <c r="J3990" s="8">
        <v>1.0</v>
      </c>
      <c r="K3990" s="8">
        <v>4.0</v>
      </c>
    </row>
    <row r="3991" ht="15.75" customHeight="1">
      <c r="A3991" s="15">
        <v>125.0</v>
      </c>
      <c r="B3991" s="8" t="s">
        <v>2574</v>
      </c>
      <c r="C3991" s="16">
        <v>45721.75</v>
      </c>
      <c r="D3991" s="16">
        <v>45735.75</v>
      </c>
      <c r="E3991" s="17">
        <v>8750.0</v>
      </c>
      <c r="F3991" s="8" t="s">
        <v>2452</v>
      </c>
      <c r="G3991" s="8" t="s">
        <v>2453</v>
      </c>
      <c r="H3991" s="8" t="s">
        <v>1550</v>
      </c>
      <c r="I3991" s="8">
        <v>0.0</v>
      </c>
      <c r="J3991" s="8">
        <v>0.0</v>
      </c>
      <c r="K3991" s="8">
        <v>4.0</v>
      </c>
    </row>
    <row r="3992" ht="15.75" customHeight="1">
      <c r="A3992" s="15">
        <v>125.0</v>
      </c>
      <c r="B3992" s="8" t="s">
        <v>2574</v>
      </c>
      <c r="C3992" s="16">
        <v>45721.75</v>
      </c>
      <c r="D3992" s="16">
        <v>45735.75</v>
      </c>
      <c r="E3992" s="17">
        <v>8750.0</v>
      </c>
      <c r="F3992" s="8" t="s">
        <v>2452</v>
      </c>
      <c r="G3992" s="8" t="s">
        <v>2453</v>
      </c>
      <c r="H3992" s="8" t="s">
        <v>1778</v>
      </c>
      <c r="I3992" s="8">
        <v>1.0</v>
      </c>
      <c r="J3992" s="8">
        <v>1.0</v>
      </c>
      <c r="K3992" s="8">
        <v>1.0</v>
      </c>
    </row>
    <row r="3993" ht="15.75" customHeight="1">
      <c r="A3993" s="15">
        <v>125.0</v>
      </c>
      <c r="B3993" s="8" t="s">
        <v>2574</v>
      </c>
      <c r="C3993" s="16">
        <v>45721.75</v>
      </c>
      <c r="D3993" s="16">
        <v>45735.75</v>
      </c>
      <c r="E3993" s="17">
        <v>8750.0</v>
      </c>
      <c r="F3993" s="8" t="s">
        <v>2452</v>
      </c>
      <c r="G3993" s="8" t="s">
        <v>2453</v>
      </c>
      <c r="H3993" s="8" t="s">
        <v>1692</v>
      </c>
      <c r="I3993" s="8">
        <v>0.0</v>
      </c>
      <c r="J3993" s="8">
        <v>1.0</v>
      </c>
      <c r="K3993" s="8">
        <v>1.0</v>
      </c>
    </row>
    <row r="3994" ht="15.75" customHeight="1">
      <c r="A3994" s="15">
        <v>125.0</v>
      </c>
      <c r="B3994" s="8" t="s">
        <v>2574</v>
      </c>
      <c r="C3994" s="16">
        <v>45721.75</v>
      </c>
      <c r="D3994" s="16">
        <v>45735.75</v>
      </c>
      <c r="E3994" s="17">
        <v>8750.0</v>
      </c>
      <c r="F3994" s="8" t="s">
        <v>2452</v>
      </c>
      <c r="G3994" s="8" t="s">
        <v>2453</v>
      </c>
      <c r="H3994" s="8" t="s">
        <v>1905</v>
      </c>
      <c r="I3994" s="8">
        <v>0.0</v>
      </c>
      <c r="J3994" s="8">
        <v>1.0</v>
      </c>
      <c r="K3994" s="8">
        <v>1.0</v>
      </c>
    </row>
    <row r="3995" ht="15.75" customHeight="1">
      <c r="A3995" s="15">
        <v>125.0</v>
      </c>
      <c r="B3995" s="8" t="s">
        <v>2574</v>
      </c>
      <c r="C3995" s="16">
        <v>45721.75</v>
      </c>
      <c r="D3995" s="16">
        <v>45735.75</v>
      </c>
      <c r="E3995" s="17">
        <v>8750.0</v>
      </c>
      <c r="F3995" s="8" t="s">
        <v>2452</v>
      </c>
      <c r="G3995" s="8" t="s">
        <v>2453</v>
      </c>
      <c r="H3995" s="8" t="s">
        <v>2023</v>
      </c>
      <c r="I3995" s="8">
        <v>0.0</v>
      </c>
      <c r="J3995" s="8">
        <v>0.0</v>
      </c>
      <c r="K3995" s="8">
        <v>3.0</v>
      </c>
    </row>
    <row r="3996" ht="15.75" customHeight="1">
      <c r="A3996" s="15">
        <v>125.0</v>
      </c>
      <c r="B3996" s="8" t="s">
        <v>2574</v>
      </c>
      <c r="C3996" s="16">
        <v>45721.75</v>
      </c>
      <c r="D3996" s="16">
        <v>45735.75</v>
      </c>
      <c r="E3996" s="17">
        <v>8750.0</v>
      </c>
      <c r="F3996" s="8" t="s">
        <v>2452</v>
      </c>
      <c r="G3996" s="8" t="s">
        <v>2453</v>
      </c>
      <c r="H3996" s="8" t="s">
        <v>2001</v>
      </c>
      <c r="I3996" s="8">
        <v>0.0</v>
      </c>
      <c r="J3996" s="8">
        <v>1.0</v>
      </c>
      <c r="K3996" s="8">
        <v>3.0</v>
      </c>
    </row>
    <row r="3997" ht="15.75" customHeight="1">
      <c r="A3997" s="15">
        <v>125.0</v>
      </c>
      <c r="B3997" s="8" t="s">
        <v>2574</v>
      </c>
      <c r="C3997" s="16">
        <v>45721.75</v>
      </c>
      <c r="D3997" s="16">
        <v>45735.75</v>
      </c>
      <c r="E3997" s="17">
        <v>8750.0</v>
      </c>
      <c r="F3997" s="8" t="s">
        <v>2452</v>
      </c>
      <c r="G3997" s="8" t="s">
        <v>2453</v>
      </c>
      <c r="H3997" s="8" t="s">
        <v>2310</v>
      </c>
      <c r="I3997" s="8">
        <v>1.0</v>
      </c>
      <c r="J3997" s="8">
        <v>1.0</v>
      </c>
      <c r="K3997" s="8">
        <v>5.0</v>
      </c>
    </row>
    <row r="3998" ht="15.75" customHeight="1">
      <c r="A3998" s="15">
        <v>125.0</v>
      </c>
      <c r="B3998" s="8" t="s">
        <v>2574</v>
      </c>
      <c r="C3998" s="16">
        <v>45721.75</v>
      </c>
      <c r="D3998" s="16">
        <v>45735.75</v>
      </c>
      <c r="E3998" s="17">
        <v>8750.0</v>
      </c>
      <c r="F3998" s="8" t="s">
        <v>2452</v>
      </c>
      <c r="G3998" s="8" t="s">
        <v>2453</v>
      </c>
      <c r="H3998" s="8" t="s">
        <v>1299</v>
      </c>
      <c r="I3998" s="8">
        <v>0.0</v>
      </c>
      <c r="J3998" s="8">
        <v>1.0</v>
      </c>
      <c r="K3998" s="8">
        <v>2.0</v>
      </c>
    </row>
    <row r="3999" ht="15.75" customHeight="1">
      <c r="A3999" s="15">
        <v>125.0</v>
      </c>
      <c r="B3999" s="8" t="s">
        <v>2574</v>
      </c>
      <c r="C3999" s="16">
        <v>45721.75</v>
      </c>
      <c r="D3999" s="16">
        <v>45735.75</v>
      </c>
      <c r="E3999" s="17">
        <v>8750.0</v>
      </c>
      <c r="F3999" s="8" t="s">
        <v>2452</v>
      </c>
      <c r="G3999" s="8" t="s">
        <v>2453</v>
      </c>
      <c r="H3999" s="8" t="s">
        <v>2015</v>
      </c>
      <c r="I3999" s="8">
        <v>1.0</v>
      </c>
      <c r="J3999" s="8">
        <v>1.0</v>
      </c>
      <c r="K3999" s="8">
        <v>4.0</v>
      </c>
    </row>
    <row r="4000" ht="15.75" customHeight="1">
      <c r="A4000" s="15">
        <v>125.0</v>
      </c>
      <c r="B4000" s="8" t="s">
        <v>2574</v>
      </c>
      <c r="C4000" s="16">
        <v>45721.75</v>
      </c>
      <c r="D4000" s="16">
        <v>45735.75</v>
      </c>
      <c r="E4000" s="17">
        <v>8750.0</v>
      </c>
      <c r="F4000" s="8" t="s">
        <v>2452</v>
      </c>
      <c r="G4000" s="8" t="s">
        <v>2453</v>
      </c>
      <c r="H4000" s="8" t="s">
        <v>1269</v>
      </c>
      <c r="I4000" s="8">
        <v>0.0</v>
      </c>
      <c r="J4000" s="8">
        <v>1.0</v>
      </c>
      <c r="K4000" s="8">
        <v>3.0</v>
      </c>
    </row>
    <row r="4001" ht="15.75" customHeight="1">
      <c r="A4001" s="15">
        <v>125.0</v>
      </c>
      <c r="B4001" s="8" t="s">
        <v>2574</v>
      </c>
      <c r="C4001" s="16">
        <v>45721.75</v>
      </c>
      <c r="D4001" s="16">
        <v>45735.75</v>
      </c>
      <c r="E4001" s="17">
        <v>8750.0</v>
      </c>
      <c r="F4001" s="8" t="s">
        <v>2452</v>
      </c>
      <c r="G4001" s="8" t="s">
        <v>2453</v>
      </c>
      <c r="H4001" s="8" t="s">
        <v>1597</v>
      </c>
      <c r="I4001" s="8">
        <v>0.0</v>
      </c>
      <c r="J4001" s="8">
        <v>0.0</v>
      </c>
      <c r="K4001" s="8">
        <v>5.0</v>
      </c>
    </row>
  </sheetData>
  <autoFilter ref="$A$1:$K$4001">
    <sortState ref="A1:K4001">
      <sortCondition ref="A1:A4001"/>
      <sortCondition descending="1" ref="E1:E4001"/>
    </sortState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9.71"/>
    <col customWidth="1" min="3" max="3" width="8.71"/>
    <col customWidth="1" min="4" max="4" width="8.57"/>
    <col customWidth="1" min="5" max="5" width="9.29"/>
    <col customWidth="1" min="6" max="6" width="14.43"/>
    <col customWidth="1" min="7" max="7" width="11.57"/>
    <col customWidth="1" min="8" max="8" width="11.71"/>
    <col customWidth="1" min="9" max="9" width="15.29"/>
    <col customWidth="1" min="10" max="10" width="10.71"/>
    <col customWidth="1" min="11" max="11" width="15.29"/>
    <col customWidth="1" min="12" max="12" width="14.29"/>
    <col customWidth="1" min="13" max="13" width="16.0"/>
    <col customWidth="1" min="14" max="14" width="16.57"/>
    <col customWidth="1" min="15" max="15" width="14.29"/>
    <col customWidth="1" min="16" max="16" width="16.0"/>
    <col customWidth="1" min="17" max="17" width="18.86"/>
    <col customWidth="1" min="18" max="18" width="13.86"/>
    <col customWidth="1" min="19" max="19" width="24.29"/>
    <col customWidth="1" min="20" max="20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8" t="s">
        <v>2575</v>
      </c>
      <c r="M1" s="19" t="s">
        <v>11</v>
      </c>
      <c r="N1" s="19" t="s">
        <v>12</v>
      </c>
      <c r="O1" s="2" t="s">
        <v>13</v>
      </c>
      <c r="P1" s="2" t="s">
        <v>14</v>
      </c>
      <c r="Q1" s="19" t="s">
        <v>15</v>
      </c>
      <c r="R1" s="2" t="s">
        <v>16</v>
      </c>
      <c r="S1" s="18" t="s">
        <v>17</v>
      </c>
      <c r="T1" s="1" t="s">
        <v>18</v>
      </c>
    </row>
    <row r="2">
      <c r="A2" s="8" t="s">
        <v>19</v>
      </c>
      <c r="B2" s="8" t="s">
        <v>20</v>
      </c>
      <c r="C2" s="8" t="s">
        <v>21</v>
      </c>
      <c r="D2" s="8" t="s">
        <v>22</v>
      </c>
      <c r="E2" s="8" t="s">
        <v>23</v>
      </c>
      <c r="F2" s="8" t="s">
        <v>24</v>
      </c>
      <c r="G2" s="8" t="s">
        <v>25</v>
      </c>
      <c r="H2" s="8" t="s">
        <v>26</v>
      </c>
      <c r="I2" s="8" t="s">
        <v>27</v>
      </c>
      <c r="J2" s="17">
        <v>12135.0</v>
      </c>
      <c r="K2" s="9">
        <v>45172.0</v>
      </c>
      <c r="L2" s="10">
        <f t="shared" ref="L2:L451" si="1">date(year(K2),month(K2),1)</f>
        <v>45170</v>
      </c>
      <c r="M2" s="10">
        <f t="shared" ref="M2:M3" si="2">if(K2+30&gt;today(),RANDBETWEEN(K2,today()),RANDBETWEEN(K2,K2+30))</f>
        <v>45173</v>
      </c>
      <c r="N2" s="9"/>
      <c r="O2" s="10"/>
      <c r="P2" s="10"/>
      <c r="Q2" s="10">
        <f t="shared" ref="Q2:Q4" si="3">if(M2="",if(K2+30&gt;today(),RANDBETWEEN(K2,today()),RANDBETWEEN(K2,K2+30)),RANDBETWEEN(M2,M2+14))</f>
        <v>45187</v>
      </c>
      <c r="R2" s="10"/>
      <c r="S2" s="8" t="s">
        <v>163</v>
      </c>
    </row>
    <row r="3">
      <c r="A3" s="8" t="s">
        <v>29</v>
      </c>
      <c r="B3" s="8" t="s">
        <v>30</v>
      </c>
      <c r="C3" s="8" t="s">
        <v>31</v>
      </c>
      <c r="D3" s="8" t="s">
        <v>22</v>
      </c>
      <c r="E3" s="8" t="s">
        <v>32</v>
      </c>
      <c r="F3" s="8" t="s">
        <v>24</v>
      </c>
      <c r="G3" s="8" t="s">
        <v>33</v>
      </c>
      <c r="H3" s="8" t="s">
        <v>34</v>
      </c>
      <c r="I3" s="8" t="s">
        <v>35</v>
      </c>
      <c r="J3" s="17">
        <v>5560.0</v>
      </c>
      <c r="K3" s="9">
        <v>45173.0</v>
      </c>
      <c r="L3" s="10">
        <f t="shared" si="1"/>
        <v>45170</v>
      </c>
      <c r="M3" s="10">
        <f t="shared" si="2"/>
        <v>45184</v>
      </c>
      <c r="N3" s="9"/>
      <c r="O3" s="10"/>
      <c r="P3" s="10"/>
      <c r="Q3" s="10">
        <f t="shared" si="3"/>
        <v>45196</v>
      </c>
      <c r="R3" s="10"/>
      <c r="S3" s="8" t="s">
        <v>36</v>
      </c>
    </row>
    <row r="4">
      <c r="A4" s="8" t="s">
        <v>37</v>
      </c>
      <c r="B4" s="8" t="s">
        <v>38</v>
      </c>
      <c r="C4" s="8" t="s">
        <v>31</v>
      </c>
      <c r="D4" s="8" t="s">
        <v>22</v>
      </c>
      <c r="E4" s="8" t="s">
        <v>39</v>
      </c>
      <c r="F4" s="8" t="s">
        <v>24</v>
      </c>
      <c r="G4" s="8" t="s">
        <v>33</v>
      </c>
      <c r="H4" s="8" t="s">
        <v>40</v>
      </c>
      <c r="I4" s="8" t="s">
        <v>27</v>
      </c>
      <c r="J4" s="17">
        <v>6433.0</v>
      </c>
      <c r="K4" s="9">
        <v>45190.0</v>
      </c>
      <c r="L4" s="10">
        <f t="shared" si="1"/>
        <v>45170</v>
      </c>
      <c r="M4" s="9"/>
      <c r="N4" s="9"/>
      <c r="O4" s="10"/>
      <c r="P4" s="10"/>
      <c r="Q4" s="10">
        <f t="shared" si="3"/>
        <v>45197</v>
      </c>
      <c r="R4" s="10"/>
      <c r="S4" s="8" t="s">
        <v>163</v>
      </c>
    </row>
    <row r="5">
      <c r="A5" s="8" t="s">
        <v>41</v>
      </c>
      <c r="B5" s="8" t="s">
        <v>42</v>
      </c>
      <c r="C5" s="8" t="s">
        <v>31</v>
      </c>
      <c r="D5" s="8" t="s">
        <v>43</v>
      </c>
      <c r="E5" s="8" t="s">
        <v>39</v>
      </c>
      <c r="F5" s="8" t="s">
        <v>24</v>
      </c>
      <c r="G5" s="8" t="s">
        <v>33</v>
      </c>
      <c r="H5" s="8" t="s">
        <v>40</v>
      </c>
      <c r="I5" s="8" t="s">
        <v>44</v>
      </c>
      <c r="J5" s="17">
        <v>8726.0</v>
      </c>
      <c r="K5" s="9">
        <v>45182.0</v>
      </c>
      <c r="L5" s="10">
        <f t="shared" si="1"/>
        <v>45170</v>
      </c>
      <c r="M5" s="10">
        <f t="shared" ref="M5:M6" si="4">if(K5+30&gt;today(),RANDBETWEEN(K5,today()),RANDBETWEEN(K5,K5+30))</f>
        <v>45202</v>
      </c>
      <c r="N5" s="10">
        <f t="shared" ref="N5:N6" si="5">if(M5+21&gt;today(),RANDBETWEEN(M5,today()),RANDBETWEEN(M5,M5+21))</f>
        <v>45220</v>
      </c>
      <c r="O5" s="10">
        <f t="shared" ref="O5:O6" si="6">if(N5="",RANDBETWEEN(M5,M5+20),if(N5+90&gt;today(),RANDBETWEEN(N5,today()),RANDBETWEEN(N5,N5+90)))</f>
        <v>45277</v>
      </c>
      <c r="P5" s="10"/>
      <c r="Q5" s="10"/>
      <c r="R5" s="10"/>
      <c r="S5" s="8" t="s">
        <v>45</v>
      </c>
    </row>
    <row r="6">
      <c r="A6" s="8" t="s">
        <v>46</v>
      </c>
      <c r="B6" s="8" t="s">
        <v>47</v>
      </c>
      <c r="C6" s="8" t="s">
        <v>48</v>
      </c>
      <c r="D6" s="8" t="s">
        <v>43</v>
      </c>
      <c r="E6" s="8" t="s">
        <v>23</v>
      </c>
      <c r="F6" s="8" t="s">
        <v>49</v>
      </c>
      <c r="G6" s="8" t="s">
        <v>33</v>
      </c>
      <c r="H6" s="8" t="s">
        <v>26</v>
      </c>
      <c r="I6" s="8" t="s">
        <v>27</v>
      </c>
      <c r="J6" s="17">
        <v>12833.0</v>
      </c>
      <c r="K6" s="9">
        <v>45193.0</v>
      </c>
      <c r="L6" s="10">
        <f t="shared" si="1"/>
        <v>45170</v>
      </c>
      <c r="M6" s="10">
        <f t="shared" si="4"/>
        <v>45204</v>
      </c>
      <c r="N6" s="10">
        <f t="shared" si="5"/>
        <v>45221</v>
      </c>
      <c r="O6" s="10">
        <f t="shared" si="6"/>
        <v>45299</v>
      </c>
      <c r="P6" s="10">
        <f>O6+365</f>
        <v>45664</v>
      </c>
      <c r="Q6" s="10"/>
      <c r="R6" s="10">
        <v>45515.0</v>
      </c>
      <c r="T6" s="8" t="s">
        <v>45</v>
      </c>
    </row>
    <row r="7">
      <c r="A7" s="8" t="s">
        <v>50</v>
      </c>
      <c r="B7" s="8" t="s">
        <v>51</v>
      </c>
      <c r="C7" s="8" t="s">
        <v>31</v>
      </c>
      <c r="D7" s="8" t="s">
        <v>43</v>
      </c>
      <c r="E7" s="8" t="s">
        <v>23</v>
      </c>
      <c r="F7" s="8" t="s">
        <v>24</v>
      </c>
      <c r="G7" s="8" t="s">
        <v>25</v>
      </c>
      <c r="H7" s="8" t="s">
        <v>52</v>
      </c>
      <c r="I7" s="8" t="s">
        <v>53</v>
      </c>
      <c r="J7" s="17">
        <v>1247.0</v>
      </c>
      <c r="K7" s="9">
        <v>45198.0</v>
      </c>
      <c r="L7" s="10">
        <f t="shared" si="1"/>
        <v>45170</v>
      </c>
      <c r="M7" s="9"/>
      <c r="N7" s="9"/>
      <c r="O7" s="10"/>
      <c r="P7" s="10"/>
      <c r="Q7" s="10">
        <f t="shared" ref="Q7:Q9" si="7">if(M7="",if(K7+30&gt;today(),RANDBETWEEN(K7,today()),RANDBETWEEN(K7,K7+30)),RANDBETWEEN(M7,M7+14))</f>
        <v>45208</v>
      </c>
      <c r="R7" s="10"/>
      <c r="S7" s="8" t="s">
        <v>45</v>
      </c>
    </row>
    <row r="8">
      <c r="A8" s="8" t="s">
        <v>54</v>
      </c>
      <c r="B8" s="8" t="s">
        <v>55</v>
      </c>
      <c r="C8" s="8" t="s">
        <v>31</v>
      </c>
      <c r="D8" s="8" t="s">
        <v>2576</v>
      </c>
      <c r="E8" s="8" t="s">
        <v>23</v>
      </c>
      <c r="F8" s="8" t="s">
        <v>24</v>
      </c>
      <c r="G8" s="8" t="s">
        <v>25</v>
      </c>
      <c r="H8" s="8" t="s">
        <v>26</v>
      </c>
      <c r="I8" s="8" t="s">
        <v>35</v>
      </c>
      <c r="J8" s="17">
        <v>2531.0</v>
      </c>
      <c r="K8" s="9">
        <v>45173.0</v>
      </c>
      <c r="L8" s="10">
        <f t="shared" si="1"/>
        <v>45170</v>
      </c>
      <c r="M8" s="10"/>
      <c r="N8" s="10"/>
      <c r="O8" s="10"/>
      <c r="P8" s="10"/>
      <c r="Q8" s="10">
        <f t="shared" si="7"/>
        <v>45182</v>
      </c>
      <c r="R8" s="10"/>
      <c r="S8" s="8" t="s">
        <v>45</v>
      </c>
    </row>
    <row r="9">
      <c r="A9" s="8" t="s">
        <v>57</v>
      </c>
      <c r="B9" s="8" t="s">
        <v>58</v>
      </c>
      <c r="C9" s="8" t="s">
        <v>21</v>
      </c>
      <c r="D9" s="8" t="s">
        <v>22</v>
      </c>
      <c r="E9" s="8" t="s">
        <v>59</v>
      </c>
      <c r="F9" s="8" t="s">
        <v>24</v>
      </c>
      <c r="G9" s="8" t="s">
        <v>33</v>
      </c>
      <c r="H9" s="8" t="s">
        <v>34</v>
      </c>
      <c r="I9" s="8" t="s">
        <v>60</v>
      </c>
      <c r="J9" s="17">
        <v>16718.0</v>
      </c>
      <c r="K9" s="9">
        <v>45183.0</v>
      </c>
      <c r="L9" s="10">
        <f t="shared" si="1"/>
        <v>45170</v>
      </c>
      <c r="M9" s="10">
        <f t="shared" ref="M9:M14" si="8">if(K9+30&gt;today(),RANDBETWEEN(K9,today()),RANDBETWEEN(K9,K9+30))</f>
        <v>45185</v>
      </c>
      <c r="N9" s="10"/>
      <c r="O9" s="10"/>
      <c r="P9" s="10"/>
      <c r="Q9" s="10">
        <f t="shared" si="7"/>
        <v>45191</v>
      </c>
      <c r="R9" s="10"/>
      <c r="S9" s="8" t="s">
        <v>36</v>
      </c>
    </row>
    <row r="10">
      <c r="A10" s="8" t="s">
        <v>61</v>
      </c>
      <c r="B10" s="8" t="s">
        <v>62</v>
      </c>
      <c r="C10" s="8" t="s">
        <v>31</v>
      </c>
      <c r="D10" s="8" t="s">
        <v>2576</v>
      </c>
      <c r="E10" s="8" t="s">
        <v>32</v>
      </c>
      <c r="F10" s="11" t="s">
        <v>24</v>
      </c>
      <c r="G10" s="8" t="s">
        <v>33</v>
      </c>
      <c r="H10" s="8" t="s">
        <v>34</v>
      </c>
      <c r="I10" s="8" t="s">
        <v>27</v>
      </c>
      <c r="J10" s="17">
        <v>13807.0</v>
      </c>
      <c r="K10" s="9">
        <v>45204.0</v>
      </c>
      <c r="L10" s="10">
        <f t="shared" si="1"/>
        <v>45200</v>
      </c>
      <c r="M10" s="10">
        <f t="shared" si="8"/>
        <v>45230</v>
      </c>
      <c r="N10" s="10">
        <f>if(M10+21&gt;today(),RANDBETWEEN(M10,today()),RANDBETWEEN(M10,M10+21))</f>
        <v>45251</v>
      </c>
      <c r="O10" s="10">
        <f>if(N10="",RANDBETWEEN(M10,M10+20),if(N10+90&gt;today(),RANDBETWEEN(N10,today()),RANDBETWEEN(N10,N10+90)))</f>
        <v>45335</v>
      </c>
      <c r="P10" s="10"/>
      <c r="Q10" s="10"/>
      <c r="R10" s="10"/>
      <c r="S10" s="8" t="s">
        <v>163</v>
      </c>
    </row>
    <row r="11">
      <c r="A11" s="8" t="s">
        <v>63</v>
      </c>
      <c r="B11" s="8" t="s">
        <v>64</v>
      </c>
      <c r="C11" s="8" t="s">
        <v>48</v>
      </c>
      <c r="D11" s="8" t="s">
        <v>2577</v>
      </c>
      <c r="E11" s="8" t="s">
        <v>32</v>
      </c>
      <c r="F11" s="8" t="s">
        <v>24</v>
      </c>
      <c r="G11" s="8" t="s">
        <v>25</v>
      </c>
      <c r="H11" s="8" t="s">
        <v>34</v>
      </c>
      <c r="I11" s="8" t="s">
        <v>44</v>
      </c>
      <c r="J11" s="17">
        <v>13106.0</v>
      </c>
      <c r="K11" s="9">
        <v>45211.0</v>
      </c>
      <c r="L11" s="10">
        <f t="shared" si="1"/>
        <v>45200</v>
      </c>
      <c r="M11" s="10">
        <f t="shared" si="8"/>
        <v>45240</v>
      </c>
      <c r="N11" s="10"/>
      <c r="O11" s="10"/>
      <c r="P11" s="10"/>
      <c r="Q11" s="10">
        <f t="shared" ref="Q11:Q12" si="9">if(M11="",if(K11+30&gt;today(),RANDBETWEEN(K11,today()),RANDBETWEEN(K11,K11+30)),RANDBETWEEN(M11,M11+14))</f>
        <v>45241</v>
      </c>
      <c r="R11" s="10"/>
      <c r="S11" s="8" t="s">
        <v>45</v>
      </c>
    </row>
    <row r="12">
      <c r="A12" s="8" t="s">
        <v>66</v>
      </c>
      <c r="B12" s="8" t="s">
        <v>67</v>
      </c>
      <c r="C12" s="8" t="s">
        <v>31</v>
      </c>
      <c r="D12" s="8" t="s">
        <v>43</v>
      </c>
      <c r="E12" s="8" t="s">
        <v>33</v>
      </c>
      <c r="F12" s="8" t="s">
        <v>24</v>
      </c>
      <c r="G12" s="8" t="s">
        <v>25</v>
      </c>
      <c r="H12" s="8" t="s">
        <v>40</v>
      </c>
      <c r="I12" s="8" t="s">
        <v>35</v>
      </c>
      <c r="J12" s="17">
        <v>7972.0</v>
      </c>
      <c r="K12" s="9">
        <v>45227.0</v>
      </c>
      <c r="L12" s="10">
        <f t="shared" si="1"/>
        <v>45200</v>
      </c>
      <c r="M12" s="10">
        <f t="shared" si="8"/>
        <v>45245</v>
      </c>
      <c r="N12" s="9"/>
      <c r="O12" s="10"/>
      <c r="P12" s="10"/>
      <c r="Q12" s="10">
        <f t="shared" si="9"/>
        <v>45245</v>
      </c>
      <c r="R12" s="10"/>
      <c r="S12" s="8" t="s">
        <v>45</v>
      </c>
    </row>
    <row r="13">
      <c r="A13" s="8" t="s">
        <v>949</v>
      </c>
      <c r="B13" s="8" t="s">
        <v>950</v>
      </c>
      <c r="C13" s="8" t="s">
        <v>48</v>
      </c>
      <c r="D13" s="8" t="s">
        <v>43</v>
      </c>
      <c r="E13" s="8" t="s">
        <v>33</v>
      </c>
      <c r="F13" s="11" t="s">
        <v>636</v>
      </c>
      <c r="G13" s="8" t="s">
        <v>33</v>
      </c>
      <c r="H13" s="8" t="s">
        <v>26</v>
      </c>
      <c r="I13" s="8" t="s">
        <v>27</v>
      </c>
      <c r="J13" s="17">
        <v>12040.0</v>
      </c>
      <c r="K13" s="9">
        <v>45204.0</v>
      </c>
      <c r="L13" s="10">
        <f t="shared" si="1"/>
        <v>45200</v>
      </c>
      <c r="M13" s="10">
        <f t="shared" si="8"/>
        <v>45221</v>
      </c>
      <c r="N13" s="10">
        <f t="shared" ref="N13:N14" si="10">if(M13+21&gt;today(),RANDBETWEEN(M13,today()),RANDBETWEEN(M13,M13+21))</f>
        <v>45237</v>
      </c>
      <c r="O13" s="10">
        <f t="shared" ref="O13:O14" si="11">if(N13="",RANDBETWEEN(M13,M13+20),if(N13+90&gt;today(),RANDBETWEEN(N13,today()),RANDBETWEEN(N13,N13+90)))</f>
        <v>45280</v>
      </c>
      <c r="P13" s="10">
        <f t="shared" ref="P13:P14" si="12">O13+365</f>
        <v>45645</v>
      </c>
      <c r="Q13" s="10"/>
      <c r="R13" s="10"/>
    </row>
    <row r="14">
      <c r="A14" s="8" t="s">
        <v>951</v>
      </c>
      <c r="B14" s="8" t="s">
        <v>952</v>
      </c>
      <c r="C14" s="8" t="s">
        <v>21</v>
      </c>
      <c r="D14" s="8" t="s">
        <v>43</v>
      </c>
      <c r="E14" s="8" t="s">
        <v>33</v>
      </c>
      <c r="F14" s="11" t="s">
        <v>636</v>
      </c>
      <c r="G14" s="8" t="s">
        <v>25</v>
      </c>
      <c r="H14" s="8" t="s">
        <v>34</v>
      </c>
      <c r="I14" s="8" t="s">
        <v>44</v>
      </c>
      <c r="J14" s="17">
        <v>21474.0</v>
      </c>
      <c r="K14" s="9">
        <v>45209.0</v>
      </c>
      <c r="L14" s="10">
        <f t="shared" si="1"/>
        <v>45200</v>
      </c>
      <c r="M14" s="10">
        <f t="shared" si="8"/>
        <v>45233</v>
      </c>
      <c r="N14" s="10">
        <f t="shared" si="10"/>
        <v>45234</v>
      </c>
      <c r="O14" s="10">
        <f t="shared" si="11"/>
        <v>45310</v>
      </c>
      <c r="P14" s="10">
        <f t="shared" si="12"/>
        <v>45675</v>
      </c>
      <c r="Q14" s="10"/>
      <c r="R14" s="10"/>
    </row>
    <row r="15">
      <c r="A15" s="8" t="s">
        <v>74</v>
      </c>
      <c r="B15" s="8" t="s">
        <v>75</v>
      </c>
      <c r="C15" s="8" t="s">
        <v>48</v>
      </c>
      <c r="D15" s="8" t="s">
        <v>2576</v>
      </c>
      <c r="E15" s="8" t="s">
        <v>32</v>
      </c>
      <c r="F15" s="8" t="s">
        <v>24</v>
      </c>
      <c r="G15" s="8" t="s">
        <v>33</v>
      </c>
      <c r="H15" s="8" t="s">
        <v>76</v>
      </c>
      <c r="I15" s="8" t="s">
        <v>27</v>
      </c>
      <c r="J15" s="17">
        <v>13646.0</v>
      </c>
      <c r="K15" s="9">
        <v>45213.0</v>
      </c>
      <c r="L15" s="10">
        <f t="shared" si="1"/>
        <v>45200</v>
      </c>
      <c r="M15" s="10"/>
      <c r="N15" s="10"/>
      <c r="O15" s="10"/>
      <c r="P15" s="10"/>
      <c r="Q15" s="10">
        <f t="shared" ref="Q15:Q18" si="13">if(M15="",if(K15+30&gt;today(),RANDBETWEEN(K15,today()),RANDBETWEEN(K15,K15+30)),RANDBETWEEN(M15,M15+14))</f>
        <v>45214</v>
      </c>
      <c r="R15" s="10"/>
      <c r="S15" s="11" t="s">
        <v>45</v>
      </c>
    </row>
    <row r="16">
      <c r="A16" s="8" t="s">
        <v>77</v>
      </c>
      <c r="B16" s="8" t="s">
        <v>78</v>
      </c>
      <c r="C16" s="8" t="s">
        <v>31</v>
      </c>
      <c r="D16" s="8" t="s">
        <v>43</v>
      </c>
      <c r="E16" s="8" t="s">
        <v>59</v>
      </c>
      <c r="F16" s="8" t="s">
        <v>24</v>
      </c>
      <c r="G16" s="8" t="s">
        <v>33</v>
      </c>
      <c r="H16" s="8" t="s">
        <v>26</v>
      </c>
      <c r="I16" s="8" t="s">
        <v>60</v>
      </c>
      <c r="J16" s="17">
        <v>7723.0</v>
      </c>
      <c r="K16" s="9">
        <v>45230.0</v>
      </c>
      <c r="L16" s="10">
        <f t="shared" si="1"/>
        <v>45200</v>
      </c>
      <c r="M16" s="10">
        <f>if(K16+30&gt;today(),RANDBETWEEN(K16,today()),RANDBETWEEN(K16,K16+30))</f>
        <v>45254</v>
      </c>
      <c r="N16" s="9"/>
      <c r="O16" s="10"/>
      <c r="P16" s="10"/>
      <c r="Q16" s="10">
        <f t="shared" si="13"/>
        <v>45259</v>
      </c>
      <c r="R16" s="10"/>
      <c r="S16" s="11" t="s">
        <v>79</v>
      </c>
    </row>
    <row r="17">
      <c r="A17" s="8" t="s">
        <v>80</v>
      </c>
      <c r="B17" s="8" t="s">
        <v>81</v>
      </c>
      <c r="C17" s="8" t="s">
        <v>31</v>
      </c>
      <c r="D17" s="8" t="s">
        <v>82</v>
      </c>
      <c r="E17" s="8" t="s">
        <v>32</v>
      </c>
      <c r="F17" s="8" t="s">
        <v>24</v>
      </c>
      <c r="G17" s="8" t="s">
        <v>33</v>
      </c>
      <c r="H17" s="8" t="s">
        <v>26</v>
      </c>
      <c r="I17" s="8" t="s">
        <v>83</v>
      </c>
      <c r="J17" s="17">
        <v>2816.0</v>
      </c>
      <c r="K17" s="9">
        <v>45211.0</v>
      </c>
      <c r="L17" s="10">
        <f t="shared" si="1"/>
        <v>45200</v>
      </c>
      <c r="M17" s="10"/>
      <c r="N17" s="10"/>
      <c r="O17" s="10"/>
      <c r="P17" s="10"/>
      <c r="Q17" s="10">
        <f t="shared" si="13"/>
        <v>45222</v>
      </c>
      <c r="R17" s="10"/>
      <c r="S17" s="11" t="s">
        <v>79</v>
      </c>
    </row>
    <row r="18">
      <c r="A18" s="8" t="s">
        <v>84</v>
      </c>
      <c r="B18" s="8" t="s">
        <v>85</v>
      </c>
      <c r="C18" s="8" t="s">
        <v>48</v>
      </c>
      <c r="D18" s="8" t="s">
        <v>43</v>
      </c>
      <c r="E18" s="8" t="s">
        <v>32</v>
      </c>
      <c r="F18" s="8" t="s">
        <v>24</v>
      </c>
      <c r="G18" s="8" t="s">
        <v>25</v>
      </c>
      <c r="H18" s="8" t="s">
        <v>52</v>
      </c>
      <c r="I18" s="8" t="s">
        <v>27</v>
      </c>
      <c r="J18" s="17">
        <v>24905.0</v>
      </c>
      <c r="K18" s="9">
        <v>45204.0</v>
      </c>
      <c r="L18" s="10">
        <f t="shared" si="1"/>
        <v>45200</v>
      </c>
      <c r="M18" s="10">
        <f t="shared" ref="M18:M19" si="14">if(K18+30&gt;today(),RANDBETWEEN(K18,today()),RANDBETWEEN(K18,K18+30))</f>
        <v>45216</v>
      </c>
      <c r="N18" s="9"/>
      <c r="O18" s="10"/>
      <c r="P18" s="10"/>
      <c r="Q18" s="10">
        <f t="shared" si="13"/>
        <v>45218</v>
      </c>
      <c r="R18" s="10"/>
      <c r="S18" s="8" t="s">
        <v>36</v>
      </c>
    </row>
    <row r="19">
      <c r="A19" s="8" t="s">
        <v>86</v>
      </c>
      <c r="B19" s="8" t="s">
        <v>87</v>
      </c>
      <c r="C19" s="8" t="s">
        <v>31</v>
      </c>
      <c r="D19" s="8" t="s">
        <v>43</v>
      </c>
      <c r="E19" s="8" t="s">
        <v>59</v>
      </c>
      <c r="F19" s="8" t="s">
        <v>49</v>
      </c>
      <c r="G19" s="8" t="s">
        <v>33</v>
      </c>
      <c r="H19" s="8" t="s">
        <v>40</v>
      </c>
      <c r="I19" s="8" t="s">
        <v>27</v>
      </c>
      <c r="J19" s="17">
        <v>12925.0</v>
      </c>
      <c r="K19" s="9">
        <v>45226.0</v>
      </c>
      <c r="L19" s="10">
        <f t="shared" si="1"/>
        <v>45200</v>
      </c>
      <c r="M19" s="10">
        <f t="shared" si="14"/>
        <v>45227</v>
      </c>
      <c r="N19" s="10">
        <f>if(M19+21&gt;today(),RANDBETWEEN(M19,today()),RANDBETWEEN(M19,M19+21))</f>
        <v>45248</v>
      </c>
      <c r="O19" s="10">
        <f>if(N19="",RANDBETWEEN(M19,M19+20),if(N19+90&gt;today(),RANDBETWEEN(N19,today()),RANDBETWEEN(N19,N19+90)))</f>
        <v>45278</v>
      </c>
      <c r="P19" s="10">
        <f>O19+365</f>
        <v>45643</v>
      </c>
      <c r="Q19" s="10"/>
      <c r="R19" s="10">
        <v>45373.0</v>
      </c>
      <c r="T19" s="8" t="s">
        <v>88</v>
      </c>
    </row>
    <row r="20">
      <c r="A20" s="8" t="s">
        <v>89</v>
      </c>
      <c r="B20" s="8" t="s">
        <v>90</v>
      </c>
      <c r="C20" s="8" t="s">
        <v>21</v>
      </c>
      <c r="D20" s="8" t="s">
        <v>22</v>
      </c>
      <c r="E20" s="8" t="s">
        <v>39</v>
      </c>
      <c r="F20" s="8" t="s">
        <v>24</v>
      </c>
      <c r="G20" s="8" t="s">
        <v>33</v>
      </c>
      <c r="H20" s="8" t="s">
        <v>76</v>
      </c>
      <c r="I20" s="8" t="s">
        <v>44</v>
      </c>
      <c r="J20" s="17">
        <v>16530.0</v>
      </c>
      <c r="K20" s="9">
        <v>45230.0</v>
      </c>
      <c r="L20" s="10">
        <f t="shared" si="1"/>
        <v>45200</v>
      </c>
      <c r="M20" s="9"/>
      <c r="N20" s="9"/>
      <c r="O20" s="10"/>
      <c r="P20" s="10"/>
      <c r="Q20" s="10">
        <f t="shared" ref="Q20:Q23" si="15">if(M20="",if(K20+30&gt;today(),RANDBETWEEN(K20,today()),RANDBETWEEN(K20,K20+30)),RANDBETWEEN(M20,M20+14))</f>
        <v>45246</v>
      </c>
      <c r="R20" s="10"/>
      <c r="S20" s="11" t="s">
        <v>79</v>
      </c>
    </row>
    <row r="21" ht="15.75" customHeight="1">
      <c r="A21" s="8" t="s">
        <v>91</v>
      </c>
      <c r="B21" s="8" t="s">
        <v>92</v>
      </c>
      <c r="C21" s="8" t="s">
        <v>21</v>
      </c>
      <c r="D21" s="8" t="s">
        <v>2576</v>
      </c>
      <c r="E21" s="8" t="s">
        <v>33</v>
      </c>
      <c r="F21" s="8" t="s">
        <v>24</v>
      </c>
      <c r="G21" s="8" t="s">
        <v>25</v>
      </c>
      <c r="H21" s="8" t="s">
        <v>52</v>
      </c>
      <c r="I21" s="8" t="s">
        <v>27</v>
      </c>
      <c r="J21" s="17">
        <v>17702.0</v>
      </c>
      <c r="K21" s="9">
        <v>45211.0</v>
      </c>
      <c r="L21" s="10">
        <f t="shared" si="1"/>
        <v>45200</v>
      </c>
      <c r="M21" s="10"/>
      <c r="N21" s="10"/>
      <c r="O21" s="10"/>
      <c r="P21" s="10"/>
      <c r="Q21" s="10">
        <f t="shared" si="15"/>
        <v>45234</v>
      </c>
      <c r="R21" s="10"/>
      <c r="S21" s="8" t="s">
        <v>79</v>
      </c>
    </row>
    <row r="22" ht="15.75" customHeight="1">
      <c r="A22" s="8" t="s">
        <v>93</v>
      </c>
      <c r="B22" s="8" t="s">
        <v>94</v>
      </c>
      <c r="C22" s="8" t="s">
        <v>21</v>
      </c>
      <c r="D22" s="8" t="s">
        <v>22</v>
      </c>
      <c r="E22" s="8" t="s">
        <v>32</v>
      </c>
      <c r="F22" s="8" t="s">
        <v>24</v>
      </c>
      <c r="G22" s="8" t="s">
        <v>25</v>
      </c>
      <c r="H22" s="8" t="s">
        <v>76</v>
      </c>
      <c r="I22" s="8" t="s">
        <v>35</v>
      </c>
      <c r="J22" s="17">
        <v>12677.0</v>
      </c>
      <c r="K22" s="9">
        <v>45211.0</v>
      </c>
      <c r="L22" s="10">
        <f t="shared" si="1"/>
        <v>45200</v>
      </c>
      <c r="M22" s="10">
        <f>if(K22+30&gt;today(),RANDBETWEEN(K22,today()),RANDBETWEEN(K22,K22+30))</f>
        <v>45221</v>
      </c>
      <c r="N22" s="10"/>
      <c r="O22" s="10"/>
      <c r="P22" s="10"/>
      <c r="Q22" s="10">
        <f t="shared" si="15"/>
        <v>45229</v>
      </c>
      <c r="R22" s="10"/>
      <c r="S22" s="8" t="s">
        <v>79</v>
      </c>
    </row>
    <row r="23" ht="15.75" customHeight="1">
      <c r="A23" s="8" t="s">
        <v>95</v>
      </c>
      <c r="B23" s="8" t="s">
        <v>96</v>
      </c>
      <c r="C23" s="8" t="s">
        <v>31</v>
      </c>
      <c r="D23" s="8" t="s">
        <v>2576</v>
      </c>
      <c r="E23" s="8" t="s">
        <v>59</v>
      </c>
      <c r="F23" s="8" t="s">
        <v>24</v>
      </c>
      <c r="G23" s="8" t="s">
        <v>25</v>
      </c>
      <c r="H23" s="8" t="s">
        <v>40</v>
      </c>
      <c r="I23" s="8" t="s">
        <v>53</v>
      </c>
      <c r="J23" s="17">
        <v>6015.0</v>
      </c>
      <c r="K23" s="9">
        <v>45206.0</v>
      </c>
      <c r="L23" s="10">
        <f t="shared" si="1"/>
        <v>45200</v>
      </c>
      <c r="M23" s="10"/>
      <c r="N23" s="10"/>
      <c r="O23" s="10"/>
      <c r="P23" s="10"/>
      <c r="Q23" s="10">
        <f t="shared" si="15"/>
        <v>45233</v>
      </c>
      <c r="R23" s="10"/>
      <c r="S23" s="8" t="s">
        <v>79</v>
      </c>
    </row>
    <row r="24" ht="15.75" customHeight="1">
      <c r="A24" s="8" t="s">
        <v>97</v>
      </c>
      <c r="B24" s="8" t="s">
        <v>98</v>
      </c>
      <c r="C24" s="8" t="s">
        <v>48</v>
      </c>
      <c r="D24" s="8" t="s">
        <v>43</v>
      </c>
      <c r="E24" s="8" t="s">
        <v>39</v>
      </c>
      <c r="F24" s="8" t="s">
        <v>49</v>
      </c>
      <c r="G24" s="8" t="s">
        <v>33</v>
      </c>
      <c r="H24" s="8" t="s">
        <v>76</v>
      </c>
      <c r="I24" s="8" t="s">
        <v>44</v>
      </c>
      <c r="J24" s="17">
        <v>24506.0</v>
      </c>
      <c r="K24" s="9">
        <v>45212.0</v>
      </c>
      <c r="L24" s="10">
        <f t="shared" si="1"/>
        <v>45200</v>
      </c>
      <c r="M24" s="10">
        <f>if(K24+30&gt;today(),RANDBETWEEN(K24,today()),RANDBETWEEN(K24,K24+30))</f>
        <v>45222</v>
      </c>
      <c r="N24" s="10">
        <f>if(M24+21&gt;today(),RANDBETWEEN(M24,today()),RANDBETWEEN(M24,M24+21))</f>
        <v>45242</v>
      </c>
      <c r="O24" s="10">
        <f>if(N24="",RANDBETWEEN(M24,M24+20),if(N24+90&gt;today(),RANDBETWEEN(N24,today()),RANDBETWEEN(N24,N24+90)))</f>
        <v>45313</v>
      </c>
      <c r="P24" s="10">
        <f>O24+365</f>
        <v>45678</v>
      </c>
      <c r="Q24" s="10"/>
      <c r="R24" s="10">
        <v>45730.0</v>
      </c>
      <c r="T24" s="8" t="s">
        <v>88</v>
      </c>
    </row>
    <row r="25" ht="15.75" customHeight="1">
      <c r="A25" s="8" t="s">
        <v>99</v>
      </c>
      <c r="B25" s="8" t="s">
        <v>100</v>
      </c>
      <c r="C25" s="8" t="s">
        <v>31</v>
      </c>
      <c r="D25" s="8" t="s">
        <v>22</v>
      </c>
      <c r="E25" s="8" t="s">
        <v>23</v>
      </c>
      <c r="F25" s="8" t="s">
        <v>24</v>
      </c>
      <c r="G25" s="8" t="s">
        <v>25</v>
      </c>
      <c r="H25" s="8" t="s">
        <v>34</v>
      </c>
      <c r="I25" s="8" t="s">
        <v>27</v>
      </c>
      <c r="J25" s="17">
        <v>10678.0</v>
      </c>
      <c r="K25" s="9">
        <v>45206.0</v>
      </c>
      <c r="L25" s="10">
        <f t="shared" si="1"/>
        <v>45200</v>
      </c>
      <c r="M25" s="10"/>
      <c r="N25" s="10"/>
      <c r="O25" s="10"/>
      <c r="P25" s="10"/>
      <c r="Q25" s="10">
        <f>if(M25="",if(K25+30&gt;today(),RANDBETWEEN(K25,today()),RANDBETWEEN(K25,K25+30)),RANDBETWEEN(M25,M25+14))</f>
        <v>45220</v>
      </c>
      <c r="R25" s="10"/>
      <c r="S25" s="8" t="s">
        <v>45</v>
      </c>
    </row>
    <row r="26" ht="15.75" customHeight="1">
      <c r="A26" s="8" t="s">
        <v>101</v>
      </c>
      <c r="B26" s="8" t="s">
        <v>102</v>
      </c>
      <c r="C26" s="8" t="s">
        <v>21</v>
      </c>
      <c r="D26" s="8" t="s">
        <v>2576</v>
      </c>
      <c r="E26" s="8" t="s">
        <v>32</v>
      </c>
      <c r="F26" s="11" t="s">
        <v>24</v>
      </c>
      <c r="G26" s="8" t="s">
        <v>25</v>
      </c>
      <c r="H26" s="8" t="s">
        <v>26</v>
      </c>
      <c r="I26" s="8" t="s">
        <v>60</v>
      </c>
      <c r="J26" s="17">
        <v>17948.0</v>
      </c>
      <c r="K26" s="9">
        <v>45230.0</v>
      </c>
      <c r="L26" s="10">
        <f t="shared" si="1"/>
        <v>45200</v>
      </c>
      <c r="M26" s="10">
        <f>if(K26+30&gt;today(),RANDBETWEEN(K26,today()),RANDBETWEEN(K26,K26+30))</f>
        <v>45239</v>
      </c>
      <c r="N26" s="10">
        <f>if(M26+21&gt;today(),RANDBETWEEN(M26,today()),RANDBETWEEN(M26,M26+21))</f>
        <v>45252</v>
      </c>
      <c r="O26" s="10">
        <f>if(N26="",RANDBETWEEN(M26,M26+20),if(N26+90&gt;today(),RANDBETWEEN(N26,today()),RANDBETWEEN(N26,N26+90)))</f>
        <v>45309</v>
      </c>
      <c r="P26" s="10"/>
      <c r="Q26" s="10"/>
      <c r="R26" s="10"/>
      <c r="S26" s="8" t="s">
        <v>163</v>
      </c>
    </row>
    <row r="27" ht="15.75" customHeight="1">
      <c r="A27" s="8" t="s">
        <v>103</v>
      </c>
      <c r="B27" s="8" t="s">
        <v>104</v>
      </c>
      <c r="C27" s="8" t="s">
        <v>21</v>
      </c>
      <c r="D27" s="8" t="s">
        <v>2577</v>
      </c>
      <c r="E27" s="8" t="s">
        <v>23</v>
      </c>
      <c r="F27" s="8" t="s">
        <v>24</v>
      </c>
      <c r="G27" s="8" t="s">
        <v>33</v>
      </c>
      <c r="H27" s="8" t="s">
        <v>52</v>
      </c>
      <c r="I27" s="8" t="s">
        <v>44</v>
      </c>
      <c r="J27" s="17">
        <v>19853.0</v>
      </c>
      <c r="K27" s="9">
        <v>45224.0</v>
      </c>
      <c r="L27" s="10">
        <f t="shared" si="1"/>
        <v>45200</v>
      </c>
      <c r="M27" s="10"/>
      <c r="N27" s="10"/>
      <c r="O27" s="10"/>
      <c r="P27" s="10"/>
      <c r="Q27" s="10">
        <f t="shared" ref="Q27:Q29" si="16">if(M27="",if(K27+30&gt;today(),RANDBETWEEN(K27,today()),RANDBETWEEN(K27,K27+30)),RANDBETWEEN(M27,M27+14))</f>
        <v>45252</v>
      </c>
      <c r="R27" s="10"/>
      <c r="S27" s="8" t="s">
        <v>163</v>
      </c>
    </row>
    <row r="28" ht="15.75" customHeight="1">
      <c r="A28" s="8" t="s">
        <v>105</v>
      </c>
      <c r="B28" s="8" t="s">
        <v>106</v>
      </c>
      <c r="C28" s="8" t="s">
        <v>31</v>
      </c>
      <c r="D28" s="8" t="s">
        <v>43</v>
      </c>
      <c r="E28" s="8" t="s">
        <v>32</v>
      </c>
      <c r="F28" s="8" t="s">
        <v>24</v>
      </c>
      <c r="G28" s="8" t="s">
        <v>25</v>
      </c>
      <c r="H28" s="8" t="s">
        <v>34</v>
      </c>
      <c r="I28" s="8" t="s">
        <v>27</v>
      </c>
      <c r="J28" s="17">
        <v>7152.0</v>
      </c>
      <c r="K28" s="9">
        <v>45220.0</v>
      </c>
      <c r="L28" s="10">
        <f t="shared" si="1"/>
        <v>45200</v>
      </c>
      <c r="M28" s="10"/>
      <c r="N28" s="10"/>
      <c r="O28" s="10"/>
      <c r="P28" s="10"/>
      <c r="Q28" s="10">
        <f t="shared" si="16"/>
        <v>45239</v>
      </c>
      <c r="R28" s="10"/>
      <c r="S28" s="8" t="s">
        <v>79</v>
      </c>
    </row>
    <row r="29" ht="15.75" customHeight="1">
      <c r="A29" s="8" t="s">
        <v>107</v>
      </c>
      <c r="B29" s="8" t="s">
        <v>108</v>
      </c>
      <c r="C29" s="8" t="s">
        <v>21</v>
      </c>
      <c r="D29" s="8" t="s">
        <v>82</v>
      </c>
      <c r="E29" s="8" t="s">
        <v>33</v>
      </c>
      <c r="F29" s="8" t="s">
        <v>24</v>
      </c>
      <c r="G29" s="8" t="s">
        <v>33</v>
      </c>
      <c r="H29" s="8" t="s">
        <v>52</v>
      </c>
      <c r="I29" s="8" t="s">
        <v>44</v>
      </c>
      <c r="J29" s="17">
        <v>14874.0</v>
      </c>
      <c r="K29" s="9">
        <v>45240.0</v>
      </c>
      <c r="L29" s="10">
        <f t="shared" si="1"/>
        <v>45231</v>
      </c>
      <c r="M29" s="10">
        <f t="shared" ref="M29:M35" si="17">if(K29+30&gt;today(),RANDBETWEEN(K29,today()),RANDBETWEEN(K29,K29+30))</f>
        <v>45262</v>
      </c>
      <c r="N29" s="9"/>
      <c r="O29" s="9"/>
      <c r="P29" s="10"/>
      <c r="Q29" s="10">
        <f t="shared" si="16"/>
        <v>45265</v>
      </c>
      <c r="R29" s="10"/>
      <c r="S29" s="8" t="s">
        <v>45</v>
      </c>
    </row>
    <row r="30" ht="15.75" customHeight="1">
      <c r="A30" s="8" t="s">
        <v>109</v>
      </c>
      <c r="B30" s="8" t="s">
        <v>110</v>
      </c>
      <c r="C30" s="8" t="s">
        <v>31</v>
      </c>
      <c r="D30" s="8" t="s">
        <v>2577</v>
      </c>
      <c r="E30" s="8" t="s">
        <v>32</v>
      </c>
      <c r="F30" s="8" t="s">
        <v>24</v>
      </c>
      <c r="G30" s="8" t="s">
        <v>33</v>
      </c>
      <c r="H30" s="8" t="s">
        <v>26</v>
      </c>
      <c r="I30" s="8" t="s">
        <v>27</v>
      </c>
      <c r="J30" s="17">
        <v>13183.0</v>
      </c>
      <c r="K30" s="9">
        <v>45258.0</v>
      </c>
      <c r="L30" s="10">
        <f t="shared" si="1"/>
        <v>45231</v>
      </c>
      <c r="M30" s="10">
        <f t="shared" si="17"/>
        <v>45278</v>
      </c>
      <c r="N30" s="10">
        <f>if(M30+21&gt;today(),RANDBETWEEN(M30,today()),RANDBETWEEN(M30,M30+21))</f>
        <v>45283</v>
      </c>
      <c r="O30" s="10">
        <f>if(N30="",RANDBETWEEN(M30,M30+20),if(N30+90&gt;today(),RANDBETWEEN(N30,today()),RANDBETWEEN(N30,N30+90)))</f>
        <v>45317</v>
      </c>
      <c r="P30" s="10"/>
      <c r="Q30" s="10"/>
      <c r="R30" s="10"/>
      <c r="S30" s="8" t="s">
        <v>163</v>
      </c>
    </row>
    <row r="31" ht="15.75" customHeight="1">
      <c r="A31" s="8" t="s">
        <v>111</v>
      </c>
      <c r="B31" s="8" t="s">
        <v>112</v>
      </c>
      <c r="C31" s="8" t="s">
        <v>48</v>
      </c>
      <c r="D31" s="8" t="s">
        <v>2577</v>
      </c>
      <c r="E31" s="8" t="s">
        <v>39</v>
      </c>
      <c r="F31" s="8" t="s">
        <v>24</v>
      </c>
      <c r="G31" s="8" t="s">
        <v>25</v>
      </c>
      <c r="H31" s="8" t="s">
        <v>52</v>
      </c>
      <c r="I31" s="8" t="s">
        <v>44</v>
      </c>
      <c r="J31" s="17">
        <v>17847.0</v>
      </c>
      <c r="K31" s="9">
        <v>45244.0</v>
      </c>
      <c r="L31" s="10">
        <f t="shared" si="1"/>
        <v>45231</v>
      </c>
      <c r="M31" s="10">
        <f t="shared" si="17"/>
        <v>45256</v>
      </c>
      <c r="N31" s="10"/>
      <c r="O31" s="10"/>
      <c r="P31" s="10"/>
      <c r="Q31" s="10">
        <f>if(M31="",if(K31+30&gt;today(),RANDBETWEEN(K31,today()),RANDBETWEEN(K31,K31+30)),RANDBETWEEN(M31,M31+14))</f>
        <v>45265</v>
      </c>
      <c r="R31" s="10"/>
      <c r="S31" s="8" t="s">
        <v>45</v>
      </c>
    </row>
    <row r="32" ht="15.75" customHeight="1">
      <c r="A32" s="8" t="s">
        <v>113</v>
      </c>
      <c r="B32" s="8" t="s">
        <v>114</v>
      </c>
      <c r="C32" s="8" t="s">
        <v>31</v>
      </c>
      <c r="D32" s="8" t="s">
        <v>2577</v>
      </c>
      <c r="E32" s="8" t="s">
        <v>32</v>
      </c>
      <c r="F32" s="8" t="s">
        <v>24</v>
      </c>
      <c r="G32" s="8" t="s">
        <v>33</v>
      </c>
      <c r="H32" s="8" t="s">
        <v>40</v>
      </c>
      <c r="I32" s="8" t="s">
        <v>44</v>
      </c>
      <c r="J32" s="17">
        <v>10906.0</v>
      </c>
      <c r="K32" s="9">
        <v>45253.0</v>
      </c>
      <c r="L32" s="10">
        <f t="shared" si="1"/>
        <v>45231</v>
      </c>
      <c r="M32" s="10">
        <f t="shared" si="17"/>
        <v>45261</v>
      </c>
      <c r="N32" s="10">
        <f t="shared" ref="N32:N33" si="18">if(M32+21&gt;today(),RANDBETWEEN(M32,today()),RANDBETWEEN(M32,M32+21))</f>
        <v>45282</v>
      </c>
      <c r="O32" s="10">
        <f t="shared" ref="O32:O33" si="19">if(N32="",RANDBETWEEN(M32,M32+20),if(N32+90&gt;today(),RANDBETWEEN(N32,today()),RANDBETWEEN(N32,N32+90)))</f>
        <v>45329</v>
      </c>
      <c r="P32" s="10"/>
      <c r="Q32" s="10"/>
      <c r="R32" s="10"/>
      <c r="S32" s="8" t="s">
        <v>45</v>
      </c>
    </row>
    <row r="33" ht="15.75" customHeight="1">
      <c r="A33" s="8" t="s">
        <v>941</v>
      </c>
      <c r="B33" s="8" t="s">
        <v>942</v>
      </c>
      <c r="C33" s="8" t="s">
        <v>31</v>
      </c>
      <c r="D33" s="8" t="s">
        <v>82</v>
      </c>
      <c r="E33" s="8" t="s">
        <v>23</v>
      </c>
      <c r="F33" s="11" t="s">
        <v>636</v>
      </c>
      <c r="G33" s="8" t="s">
        <v>33</v>
      </c>
      <c r="H33" s="8" t="s">
        <v>76</v>
      </c>
      <c r="I33" s="8" t="s">
        <v>44</v>
      </c>
      <c r="J33" s="17">
        <v>9217.0</v>
      </c>
      <c r="K33" s="9">
        <v>45233.0</v>
      </c>
      <c r="L33" s="10">
        <f t="shared" si="1"/>
        <v>45231</v>
      </c>
      <c r="M33" s="10">
        <f t="shared" si="17"/>
        <v>45249</v>
      </c>
      <c r="N33" s="10">
        <f t="shared" si="18"/>
        <v>45253</v>
      </c>
      <c r="O33" s="10">
        <f t="shared" si="19"/>
        <v>45322</v>
      </c>
      <c r="P33" s="10">
        <f>O33+365</f>
        <v>45687</v>
      </c>
      <c r="Q33" s="10"/>
      <c r="R33" s="10"/>
    </row>
    <row r="34" ht="15.75" customHeight="1">
      <c r="A34" s="8" t="s">
        <v>117</v>
      </c>
      <c r="B34" s="8" t="s">
        <v>118</v>
      </c>
      <c r="C34" s="8" t="s">
        <v>21</v>
      </c>
      <c r="D34" s="8" t="s">
        <v>2576</v>
      </c>
      <c r="E34" s="8" t="s">
        <v>39</v>
      </c>
      <c r="F34" s="8" t="s">
        <v>24</v>
      </c>
      <c r="G34" s="8" t="s">
        <v>25</v>
      </c>
      <c r="H34" s="8" t="s">
        <v>26</v>
      </c>
      <c r="I34" s="8" t="s">
        <v>60</v>
      </c>
      <c r="J34" s="17">
        <v>18929.0</v>
      </c>
      <c r="K34" s="9">
        <v>45246.0</v>
      </c>
      <c r="L34" s="10">
        <f t="shared" si="1"/>
        <v>45231</v>
      </c>
      <c r="M34" s="10">
        <f t="shared" si="17"/>
        <v>45252</v>
      </c>
      <c r="N34" s="9"/>
      <c r="O34" s="10"/>
      <c r="P34" s="10"/>
      <c r="Q34" s="10">
        <f t="shared" ref="Q34:Q41" si="20">if(M34="",if(K34+30&gt;today(),RANDBETWEEN(K34,today()),RANDBETWEEN(K34,K34+30)),RANDBETWEEN(M34,M34+14))</f>
        <v>45260</v>
      </c>
      <c r="R34" s="10"/>
      <c r="S34" s="8" t="s">
        <v>36</v>
      </c>
    </row>
    <row r="35" ht="15.75" customHeight="1">
      <c r="A35" s="8" t="s">
        <v>119</v>
      </c>
      <c r="B35" s="8" t="s">
        <v>120</v>
      </c>
      <c r="C35" s="8" t="s">
        <v>31</v>
      </c>
      <c r="D35" s="8" t="s">
        <v>22</v>
      </c>
      <c r="E35" s="8" t="s">
        <v>59</v>
      </c>
      <c r="F35" s="8" t="s">
        <v>24</v>
      </c>
      <c r="G35" s="8" t="s">
        <v>25</v>
      </c>
      <c r="H35" s="8" t="s">
        <v>26</v>
      </c>
      <c r="I35" s="8" t="s">
        <v>53</v>
      </c>
      <c r="J35" s="17">
        <v>14128.0</v>
      </c>
      <c r="K35" s="9">
        <v>45250.0</v>
      </c>
      <c r="L35" s="10">
        <f t="shared" si="1"/>
        <v>45231</v>
      </c>
      <c r="M35" s="10">
        <f t="shared" si="17"/>
        <v>45275</v>
      </c>
      <c r="N35" s="9"/>
      <c r="O35" s="10"/>
      <c r="P35" s="10"/>
      <c r="Q35" s="10">
        <f t="shared" si="20"/>
        <v>45281</v>
      </c>
      <c r="R35" s="10"/>
      <c r="S35" s="8" t="s">
        <v>163</v>
      </c>
    </row>
    <row r="36" ht="15.75" customHeight="1">
      <c r="A36" s="8" t="s">
        <v>121</v>
      </c>
      <c r="B36" s="8" t="s">
        <v>122</v>
      </c>
      <c r="C36" s="8" t="s">
        <v>48</v>
      </c>
      <c r="D36" s="8" t="s">
        <v>2576</v>
      </c>
      <c r="E36" s="8" t="s">
        <v>59</v>
      </c>
      <c r="F36" s="8" t="s">
        <v>24</v>
      </c>
      <c r="G36" s="8" t="s">
        <v>25</v>
      </c>
      <c r="H36" s="8" t="s">
        <v>52</v>
      </c>
      <c r="I36" s="8" t="s">
        <v>44</v>
      </c>
      <c r="J36" s="17">
        <v>15567.0</v>
      </c>
      <c r="K36" s="9">
        <v>45259.0</v>
      </c>
      <c r="L36" s="10">
        <f t="shared" si="1"/>
        <v>45231</v>
      </c>
      <c r="M36" s="9"/>
      <c r="N36" s="9"/>
      <c r="O36" s="10"/>
      <c r="P36" s="10"/>
      <c r="Q36" s="10">
        <f t="shared" si="20"/>
        <v>45282</v>
      </c>
      <c r="R36" s="10"/>
      <c r="S36" s="8" t="s">
        <v>45</v>
      </c>
    </row>
    <row r="37" ht="15.75" customHeight="1">
      <c r="A37" s="8" t="s">
        <v>123</v>
      </c>
      <c r="B37" s="8" t="s">
        <v>124</v>
      </c>
      <c r="C37" s="8" t="s">
        <v>21</v>
      </c>
      <c r="D37" s="8" t="s">
        <v>22</v>
      </c>
      <c r="E37" s="8" t="s">
        <v>23</v>
      </c>
      <c r="F37" s="8" t="s">
        <v>24</v>
      </c>
      <c r="G37" s="8" t="s">
        <v>33</v>
      </c>
      <c r="H37" s="8" t="s">
        <v>26</v>
      </c>
      <c r="I37" s="8" t="s">
        <v>27</v>
      </c>
      <c r="J37" s="17">
        <v>19524.0</v>
      </c>
      <c r="K37" s="9">
        <v>45231.0</v>
      </c>
      <c r="L37" s="10">
        <f t="shared" si="1"/>
        <v>45231</v>
      </c>
      <c r="M37" s="10"/>
      <c r="N37" s="10"/>
      <c r="O37" s="10"/>
      <c r="P37" s="10"/>
      <c r="Q37" s="10">
        <f t="shared" si="20"/>
        <v>45253</v>
      </c>
      <c r="R37" s="10"/>
      <c r="S37" s="11" t="s">
        <v>79</v>
      </c>
    </row>
    <row r="38" ht="15.75" customHeight="1">
      <c r="A38" s="8" t="s">
        <v>125</v>
      </c>
      <c r="B38" s="8" t="s">
        <v>126</v>
      </c>
      <c r="C38" s="8" t="s">
        <v>21</v>
      </c>
      <c r="D38" s="8" t="s">
        <v>2577</v>
      </c>
      <c r="E38" s="8" t="s">
        <v>39</v>
      </c>
      <c r="F38" s="8" t="s">
        <v>24</v>
      </c>
      <c r="G38" s="8" t="s">
        <v>25</v>
      </c>
      <c r="H38" s="8" t="s">
        <v>76</v>
      </c>
      <c r="I38" s="8" t="s">
        <v>27</v>
      </c>
      <c r="J38" s="17">
        <v>12045.0</v>
      </c>
      <c r="K38" s="9">
        <v>45234.0</v>
      </c>
      <c r="L38" s="10">
        <f t="shared" si="1"/>
        <v>45231</v>
      </c>
      <c r="M38" s="10">
        <f t="shared" ref="M38:M39" si="21">if(K38+30&gt;today(),RANDBETWEEN(K38,today()),RANDBETWEEN(K38,K38+30))</f>
        <v>45254</v>
      </c>
      <c r="N38" s="9"/>
      <c r="O38" s="9"/>
      <c r="P38" s="10"/>
      <c r="Q38" s="10">
        <f t="shared" si="20"/>
        <v>45266</v>
      </c>
      <c r="R38" s="10"/>
      <c r="S38" s="8" t="s">
        <v>45</v>
      </c>
    </row>
    <row r="39" ht="15.75" customHeight="1">
      <c r="A39" s="8" t="s">
        <v>127</v>
      </c>
      <c r="B39" s="8" t="s">
        <v>128</v>
      </c>
      <c r="C39" s="8" t="s">
        <v>48</v>
      </c>
      <c r="D39" s="8" t="s">
        <v>22</v>
      </c>
      <c r="E39" s="8" t="s">
        <v>32</v>
      </c>
      <c r="F39" s="8" t="s">
        <v>24</v>
      </c>
      <c r="G39" s="8" t="s">
        <v>33</v>
      </c>
      <c r="H39" s="8" t="s">
        <v>26</v>
      </c>
      <c r="I39" s="8" t="s">
        <v>83</v>
      </c>
      <c r="J39" s="17">
        <v>24074.0</v>
      </c>
      <c r="K39" s="9">
        <v>45236.0</v>
      </c>
      <c r="L39" s="10">
        <f t="shared" si="1"/>
        <v>45231</v>
      </c>
      <c r="M39" s="10">
        <f t="shared" si="21"/>
        <v>45247</v>
      </c>
      <c r="N39" s="9"/>
      <c r="O39" s="10"/>
      <c r="P39" s="10"/>
      <c r="Q39" s="10">
        <f t="shared" si="20"/>
        <v>45253</v>
      </c>
      <c r="R39" s="10"/>
      <c r="S39" s="8" t="s">
        <v>45</v>
      </c>
    </row>
    <row r="40" ht="15.75" customHeight="1">
      <c r="A40" s="8" t="s">
        <v>129</v>
      </c>
      <c r="B40" s="8" t="s">
        <v>130</v>
      </c>
      <c r="C40" s="8" t="s">
        <v>48</v>
      </c>
      <c r="D40" s="8" t="s">
        <v>2576</v>
      </c>
      <c r="E40" s="8" t="s">
        <v>32</v>
      </c>
      <c r="F40" s="8" t="s">
        <v>24</v>
      </c>
      <c r="G40" s="8" t="s">
        <v>25</v>
      </c>
      <c r="H40" s="8" t="s">
        <v>52</v>
      </c>
      <c r="I40" s="8" t="s">
        <v>27</v>
      </c>
      <c r="J40" s="17">
        <v>24678.0</v>
      </c>
      <c r="K40" s="9">
        <v>45242.0</v>
      </c>
      <c r="L40" s="10">
        <f t="shared" si="1"/>
        <v>45231</v>
      </c>
      <c r="M40" s="10"/>
      <c r="N40" s="10"/>
      <c r="O40" s="10"/>
      <c r="P40" s="10"/>
      <c r="Q40" s="10">
        <f t="shared" si="20"/>
        <v>45257</v>
      </c>
      <c r="R40" s="10"/>
      <c r="S40" s="8" t="s">
        <v>163</v>
      </c>
    </row>
    <row r="41" ht="15.75" customHeight="1">
      <c r="A41" s="8" t="s">
        <v>131</v>
      </c>
      <c r="B41" s="8" t="s">
        <v>132</v>
      </c>
      <c r="C41" s="8" t="s">
        <v>48</v>
      </c>
      <c r="D41" s="8" t="s">
        <v>2577</v>
      </c>
      <c r="E41" s="8" t="s">
        <v>33</v>
      </c>
      <c r="F41" s="8" t="s">
        <v>24</v>
      </c>
      <c r="G41" s="8" t="s">
        <v>33</v>
      </c>
      <c r="H41" s="8" t="s">
        <v>40</v>
      </c>
      <c r="I41" s="8" t="s">
        <v>83</v>
      </c>
      <c r="J41" s="17">
        <v>16848.0</v>
      </c>
      <c r="K41" s="9">
        <v>45240.0</v>
      </c>
      <c r="L41" s="10">
        <f t="shared" si="1"/>
        <v>45231</v>
      </c>
      <c r="M41" s="10">
        <f t="shared" ref="M41:M43" si="22">if(K41+30&gt;today(),RANDBETWEEN(K41,today()),RANDBETWEEN(K41,K41+30))</f>
        <v>45264</v>
      </c>
      <c r="N41" s="9"/>
      <c r="O41" s="10"/>
      <c r="P41" s="10"/>
      <c r="Q41" s="10">
        <f t="shared" si="20"/>
        <v>45275</v>
      </c>
      <c r="R41" s="10"/>
      <c r="S41" s="8" t="s">
        <v>163</v>
      </c>
    </row>
    <row r="42" ht="15.75" customHeight="1">
      <c r="A42" s="8" t="s">
        <v>133</v>
      </c>
      <c r="B42" s="8" t="s">
        <v>134</v>
      </c>
      <c r="C42" s="8" t="s">
        <v>31</v>
      </c>
      <c r="D42" s="8" t="s">
        <v>43</v>
      </c>
      <c r="E42" s="8" t="s">
        <v>39</v>
      </c>
      <c r="F42" s="11" t="s">
        <v>24</v>
      </c>
      <c r="G42" s="8" t="s">
        <v>33</v>
      </c>
      <c r="H42" s="8" t="s">
        <v>40</v>
      </c>
      <c r="I42" s="8" t="s">
        <v>27</v>
      </c>
      <c r="J42" s="17">
        <v>8501.0</v>
      </c>
      <c r="K42" s="9">
        <v>45249.0</v>
      </c>
      <c r="L42" s="10">
        <f t="shared" si="1"/>
        <v>45231</v>
      </c>
      <c r="M42" s="10">
        <f t="shared" si="22"/>
        <v>45279</v>
      </c>
      <c r="N42" s="10">
        <f>if(M42+21&gt;today(),RANDBETWEEN(M42,today()),RANDBETWEEN(M42,M42+21))</f>
        <v>45283</v>
      </c>
      <c r="O42" s="10">
        <f>if(N42="",RANDBETWEEN(M42,M42+20),if(N42+90&gt;today(),RANDBETWEEN(N42,today()),RANDBETWEEN(N42,N42+90)))</f>
        <v>45320</v>
      </c>
      <c r="P42" s="10"/>
      <c r="Q42" s="10"/>
      <c r="R42" s="10"/>
      <c r="S42" s="8" t="s">
        <v>163</v>
      </c>
    </row>
    <row r="43" ht="15.75" customHeight="1">
      <c r="A43" s="8" t="s">
        <v>135</v>
      </c>
      <c r="B43" s="8" t="s">
        <v>136</v>
      </c>
      <c r="C43" s="8" t="s">
        <v>31</v>
      </c>
      <c r="D43" s="8" t="s">
        <v>2576</v>
      </c>
      <c r="E43" s="8" t="s">
        <v>32</v>
      </c>
      <c r="F43" s="8" t="s">
        <v>24</v>
      </c>
      <c r="G43" s="8" t="s">
        <v>33</v>
      </c>
      <c r="H43" s="8" t="s">
        <v>52</v>
      </c>
      <c r="I43" s="8" t="s">
        <v>27</v>
      </c>
      <c r="J43" s="17">
        <v>12885.0</v>
      </c>
      <c r="K43" s="9">
        <v>45241.0</v>
      </c>
      <c r="L43" s="10">
        <f t="shared" si="1"/>
        <v>45231</v>
      </c>
      <c r="M43" s="10">
        <f t="shared" si="22"/>
        <v>45254</v>
      </c>
      <c r="N43" s="9"/>
      <c r="O43" s="10"/>
      <c r="P43" s="10"/>
      <c r="Q43" s="10">
        <f t="shared" ref="Q43:Q44" si="23">if(M43="",if(K43+30&gt;today(),RANDBETWEEN(K43,today()),RANDBETWEEN(K43,K43+30)),RANDBETWEEN(M43,M43+14))</f>
        <v>45255</v>
      </c>
      <c r="R43" s="10"/>
      <c r="S43" s="8" t="s">
        <v>163</v>
      </c>
    </row>
    <row r="44" ht="15.75" customHeight="1">
      <c r="A44" s="8" t="s">
        <v>137</v>
      </c>
      <c r="B44" s="8" t="s">
        <v>138</v>
      </c>
      <c r="C44" s="8" t="s">
        <v>21</v>
      </c>
      <c r="D44" s="8" t="s">
        <v>2576</v>
      </c>
      <c r="E44" s="8" t="s">
        <v>39</v>
      </c>
      <c r="F44" s="8" t="s">
        <v>24</v>
      </c>
      <c r="G44" s="8" t="s">
        <v>25</v>
      </c>
      <c r="H44" s="8" t="s">
        <v>26</v>
      </c>
      <c r="I44" s="8" t="s">
        <v>44</v>
      </c>
      <c r="J44" s="17">
        <v>24463.0</v>
      </c>
      <c r="K44" s="9">
        <v>45254.0</v>
      </c>
      <c r="L44" s="10">
        <f t="shared" si="1"/>
        <v>45231</v>
      </c>
      <c r="M44" s="10"/>
      <c r="N44" s="10"/>
      <c r="O44" s="10"/>
      <c r="P44" s="10"/>
      <c r="Q44" s="10">
        <f t="shared" si="23"/>
        <v>45270</v>
      </c>
      <c r="R44" s="10"/>
      <c r="S44" s="8" t="s">
        <v>36</v>
      </c>
    </row>
    <row r="45" ht="15.75" customHeight="1">
      <c r="A45" s="8" t="s">
        <v>139</v>
      </c>
      <c r="B45" s="8" t="s">
        <v>140</v>
      </c>
      <c r="C45" s="8" t="s">
        <v>21</v>
      </c>
      <c r="D45" s="8" t="s">
        <v>43</v>
      </c>
      <c r="E45" s="8" t="s">
        <v>33</v>
      </c>
      <c r="F45" s="11" t="s">
        <v>24</v>
      </c>
      <c r="G45" s="8" t="s">
        <v>25</v>
      </c>
      <c r="H45" s="8" t="s">
        <v>26</v>
      </c>
      <c r="I45" s="8" t="s">
        <v>27</v>
      </c>
      <c r="J45" s="17">
        <v>17483.0</v>
      </c>
      <c r="K45" s="9">
        <v>45251.0</v>
      </c>
      <c r="L45" s="10">
        <f t="shared" si="1"/>
        <v>45231</v>
      </c>
      <c r="M45" s="10">
        <f>if(K45+30&gt;today(),RANDBETWEEN(K45,today()),RANDBETWEEN(K45,K45+30))</f>
        <v>45258</v>
      </c>
      <c r="N45" s="10">
        <f>if(M45+21&gt;today(),RANDBETWEEN(M45,today()),RANDBETWEEN(M45,M45+21))</f>
        <v>45262</v>
      </c>
      <c r="O45" s="10">
        <f>if(N45="",RANDBETWEEN(M45,M45+20),if(N45+90&gt;today(),RANDBETWEEN(N45,today()),RANDBETWEEN(N45,N45+90)))</f>
        <v>45339</v>
      </c>
      <c r="P45" s="10"/>
      <c r="Q45" s="10"/>
      <c r="R45" s="10"/>
      <c r="S45" s="8" t="s">
        <v>36</v>
      </c>
    </row>
    <row r="46" ht="15.75" customHeight="1">
      <c r="A46" s="8" t="s">
        <v>141</v>
      </c>
      <c r="B46" s="8" t="s">
        <v>142</v>
      </c>
      <c r="C46" s="8" t="s">
        <v>48</v>
      </c>
      <c r="D46" s="8" t="s">
        <v>2577</v>
      </c>
      <c r="E46" s="8" t="s">
        <v>23</v>
      </c>
      <c r="F46" s="8" t="s">
        <v>24</v>
      </c>
      <c r="G46" s="8" t="s">
        <v>33</v>
      </c>
      <c r="H46" s="8" t="s">
        <v>34</v>
      </c>
      <c r="I46" s="8" t="s">
        <v>44</v>
      </c>
      <c r="J46" s="17">
        <v>23164.0</v>
      </c>
      <c r="K46" s="9">
        <v>45242.0</v>
      </c>
      <c r="L46" s="10">
        <f t="shared" si="1"/>
        <v>45231</v>
      </c>
      <c r="M46" s="9"/>
      <c r="N46" s="9"/>
      <c r="O46" s="10"/>
      <c r="P46" s="10"/>
      <c r="Q46" s="10">
        <f t="shared" ref="Q46:Q48" si="24">if(M46="",if(K46+30&gt;today(),RANDBETWEEN(K46,today()),RANDBETWEEN(K46,K46+30)),RANDBETWEEN(M46,M46+14))</f>
        <v>45261</v>
      </c>
      <c r="R46" s="10"/>
      <c r="S46" s="8" t="s">
        <v>36</v>
      </c>
    </row>
    <row r="47" ht="15.75" customHeight="1">
      <c r="A47" s="8" t="s">
        <v>143</v>
      </c>
      <c r="B47" s="8" t="s">
        <v>144</v>
      </c>
      <c r="C47" s="8" t="s">
        <v>21</v>
      </c>
      <c r="D47" s="8" t="s">
        <v>2576</v>
      </c>
      <c r="E47" s="8" t="s">
        <v>23</v>
      </c>
      <c r="F47" s="8" t="s">
        <v>24</v>
      </c>
      <c r="G47" s="8" t="s">
        <v>33</v>
      </c>
      <c r="H47" s="8" t="s">
        <v>40</v>
      </c>
      <c r="I47" s="8" t="s">
        <v>27</v>
      </c>
      <c r="J47" s="17">
        <v>13998.0</v>
      </c>
      <c r="K47" s="9">
        <v>45257.0</v>
      </c>
      <c r="L47" s="10">
        <f t="shared" si="1"/>
        <v>45231</v>
      </c>
      <c r="M47" s="9"/>
      <c r="N47" s="9"/>
      <c r="O47" s="10"/>
      <c r="P47" s="10"/>
      <c r="Q47" s="10">
        <f t="shared" si="24"/>
        <v>45277</v>
      </c>
      <c r="R47" s="10"/>
      <c r="S47" s="8" t="s">
        <v>79</v>
      </c>
    </row>
    <row r="48" ht="15.75" customHeight="1">
      <c r="A48" s="8" t="s">
        <v>145</v>
      </c>
      <c r="B48" s="8" t="s">
        <v>146</v>
      </c>
      <c r="C48" s="8" t="s">
        <v>21</v>
      </c>
      <c r="D48" s="8" t="s">
        <v>43</v>
      </c>
      <c r="E48" s="8" t="s">
        <v>32</v>
      </c>
      <c r="F48" s="8" t="s">
        <v>24</v>
      </c>
      <c r="G48" s="8" t="s">
        <v>25</v>
      </c>
      <c r="H48" s="8" t="s">
        <v>34</v>
      </c>
      <c r="I48" s="8" t="s">
        <v>27</v>
      </c>
      <c r="J48" s="17">
        <v>12095.0</v>
      </c>
      <c r="K48" s="9">
        <v>45234.0</v>
      </c>
      <c r="L48" s="10">
        <f t="shared" si="1"/>
        <v>45231</v>
      </c>
      <c r="M48" s="9"/>
      <c r="N48" s="9"/>
      <c r="O48" s="10"/>
      <c r="P48" s="10"/>
      <c r="Q48" s="10">
        <f t="shared" si="24"/>
        <v>45243</v>
      </c>
      <c r="R48" s="10"/>
      <c r="S48" s="8" t="s">
        <v>36</v>
      </c>
    </row>
    <row r="49" ht="15.75" customHeight="1">
      <c r="A49" s="8" t="s">
        <v>147</v>
      </c>
      <c r="B49" s="8" t="s">
        <v>148</v>
      </c>
      <c r="C49" s="8" t="s">
        <v>48</v>
      </c>
      <c r="D49" s="8" t="s">
        <v>82</v>
      </c>
      <c r="E49" s="8" t="s">
        <v>39</v>
      </c>
      <c r="F49" s="11" t="s">
        <v>24</v>
      </c>
      <c r="G49" s="8" t="s">
        <v>25</v>
      </c>
      <c r="H49" s="8" t="s">
        <v>34</v>
      </c>
      <c r="I49" s="8" t="s">
        <v>53</v>
      </c>
      <c r="J49" s="17">
        <v>19496.0</v>
      </c>
      <c r="K49" s="9">
        <v>45241.0</v>
      </c>
      <c r="L49" s="10">
        <f t="shared" si="1"/>
        <v>45231</v>
      </c>
      <c r="M49" s="10">
        <f t="shared" ref="M49:M50" si="25">if(K49+30&gt;today(),RANDBETWEEN(K49,today()),RANDBETWEEN(K49,K49+30))</f>
        <v>45266</v>
      </c>
      <c r="N49" s="10">
        <f t="shared" ref="N49:N50" si="26">if(M49+21&gt;today(),RANDBETWEEN(M49,today()),RANDBETWEEN(M49,M49+21))</f>
        <v>45287</v>
      </c>
      <c r="O49" s="10">
        <f t="shared" ref="O49:O50" si="27">if(N49="",RANDBETWEEN(M49,M49+20),if(N49+90&gt;today(),RANDBETWEEN(N49,today()),RANDBETWEEN(N49,N49+90)))</f>
        <v>45353</v>
      </c>
      <c r="P49" s="10"/>
      <c r="Q49" s="10"/>
      <c r="R49" s="10"/>
      <c r="S49" s="8" t="s">
        <v>36</v>
      </c>
    </row>
    <row r="50" ht="15.75" customHeight="1">
      <c r="A50" s="8" t="s">
        <v>149</v>
      </c>
      <c r="B50" s="8" t="s">
        <v>150</v>
      </c>
      <c r="C50" s="8" t="s">
        <v>48</v>
      </c>
      <c r="D50" s="8" t="s">
        <v>2576</v>
      </c>
      <c r="E50" s="8" t="s">
        <v>39</v>
      </c>
      <c r="F50" s="11" t="s">
        <v>24</v>
      </c>
      <c r="G50" s="8" t="s">
        <v>25</v>
      </c>
      <c r="H50" s="8" t="s">
        <v>52</v>
      </c>
      <c r="I50" s="8" t="s">
        <v>27</v>
      </c>
      <c r="J50" s="17">
        <v>22935.0</v>
      </c>
      <c r="K50" s="9">
        <v>45276.0</v>
      </c>
      <c r="L50" s="10">
        <f t="shared" si="1"/>
        <v>45261</v>
      </c>
      <c r="M50" s="10">
        <f t="shared" si="25"/>
        <v>45285</v>
      </c>
      <c r="N50" s="10">
        <f t="shared" si="26"/>
        <v>45301</v>
      </c>
      <c r="O50" s="10">
        <f t="shared" si="27"/>
        <v>45365</v>
      </c>
      <c r="P50" s="10"/>
      <c r="Q50" s="10"/>
      <c r="R50" s="10"/>
      <c r="S50" s="8" t="s">
        <v>36</v>
      </c>
    </row>
    <row r="51" ht="15.75" customHeight="1">
      <c r="A51" s="8" t="s">
        <v>151</v>
      </c>
      <c r="B51" s="8" t="s">
        <v>152</v>
      </c>
      <c r="C51" s="8" t="s">
        <v>48</v>
      </c>
      <c r="D51" s="8" t="s">
        <v>22</v>
      </c>
      <c r="E51" s="8" t="s">
        <v>39</v>
      </c>
      <c r="F51" s="8" t="s">
        <v>24</v>
      </c>
      <c r="G51" s="8" t="s">
        <v>33</v>
      </c>
      <c r="H51" s="8" t="s">
        <v>52</v>
      </c>
      <c r="I51" s="8" t="s">
        <v>44</v>
      </c>
      <c r="J51" s="17">
        <v>18489.0</v>
      </c>
      <c r="K51" s="9">
        <v>45287.0</v>
      </c>
      <c r="L51" s="10">
        <f t="shared" si="1"/>
        <v>45261</v>
      </c>
      <c r="M51" s="10"/>
      <c r="N51" s="10"/>
      <c r="O51" s="10"/>
      <c r="P51" s="10"/>
      <c r="Q51" s="10">
        <f t="shared" ref="Q51:Q52" si="28">if(M51="",if(K51+30&gt;today(),RANDBETWEEN(K51,today()),RANDBETWEEN(K51,K51+30)),RANDBETWEEN(M51,M51+14))</f>
        <v>45293</v>
      </c>
      <c r="R51" s="10"/>
      <c r="S51" s="8" t="s">
        <v>36</v>
      </c>
    </row>
    <row r="52" ht="15.75" customHeight="1">
      <c r="A52" s="8" t="s">
        <v>153</v>
      </c>
      <c r="B52" s="8" t="s">
        <v>154</v>
      </c>
      <c r="C52" s="8" t="s">
        <v>48</v>
      </c>
      <c r="D52" s="8" t="s">
        <v>43</v>
      </c>
      <c r="E52" s="8" t="s">
        <v>39</v>
      </c>
      <c r="F52" s="8" t="s">
        <v>24</v>
      </c>
      <c r="G52" s="8" t="s">
        <v>25</v>
      </c>
      <c r="H52" s="8" t="s">
        <v>34</v>
      </c>
      <c r="I52" s="8" t="s">
        <v>44</v>
      </c>
      <c r="J52" s="17">
        <v>18678.0</v>
      </c>
      <c r="K52" s="9">
        <v>45270.0</v>
      </c>
      <c r="L52" s="10">
        <f t="shared" si="1"/>
        <v>45261</v>
      </c>
      <c r="M52" s="10">
        <f t="shared" ref="M52:M57" si="29">if(K52+30&gt;today(),RANDBETWEEN(K52,today()),RANDBETWEEN(K52,K52+30))</f>
        <v>45285</v>
      </c>
      <c r="N52" s="10"/>
      <c r="O52" s="10"/>
      <c r="P52" s="10"/>
      <c r="Q52" s="10">
        <f t="shared" si="28"/>
        <v>45292</v>
      </c>
      <c r="R52" s="10"/>
      <c r="S52" s="11" t="s">
        <v>79</v>
      </c>
    </row>
    <row r="53" ht="15.75" customHeight="1">
      <c r="A53" s="8" t="s">
        <v>947</v>
      </c>
      <c r="B53" s="8" t="s">
        <v>948</v>
      </c>
      <c r="C53" s="8" t="s">
        <v>48</v>
      </c>
      <c r="D53" s="8" t="s">
        <v>22</v>
      </c>
      <c r="E53" s="8" t="s">
        <v>39</v>
      </c>
      <c r="F53" s="11" t="s">
        <v>636</v>
      </c>
      <c r="G53" s="8" t="s">
        <v>25</v>
      </c>
      <c r="H53" s="8" t="s">
        <v>34</v>
      </c>
      <c r="I53" s="8" t="s">
        <v>27</v>
      </c>
      <c r="J53" s="17">
        <v>22796.0</v>
      </c>
      <c r="K53" s="9">
        <v>45288.0</v>
      </c>
      <c r="L53" s="10">
        <f t="shared" si="1"/>
        <v>45261</v>
      </c>
      <c r="M53" s="10">
        <f t="shared" si="29"/>
        <v>45318</v>
      </c>
      <c r="N53" s="10">
        <f>if(M53+21&gt;today(),RANDBETWEEN(M53,today()),RANDBETWEEN(M53,M53+21))</f>
        <v>45324</v>
      </c>
      <c r="O53" s="10">
        <f>if(N53="",RANDBETWEEN(M53,M53+20),if(N53+90&gt;today(),RANDBETWEEN(N53,today()),RANDBETWEEN(N53,N53+90)))</f>
        <v>45373</v>
      </c>
      <c r="P53" s="10">
        <f>O53+365</f>
        <v>45738</v>
      </c>
      <c r="Q53" s="10"/>
      <c r="R53" s="10"/>
    </row>
    <row r="54" ht="15.75" customHeight="1">
      <c r="A54" s="8" t="s">
        <v>157</v>
      </c>
      <c r="B54" s="8" t="s">
        <v>158</v>
      </c>
      <c r="C54" s="8" t="s">
        <v>48</v>
      </c>
      <c r="D54" s="8" t="s">
        <v>82</v>
      </c>
      <c r="E54" s="8" t="s">
        <v>33</v>
      </c>
      <c r="F54" s="8" t="s">
        <v>24</v>
      </c>
      <c r="G54" s="8" t="s">
        <v>25</v>
      </c>
      <c r="H54" s="8" t="s">
        <v>34</v>
      </c>
      <c r="I54" s="8" t="s">
        <v>44</v>
      </c>
      <c r="J54" s="17">
        <v>13267.0</v>
      </c>
      <c r="K54" s="9">
        <v>45286.0</v>
      </c>
      <c r="L54" s="10">
        <f t="shared" si="1"/>
        <v>45261</v>
      </c>
      <c r="M54" s="10">
        <f t="shared" si="29"/>
        <v>45298</v>
      </c>
      <c r="N54" s="9"/>
      <c r="O54" s="10"/>
      <c r="P54" s="10"/>
      <c r="Q54" s="10">
        <f>if(M54="",if(K54+30&gt;today(),RANDBETWEEN(K54,today()),RANDBETWEEN(K54,K54+30)),RANDBETWEEN(M54,M54+14))</f>
        <v>45312</v>
      </c>
      <c r="R54" s="10"/>
      <c r="S54" s="11" t="s">
        <v>79</v>
      </c>
    </row>
    <row r="55" ht="15.75" customHeight="1">
      <c r="A55" s="8" t="s">
        <v>935</v>
      </c>
      <c r="B55" s="8" t="s">
        <v>936</v>
      </c>
      <c r="C55" s="8" t="s">
        <v>48</v>
      </c>
      <c r="D55" s="8" t="s">
        <v>2577</v>
      </c>
      <c r="E55" s="8" t="s">
        <v>39</v>
      </c>
      <c r="F55" s="11" t="s">
        <v>636</v>
      </c>
      <c r="G55" s="8" t="s">
        <v>25</v>
      </c>
      <c r="H55" s="8" t="s">
        <v>52</v>
      </c>
      <c r="I55" s="8" t="s">
        <v>44</v>
      </c>
      <c r="J55" s="17">
        <v>16291.0</v>
      </c>
      <c r="K55" s="9">
        <v>45279.0</v>
      </c>
      <c r="L55" s="10">
        <f t="shared" si="1"/>
        <v>45261</v>
      </c>
      <c r="M55" s="10">
        <f t="shared" si="29"/>
        <v>45291</v>
      </c>
      <c r="N55" s="10">
        <f t="shared" ref="N55:N56" si="30">if(M55+21&gt;today(),RANDBETWEEN(M55,today()),RANDBETWEEN(M55,M55+21))</f>
        <v>45311</v>
      </c>
      <c r="O55" s="10">
        <f t="shared" ref="O55:O56" si="31">if(N55="",RANDBETWEEN(M55,M55+20),if(N55+90&gt;today(),RANDBETWEEN(N55,today()),RANDBETWEEN(N55,N55+90)))</f>
        <v>45399</v>
      </c>
      <c r="P55" s="10">
        <f t="shared" ref="P55:P56" si="32">O55+365</f>
        <v>45764</v>
      </c>
      <c r="Q55" s="10"/>
      <c r="R55" s="10"/>
    </row>
    <row r="56" ht="15.75" customHeight="1">
      <c r="A56" s="8" t="s">
        <v>161</v>
      </c>
      <c r="B56" s="8" t="s">
        <v>162</v>
      </c>
      <c r="C56" s="8" t="s">
        <v>31</v>
      </c>
      <c r="D56" s="8" t="s">
        <v>82</v>
      </c>
      <c r="E56" s="8" t="s">
        <v>59</v>
      </c>
      <c r="F56" s="8" t="s">
        <v>49</v>
      </c>
      <c r="G56" s="8" t="s">
        <v>25</v>
      </c>
      <c r="H56" s="8" t="s">
        <v>76</v>
      </c>
      <c r="I56" s="8" t="s">
        <v>53</v>
      </c>
      <c r="J56" s="17">
        <v>11407.0</v>
      </c>
      <c r="K56" s="9">
        <v>45282.0</v>
      </c>
      <c r="L56" s="10">
        <f t="shared" si="1"/>
        <v>45261</v>
      </c>
      <c r="M56" s="10">
        <f t="shared" si="29"/>
        <v>45301</v>
      </c>
      <c r="N56" s="10">
        <f t="shared" si="30"/>
        <v>45321</v>
      </c>
      <c r="O56" s="10">
        <f t="shared" si="31"/>
        <v>45323</v>
      </c>
      <c r="P56" s="10">
        <f t="shared" si="32"/>
        <v>45688</v>
      </c>
      <c r="Q56" s="10"/>
      <c r="R56" s="10">
        <v>45540.0</v>
      </c>
      <c r="T56" s="8" t="s">
        <v>163</v>
      </c>
    </row>
    <row r="57" ht="15.75" customHeight="1">
      <c r="A57" s="8" t="s">
        <v>164</v>
      </c>
      <c r="B57" s="8" t="s">
        <v>165</v>
      </c>
      <c r="C57" s="8" t="s">
        <v>31</v>
      </c>
      <c r="D57" s="8" t="s">
        <v>43</v>
      </c>
      <c r="E57" s="8" t="s">
        <v>33</v>
      </c>
      <c r="F57" s="8" t="s">
        <v>24</v>
      </c>
      <c r="G57" s="8" t="s">
        <v>25</v>
      </c>
      <c r="H57" s="8" t="s">
        <v>52</v>
      </c>
      <c r="I57" s="8" t="s">
        <v>27</v>
      </c>
      <c r="J57" s="17">
        <v>8652.0</v>
      </c>
      <c r="K57" s="9">
        <v>45262.0</v>
      </c>
      <c r="L57" s="10">
        <f t="shared" si="1"/>
        <v>45261</v>
      </c>
      <c r="M57" s="10">
        <f t="shared" si="29"/>
        <v>45290</v>
      </c>
      <c r="N57" s="10"/>
      <c r="O57" s="10"/>
      <c r="P57" s="10"/>
      <c r="Q57" s="10">
        <f t="shared" ref="Q57:Q59" si="33">if(M57="",if(K57+30&gt;today(),RANDBETWEEN(K57,today()),RANDBETWEEN(K57,K57+30)),RANDBETWEEN(M57,M57+14))</f>
        <v>45300</v>
      </c>
      <c r="R57" s="10"/>
      <c r="S57" s="11" t="s">
        <v>79</v>
      </c>
    </row>
    <row r="58" ht="15.75" customHeight="1">
      <c r="A58" s="8" t="s">
        <v>166</v>
      </c>
      <c r="B58" s="8" t="s">
        <v>167</v>
      </c>
      <c r="C58" s="8" t="s">
        <v>48</v>
      </c>
      <c r="D58" s="8" t="s">
        <v>43</v>
      </c>
      <c r="E58" s="8" t="s">
        <v>33</v>
      </c>
      <c r="F58" s="8" t="s">
        <v>24</v>
      </c>
      <c r="G58" s="8" t="s">
        <v>33</v>
      </c>
      <c r="H58" s="8" t="s">
        <v>76</v>
      </c>
      <c r="I58" s="8" t="s">
        <v>44</v>
      </c>
      <c r="J58" s="17">
        <v>16479.0</v>
      </c>
      <c r="K58" s="9">
        <v>45262.0</v>
      </c>
      <c r="L58" s="10">
        <f t="shared" si="1"/>
        <v>45261</v>
      </c>
      <c r="M58" s="9"/>
      <c r="N58" s="9"/>
      <c r="O58" s="10"/>
      <c r="P58" s="10"/>
      <c r="Q58" s="10">
        <f t="shared" si="33"/>
        <v>45291</v>
      </c>
      <c r="R58" s="10"/>
      <c r="S58" s="8" t="s">
        <v>36</v>
      </c>
    </row>
    <row r="59" ht="15.75" customHeight="1">
      <c r="A59" s="8" t="s">
        <v>168</v>
      </c>
      <c r="B59" s="8" t="s">
        <v>169</v>
      </c>
      <c r="C59" s="8" t="s">
        <v>31</v>
      </c>
      <c r="D59" s="8" t="s">
        <v>2576</v>
      </c>
      <c r="E59" s="8" t="s">
        <v>32</v>
      </c>
      <c r="F59" s="8" t="s">
        <v>24</v>
      </c>
      <c r="G59" s="8" t="s">
        <v>33</v>
      </c>
      <c r="H59" s="8" t="s">
        <v>40</v>
      </c>
      <c r="I59" s="8" t="s">
        <v>83</v>
      </c>
      <c r="J59" s="17">
        <v>4581.0</v>
      </c>
      <c r="K59" s="9">
        <v>45266.0</v>
      </c>
      <c r="L59" s="10">
        <f t="shared" si="1"/>
        <v>45261</v>
      </c>
      <c r="M59" s="10">
        <f t="shared" ref="M59:M62" si="34">if(K59+30&gt;today(),RANDBETWEEN(K59,today()),RANDBETWEEN(K59,K59+30))</f>
        <v>45267</v>
      </c>
      <c r="N59" s="9"/>
      <c r="O59" s="9"/>
      <c r="P59" s="10"/>
      <c r="Q59" s="10">
        <f t="shared" si="33"/>
        <v>45277</v>
      </c>
      <c r="R59" s="10"/>
      <c r="S59" s="8" t="s">
        <v>36</v>
      </c>
    </row>
    <row r="60" ht="15.75" customHeight="1">
      <c r="A60" s="8" t="s">
        <v>170</v>
      </c>
      <c r="B60" s="8" t="s">
        <v>171</v>
      </c>
      <c r="C60" s="8" t="s">
        <v>48</v>
      </c>
      <c r="D60" s="8" t="s">
        <v>82</v>
      </c>
      <c r="E60" s="8" t="s">
        <v>39</v>
      </c>
      <c r="F60" s="11" t="s">
        <v>24</v>
      </c>
      <c r="G60" s="8" t="s">
        <v>25</v>
      </c>
      <c r="H60" s="8" t="s">
        <v>40</v>
      </c>
      <c r="I60" s="8" t="s">
        <v>83</v>
      </c>
      <c r="J60" s="17">
        <v>23054.0</v>
      </c>
      <c r="K60" s="9">
        <v>45280.0</v>
      </c>
      <c r="L60" s="10">
        <f t="shared" si="1"/>
        <v>45261</v>
      </c>
      <c r="M60" s="10">
        <f t="shared" si="34"/>
        <v>45310</v>
      </c>
      <c r="N60" s="10">
        <f>if(M60+21&gt;today(),RANDBETWEEN(M60,today()),RANDBETWEEN(M60,M60+21))</f>
        <v>45325</v>
      </c>
      <c r="O60" s="10">
        <f>if(N60="",RANDBETWEEN(M60,M60+20),if(N60+90&gt;today(),RANDBETWEEN(N60,today()),RANDBETWEEN(N60,N60+90)))</f>
        <v>45394</v>
      </c>
      <c r="P60" s="10"/>
      <c r="Q60" s="10"/>
      <c r="R60" s="10"/>
      <c r="S60" s="8" t="s">
        <v>36</v>
      </c>
    </row>
    <row r="61" ht="15.75" customHeight="1">
      <c r="A61" s="8" t="s">
        <v>172</v>
      </c>
      <c r="B61" s="8" t="s">
        <v>173</v>
      </c>
      <c r="C61" s="8" t="s">
        <v>31</v>
      </c>
      <c r="D61" s="8" t="s">
        <v>2576</v>
      </c>
      <c r="E61" s="8" t="s">
        <v>23</v>
      </c>
      <c r="F61" s="8" t="s">
        <v>24</v>
      </c>
      <c r="G61" s="8" t="s">
        <v>25</v>
      </c>
      <c r="H61" s="8" t="s">
        <v>26</v>
      </c>
      <c r="I61" s="8" t="s">
        <v>60</v>
      </c>
      <c r="J61" s="17">
        <v>5709.0</v>
      </c>
      <c r="K61" s="9">
        <v>45278.0</v>
      </c>
      <c r="L61" s="10">
        <f t="shared" si="1"/>
        <v>45261</v>
      </c>
      <c r="M61" s="10">
        <f t="shared" si="34"/>
        <v>45282</v>
      </c>
      <c r="N61" s="10"/>
      <c r="O61" s="10"/>
      <c r="P61" s="10"/>
      <c r="Q61" s="10">
        <f>if(M61="",if(K61+30&gt;today(),RANDBETWEEN(K61,today()),RANDBETWEEN(K61,K61+30)),RANDBETWEEN(M61,M61+14))</f>
        <v>45296</v>
      </c>
      <c r="R61" s="10"/>
      <c r="S61" s="8" t="s">
        <v>36</v>
      </c>
    </row>
    <row r="62" ht="15.75" customHeight="1">
      <c r="A62" s="8" t="s">
        <v>174</v>
      </c>
      <c r="B62" s="8" t="s">
        <v>175</v>
      </c>
      <c r="C62" s="8" t="s">
        <v>48</v>
      </c>
      <c r="D62" s="8" t="s">
        <v>43</v>
      </c>
      <c r="E62" s="8" t="s">
        <v>32</v>
      </c>
      <c r="F62" s="11" t="s">
        <v>24</v>
      </c>
      <c r="G62" s="8" t="s">
        <v>25</v>
      </c>
      <c r="H62" s="8" t="s">
        <v>76</v>
      </c>
      <c r="I62" s="8" t="s">
        <v>27</v>
      </c>
      <c r="J62" s="17">
        <v>13261.0</v>
      </c>
      <c r="K62" s="9">
        <v>45268.0</v>
      </c>
      <c r="L62" s="10">
        <f t="shared" si="1"/>
        <v>45261</v>
      </c>
      <c r="M62" s="10">
        <f t="shared" si="34"/>
        <v>45298</v>
      </c>
      <c r="N62" s="10">
        <f>if(M62+21&gt;today(),RANDBETWEEN(M62,today()),RANDBETWEEN(M62,M62+21))</f>
        <v>45314</v>
      </c>
      <c r="O62" s="10">
        <f>if(N62="",RANDBETWEEN(M62,M62+20),if(N62+90&gt;today(),RANDBETWEEN(N62,today()),RANDBETWEEN(N62,N62+90)))</f>
        <v>45373</v>
      </c>
      <c r="P62" s="10"/>
      <c r="Q62" s="10"/>
      <c r="R62" s="10"/>
      <c r="S62" s="8" t="s">
        <v>36</v>
      </c>
    </row>
    <row r="63" ht="15.75" customHeight="1">
      <c r="A63" s="8" t="s">
        <v>176</v>
      </c>
      <c r="B63" s="8" t="s">
        <v>177</v>
      </c>
      <c r="C63" s="8" t="s">
        <v>21</v>
      </c>
      <c r="D63" s="8" t="s">
        <v>2577</v>
      </c>
      <c r="E63" s="8" t="s">
        <v>23</v>
      </c>
      <c r="F63" s="8" t="s">
        <v>24</v>
      </c>
      <c r="G63" s="8" t="s">
        <v>33</v>
      </c>
      <c r="H63" s="8" t="s">
        <v>76</v>
      </c>
      <c r="I63" s="8" t="s">
        <v>53</v>
      </c>
      <c r="J63" s="17">
        <v>20540.0</v>
      </c>
      <c r="K63" s="9">
        <v>45262.0</v>
      </c>
      <c r="L63" s="10">
        <f t="shared" si="1"/>
        <v>45261</v>
      </c>
      <c r="M63" s="9"/>
      <c r="N63" s="9"/>
      <c r="O63" s="10"/>
      <c r="P63" s="10"/>
      <c r="Q63" s="10">
        <f>if(M63="",if(K63+30&gt;today(),RANDBETWEEN(K63,today()),RANDBETWEEN(K63,K63+30)),RANDBETWEEN(M63,M63+14))</f>
        <v>45272</v>
      </c>
      <c r="R63" s="10"/>
      <c r="S63" s="8" t="s">
        <v>45</v>
      </c>
    </row>
    <row r="64" ht="15.75" customHeight="1">
      <c r="A64" s="8" t="s">
        <v>931</v>
      </c>
      <c r="B64" s="8" t="s">
        <v>932</v>
      </c>
      <c r="C64" s="8" t="s">
        <v>31</v>
      </c>
      <c r="D64" s="8" t="s">
        <v>2577</v>
      </c>
      <c r="E64" s="8" t="s">
        <v>32</v>
      </c>
      <c r="F64" s="11" t="s">
        <v>636</v>
      </c>
      <c r="G64" s="8" t="s">
        <v>33</v>
      </c>
      <c r="H64" s="8" t="s">
        <v>26</v>
      </c>
      <c r="I64" s="8" t="s">
        <v>27</v>
      </c>
      <c r="J64" s="17">
        <v>5175.0</v>
      </c>
      <c r="K64" s="9">
        <v>45317.0</v>
      </c>
      <c r="L64" s="10">
        <f t="shared" si="1"/>
        <v>45292</v>
      </c>
      <c r="M64" s="10">
        <f>if(K64+30&gt;today(),RANDBETWEEN(K64,today()),RANDBETWEEN(K64,K64+30))</f>
        <v>45319</v>
      </c>
      <c r="N64" s="10">
        <f>if(M64+21&gt;today(),RANDBETWEEN(M64,today()),RANDBETWEEN(M64,M64+21))</f>
        <v>45336</v>
      </c>
      <c r="O64" s="10">
        <f>if(N64="",RANDBETWEEN(M64,M64+20),if(N64+90&gt;today(),RANDBETWEEN(N64,today()),RANDBETWEEN(N64,N64+90)))</f>
        <v>45403</v>
      </c>
      <c r="P64" s="10">
        <f>O64+365</f>
        <v>45768</v>
      </c>
      <c r="Q64" s="10"/>
      <c r="R64" s="10"/>
    </row>
    <row r="65" ht="15.75" customHeight="1">
      <c r="A65" s="8" t="s">
        <v>180</v>
      </c>
      <c r="B65" s="8" t="s">
        <v>181</v>
      </c>
      <c r="C65" s="8" t="s">
        <v>21</v>
      </c>
      <c r="D65" s="8" t="s">
        <v>43</v>
      </c>
      <c r="E65" s="8" t="s">
        <v>23</v>
      </c>
      <c r="F65" s="8" t="s">
        <v>24</v>
      </c>
      <c r="G65" s="8" t="s">
        <v>33</v>
      </c>
      <c r="H65" s="8" t="s">
        <v>40</v>
      </c>
      <c r="I65" s="8" t="s">
        <v>44</v>
      </c>
      <c r="J65" s="17">
        <v>15694.0</v>
      </c>
      <c r="K65" s="9">
        <v>45321.0</v>
      </c>
      <c r="L65" s="10">
        <f t="shared" si="1"/>
        <v>45292</v>
      </c>
      <c r="M65" s="10"/>
      <c r="N65" s="10"/>
      <c r="O65" s="10"/>
      <c r="P65" s="10"/>
      <c r="Q65" s="10">
        <f>if(M65="",if(K65+30&gt;today(),RANDBETWEEN(K65,today()),RANDBETWEEN(K65,K65+30)),RANDBETWEEN(M65,M65+14))</f>
        <v>45327</v>
      </c>
      <c r="R65" s="10"/>
      <c r="S65" s="8" t="s">
        <v>163</v>
      </c>
    </row>
    <row r="66" ht="15.75" customHeight="1">
      <c r="A66" s="8" t="s">
        <v>937</v>
      </c>
      <c r="B66" s="8" t="s">
        <v>938</v>
      </c>
      <c r="C66" s="8" t="s">
        <v>48</v>
      </c>
      <c r="D66" s="8" t="s">
        <v>2576</v>
      </c>
      <c r="E66" s="8" t="s">
        <v>33</v>
      </c>
      <c r="F66" s="11" t="s">
        <v>636</v>
      </c>
      <c r="G66" s="8" t="s">
        <v>25</v>
      </c>
      <c r="H66" s="8" t="s">
        <v>52</v>
      </c>
      <c r="I66" s="8" t="s">
        <v>53</v>
      </c>
      <c r="J66" s="17">
        <v>23506.0</v>
      </c>
      <c r="K66" s="9">
        <v>45293.0</v>
      </c>
      <c r="L66" s="10">
        <f t="shared" si="1"/>
        <v>45292</v>
      </c>
      <c r="M66" s="10">
        <f t="shared" ref="M66:M68" si="35">if(K66+30&gt;today(),RANDBETWEEN(K66,today()),RANDBETWEEN(K66,K66+30))</f>
        <v>45319</v>
      </c>
      <c r="N66" s="10">
        <f t="shared" ref="N66:N67" si="36">if(M66+21&gt;today(),RANDBETWEEN(M66,today()),RANDBETWEEN(M66,M66+21))</f>
        <v>45325</v>
      </c>
      <c r="O66" s="10">
        <f t="shared" ref="O66:O67" si="37">if(N66="",RANDBETWEEN(M66,M66+20),if(N66+90&gt;today(),RANDBETWEEN(N66,today()),RANDBETWEEN(N66,N66+90)))</f>
        <v>45325</v>
      </c>
      <c r="P66" s="10">
        <f>O66+365</f>
        <v>45690</v>
      </c>
      <c r="Q66" s="10"/>
      <c r="R66" s="10"/>
    </row>
    <row r="67" ht="15.75" customHeight="1">
      <c r="A67" s="8" t="s">
        <v>184</v>
      </c>
      <c r="B67" s="8" t="s">
        <v>185</v>
      </c>
      <c r="C67" s="8" t="s">
        <v>31</v>
      </c>
      <c r="D67" s="8" t="s">
        <v>22</v>
      </c>
      <c r="E67" s="8" t="s">
        <v>39</v>
      </c>
      <c r="F67" s="8" t="s">
        <v>24</v>
      </c>
      <c r="G67" s="8" t="s">
        <v>33</v>
      </c>
      <c r="H67" s="8" t="s">
        <v>34</v>
      </c>
      <c r="I67" s="8" t="s">
        <v>44</v>
      </c>
      <c r="J67" s="17">
        <v>5904.0</v>
      </c>
      <c r="K67" s="9">
        <v>45303.0</v>
      </c>
      <c r="L67" s="10">
        <f t="shared" si="1"/>
        <v>45292</v>
      </c>
      <c r="M67" s="10">
        <f t="shared" si="35"/>
        <v>45318</v>
      </c>
      <c r="N67" s="10">
        <f t="shared" si="36"/>
        <v>45328</v>
      </c>
      <c r="O67" s="10">
        <f t="shared" si="37"/>
        <v>45333</v>
      </c>
      <c r="P67" s="10"/>
      <c r="Q67" s="10"/>
      <c r="R67" s="10"/>
      <c r="S67" s="8" t="s">
        <v>79</v>
      </c>
    </row>
    <row r="68" ht="15.75" customHeight="1">
      <c r="A68" s="8" t="s">
        <v>186</v>
      </c>
      <c r="B68" s="8" t="s">
        <v>187</v>
      </c>
      <c r="C68" s="8" t="s">
        <v>48</v>
      </c>
      <c r="D68" s="8" t="s">
        <v>22</v>
      </c>
      <c r="E68" s="8" t="s">
        <v>23</v>
      </c>
      <c r="F68" s="8" t="s">
        <v>24</v>
      </c>
      <c r="G68" s="8" t="s">
        <v>33</v>
      </c>
      <c r="H68" s="8" t="s">
        <v>34</v>
      </c>
      <c r="I68" s="8" t="s">
        <v>27</v>
      </c>
      <c r="J68" s="17">
        <v>12359.0</v>
      </c>
      <c r="K68" s="9">
        <v>45319.0</v>
      </c>
      <c r="L68" s="10">
        <f t="shared" si="1"/>
        <v>45292</v>
      </c>
      <c r="M68" s="10">
        <f t="shared" si="35"/>
        <v>45334</v>
      </c>
      <c r="N68" s="9"/>
      <c r="O68" s="9"/>
      <c r="P68" s="10"/>
      <c r="Q68" s="10">
        <f t="shared" ref="Q68:Q69" si="38">if(M68="",if(K68+30&gt;today(),RANDBETWEEN(K68,today()),RANDBETWEEN(K68,K68+30)),RANDBETWEEN(M68,M68+14))</f>
        <v>45342</v>
      </c>
      <c r="R68" s="10"/>
      <c r="S68" s="8" t="s">
        <v>45</v>
      </c>
    </row>
    <row r="69" ht="15.75" customHeight="1">
      <c r="A69" s="8" t="s">
        <v>188</v>
      </c>
      <c r="B69" s="8" t="s">
        <v>189</v>
      </c>
      <c r="C69" s="8" t="s">
        <v>48</v>
      </c>
      <c r="D69" s="8" t="s">
        <v>43</v>
      </c>
      <c r="E69" s="8" t="s">
        <v>33</v>
      </c>
      <c r="F69" s="8" t="s">
        <v>24</v>
      </c>
      <c r="G69" s="8" t="s">
        <v>33</v>
      </c>
      <c r="H69" s="8" t="s">
        <v>26</v>
      </c>
      <c r="I69" s="8" t="s">
        <v>44</v>
      </c>
      <c r="J69" s="17">
        <v>16694.0</v>
      </c>
      <c r="K69" s="9">
        <v>45317.0</v>
      </c>
      <c r="L69" s="10">
        <f t="shared" si="1"/>
        <v>45292</v>
      </c>
      <c r="M69" s="10"/>
      <c r="N69" s="10"/>
      <c r="O69" s="10"/>
      <c r="P69" s="10"/>
      <c r="Q69" s="10">
        <f t="shared" si="38"/>
        <v>45319</v>
      </c>
      <c r="R69" s="10"/>
      <c r="S69" s="8" t="s">
        <v>45</v>
      </c>
    </row>
    <row r="70" ht="15.75" customHeight="1">
      <c r="A70" s="8" t="s">
        <v>939</v>
      </c>
      <c r="B70" s="8" t="s">
        <v>940</v>
      </c>
      <c r="C70" s="8" t="s">
        <v>31</v>
      </c>
      <c r="D70" s="8" t="s">
        <v>2576</v>
      </c>
      <c r="E70" s="8" t="s">
        <v>23</v>
      </c>
      <c r="F70" s="11" t="s">
        <v>636</v>
      </c>
      <c r="G70" s="8" t="s">
        <v>33</v>
      </c>
      <c r="H70" s="8" t="s">
        <v>76</v>
      </c>
      <c r="I70" s="8" t="s">
        <v>35</v>
      </c>
      <c r="J70" s="17">
        <v>11024.0</v>
      </c>
      <c r="K70" s="9">
        <v>45298.0</v>
      </c>
      <c r="L70" s="10">
        <f t="shared" si="1"/>
        <v>45292</v>
      </c>
      <c r="M70" s="10">
        <f t="shared" ref="M70:M78" si="39">if(K70+30&gt;today(),RANDBETWEEN(K70,today()),RANDBETWEEN(K70,K70+30))</f>
        <v>45327</v>
      </c>
      <c r="N70" s="10">
        <f t="shared" ref="N70:N72" si="40">if(M70+21&gt;today(),RANDBETWEEN(M70,today()),RANDBETWEEN(M70,M70+21))</f>
        <v>45335</v>
      </c>
      <c r="O70" s="10">
        <f t="shared" ref="O70:O72" si="41">if(N70="",RANDBETWEEN(M70,M70+20),if(N70+90&gt;today(),RANDBETWEEN(N70,today()),RANDBETWEEN(N70,N70+90)))</f>
        <v>45386</v>
      </c>
      <c r="P70" s="10">
        <f>O70+365</f>
        <v>45751</v>
      </c>
      <c r="Q70" s="10"/>
      <c r="R70" s="10"/>
    </row>
    <row r="71" ht="15.75" customHeight="1">
      <c r="A71" s="8" t="s">
        <v>192</v>
      </c>
      <c r="B71" s="8" t="s">
        <v>193</v>
      </c>
      <c r="C71" s="8" t="s">
        <v>48</v>
      </c>
      <c r="D71" s="8" t="s">
        <v>43</v>
      </c>
      <c r="E71" s="8" t="s">
        <v>39</v>
      </c>
      <c r="F71" s="11" t="s">
        <v>24</v>
      </c>
      <c r="G71" s="8" t="s">
        <v>33</v>
      </c>
      <c r="H71" s="8" t="s">
        <v>34</v>
      </c>
      <c r="I71" s="8" t="s">
        <v>60</v>
      </c>
      <c r="J71" s="17">
        <v>18786.0</v>
      </c>
      <c r="K71" s="9">
        <v>45298.0</v>
      </c>
      <c r="L71" s="10">
        <f t="shared" si="1"/>
        <v>45292</v>
      </c>
      <c r="M71" s="10">
        <f t="shared" si="39"/>
        <v>45298</v>
      </c>
      <c r="N71" s="10">
        <f t="shared" si="40"/>
        <v>45304</v>
      </c>
      <c r="O71" s="10">
        <f t="shared" si="41"/>
        <v>45369</v>
      </c>
      <c r="P71" s="10"/>
      <c r="Q71" s="10"/>
      <c r="R71" s="10"/>
      <c r="S71" s="8" t="s">
        <v>45</v>
      </c>
    </row>
    <row r="72" ht="15.75" customHeight="1">
      <c r="A72" s="8" t="s">
        <v>194</v>
      </c>
      <c r="B72" s="8" t="s">
        <v>195</v>
      </c>
      <c r="C72" s="8" t="s">
        <v>31</v>
      </c>
      <c r="D72" s="8" t="s">
        <v>22</v>
      </c>
      <c r="E72" s="8" t="s">
        <v>33</v>
      </c>
      <c r="F72" s="11" t="s">
        <v>24</v>
      </c>
      <c r="G72" s="8" t="s">
        <v>25</v>
      </c>
      <c r="H72" s="8" t="s">
        <v>40</v>
      </c>
      <c r="I72" s="8" t="s">
        <v>53</v>
      </c>
      <c r="J72" s="17">
        <v>7935.0</v>
      </c>
      <c r="K72" s="9">
        <v>45320.0</v>
      </c>
      <c r="L72" s="10">
        <f t="shared" si="1"/>
        <v>45292</v>
      </c>
      <c r="M72" s="10">
        <f t="shared" si="39"/>
        <v>45321</v>
      </c>
      <c r="N72" s="10">
        <f t="shared" si="40"/>
        <v>45323</v>
      </c>
      <c r="O72" s="10">
        <f t="shared" si="41"/>
        <v>45405</v>
      </c>
      <c r="P72" s="10"/>
      <c r="Q72" s="10"/>
      <c r="R72" s="10"/>
      <c r="S72" s="8" t="s">
        <v>45</v>
      </c>
    </row>
    <row r="73" ht="15.75" customHeight="1">
      <c r="A73" s="8" t="s">
        <v>196</v>
      </c>
      <c r="B73" s="8" t="s">
        <v>197</v>
      </c>
      <c r="C73" s="8" t="s">
        <v>21</v>
      </c>
      <c r="D73" s="8" t="s">
        <v>2577</v>
      </c>
      <c r="E73" s="8" t="s">
        <v>59</v>
      </c>
      <c r="F73" s="8" t="s">
        <v>24</v>
      </c>
      <c r="G73" s="8" t="s">
        <v>33</v>
      </c>
      <c r="H73" s="8" t="s">
        <v>34</v>
      </c>
      <c r="I73" s="8" t="s">
        <v>35</v>
      </c>
      <c r="J73" s="17">
        <v>17102.0</v>
      </c>
      <c r="K73" s="9">
        <v>45316.0</v>
      </c>
      <c r="L73" s="10">
        <f t="shared" si="1"/>
        <v>45292</v>
      </c>
      <c r="M73" s="10">
        <f t="shared" si="39"/>
        <v>45329</v>
      </c>
      <c r="N73" s="9"/>
      <c r="O73" s="9"/>
      <c r="P73" s="10"/>
      <c r="Q73" s="10">
        <f>if(M73="",if(K73+30&gt;today(),RANDBETWEEN(K73,today()),RANDBETWEEN(K73,K73+30)),RANDBETWEEN(M73,M73+14))</f>
        <v>45337</v>
      </c>
      <c r="R73" s="10"/>
      <c r="S73" s="8" t="s">
        <v>45</v>
      </c>
    </row>
    <row r="74" ht="15.75" customHeight="1">
      <c r="A74" s="8" t="s">
        <v>198</v>
      </c>
      <c r="B74" s="8" t="s">
        <v>199</v>
      </c>
      <c r="C74" s="8" t="s">
        <v>31</v>
      </c>
      <c r="D74" s="8" t="s">
        <v>2576</v>
      </c>
      <c r="E74" s="8" t="s">
        <v>39</v>
      </c>
      <c r="F74" s="8" t="s">
        <v>49</v>
      </c>
      <c r="G74" s="8" t="s">
        <v>25</v>
      </c>
      <c r="H74" s="8" t="s">
        <v>40</v>
      </c>
      <c r="I74" s="8" t="s">
        <v>27</v>
      </c>
      <c r="J74" s="17">
        <v>8231.0</v>
      </c>
      <c r="K74" s="9">
        <v>45308.0</v>
      </c>
      <c r="L74" s="10">
        <f t="shared" si="1"/>
        <v>45292</v>
      </c>
      <c r="M74" s="10">
        <f t="shared" si="39"/>
        <v>45321</v>
      </c>
      <c r="N74" s="10">
        <f t="shared" ref="N74:N77" si="42">if(M74+21&gt;today(),RANDBETWEEN(M74,today()),RANDBETWEEN(M74,M74+21))</f>
        <v>45332</v>
      </c>
      <c r="O74" s="10">
        <f t="shared" ref="O74:O77" si="43">if(N74="",RANDBETWEEN(M74,M74+20),if(N74+90&gt;today(),RANDBETWEEN(N74,today()),RANDBETWEEN(N74,N74+90)))</f>
        <v>45350</v>
      </c>
      <c r="P74" s="10">
        <f>O74+365</f>
        <v>45715</v>
      </c>
      <c r="Q74" s="10"/>
      <c r="R74" s="10">
        <v>45406.0</v>
      </c>
      <c r="T74" s="8" t="s">
        <v>79</v>
      </c>
    </row>
    <row r="75" ht="15.75" customHeight="1">
      <c r="A75" s="8" t="s">
        <v>200</v>
      </c>
      <c r="B75" s="8" t="s">
        <v>201</v>
      </c>
      <c r="C75" s="8" t="s">
        <v>31</v>
      </c>
      <c r="D75" s="8" t="s">
        <v>82</v>
      </c>
      <c r="E75" s="8" t="s">
        <v>39</v>
      </c>
      <c r="F75" s="11" t="s">
        <v>24</v>
      </c>
      <c r="G75" s="8" t="s">
        <v>33</v>
      </c>
      <c r="H75" s="8" t="s">
        <v>76</v>
      </c>
      <c r="I75" s="8" t="s">
        <v>27</v>
      </c>
      <c r="J75" s="17">
        <v>1676.0</v>
      </c>
      <c r="K75" s="9">
        <v>45303.0</v>
      </c>
      <c r="L75" s="10">
        <f t="shared" si="1"/>
        <v>45292</v>
      </c>
      <c r="M75" s="10">
        <f t="shared" si="39"/>
        <v>45308</v>
      </c>
      <c r="N75" s="10">
        <f t="shared" si="42"/>
        <v>45319</v>
      </c>
      <c r="O75" s="10">
        <f t="shared" si="43"/>
        <v>45328</v>
      </c>
      <c r="P75" s="10"/>
      <c r="Q75" s="10"/>
      <c r="R75" s="10"/>
      <c r="S75" s="8" t="s">
        <v>45</v>
      </c>
    </row>
    <row r="76" ht="15.75" customHeight="1">
      <c r="A76" s="8" t="s">
        <v>202</v>
      </c>
      <c r="B76" s="8" t="s">
        <v>203</v>
      </c>
      <c r="C76" s="8" t="s">
        <v>31</v>
      </c>
      <c r="D76" s="8" t="s">
        <v>22</v>
      </c>
      <c r="E76" s="8" t="s">
        <v>32</v>
      </c>
      <c r="F76" s="8" t="s">
        <v>24</v>
      </c>
      <c r="G76" s="8" t="s">
        <v>25</v>
      </c>
      <c r="H76" s="8" t="s">
        <v>34</v>
      </c>
      <c r="I76" s="8" t="s">
        <v>44</v>
      </c>
      <c r="J76" s="17">
        <v>10914.0</v>
      </c>
      <c r="K76" s="9">
        <v>45312.0</v>
      </c>
      <c r="L76" s="10">
        <f t="shared" si="1"/>
        <v>45292</v>
      </c>
      <c r="M76" s="10">
        <f t="shared" si="39"/>
        <v>45328</v>
      </c>
      <c r="N76" s="10">
        <f t="shared" si="42"/>
        <v>45343</v>
      </c>
      <c r="O76" s="10">
        <f t="shared" si="43"/>
        <v>45393</v>
      </c>
      <c r="P76" s="10"/>
      <c r="Q76" s="10"/>
      <c r="R76" s="10"/>
      <c r="S76" s="8" t="s">
        <v>79</v>
      </c>
    </row>
    <row r="77" ht="15.75" customHeight="1">
      <c r="A77" s="8" t="s">
        <v>204</v>
      </c>
      <c r="B77" s="8" t="s">
        <v>205</v>
      </c>
      <c r="C77" s="8" t="s">
        <v>48</v>
      </c>
      <c r="D77" s="8" t="s">
        <v>22</v>
      </c>
      <c r="E77" s="8" t="s">
        <v>39</v>
      </c>
      <c r="F77" s="11" t="s">
        <v>24</v>
      </c>
      <c r="G77" s="8" t="s">
        <v>33</v>
      </c>
      <c r="H77" s="8" t="s">
        <v>34</v>
      </c>
      <c r="I77" s="8" t="s">
        <v>27</v>
      </c>
      <c r="J77" s="17">
        <v>22759.0</v>
      </c>
      <c r="K77" s="9">
        <v>45305.0</v>
      </c>
      <c r="L77" s="10">
        <f t="shared" si="1"/>
        <v>45292</v>
      </c>
      <c r="M77" s="10">
        <f t="shared" si="39"/>
        <v>45314</v>
      </c>
      <c r="N77" s="10">
        <f t="shared" si="42"/>
        <v>45325</v>
      </c>
      <c r="O77" s="10">
        <f t="shared" si="43"/>
        <v>45368</v>
      </c>
      <c r="P77" s="10"/>
      <c r="Q77" s="10"/>
      <c r="R77" s="10"/>
      <c r="S77" s="8" t="s">
        <v>45</v>
      </c>
    </row>
    <row r="78" ht="15.75" customHeight="1">
      <c r="A78" s="8" t="s">
        <v>206</v>
      </c>
      <c r="B78" s="8" t="s">
        <v>207</v>
      </c>
      <c r="C78" s="8" t="s">
        <v>48</v>
      </c>
      <c r="D78" s="8" t="s">
        <v>2577</v>
      </c>
      <c r="E78" s="8" t="s">
        <v>32</v>
      </c>
      <c r="F78" s="8" t="s">
        <v>24</v>
      </c>
      <c r="G78" s="8" t="s">
        <v>33</v>
      </c>
      <c r="H78" s="8" t="s">
        <v>40</v>
      </c>
      <c r="I78" s="8" t="s">
        <v>27</v>
      </c>
      <c r="J78" s="17">
        <v>19200.0</v>
      </c>
      <c r="K78" s="9">
        <v>45309.0</v>
      </c>
      <c r="L78" s="10">
        <f t="shared" si="1"/>
        <v>45292</v>
      </c>
      <c r="M78" s="10">
        <f t="shared" si="39"/>
        <v>45312</v>
      </c>
      <c r="N78" s="10"/>
      <c r="O78" s="10"/>
      <c r="P78" s="10"/>
      <c r="Q78" s="10">
        <f t="shared" ref="Q78:Q79" si="44">if(M78="",if(K78+30&gt;today(),RANDBETWEEN(K78,today()),RANDBETWEEN(K78,K78+30)),RANDBETWEEN(M78,M78+14))</f>
        <v>45315</v>
      </c>
      <c r="R78" s="10"/>
      <c r="S78" s="8" t="s">
        <v>79</v>
      </c>
    </row>
    <row r="79" ht="15.75" customHeight="1">
      <c r="A79" s="8" t="s">
        <v>208</v>
      </c>
      <c r="B79" s="8" t="s">
        <v>209</v>
      </c>
      <c r="C79" s="8" t="s">
        <v>31</v>
      </c>
      <c r="D79" s="8" t="s">
        <v>2577</v>
      </c>
      <c r="E79" s="8" t="s">
        <v>33</v>
      </c>
      <c r="F79" s="8" t="s">
        <v>24</v>
      </c>
      <c r="G79" s="8" t="s">
        <v>25</v>
      </c>
      <c r="H79" s="8" t="s">
        <v>40</v>
      </c>
      <c r="I79" s="8" t="s">
        <v>44</v>
      </c>
      <c r="J79" s="17">
        <v>11224.0</v>
      </c>
      <c r="K79" s="9">
        <v>45305.0</v>
      </c>
      <c r="L79" s="10">
        <f t="shared" si="1"/>
        <v>45292</v>
      </c>
      <c r="M79" s="10"/>
      <c r="N79" s="10"/>
      <c r="O79" s="10"/>
      <c r="P79" s="10"/>
      <c r="Q79" s="10">
        <f t="shared" si="44"/>
        <v>45326</v>
      </c>
      <c r="R79" s="10"/>
      <c r="S79" s="8" t="s">
        <v>45</v>
      </c>
    </row>
    <row r="80" ht="15.75" customHeight="1">
      <c r="A80" s="8" t="s">
        <v>210</v>
      </c>
      <c r="B80" s="8" t="s">
        <v>211</v>
      </c>
      <c r="C80" s="8" t="s">
        <v>31</v>
      </c>
      <c r="D80" s="8" t="s">
        <v>2576</v>
      </c>
      <c r="E80" s="8" t="s">
        <v>23</v>
      </c>
      <c r="F80" s="11" t="s">
        <v>24</v>
      </c>
      <c r="G80" s="8" t="s">
        <v>25</v>
      </c>
      <c r="H80" s="8" t="s">
        <v>34</v>
      </c>
      <c r="I80" s="8" t="s">
        <v>44</v>
      </c>
      <c r="J80" s="17">
        <v>7247.0</v>
      </c>
      <c r="K80" s="9">
        <v>45319.0</v>
      </c>
      <c r="L80" s="10">
        <f t="shared" si="1"/>
        <v>45292</v>
      </c>
      <c r="M80" s="10">
        <f t="shared" ref="M80:M81" si="45">if(K80+30&gt;today(),RANDBETWEEN(K80,today()),RANDBETWEEN(K80,K80+30))</f>
        <v>45331</v>
      </c>
      <c r="N80" s="10">
        <f t="shared" ref="N80:N81" si="46">if(M80+21&gt;today(),RANDBETWEEN(M80,today()),RANDBETWEEN(M80,M80+21))</f>
        <v>45337</v>
      </c>
      <c r="O80" s="10">
        <f t="shared" ref="O80:O81" si="47">if(N80="",RANDBETWEEN(M80,M80+20),if(N80+90&gt;today(),RANDBETWEEN(N80,today()),RANDBETWEEN(N80,N80+90)))</f>
        <v>45400</v>
      </c>
      <c r="P80" s="10"/>
      <c r="Q80" s="10"/>
      <c r="R80" s="10"/>
      <c r="S80" s="8" t="s">
        <v>45</v>
      </c>
    </row>
    <row r="81" ht="15.75" customHeight="1">
      <c r="A81" s="8" t="s">
        <v>212</v>
      </c>
      <c r="B81" s="8" t="s">
        <v>213</v>
      </c>
      <c r="C81" s="8" t="s">
        <v>48</v>
      </c>
      <c r="D81" s="8" t="s">
        <v>2577</v>
      </c>
      <c r="E81" s="8" t="s">
        <v>32</v>
      </c>
      <c r="F81" s="11" t="s">
        <v>24</v>
      </c>
      <c r="G81" s="8" t="s">
        <v>25</v>
      </c>
      <c r="H81" s="8" t="s">
        <v>26</v>
      </c>
      <c r="I81" s="8" t="s">
        <v>27</v>
      </c>
      <c r="J81" s="17">
        <v>22454.0</v>
      </c>
      <c r="K81" s="9">
        <v>45303.0</v>
      </c>
      <c r="L81" s="10">
        <f t="shared" si="1"/>
        <v>45292</v>
      </c>
      <c r="M81" s="10">
        <f t="shared" si="45"/>
        <v>45311</v>
      </c>
      <c r="N81" s="10">
        <f t="shared" si="46"/>
        <v>45323</v>
      </c>
      <c r="O81" s="10">
        <f t="shared" si="47"/>
        <v>45355</v>
      </c>
      <c r="P81" s="10"/>
      <c r="Q81" s="10"/>
      <c r="R81" s="10"/>
      <c r="S81" s="8" t="s">
        <v>79</v>
      </c>
    </row>
    <row r="82" ht="15.75" customHeight="1">
      <c r="A82" s="8" t="s">
        <v>214</v>
      </c>
      <c r="B82" s="8" t="s">
        <v>215</v>
      </c>
      <c r="C82" s="8" t="s">
        <v>21</v>
      </c>
      <c r="D82" s="8" t="s">
        <v>22</v>
      </c>
      <c r="E82" s="8" t="s">
        <v>59</v>
      </c>
      <c r="F82" s="8" t="s">
        <v>24</v>
      </c>
      <c r="G82" s="8" t="s">
        <v>33</v>
      </c>
      <c r="H82" s="8" t="s">
        <v>26</v>
      </c>
      <c r="I82" s="8" t="s">
        <v>44</v>
      </c>
      <c r="J82" s="17">
        <v>20850.0</v>
      </c>
      <c r="K82" s="9">
        <v>45298.0</v>
      </c>
      <c r="L82" s="10">
        <f t="shared" si="1"/>
        <v>45292</v>
      </c>
      <c r="M82" s="10"/>
      <c r="N82" s="10"/>
      <c r="O82" s="10"/>
      <c r="P82" s="10"/>
      <c r="Q82" s="10">
        <f>if(M82="",if(K82+30&gt;today(),RANDBETWEEN(K82,today()),RANDBETWEEN(K82,K82+30)),RANDBETWEEN(M82,M82+14))</f>
        <v>45304</v>
      </c>
      <c r="R82" s="10"/>
      <c r="S82" s="8" t="s">
        <v>36</v>
      </c>
    </row>
    <row r="83" ht="15.75" customHeight="1">
      <c r="A83" s="8" t="s">
        <v>923</v>
      </c>
      <c r="B83" s="8" t="s">
        <v>924</v>
      </c>
      <c r="C83" s="8" t="s">
        <v>48</v>
      </c>
      <c r="D83" s="8" t="s">
        <v>82</v>
      </c>
      <c r="E83" s="8" t="s">
        <v>59</v>
      </c>
      <c r="F83" s="11" t="s">
        <v>636</v>
      </c>
      <c r="G83" s="8" t="s">
        <v>33</v>
      </c>
      <c r="H83" s="8" t="s">
        <v>52</v>
      </c>
      <c r="I83" s="8" t="s">
        <v>44</v>
      </c>
      <c r="J83" s="17">
        <v>21369.0</v>
      </c>
      <c r="K83" s="9">
        <v>45344.0</v>
      </c>
      <c r="L83" s="10">
        <f t="shared" si="1"/>
        <v>45323</v>
      </c>
      <c r="M83" s="10">
        <f t="shared" ref="M83:M85" si="48">if(K83+30&gt;today(),RANDBETWEEN(K83,today()),RANDBETWEEN(K83,K83+30))</f>
        <v>45362</v>
      </c>
      <c r="N83" s="10">
        <f>if(M83+21&gt;today(),RANDBETWEEN(M83,today()),RANDBETWEEN(M83,M83+21))</f>
        <v>45373</v>
      </c>
      <c r="O83" s="10">
        <f>if(N83="",RANDBETWEEN(M83,M83+20),if(N83+90&gt;today(),RANDBETWEEN(N83,today()),RANDBETWEEN(N83,N83+90)))</f>
        <v>45376</v>
      </c>
      <c r="P83" s="10">
        <f>O83+365</f>
        <v>45741</v>
      </c>
      <c r="Q83" s="10"/>
      <c r="R83" s="10"/>
    </row>
    <row r="84" ht="15.75" customHeight="1">
      <c r="A84" s="8" t="s">
        <v>218</v>
      </c>
      <c r="B84" s="8" t="s">
        <v>219</v>
      </c>
      <c r="C84" s="8" t="s">
        <v>21</v>
      </c>
      <c r="D84" s="8" t="s">
        <v>2576</v>
      </c>
      <c r="E84" s="8" t="s">
        <v>59</v>
      </c>
      <c r="F84" s="8" t="s">
        <v>24</v>
      </c>
      <c r="G84" s="8" t="s">
        <v>25</v>
      </c>
      <c r="H84" s="8" t="s">
        <v>76</v>
      </c>
      <c r="I84" s="8" t="s">
        <v>83</v>
      </c>
      <c r="J84" s="17">
        <v>14704.0</v>
      </c>
      <c r="K84" s="9">
        <v>45334.0</v>
      </c>
      <c r="L84" s="10">
        <f t="shared" si="1"/>
        <v>45323</v>
      </c>
      <c r="M84" s="10">
        <f t="shared" si="48"/>
        <v>45336</v>
      </c>
      <c r="N84" s="9"/>
      <c r="O84" s="10"/>
      <c r="P84" s="10"/>
      <c r="Q84" s="10">
        <f>if(M84="",if(K84+30&gt;today(),RANDBETWEEN(K84,today()),RANDBETWEEN(K84,K84+30)),RANDBETWEEN(M84,M84+14))</f>
        <v>45336</v>
      </c>
      <c r="R84" s="10"/>
      <c r="S84" s="8" t="s">
        <v>163</v>
      </c>
    </row>
    <row r="85" ht="15.75" customHeight="1">
      <c r="A85" s="8" t="s">
        <v>220</v>
      </c>
      <c r="B85" s="8" t="s">
        <v>221</v>
      </c>
      <c r="C85" s="8" t="s">
        <v>21</v>
      </c>
      <c r="D85" s="8" t="s">
        <v>82</v>
      </c>
      <c r="E85" s="8" t="s">
        <v>23</v>
      </c>
      <c r="F85" s="8" t="s">
        <v>24</v>
      </c>
      <c r="G85" s="8" t="s">
        <v>25</v>
      </c>
      <c r="H85" s="8" t="s">
        <v>34</v>
      </c>
      <c r="I85" s="8" t="s">
        <v>27</v>
      </c>
      <c r="J85" s="17">
        <v>21033.0</v>
      </c>
      <c r="K85" s="9">
        <v>45347.0</v>
      </c>
      <c r="L85" s="10">
        <f t="shared" si="1"/>
        <v>45323</v>
      </c>
      <c r="M85" s="10">
        <f t="shared" si="48"/>
        <v>45377</v>
      </c>
      <c r="N85" s="10">
        <f>if(M85+21&gt;today(),RANDBETWEEN(M85,today()),RANDBETWEEN(M85,M85+21))</f>
        <v>45382</v>
      </c>
      <c r="O85" s="10">
        <f>if(N85="",RANDBETWEEN(M85,M85+20),if(N85+90&gt;today(),RANDBETWEEN(N85,today()),RANDBETWEEN(N85,N85+90)))</f>
        <v>45416</v>
      </c>
      <c r="P85" s="10"/>
      <c r="Q85" s="10"/>
      <c r="R85" s="10"/>
      <c r="S85" s="8" t="s">
        <v>163</v>
      </c>
    </row>
    <row r="86" ht="15.75" customHeight="1">
      <c r="A86" s="8" t="s">
        <v>222</v>
      </c>
      <c r="B86" s="8" t="s">
        <v>223</v>
      </c>
      <c r="C86" s="8" t="s">
        <v>48</v>
      </c>
      <c r="D86" s="8" t="s">
        <v>22</v>
      </c>
      <c r="E86" s="8" t="s">
        <v>39</v>
      </c>
      <c r="F86" s="8" t="s">
        <v>24</v>
      </c>
      <c r="G86" s="8" t="s">
        <v>33</v>
      </c>
      <c r="H86" s="8" t="s">
        <v>40</v>
      </c>
      <c r="I86" s="8" t="s">
        <v>35</v>
      </c>
      <c r="J86" s="17">
        <v>19757.0</v>
      </c>
      <c r="K86" s="9">
        <v>45327.0</v>
      </c>
      <c r="L86" s="10">
        <f t="shared" si="1"/>
        <v>45323</v>
      </c>
      <c r="M86" s="9"/>
      <c r="N86" s="9"/>
      <c r="O86" s="10"/>
      <c r="P86" s="10"/>
      <c r="Q86" s="10">
        <f>if(M86="",if(K86+30&gt;today(),RANDBETWEEN(K86,today()),RANDBETWEEN(K86,K86+30)),RANDBETWEEN(M86,M86+14))</f>
        <v>45331</v>
      </c>
      <c r="R86" s="10"/>
      <c r="S86" s="11" t="s">
        <v>45</v>
      </c>
    </row>
    <row r="87" ht="15.75" customHeight="1">
      <c r="A87" s="8" t="s">
        <v>224</v>
      </c>
      <c r="B87" s="8" t="s">
        <v>225</v>
      </c>
      <c r="C87" s="8" t="s">
        <v>48</v>
      </c>
      <c r="D87" s="8" t="s">
        <v>22</v>
      </c>
      <c r="E87" s="8" t="s">
        <v>59</v>
      </c>
      <c r="F87" s="11" t="s">
        <v>24</v>
      </c>
      <c r="G87" s="8" t="s">
        <v>33</v>
      </c>
      <c r="H87" s="8" t="s">
        <v>26</v>
      </c>
      <c r="I87" s="8" t="s">
        <v>83</v>
      </c>
      <c r="J87" s="17">
        <v>21455.0</v>
      </c>
      <c r="K87" s="9">
        <v>45348.0</v>
      </c>
      <c r="L87" s="10">
        <f t="shared" si="1"/>
        <v>45323</v>
      </c>
      <c r="M87" s="10">
        <f t="shared" ref="M87:M88" si="49">if(K87+30&gt;today(),RANDBETWEEN(K87,today()),RANDBETWEEN(K87,K87+30))</f>
        <v>45360</v>
      </c>
      <c r="N87" s="10">
        <f>if(M87+21&gt;today(),RANDBETWEEN(M87,today()),RANDBETWEEN(M87,M87+21))</f>
        <v>45360</v>
      </c>
      <c r="O87" s="10">
        <f>if(N87="",RANDBETWEEN(M87,M87+20),if(N87+90&gt;today(),RANDBETWEEN(N87,today()),RANDBETWEEN(N87,N87+90)))</f>
        <v>45389</v>
      </c>
      <c r="P87" s="10"/>
      <c r="Q87" s="10"/>
      <c r="R87" s="10"/>
      <c r="S87" s="8" t="s">
        <v>45</v>
      </c>
    </row>
    <row r="88" ht="15.75" customHeight="1">
      <c r="A88" s="8" t="s">
        <v>226</v>
      </c>
      <c r="B88" s="8" t="s">
        <v>227</v>
      </c>
      <c r="C88" s="8" t="s">
        <v>31</v>
      </c>
      <c r="D88" s="8" t="s">
        <v>2577</v>
      </c>
      <c r="E88" s="8" t="s">
        <v>59</v>
      </c>
      <c r="F88" s="8" t="s">
        <v>24</v>
      </c>
      <c r="G88" s="8" t="s">
        <v>33</v>
      </c>
      <c r="H88" s="8" t="s">
        <v>26</v>
      </c>
      <c r="I88" s="8" t="s">
        <v>27</v>
      </c>
      <c r="J88" s="17">
        <v>12756.0</v>
      </c>
      <c r="K88" s="9">
        <v>45343.0</v>
      </c>
      <c r="L88" s="10">
        <f t="shared" si="1"/>
        <v>45323</v>
      </c>
      <c r="M88" s="10">
        <f t="shared" si="49"/>
        <v>45361</v>
      </c>
      <c r="N88" s="10"/>
      <c r="O88" s="10"/>
      <c r="P88" s="10"/>
      <c r="Q88" s="10">
        <f t="shared" ref="Q88:Q89" si="50">if(M88="",if(K88+30&gt;today(),RANDBETWEEN(K88,today()),RANDBETWEEN(K88,K88+30)),RANDBETWEEN(M88,M88+14))</f>
        <v>45372</v>
      </c>
      <c r="R88" s="10"/>
      <c r="S88" s="8" t="s">
        <v>79</v>
      </c>
    </row>
    <row r="89" ht="15.75" customHeight="1">
      <c r="A89" s="8" t="s">
        <v>228</v>
      </c>
      <c r="B89" s="8" t="s">
        <v>229</v>
      </c>
      <c r="C89" s="8" t="s">
        <v>21</v>
      </c>
      <c r="D89" s="8" t="s">
        <v>82</v>
      </c>
      <c r="E89" s="8" t="s">
        <v>39</v>
      </c>
      <c r="F89" s="8" t="s">
        <v>24</v>
      </c>
      <c r="G89" s="8" t="s">
        <v>33</v>
      </c>
      <c r="H89" s="8" t="s">
        <v>34</v>
      </c>
      <c r="I89" s="8" t="s">
        <v>53</v>
      </c>
      <c r="J89" s="17">
        <v>14181.0</v>
      </c>
      <c r="K89" s="9">
        <v>45329.0</v>
      </c>
      <c r="L89" s="10">
        <f t="shared" si="1"/>
        <v>45323</v>
      </c>
      <c r="M89" s="10"/>
      <c r="N89" s="10"/>
      <c r="O89" s="10"/>
      <c r="P89" s="10"/>
      <c r="Q89" s="10">
        <f t="shared" si="50"/>
        <v>45344</v>
      </c>
      <c r="R89" s="10"/>
      <c r="S89" s="11" t="s">
        <v>79</v>
      </c>
    </row>
    <row r="90" ht="15.75" customHeight="1">
      <c r="A90" s="8" t="s">
        <v>230</v>
      </c>
      <c r="B90" s="8" t="s">
        <v>231</v>
      </c>
      <c r="C90" s="8" t="s">
        <v>31</v>
      </c>
      <c r="D90" s="8" t="s">
        <v>22</v>
      </c>
      <c r="E90" s="8" t="s">
        <v>39</v>
      </c>
      <c r="F90" s="11" t="s">
        <v>24</v>
      </c>
      <c r="G90" s="8" t="s">
        <v>25</v>
      </c>
      <c r="H90" s="8" t="s">
        <v>52</v>
      </c>
      <c r="I90" s="8" t="s">
        <v>44</v>
      </c>
      <c r="J90" s="17">
        <v>2683.0</v>
      </c>
      <c r="K90" s="9">
        <v>45344.0</v>
      </c>
      <c r="L90" s="10">
        <f t="shared" si="1"/>
        <v>45323</v>
      </c>
      <c r="M90" s="10">
        <f t="shared" ref="M90:M95" si="51">if(K90+30&gt;today(),RANDBETWEEN(K90,today()),RANDBETWEEN(K90,K90+30))</f>
        <v>45374</v>
      </c>
      <c r="N90" s="10">
        <f t="shared" ref="N90:N94" si="52">if(M90+21&gt;today(),RANDBETWEEN(M90,today()),RANDBETWEEN(M90,M90+21))</f>
        <v>45391</v>
      </c>
      <c r="O90" s="10">
        <f t="shared" ref="O90:O94" si="53">if(N90="",RANDBETWEEN(M90,M90+20),if(N90+90&gt;today(),RANDBETWEEN(N90,today()),RANDBETWEEN(N90,N90+90)))</f>
        <v>45398</v>
      </c>
      <c r="P90" s="10"/>
      <c r="Q90" s="10"/>
      <c r="R90" s="10"/>
      <c r="S90" s="8" t="s">
        <v>45</v>
      </c>
    </row>
    <row r="91" ht="15.75" customHeight="1">
      <c r="A91" s="8" t="s">
        <v>914</v>
      </c>
      <c r="B91" s="8" t="s">
        <v>915</v>
      </c>
      <c r="C91" s="8" t="s">
        <v>31</v>
      </c>
      <c r="D91" s="8" t="s">
        <v>43</v>
      </c>
      <c r="E91" s="8" t="s">
        <v>32</v>
      </c>
      <c r="F91" s="11" t="s">
        <v>636</v>
      </c>
      <c r="G91" s="8" t="s">
        <v>25</v>
      </c>
      <c r="H91" s="8" t="s">
        <v>34</v>
      </c>
      <c r="I91" s="8" t="s">
        <v>53</v>
      </c>
      <c r="J91" s="17">
        <v>3425.0</v>
      </c>
      <c r="K91" s="9">
        <v>45338.0</v>
      </c>
      <c r="L91" s="10">
        <f t="shared" si="1"/>
        <v>45323</v>
      </c>
      <c r="M91" s="10">
        <f t="shared" si="51"/>
        <v>45349</v>
      </c>
      <c r="N91" s="10">
        <f t="shared" si="52"/>
        <v>45361</v>
      </c>
      <c r="O91" s="10">
        <f t="shared" si="53"/>
        <v>45422</v>
      </c>
      <c r="P91" s="10">
        <f>O91+365</f>
        <v>45787</v>
      </c>
      <c r="Q91" s="10"/>
      <c r="R91" s="10"/>
    </row>
    <row r="92" ht="15.75" customHeight="1">
      <c r="A92" s="8" t="s">
        <v>234</v>
      </c>
      <c r="B92" s="8" t="s">
        <v>235</v>
      </c>
      <c r="C92" s="8" t="s">
        <v>21</v>
      </c>
      <c r="D92" s="8" t="s">
        <v>82</v>
      </c>
      <c r="E92" s="8" t="s">
        <v>23</v>
      </c>
      <c r="F92" s="8" t="s">
        <v>24</v>
      </c>
      <c r="G92" s="8" t="s">
        <v>33</v>
      </c>
      <c r="H92" s="8" t="s">
        <v>40</v>
      </c>
      <c r="I92" s="8" t="s">
        <v>35</v>
      </c>
      <c r="J92" s="17">
        <v>17122.0</v>
      </c>
      <c r="K92" s="9">
        <v>45351.0</v>
      </c>
      <c r="L92" s="10">
        <f t="shared" si="1"/>
        <v>45323</v>
      </c>
      <c r="M92" s="10">
        <f t="shared" si="51"/>
        <v>45375</v>
      </c>
      <c r="N92" s="10">
        <f t="shared" si="52"/>
        <v>45391</v>
      </c>
      <c r="O92" s="10">
        <f t="shared" si="53"/>
        <v>45455</v>
      </c>
      <c r="P92" s="10"/>
      <c r="Q92" s="10"/>
      <c r="R92" s="10"/>
      <c r="S92" s="8" t="s">
        <v>79</v>
      </c>
    </row>
    <row r="93" ht="15.75" customHeight="1">
      <c r="A93" s="8" t="s">
        <v>236</v>
      </c>
      <c r="B93" s="8" t="s">
        <v>237</v>
      </c>
      <c r="C93" s="8" t="s">
        <v>21</v>
      </c>
      <c r="D93" s="8" t="s">
        <v>2576</v>
      </c>
      <c r="E93" s="8" t="s">
        <v>39</v>
      </c>
      <c r="F93" s="11" t="s">
        <v>24</v>
      </c>
      <c r="G93" s="8" t="s">
        <v>25</v>
      </c>
      <c r="H93" s="8" t="s">
        <v>76</v>
      </c>
      <c r="I93" s="8" t="s">
        <v>44</v>
      </c>
      <c r="J93" s="17">
        <v>16855.0</v>
      </c>
      <c r="K93" s="9">
        <v>45331.0</v>
      </c>
      <c r="L93" s="10">
        <f t="shared" si="1"/>
        <v>45323</v>
      </c>
      <c r="M93" s="10">
        <f t="shared" si="51"/>
        <v>45353</v>
      </c>
      <c r="N93" s="10">
        <f t="shared" si="52"/>
        <v>45366</v>
      </c>
      <c r="O93" s="10">
        <f t="shared" si="53"/>
        <v>45450</v>
      </c>
      <c r="P93" s="10"/>
      <c r="Q93" s="10"/>
      <c r="R93" s="10"/>
      <c r="S93" s="8" t="s">
        <v>45</v>
      </c>
    </row>
    <row r="94" ht="15.75" customHeight="1">
      <c r="A94" s="8" t="s">
        <v>238</v>
      </c>
      <c r="B94" s="8" t="s">
        <v>239</v>
      </c>
      <c r="C94" s="8" t="s">
        <v>48</v>
      </c>
      <c r="D94" s="8" t="s">
        <v>82</v>
      </c>
      <c r="E94" s="8" t="s">
        <v>32</v>
      </c>
      <c r="F94" s="11" t="s">
        <v>24</v>
      </c>
      <c r="G94" s="8" t="s">
        <v>33</v>
      </c>
      <c r="H94" s="8" t="s">
        <v>76</v>
      </c>
      <c r="I94" s="8" t="s">
        <v>27</v>
      </c>
      <c r="J94" s="17">
        <v>22518.0</v>
      </c>
      <c r="K94" s="9">
        <v>45334.0</v>
      </c>
      <c r="L94" s="10">
        <f t="shared" si="1"/>
        <v>45323</v>
      </c>
      <c r="M94" s="10">
        <f t="shared" si="51"/>
        <v>45334</v>
      </c>
      <c r="N94" s="10">
        <f t="shared" si="52"/>
        <v>45355</v>
      </c>
      <c r="O94" s="10">
        <f t="shared" si="53"/>
        <v>45355</v>
      </c>
      <c r="P94" s="10"/>
      <c r="Q94" s="10"/>
      <c r="R94" s="10"/>
      <c r="S94" s="8" t="s">
        <v>79</v>
      </c>
    </row>
    <row r="95" ht="15.75" customHeight="1">
      <c r="A95" s="8" t="s">
        <v>240</v>
      </c>
      <c r="B95" s="8" t="s">
        <v>241</v>
      </c>
      <c r="C95" s="8" t="s">
        <v>31</v>
      </c>
      <c r="D95" s="8" t="s">
        <v>2576</v>
      </c>
      <c r="E95" s="8" t="s">
        <v>59</v>
      </c>
      <c r="F95" s="8" t="s">
        <v>24</v>
      </c>
      <c r="G95" s="8" t="s">
        <v>33</v>
      </c>
      <c r="H95" s="8" t="s">
        <v>76</v>
      </c>
      <c r="I95" s="8" t="s">
        <v>27</v>
      </c>
      <c r="J95" s="17">
        <v>1565.0</v>
      </c>
      <c r="K95" s="9">
        <v>45336.0</v>
      </c>
      <c r="L95" s="10">
        <f t="shared" si="1"/>
        <v>45323</v>
      </c>
      <c r="M95" s="10">
        <f t="shared" si="51"/>
        <v>45341</v>
      </c>
      <c r="N95" s="9"/>
      <c r="O95" s="10"/>
      <c r="P95" s="10"/>
      <c r="Q95" s="10">
        <f t="shared" ref="Q95:Q99" si="54">if(M95="",if(K95+30&gt;today(),RANDBETWEEN(K95,today()),RANDBETWEEN(K95,K95+30)),RANDBETWEEN(M95,M95+14))</f>
        <v>45353</v>
      </c>
      <c r="R95" s="10"/>
      <c r="S95" s="8" t="s">
        <v>36</v>
      </c>
    </row>
    <row r="96" ht="15.75" customHeight="1">
      <c r="A96" s="8" t="s">
        <v>242</v>
      </c>
      <c r="B96" s="8" t="s">
        <v>243</v>
      </c>
      <c r="C96" s="8" t="s">
        <v>31</v>
      </c>
      <c r="D96" s="8" t="s">
        <v>22</v>
      </c>
      <c r="E96" s="8" t="s">
        <v>32</v>
      </c>
      <c r="F96" s="8" t="s">
        <v>24</v>
      </c>
      <c r="G96" s="8" t="s">
        <v>33</v>
      </c>
      <c r="H96" s="8" t="s">
        <v>34</v>
      </c>
      <c r="I96" s="8" t="s">
        <v>27</v>
      </c>
      <c r="J96" s="17">
        <v>9313.0</v>
      </c>
      <c r="K96" s="9">
        <v>45350.0</v>
      </c>
      <c r="L96" s="10">
        <f t="shared" si="1"/>
        <v>45323</v>
      </c>
      <c r="M96" s="10"/>
      <c r="N96" s="10"/>
      <c r="O96" s="10"/>
      <c r="P96" s="10"/>
      <c r="Q96" s="10">
        <f t="shared" si="54"/>
        <v>45362</v>
      </c>
      <c r="R96" s="10"/>
      <c r="S96" s="8" t="s">
        <v>163</v>
      </c>
    </row>
    <row r="97" ht="15.75" customHeight="1">
      <c r="A97" s="8" t="s">
        <v>244</v>
      </c>
      <c r="B97" s="8" t="s">
        <v>245</v>
      </c>
      <c r="C97" s="8" t="s">
        <v>21</v>
      </c>
      <c r="D97" s="8" t="s">
        <v>82</v>
      </c>
      <c r="E97" s="8" t="s">
        <v>32</v>
      </c>
      <c r="F97" s="8" t="s">
        <v>24</v>
      </c>
      <c r="G97" s="8" t="s">
        <v>25</v>
      </c>
      <c r="H97" s="8" t="s">
        <v>26</v>
      </c>
      <c r="I97" s="8" t="s">
        <v>27</v>
      </c>
      <c r="J97" s="17">
        <v>21939.0</v>
      </c>
      <c r="K97" s="9">
        <v>45327.0</v>
      </c>
      <c r="L97" s="10">
        <f t="shared" si="1"/>
        <v>45323</v>
      </c>
      <c r="M97" s="10">
        <f>if(K97+30&gt;today(),RANDBETWEEN(K97,today()),RANDBETWEEN(K97,K97+30))</f>
        <v>45353</v>
      </c>
      <c r="N97" s="9"/>
      <c r="O97" s="10"/>
      <c r="P97" s="10"/>
      <c r="Q97" s="10">
        <f t="shared" si="54"/>
        <v>45356</v>
      </c>
      <c r="R97" s="10"/>
      <c r="S97" s="8" t="s">
        <v>163</v>
      </c>
    </row>
    <row r="98" ht="15.75" customHeight="1">
      <c r="A98" s="8" t="s">
        <v>246</v>
      </c>
      <c r="B98" s="8" t="s">
        <v>247</v>
      </c>
      <c r="C98" s="8" t="s">
        <v>31</v>
      </c>
      <c r="D98" s="8" t="s">
        <v>43</v>
      </c>
      <c r="E98" s="8" t="s">
        <v>32</v>
      </c>
      <c r="F98" s="8" t="s">
        <v>24</v>
      </c>
      <c r="G98" s="8" t="s">
        <v>33</v>
      </c>
      <c r="H98" s="8" t="s">
        <v>40</v>
      </c>
      <c r="I98" s="8" t="s">
        <v>60</v>
      </c>
      <c r="J98" s="17">
        <v>13469.0</v>
      </c>
      <c r="K98" s="9">
        <v>45329.0</v>
      </c>
      <c r="L98" s="10">
        <f t="shared" si="1"/>
        <v>45323</v>
      </c>
      <c r="M98" s="10"/>
      <c r="N98" s="10"/>
      <c r="O98" s="10"/>
      <c r="P98" s="10"/>
      <c r="Q98" s="10">
        <f t="shared" si="54"/>
        <v>45342</v>
      </c>
      <c r="R98" s="10"/>
      <c r="S98" s="8" t="s">
        <v>163</v>
      </c>
    </row>
    <row r="99" ht="15.75" customHeight="1">
      <c r="A99" s="8" t="s">
        <v>248</v>
      </c>
      <c r="B99" s="8" t="s">
        <v>249</v>
      </c>
      <c r="C99" s="8" t="s">
        <v>48</v>
      </c>
      <c r="D99" s="8" t="s">
        <v>22</v>
      </c>
      <c r="E99" s="8" t="s">
        <v>39</v>
      </c>
      <c r="F99" s="8" t="s">
        <v>24</v>
      </c>
      <c r="G99" s="8" t="s">
        <v>33</v>
      </c>
      <c r="H99" s="8" t="s">
        <v>26</v>
      </c>
      <c r="I99" s="8" t="s">
        <v>44</v>
      </c>
      <c r="J99" s="17">
        <v>22209.0</v>
      </c>
      <c r="K99" s="9">
        <v>45346.0</v>
      </c>
      <c r="L99" s="10">
        <f t="shared" si="1"/>
        <v>45323</v>
      </c>
      <c r="M99" s="9"/>
      <c r="N99" s="9"/>
      <c r="O99" s="10"/>
      <c r="P99" s="10"/>
      <c r="Q99" s="10">
        <f t="shared" si="54"/>
        <v>45368</v>
      </c>
      <c r="R99" s="10"/>
      <c r="S99" s="8" t="s">
        <v>45</v>
      </c>
    </row>
    <row r="100" ht="15.75" customHeight="1">
      <c r="A100" s="8" t="s">
        <v>250</v>
      </c>
      <c r="B100" s="8" t="s">
        <v>251</v>
      </c>
      <c r="C100" s="8" t="s">
        <v>48</v>
      </c>
      <c r="D100" s="8" t="s">
        <v>82</v>
      </c>
      <c r="E100" s="8" t="s">
        <v>59</v>
      </c>
      <c r="F100" s="11" t="s">
        <v>24</v>
      </c>
      <c r="G100" s="8" t="s">
        <v>25</v>
      </c>
      <c r="H100" s="8" t="s">
        <v>34</v>
      </c>
      <c r="I100" s="8" t="s">
        <v>53</v>
      </c>
      <c r="J100" s="17">
        <v>19506.0</v>
      </c>
      <c r="K100" s="9">
        <v>45345.0</v>
      </c>
      <c r="L100" s="10">
        <f t="shared" si="1"/>
        <v>45323</v>
      </c>
      <c r="M100" s="10">
        <f t="shared" ref="M100:M104" si="55">if(K100+30&gt;today(),RANDBETWEEN(K100,today()),RANDBETWEEN(K100,K100+30))</f>
        <v>45352</v>
      </c>
      <c r="N100" s="10">
        <f t="shared" ref="N100:N104" si="56">if(M100+21&gt;today(),RANDBETWEEN(M100,today()),RANDBETWEEN(M100,M100+21))</f>
        <v>45353</v>
      </c>
      <c r="O100" s="10">
        <f t="shared" ref="O100:O104" si="57">if(N100="",RANDBETWEEN(M100,M100+20),if(N100+90&gt;today(),RANDBETWEEN(N100,today()),RANDBETWEEN(N100,N100+90)))</f>
        <v>45387</v>
      </c>
      <c r="P100" s="10"/>
      <c r="Q100" s="10"/>
      <c r="R100" s="10"/>
      <c r="S100" s="8" t="s">
        <v>163</v>
      </c>
    </row>
    <row r="101" ht="15.75" customHeight="1">
      <c r="A101" s="8" t="s">
        <v>252</v>
      </c>
      <c r="B101" s="8" t="s">
        <v>253</v>
      </c>
      <c r="C101" s="8" t="s">
        <v>21</v>
      </c>
      <c r="D101" s="8" t="s">
        <v>43</v>
      </c>
      <c r="E101" s="8" t="s">
        <v>32</v>
      </c>
      <c r="F101" s="11" t="s">
        <v>24</v>
      </c>
      <c r="G101" s="8" t="s">
        <v>33</v>
      </c>
      <c r="H101" s="8" t="s">
        <v>26</v>
      </c>
      <c r="I101" s="8" t="s">
        <v>27</v>
      </c>
      <c r="J101" s="17">
        <v>14294.0</v>
      </c>
      <c r="K101" s="9">
        <v>45350.0</v>
      </c>
      <c r="L101" s="10">
        <f t="shared" si="1"/>
        <v>45323</v>
      </c>
      <c r="M101" s="10">
        <f t="shared" si="55"/>
        <v>45370</v>
      </c>
      <c r="N101" s="10">
        <f t="shared" si="56"/>
        <v>45385</v>
      </c>
      <c r="O101" s="10">
        <f t="shared" si="57"/>
        <v>45433</v>
      </c>
      <c r="P101" s="10"/>
      <c r="Q101" s="10"/>
      <c r="R101" s="10"/>
      <c r="S101" s="8" t="s">
        <v>45</v>
      </c>
    </row>
    <row r="102" ht="15.75" customHeight="1">
      <c r="A102" s="8" t="s">
        <v>254</v>
      </c>
      <c r="B102" s="8" t="s">
        <v>255</v>
      </c>
      <c r="C102" s="8" t="s">
        <v>31</v>
      </c>
      <c r="D102" s="8" t="s">
        <v>82</v>
      </c>
      <c r="E102" s="8" t="s">
        <v>32</v>
      </c>
      <c r="F102" s="11" t="s">
        <v>24</v>
      </c>
      <c r="G102" s="8" t="s">
        <v>25</v>
      </c>
      <c r="H102" s="8" t="s">
        <v>52</v>
      </c>
      <c r="I102" s="8" t="s">
        <v>53</v>
      </c>
      <c r="J102" s="17">
        <v>5266.0</v>
      </c>
      <c r="K102" s="9">
        <v>45336.0</v>
      </c>
      <c r="L102" s="10">
        <f t="shared" si="1"/>
        <v>45323</v>
      </c>
      <c r="M102" s="10">
        <f t="shared" si="55"/>
        <v>45356</v>
      </c>
      <c r="N102" s="10">
        <f t="shared" si="56"/>
        <v>45356</v>
      </c>
      <c r="O102" s="10">
        <f t="shared" si="57"/>
        <v>45359</v>
      </c>
      <c r="P102" s="10"/>
      <c r="Q102" s="10"/>
      <c r="R102" s="10"/>
      <c r="S102" s="8" t="s">
        <v>163</v>
      </c>
    </row>
    <row r="103" ht="15.75" customHeight="1">
      <c r="A103" s="8" t="s">
        <v>256</v>
      </c>
      <c r="B103" s="8" t="s">
        <v>257</v>
      </c>
      <c r="C103" s="8" t="s">
        <v>21</v>
      </c>
      <c r="D103" s="8" t="s">
        <v>22</v>
      </c>
      <c r="E103" s="8" t="s">
        <v>23</v>
      </c>
      <c r="F103" s="11" t="s">
        <v>24</v>
      </c>
      <c r="G103" s="8" t="s">
        <v>33</v>
      </c>
      <c r="H103" s="8" t="s">
        <v>26</v>
      </c>
      <c r="I103" s="8" t="s">
        <v>60</v>
      </c>
      <c r="J103" s="17">
        <v>17825.0</v>
      </c>
      <c r="K103" s="9">
        <v>45334.0</v>
      </c>
      <c r="L103" s="10">
        <f t="shared" si="1"/>
        <v>45323</v>
      </c>
      <c r="M103" s="10">
        <f t="shared" si="55"/>
        <v>45358</v>
      </c>
      <c r="N103" s="10">
        <f t="shared" si="56"/>
        <v>45366</v>
      </c>
      <c r="O103" s="10">
        <f t="shared" si="57"/>
        <v>45411</v>
      </c>
      <c r="P103" s="10"/>
      <c r="Q103" s="10"/>
      <c r="R103" s="10"/>
      <c r="S103" s="8" t="s">
        <v>45</v>
      </c>
    </row>
    <row r="104" ht="15.75" customHeight="1">
      <c r="A104" s="8" t="s">
        <v>258</v>
      </c>
      <c r="B104" s="8" t="s">
        <v>259</v>
      </c>
      <c r="C104" s="8" t="s">
        <v>48</v>
      </c>
      <c r="D104" s="8" t="s">
        <v>82</v>
      </c>
      <c r="E104" s="8" t="s">
        <v>33</v>
      </c>
      <c r="F104" s="8" t="s">
        <v>24</v>
      </c>
      <c r="G104" s="8" t="s">
        <v>33</v>
      </c>
      <c r="H104" s="8" t="s">
        <v>40</v>
      </c>
      <c r="I104" s="8" t="s">
        <v>27</v>
      </c>
      <c r="J104" s="17">
        <v>15829.0</v>
      </c>
      <c r="K104" s="9">
        <v>45346.0</v>
      </c>
      <c r="L104" s="10">
        <f t="shared" si="1"/>
        <v>45323</v>
      </c>
      <c r="M104" s="10">
        <f t="shared" si="55"/>
        <v>45376</v>
      </c>
      <c r="N104" s="10">
        <f t="shared" si="56"/>
        <v>45394</v>
      </c>
      <c r="O104" s="10">
        <f t="shared" si="57"/>
        <v>45456</v>
      </c>
      <c r="P104" s="10"/>
      <c r="Q104" s="10"/>
      <c r="R104" s="10"/>
      <c r="S104" s="8" t="s">
        <v>45</v>
      </c>
    </row>
    <row r="105" ht="15.75" customHeight="1">
      <c r="A105" s="8" t="s">
        <v>260</v>
      </c>
      <c r="B105" s="8" t="s">
        <v>261</v>
      </c>
      <c r="C105" s="8" t="s">
        <v>21</v>
      </c>
      <c r="D105" s="8" t="s">
        <v>43</v>
      </c>
      <c r="E105" s="8" t="s">
        <v>39</v>
      </c>
      <c r="F105" s="8" t="s">
        <v>24</v>
      </c>
      <c r="G105" s="8" t="s">
        <v>25</v>
      </c>
      <c r="H105" s="8" t="s">
        <v>40</v>
      </c>
      <c r="I105" s="8" t="s">
        <v>83</v>
      </c>
      <c r="J105" s="17">
        <v>24637.0</v>
      </c>
      <c r="K105" s="9">
        <v>45325.0</v>
      </c>
      <c r="L105" s="10">
        <f t="shared" si="1"/>
        <v>45323</v>
      </c>
      <c r="M105" s="10"/>
      <c r="N105" s="10"/>
      <c r="O105" s="10"/>
      <c r="P105" s="10"/>
      <c r="Q105" s="10">
        <f t="shared" ref="Q105:Q108" si="58">if(M105="",if(K105+30&gt;today(),RANDBETWEEN(K105,today()),RANDBETWEEN(K105,K105+30)),RANDBETWEEN(M105,M105+14))</f>
        <v>45346</v>
      </c>
      <c r="R105" s="10"/>
      <c r="S105" s="8" t="s">
        <v>79</v>
      </c>
    </row>
    <row r="106" ht="15.75" customHeight="1">
      <c r="A106" s="8" t="s">
        <v>262</v>
      </c>
      <c r="B106" s="8" t="s">
        <v>263</v>
      </c>
      <c r="C106" s="8" t="s">
        <v>31</v>
      </c>
      <c r="D106" s="8" t="s">
        <v>82</v>
      </c>
      <c r="E106" s="8" t="s">
        <v>33</v>
      </c>
      <c r="F106" s="8" t="s">
        <v>24</v>
      </c>
      <c r="G106" s="8" t="s">
        <v>25</v>
      </c>
      <c r="H106" s="8" t="s">
        <v>26</v>
      </c>
      <c r="I106" s="8" t="s">
        <v>35</v>
      </c>
      <c r="J106" s="17">
        <v>6845.0</v>
      </c>
      <c r="K106" s="9">
        <v>45329.0</v>
      </c>
      <c r="L106" s="10">
        <f t="shared" si="1"/>
        <v>45323</v>
      </c>
      <c r="M106" s="10">
        <f t="shared" ref="M106:M107" si="59">if(K106+30&gt;today(),RANDBETWEEN(K106,today()),RANDBETWEEN(K106,K106+30))</f>
        <v>45332</v>
      </c>
      <c r="N106" s="9"/>
      <c r="O106" s="10"/>
      <c r="P106" s="10"/>
      <c r="Q106" s="10">
        <f t="shared" si="58"/>
        <v>45342</v>
      </c>
      <c r="R106" s="10"/>
      <c r="S106" s="8" t="s">
        <v>36</v>
      </c>
    </row>
    <row r="107" ht="15.75" customHeight="1">
      <c r="A107" s="8" t="s">
        <v>264</v>
      </c>
      <c r="B107" s="8" t="s">
        <v>265</v>
      </c>
      <c r="C107" s="8" t="s">
        <v>21</v>
      </c>
      <c r="D107" s="8" t="s">
        <v>22</v>
      </c>
      <c r="E107" s="8" t="s">
        <v>33</v>
      </c>
      <c r="F107" s="8" t="s">
        <v>24</v>
      </c>
      <c r="G107" s="8" t="s">
        <v>25</v>
      </c>
      <c r="H107" s="8" t="s">
        <v>40</v>
      </c>
      <c r="I107" s="8" t="s">
        <v>60</v>
      </c>
      <c r="J107" s="17">
        <v>19655.0</v>
      </c>
      <c r="K107" s="9">
        <v>45338.0</v>
      </c>
      <c r="L107" s="10">
        <f t="shared" si="1"/>
        <v>45323</v>
      </c>
      <c r="M107" s="10">
        <f t="shared" si="59"/>
        <v>45349</v>
      </c>
      <c r="N107" s="9"/>
      <c r="O107" s="10"/>
      <c r="P107" s="10"/>
      <c r="Q107" s="10">
        <f t="shared" si="58"/>
        <v>45351</v>
      </c>
      <c r="R107" s="10"/>
      <c r="S107" s="8" t="s">
        <v>79</v>
      </c>
    </row>
    <row r="108" ht="15.75" customHeight="1">
      <c r="A108" s="8" t="s">
        <v>266</v>
      </c>
      <c r="B108" s="8" t="s">
        <v>267</v>
      </c>
      <c r="C108" s="8" t="s">
        <v>48</v>
      </c>
      <c r="D108" s="8" t="s">
        <v>2577</v>
      </c>
      <c r="E108" s="8" t="s">
        <v>33</v>
      </c>
      <c r="F108" s="8" t="s">
        <v>24</v>
      </c>
      <c r="G108" s="8" t="s">
        <v>33</v>
      </c>
      <c r="H108" s="8" t="s">
        <v>76</v>
      </c>
      <c r="I108" s="8" t="s">
        <v>44</v>
      </c>
      <c r="J108" s="17">
        <v>24242.0</v>
      </c>
      <c r="K108" s="9">
        <v>45324.0</v>
      </c>
      <c r="L108" s="10">
        <f t="shared" si="1"/>
        <v>45323</v>
      </c>
      <c r="M108" s="10"/>
      <c r="N108" s="10"/>
      <c r="O108" s="10"/>
      <c r="P108" s="10"/>
      <c r="Q108" s="10">
        <f t="shared" si="58"/>
        <v>45342</v>
      </c>
      <c r="R108" s="10"/>
      <c r="S108" s="8" t="s">
        <v>36</v>
      </c>
    </row>
    <row r="109" ht="15.75" customHeight="1">
      <c r="A109" s="8" t="s">
        <v>933</v>
      </c>
      <c r="B109" s="8" t="s">
        <v>934</v>
      </c>
      <c r="C109" s="8" t="s">
        <v>48</v>
      </c>
      <c r="D109" s="8" t="s">
        <v>2576</v>
      </c>
      <c r="E109" s="8" t="s">
        <v>39</v>
      </c>
      <c r="F109" s="11" t="s">
        <v>636</v>
      </c>
      <c r="G109" s="8" t="s">
        <v>25</v>
      </c>
      <c r="H109" s="8" t="s">
        <v>40</v>
      </c>
      <c r="I109" s="8" t="s">
        <v>53</v>
      </c>
      <c r="J109" s="17">
        <v>12708.0</v>
      </c>
      <c r="K109" s="9">
        <v>45338.0</v>
      </c>
      <c r="L109" s="10">
        <f t="shared" si="1"/>
        <v>45323</v>
      </c>
      <c r="M109" s="10">
        <f t="shared" ref="M109:M110" si="60">if(K109+30&gt;today(),RANDBETWEEN(K109,today()),RANDBETWEEN(K109,K109+30))</f>
        <v>45366</v>
      </c>
      <c r="N109" s="10">
        <f t="shared" ref="N109:N110" si="61">if(M109+21&gt;today(),RANDBETWEEN(M109,today()),RANDBETWEEN(M109,M109+21))</f>
        <v>45370</v>
      </c>
      <c r="O109" s="10">
        <f t="shared" ref="O109:O110" si="62">if(N109="",RANDBETWEEN(M109,M109+20),if(N109+90&gt;today(),RANDBETWEEN(N109,today()),RANDBETWEEN(N109,N109+90)))</f>
        <v>45447</v>
      </c>
      <c r="P109" s="10">
        <f t="shared" ref="P109:P110" si="63">O109+365</f>
        <v>45812</v>
      </c>
      <c r="Q109" s="10"/>
      <c r="R109" s="10"/>
    </row>
    <row r="110" ht="15.75" customHeight="1">
      <c r="A110" s="8" t="s">
        <v>916</v>
      </c>
      <c r="B110" s="8" t="s">
        <v>917</v>
      </c>
      <c r="C110" s="8" t="s">
        <v>31</v>
      </c>
      <c r="D110" s="8" t="s">
        <v>82</v>
      </c>
      <c r="E110" s="8" t="s">
        <v>59</v>
      </c>
      <c r="F110" s="11" t="s">
        <v>636</v>
      </c>
      <c r="G110" s="8" t="s">
        <v>25</v>
      </c>
      <c r="H110" s="8" t="s">
        <v>76</v>
      </c>
      <c r="I110" s="8" t="s">
        <v>35</v>
      </c>
      <c r="J110" s="17">
        <v>6704.0</v>
      </c>
      <c r="K110" s="9">
        <v>45379.0</v>
      </c>
      <c r="L110" s="10">
        <f t="shared" si="1"/>
        <v>45352</v>
      </c>
      <c r="M110" s="10">
        <f t="shared" si="60"/>
        <v>45407</v>
      </c>
      <c r="N110" s="10">
        <f t="shared" si="61"/>
        <v>45419</v>
      </c>
      <c r="O110" s="10">
        <f t="shared" si="62"/>
        <v>45480</v>
      </c>
      <c r="P110" s="10">
        <f t="shared" si="63"/>
        <v>45845</v>
      </c>
      <c r="Q110" s="10"/>
      <c r="R110" s="10"/>
    </row>
    <row r="111" ht="15.75" customHeight="1">
      <c r="A111" s="8" t="s">
        <v>272</v>
      </c>
      <c r="B111" s="8" t="s">
        <v>273</v>
      </c>
      <c r="C111" s="8" t="s">
        <v>48</v>
      </c>
      <c r="D111" s="8" t="s">
        <v>82</v>
      </c>
      <c r="E111" s="8" t="s">
        <v>59</v>
      </c>
      <c r="F111" s="8" t="s">
        <v>24</v>
      </c>
      <c r="G111" s="8" t="s">
        <v>25</v>
      </c>
      <c r="H111" s="8" t="s">
        <v>52</v>
      </c>
      <c r="I111" s="8" t="s">
        <v>44</v>
      </c>
      <c r="J111" s="17">
        <v>16848.0</v>
      </c>
      <c r="K111" s="9">
        <v>45354.0</v>
      </c>
      <c r="L111" s="10">
        <f t="shared" si="1"/>
        <v>45352</v>
      </c>
      <c r="M111" s="10"/>
      <c r="N111" s="10"/>
      <c r="O111" s="10"/>
      <c r="P111" s="10"/>
      <c r="Q111" s="10">
        <f>if(M111="",if(K111+30&gt;today(),RANDBETWEEN(K111,today()),RANDBETWEEN(K111,K111+30)),RANDBETWEEN(M111,M111+14))</f>
        <v>45379</v>
      </c>
      <c r="R111" s="10"/>
      <c r="S111" s="8" t="s">
        <v>163</v>
      </c>
    </row>
    <row r="112" ht="15.75" customHeight="1">
      <c r="A112" s="8" t="s">
        <v>925</v>
      </c>
      <c r="B112" s="8" t="s">
        <v>926</v>
      </c>
      <c r="C112" s="8" t="s">
        <v>48</v>
      </c>
      <c r="D112" s="8" t="s">
        <v>2577</v>
      </c>
      <c r="E112" s="8" t="s">
        <v>23</v>
      </c>
      <c r="F112" s="11" t="s">
        <v>636</v>
      </c>
      <c r="G112" s="8" t="s">
        <v>33</v>
      </c>
      <c r="H112" s="8" t="s">
        <v>34</v>
      </c>
      <c r="I112" s="8" t="s">
        <v>44</v>
      </c>
      <c r="J112" s="17">
        <v>19026.0</v>
      </c>
      <c r="K112" s="9">
        <v>45377.0</v>
      </c>
      <c r="L112" s="10">
        <f t="shared" si="1"/>
        <v>45352</v>
      </c>
      <c r="M112" s="10">
        <f>if(K112+30&gt;today(),RANDBETWEEN(K112,today()),RANDBETWEEN(K112,K112+30))</f>
        <v>45381</v>
      </c>
      <c r="N112" s="10">
        <f>if(M112+21&gt;today(),RANDBETWEEN(M112,today()),RANDBETWEEN(M112,M112+21))</f>
        <v>45385</v>
      </c>
      <c r="O112" s="10">
        <f>if(N112="",RANDBETWEEN(M112,M112+20),if(N112+90&gt;today(),RANDBETWEEN(N112,today()),RANDBETWEEN(N112,N112+90)))</f>
        <v>45389</v>
      </c>
      <c r="P112" s="10">
        <f>O112+365</f>
        <v>45754</v>
      </c>
      <c r="Q112" s="10"/>
      <c r="R112" s="10"/>
    </row>
    <row r="113" ht="15.75" customHeight="1">
      <c r="A113" s="8" t="s">
        <v>276</v>
      </c>
      <c r="B113" s="8" t="s">
        <v>277</v>
      </c>
      <c r="C113" s="8" t="s">
        <v>31</v>
      </c>
      <c r="D113" s="8" t="s">
        <v>22</v>
      </c>
      <c r="E113" s="8" t="s">
        <v>39</v>
      </c>
      <c r="F113" s="8" t="s">
        <v>24</v>
      </c>
      <c r="G113" s="8" t="s">
        <v>33</v>
      </c>
      <c r="H113" s="8" t="s">
        <v>26</v>
      </c>
      <c r="I113" s="8" t="s">
        <v>83</v>
      </c>
      <c r="J113" s="17">
        <v>10573.0</v>
      </c>
      <c r="K113" s="9">
        <v>45382.0</v>
      </c>
      <c r="L113" s="10">
        <f t="shared" si="1"/>
        <v>45352</v>
      </c>
      <c r="M113" s="10"/>
      <c r="N113" s="10"/>
      <c r="O113" s="10"/>
      <c r="P113" s="10"/>
      <c r="Q113" s="10">
        <f>if(M113="",if(K113+30&gt;today(),RANDBETWEEN(K113,today()),RANDBETWEEN(K113,K113+30)),RANDBETWEEN(M113,M113+14))</f>
        <v>45408</v>
      </c>
      <c r="R113" s="10"/>
      <c r="S113" s="8" t="s">
        <v>45</v>
      </c>
    </row>
    <row r="114" ht="15.75" customHeight="1">
      <c r="A114" s="8" t="s">
        <v>278</v>
      </c>
      <c r="B114" s="8" t="s">
        <v>279</v>
      </c>
      <c r="C114" s="8" t="s">
        <v>31</v>
      </c>
      <c r="D114" s="8" t="s">
        <v>82</v>
      </c>
      <c r="E114" s="8" t="s">
        <v>32</v>
      </c>
      <c r="F114" s="11" t="s">
        <v>24</v>
      </c>
      <c r="G114" s="8" t="s">
        <v>25</v>
      </c>
      <c r="H114" s="8" t="s">
        <v>26</v>
      </c>
      <c r="I114" s="8" t="s">
        <v>35</v>
      </c>
      <c r="J114" s="17">
        <v>14434.0</v>
      </c>
      <c r="K114" s="9">
        <v>45362.0</v>
      </c>
      <c r="L114" s="10">
        <f t="shared" si="1"/>
        <v>45352</v>
      </c>
      <c r="M114" s="10">
        <f>if(K114+30&gt;today(),RANDBETWEEN(K114,today()),RANDBETWEEN(K114,K114+30))</f>
        <v>45379</v>
      </c>
      <c r="N114" s="10">
        <f>if(M114+21&gt;today(),RANDBETWEEN(M114,today()),RANDBETWEEN(M114,M114+21))</f>
        <v>45392</v>
      </c>
      <c r="O114" s="10">
        <f>if(N114="",RANDBETWEEN(M114,M114+20),if(N114+90&gt;today(),RANDBETWEEN(N114,today()),RANDBETWEEN(N114,N114+90)))</f>
        <v>45470</v>
      </c>
      <c r="P114" s="10"/>
      <c r="Q114" s="10"/>
      <c r="R114" s="10"/>
      <c r="S114" s="8" t="s">
        <v>163</v>
      </c>
    </row>
    <row r="115" ht="15.75" customHeight="1">
      <c r="A115" s="8" t="s">
        <v>280</v>
      </c>
      <c r="B115" s="8" t="s">
        <v>281</v>
      </c>
      <c r="C115" s="8" t="s">
        <v>21</v>
      </c>
      <c r="D115" s="8" t="s">
        <v>2576</v>
      </c>
      <c r="E115" s="8" t="s">
        <v>39</v>
      </c>
      <c r="F115" s="8" t="s">
        <v>24</v>
      </c>
      <c r="G115" s="8" t="s">
        <v>25</v>
      </c>
      <c r="H115" s="8" t="s">
        <v>40</v>
      </c>
      <c r="I115" s="8" t="s">
        <v>53</v>
      </c>
      <c r="J115" s="17">
        <v>19599.0</v>
      </c>
      <c r="K115" s="9">
        <v>45365.0</v>
      </c>
      <c r="L115" s="10">
        <f t="shared" si="1"/>
        <v>45352</v>
      </c>
      <c r="M115" s="10"/>
      <c r="N115" s="10"/>
      <c r="O115" s="10"/>
      <c r="P115" s="10"/>
      <c r="Q115" s="10">
        <f>if(M115="",if(K115+30&gt;today(),RANDBETWEEN(K115,today()),RANDBETWEEN(K115,K115+30)),RANDBETWEEN(M115,M115+14))</f>
        <v>45365</v>
      </c>
      <c r="R115" s="10"/>
      <c r="S115" s="8" t="s">
        <v>45</v>
      </c>
    </row>
    <row r="116" ht="15.75" customHeight="1">
      <c r="A116" s="8" t="s">
        <v>282</v>
      </c>
      <c r="B116" s="8" t="s">
        <v>283</v>
      </c>
      <c r="C116" s="8" t="s">
        <v>48</v>
      </c>
      <c r="D116" s="8" t="s">
        <v>2577</v>
      </c>
      <c r="E116" s="8" t="s">
        <v>39</v>
      </c>
      <c r="F116" s="11" t="s">
        <v>24</v>
      </c>
      <c r="G116" s="8" t="s">
        <v>33</v>
      </c>
      <c r="H116" s="8" t="s">
        <v>76</v>
      </c>
      <c r="I116" s="8" t="s">
        <v>44</v>
      </c>
      <c r="J116" s="17">
        <v>18411.0</v>
      </c>
      <c r="K116" s="9">
        <v>45362.0</v>
      </c>
      <c r="L116" s="10">
        <f t="shared" si="1"/>
        <v>45352</v>
      </c>
      <c r="M116" s="10">
        <f t="shared" ref="M116:M117" si="64">if(K116+30&gt;today(),RANDBETWEEN(K116,today()),RANDBETWEEN(K116,K116+30))</f>
        <v>45385</v>
      </c>
      <c r="N116" s="10">
        <f>if(M116+21&gt;today(),RANDBETWEEN(M116,today()),RANDBETWEEN(M116,M116+21))</f>
        <v>45396</v>
      </c>
      <c r="O116" s="10">
        <f>if(N116="",RANDBETWEEN(M116,M116+20),if(N116+90&gt;today(),RANDBETWEEN(N116,today()),RANDBETWEEN(N116,N116+90)))</f>
        <v>45413</v>
      </c>
      <c r="P116" s="10"/>
      <c r="Q116" s="10"/>
      <c r="R116" s="10"/>
      <c r="S116" s="8" t="s">
        <v>163</v>
      </c>
    </row>
    <row r="117" ht="15.75" customHeight="1">
      <c r="A117" s="8" t="s">
        <v>284</v>
      </c>
      <c r="B117" s="8" t="s">
        <v>285</v>
      </c>
      <c r="C117" s="8" t="s">
        <v>31</v>
      </c>
      <c r="D117" s="8" t="s">
        <v>22</v>
      </c>
      <c r="E117" s="8" t="s">
        <v>32</v>
      </c>
      <c r="F117" s="8" t="s">
        <v>24</v>
      </c>
      <c r="G117" s="8" t="s">
        <v>25</v>
      </c>
      <c r="H117" s="8" t="s">
        <v>76</v>
      </c>
      <c r="I117" s="8" t="s">
        <v>44</v>
      </c>
      <c r="J117" s="17">
        <v>14361.0</v>
      </c>
      <c r="K117" s="9">
        <v>45354.0</v>
      </c>
      <c r="L117" s="10">
        <f t="shared" si="1"/>
        <v>45352</v>
      </c>
      <c r="M117" s="10">
        <f t="shared" si="64"/>
        <v>45383</v>
      </c>
      <c r="N117" s="9"/>
      <c r="O117" s="10"/>
      <c r="P117" s="10"/>
      <c r="Q117" s="10">
        <f t="shared" ref="Q117:Q118" si="65">if(M117="",if(K117+30&gt;today(),RANDBETWEEN(K117,today()),RANDBETWEEN(K117,K117+30)),RANDBETWEEN(M117,M117+14))</f>
        <v>45387</v>
      </c>
      <c r="R117" s="10"/>
      <c r="S117" s="8" t="s">
        <v>45</v>
      </c>
    </row>
    <row r="118" ht="15.75" customHeight="1">
      <c r="A118" s="8" t="s">
        <v>286</v>
      </c>
      <c r="B118" s="8" t="s">
        <v>287</v>
      </c>
      <c r="C118" s="8" t="s">
        <v>48</v>
      </c>
      <c r="D118" s="8" t="s">
        <v>22</v>
      </c>
      <c r="E118" s="8" t="s">
        <v>33</v>
      </c>
      <c r="F118" s="8" t="s">
        <v>24</v>
      </c>
      <c r="G118" s="8" t="s">
        <v>25</v>
      </c>
      <c r="H118" s="8" t="s">
        <v>26</v>
      </c>
      <c r="I118" s="8" t="s">
        <v>60</v>
      </c>
      <c r="J118" s="17">
        <v>18472.0</v>
      </c>
      <c r="K118" s="9">
        <v>45362.0</v>
      </c>
      <c r="L118" s="10">
        <f t="shared" si="1"/>
        <v>45352</v>
      </c>
      <c r="M118" s="9"/>
      <c r="N118" s="9"/>
      <c r="O118" s="10"/>
      <c r="P118" s="10"/>
      <c r="Q118" s="10">
        <f t="shared" si="65"/>
        <v>45380</v>
      </c>
      <c r="R118" s="10"/>
      <c r="S118" s="11" t="s">
        <v>79</v>
      </c>
    </row>
    <row r="119" ht="15.75" customHeight="1">
      <c r="A119" s="8" t="s">
        <v>288</v>
      </c>
      <c r="B119" s="8" t="s">
        <v>289</v>
      </c>
      <c r="C119" s="8" t="s">
        <v>48</v>
      </c>
      <c r="D119" s="8" t="s">
        <v>43</v>
      </c>
      <c r="E119" s="8" t="s">
        <v>39</v>
      </c>
      <c r="F119" s="11" t="s">
        <v>24</v>
      </c>
      <c r="G119" s="8" t="s">
        <v>33</v>
      </c>
      <c r="H119" s="8" t="s">
        <v>52</v>
      </c>
      <c r="I119" s="8" t="s">
        <v>44</v>
      </c>
      <c r="J119" s="17">
        <v>17985.0</v>
      </c>
      <c r="K119" s="9">
        <v>45377.0</v>
      </c>
      <c r="L119" s="10">
        <f t="shared" si="1"/>
        <v>45352</v>
      </c>
      <c r="M119" s="10">
        <f t="shared" ref="M119:M122" si="66">if(K119+30&gt;today(),RANDBETWEEN(K119,today()),RANDBETWEEN(K119,K119+30))</f>
        <v>45391</v>
      </c>
      <c r="N119" s="10">
        <f t="shared" ref="N119:N121" si="67">if(M119+21&gt;today(),RANDBETWEEN(M119,today()),RANDBETWEEN(M119,M119+21))</f>
        <v>45402</v>
      </c>
      <c r="O119" s="10">
        <f t="shared" ref="O119:O121" si="68">if(N119="",RANDBETWEEN(M119,M119+20),if(N119+90&gt;today(),RANDBETWEEN(N119,today()),RANDBETWEEN(N119,N119+90)))</f>
        <v>45437</v>
      </c>
      <c r="P119" s="10"/>
      <c r="Q119" s="10"/>
      <c r="R119" s="10"/>
      <c r="S119" s="8" t="s">
        <v>163</v>
      </c>
    </row>
    <row r="120" ht="15.75" customHeight="1">
      <c r="A120" s="8" t="s">
        <v>927</v>
      </c>
      <c r="B120" s="8" t="s">
        <v>928</v>
      </c>
      <c r="C120" s="8" t="s">
        <v>31</v>
      </c>
      <c r="D120" s="8" t="s">
        <v>22</v>
      </c>
      <c r="E120" s="8" t="s">
        <v>23</v>
      </c>
      <c r="F120" s="11" t="s">
        <v>636</v>
      </c>
      <c r="G120" s="8" t="s">
        <v>33</v>
      </c>
      <c r="H120" s="8" t="s">
        <v>40</v>
      </c>
      <c r="I120" s="8" t="s">
        <v>44</v>
      </c>
      <c r="J120" s="17">
        <v>8824.0</v>
      </c>
      <c r="K120" s="9">
        <v>45364.0</v>
      </c>
      <c r="L120" s="10">
        <f t="shared" si="1"/>
        <v>45352</v>
      </c>
      <c r="M120" s="10">
        <f t="shared" si="66"/>
        <v>45379</v>
      </c>
      <c r="N120" s="10">
        <f t="shared" si="67"/>
        <v>45393</v>
      </c>
      <c r="O120" s="10">
        <f t="shared" si="68"/>
        <v>45483</v>
      </c>
      <c r="P120" s="10">
        <f>O120+365</f>
        <v>45848</v>
      </c>
      <c r="Q120" s="10"/>
      <c r="R120" s="10"/>
    </row>
    <row r="121" ht="15.75" customHeight="1">
      <c r="A121" s="8" t="s">
        <v>292</v>
      </c>
      <c r="B121" s="8" t="s">
        <v>293</v>
      </c>
      <c r="C121" s="8" t="s">
        <v>48</v>
      </c>
      <c r="D121" s="8" t="s">
        <v>22</v>
      </c>
      <c r="E121" s="8" t="s">
        <v>32</v>
      </c>
      <c r="F121" s="11" t="s">
        <v>24</v>
      </c>
      <c r="G121" s="8" t="s">
        <v>25</v>
      </c>
      <c r="H121" s="8" t="s">
        <v>40</v>
      </c>
      <c r="I121" s="8" t="s">
        <v>44</v>
      </c>
      <c r="J121" s="17">
        <v>22782.0</v>
      </c>
      <c r="K121" s="9">
        <v>45379.0</v>
      </c>
      <c r="L121" s="10">
        <f t="shared" si="1"/>
        <v>45352</v>
      </c>
      <c r="M121" s="10">
        <f t="shared" si="66"/>
        <v>45390</v>
      </c>
      <c r="N121" s="10">
        <f t="shared" si="67"/>
        <v>45410</v>
      </c>
      <c r="O121" s="10">
        <f t="shared" si="68"/>
        <v>45485</v>
      </c>
      <c r="P121" s="10"/>
      <c r="Q121" s="10"/>
      <c r="R121" s="10"/>
      <c r="S121" s="8" t="s">
        <v>45</v>
      </c>
    </row>
    <row r="122" ht="15.75" customHeight="1">
      <c r="A122" s="8" t="s">
        <v>294</v>
      </c>
      <c r="B122" s="8" t="s">
        <v>295</v>
      </c>
      <c r="C122" s="8" t="s">
        <v>48</v>
      </c>
      <c r="D122" s="8" t="s">
        <v>2577</v>
      </c>
      <c r="E122" s="8" t="s">
        <v>39</v>
      </c>
      <c r="F122" s="8" t="s">
        <v>24</v>
      </c>
      <c r="G122" s="8" t="s">
        <v>33</v>
      </c>
      <c r="H122" s="8" t="s">
        <v>34</v>
      </c>
      <c r="I122" s="8" t="s">
        <v>53</v>
      </c>
      <c r="J122" s="17">
        <v>13168.0</v>
      </c>
      <c r="K122" s="9">
        <v>45372.0</v>
      </c>
      <c r="L122" s="10">
        <f t="shared" si="1"/>
        <v>45352</v>
      </c>
      <c r="M122" s="10">
        <f t="shared" si="66"/>
        <v>45382</v>
      </c>
      <c r="N122" s="9"/>
      <c r="O122" s="9"/>
      <c r="P122" s="10"/>
      <c r="Q122" s="10">
        <f t="shared" ref="Q122:Q128" si="69">if(M122="",if(K122+30&gt;today(),RANDBETWEEN(K122,today()),RANDBETWEEN(K122,K122+30)),RANDBETWEEN(M122,M122+14))</f>
        <v>45395</v>
      </c>
      <c r="R122" s="10"/>
      <c r="S122" s="8" t="s">
        <v>163</v>
      </c>
    </row>
    <row r="123" ht="15.75" customHeight="1">
      <c r="A123" s="8" t="s">
        <v>296</v>
      </c>
      <c r="B123" s="8" t="s">
        <v>297</v>
      </c>
      <c r="C123" s="8" t="s">
        <v>21</v>
      </c>
      <c r="D123" s="8" t="s">
        <v>2576</v>
      </c>
      <c r="E123" s="8" t="s">
        <v>59</v>
      </c>
      <c r="F123" s="8" t="s">
        <v>24</v>
      </c>
      <c r="G123" s="8" t="s">
        <v>33</v>
      </c>
      <c r="H123" s="8" t="s">
        <v>76</v>
      </c>
      <c r="I123" s="8" t="s">
        <v>27</v>
      </c>
      <c r="J123" s="17">
        <v>12781.0</v>
      </c>
      <c r="K123" s="9">
        <v>45379.0</v>
      </c>
      <c r="L123" s="10">
        <f t="shared" si="1"/>
        <v>45352</v>
      </c>
      <c r="M123" s="9"/>
      <c r="N123" s="9"/>
      <c r="O123" s="10"/>
      <c r="P123" s="10"/>
      <c r="Q123" s="10">
        <f t="shared" si="69"/>
        <v>45401</v>
      </c>
      <c r="R123" s="10"/>
      <c r="S123" s="8" t="s">
        <v>45</v>
      </c>
    </row>
    <row r="124" ht="15.75" customHeight="1">
      <c r="A124" s="8" t="s">
        <v>298</v>
      </c>
      <c r="B124" s="8" t="s">
        <v>299</v>
      </c>
      <c r="C124" s="8" t="s">
        <v>21</v>
      </c>
      <c r="D124" s="8" t="s">
        <v>43</v>
      </c>
      <c r="E124" s="8" t="s">
        <v>23</v>
      </c>
      <c r="F124" s="8" t="s">
        <v>24</v>
      </c>
      <c r="G124" s="8" t="s">
        <v>33</v>
      </c>
      <c r="H124" s="8" t="s">
        <v>76</v>
      </c>
      <c r="I124" s="8" t="s">
        <v>53</v>
      </c>
      <c r="J124" s="17">
        <v>17945.0</v>
      </c>
      <c r="K124" s="9">
        <v>45359.0</v>
      </c>
      <c r="L124" s="10">
        <f t="shared" si="1"/>
        <v>45352</v>
      </c>
      <c r="M124" s="10"/>
      <c r="N124" s="10"/>
      <c r="O124" s="10"/>
      <c r="P124" s="10"/>
      <c r="Q124" s="10">
        <f t="shared" si="69"/>
        <v>45373</v>
      </c>
      <c r="R124" s="10"/>
      <c r="S124" s="8" t="s">
        <v>163</v>
      </c>
    </row>
    <row r="125" ht="15.75" customHeight="1">
      <c r="A125" s="8" t="s">
        <v>300</v>
      </c>
      <c r="B125" s="8" t="s">
        <v>301</v>
      </c>
      <c r="C125" s="8" t="s">
        <v>48</v>
      </c>
      <c r="D125" s="8" t="s">
        <v>2577</v>
      </c>
      <c r="E125" s="8" t="s">
        <v>23</v>
      </c>
      <c r="F125" s="8" t="s">
        <v>24</v>
      </c>
      <c r="G125" s="8" t="s">
        <v>25</v>
      </c>
      <c r="H125" s="8" t="s">
        <v>34</v>
      </c>
      <c r="I125" s="8" t="s">
        <v>27</v>
      </c>
      <c r="J125" s="17">
        <v>22831.0</v>
      </c>
      <c r="K125" s="9">
        <v>45370.0</v>
      </c>
      <c r="L125" s="10">
        <f t="shared" si="1"/>
        <v>45352</v>
      </c>
      <c r="M125" s="10">
        <f t="shared" ref="M125:M127" si="70">if(K125+30&gt;today(),RANDBETWEEN(K125,today()),RANDBETWEEN(K125,K125+30))</f>
        <v>45378</v>
      </c>
      <c r="N125" s="9"/>
      <c r="O125" s="10"/>
      <c r="P125" s="10"/>
      <c r="Q125" s="10">
        <f t="shared" si="69"/>
        <v>45391</v>
      </c>
      <c r="R125" s="10"/>
      <c r="S125" s="8" t="s">
        <v>45</v>
      </c>
    </row>
    <row r="126" ht="15.75" customHeight="1">
      <c r="A126" s="8" t="s">
        <v>302</v>
      </c>
      <c r="B126" s="8" t="s">
        <v>303</v>
      </c>
      <c r="C126" s="8" t="s">
        <v>48</v>
      </c>
      <c r="D126" s="8" t="s">
        <v>22</v>
      </c>
      <c r="E126" s="8" t="s">
        <v>39</v>
      </c>
      <c r="F126" s="8" t="s">
        <v>24</v>
      </c>
      <c r="G126" s="8" t="s">
        <v>33</v>
      </c>
      <c r="H126" s="8" t="s">
        <v>40</v>
      </c>
      <c r="I126" s="8" t="s">
        <v>27</v>
      </c>
      <c r="J126" s="17">
        <v>15597.0</v>
      </c>
      <c r="K126" s="9">
        <v>45361.0</v>
      </c>
      <c r="L126" s="10">
        <f t="shared" si="1"/>
        <v>45352</v>
      </c>
      <c r="M126" s="10">
        <f t="shared" si="70"/>
        <v>45374</v>
      </c>
      <c r="N126" s="9"/>
      <c r="O126" s="10"/>
      <c r="P126" s="10"/>
      <c r="Q126" s="10">
        <f t="shared" si="69"/>
        <v>45378</v>
      </c>
      <c r="R126" s="10"/>
      <c r="S126" s="8" t="s">
        <v>45</v>
      </c>
    </row>
    <row r="127" ht="15.75" customHeight="1">
      <c r="A127" s="8" t="s">
        <v>304</v>
      </c>
      <c r="B127" s="8" t="s">
        <v>305</v>
      </c>
      <c r="C127" s="8" t="s">
        <v>31</v>
      </c>
      <c r="D127" s="8" t="s">
        <v>22</v>
      </c>
      <c r="E127" s="8" t="s">
        <v>33</v>
      </c>
      <c r="F127" s="8" t="s">
        <v>24</v>
      </c>
      <c r="G127" s="8" t="s">
        <v>33</v>
      </c>
      <c r="H127" s="8" t="s">
        <v>40</v>
      </c>
      <c r="I127" s="8" t="s">
        <v>35</v>
      </c>
      <c r="J127" s="17">
        <v>5532.0</v>
      </c>
      <c r="K127" s="9">
        <v>45369.0</v>
      </c>
      <c r="L127" s="10">
        <f t="shared" si="1"/>
        <v>45352</v>
      </c>
      <c r="M127" s="10">
        <f t="shared" si="70"/>
        <v>45396</v>
      </c>
      <c r="N127" s="9"/>
      <c r="O127" s="10"/>
      <c r="P127" s="10"/>
      <c r="Q127" s="10">
        <f t="shared" si="69"/>
        <v>45409</v>
      </c>
      <c r="R127" s="10"/>
      <c r="S127" s="8" t="s">
        <v>79</v>
      </c>
    </row>
    <row r="128" ht="15.75" customHeight="1">
      <c r="A128" s="8" t="s">
        <v>306</v>
      </c>
      <c r="B128" s="8" t="s">
        <v>307</v>
      </c>
      <c r="C128" s="8" t="s">
        <v>31</v>
      </c>
      <c r="D128" s="8" t="s">
        <v>43</v>
      </c>
      <c r="E128" s="8" t="s">
        <v>32</v>
      </c>
      <c r="F128" s="8" t="s">
        <v>24</v>
      </c>
      <c r="G128" s="8" t="s">
        <v>25</v>
      </c>
      <c r="H128" s="8" t="s">
        <v>40</v>
      </c>
      <c r="I128" s="8" t="s">
        <v>83</v>
      </c>
      <c r="J128" s="17">
        <v>4175.0</v>
      </c>
      <c r="K128" s="9">
        <v>45375.0</v>
      </c>
      <c r="L128" s="10">
        <f t="shared" si="1"/>
        <v>45352</v>
      </c>
      <c r="M128" s="9"/>
      <c r="N128" s="9"/>
      <c r="O128" s="10"/>
      <c r="P128" s="10"/>
      <c r="Q128" s="10">
        <f t="shared" si="69"/>
        <v>45376</v>
      </c>
      <c r="R128" s="10"/>
      <c r="S128" s="8" t="s">
        <v>45</v>
      </c>
    </row>
    <row r="129" ht="15.75" customHeight="1">
      <c r="A129" s="8" t="s">
        <v>308</v>
      </c>
      <c r="B129" s="8" t="s">
        <v>309</v>
      </c>
      <c r="C129" s="8" t="s">
        <v>21</v>
      </c>
      <c r="D129" s="8" t="s">
        <v>2577</v>
      </c>
      <c r="E129" s="8" t="s">
        <v>33</v>
      </c>
      <c r="F129" s="11" t="s">
        <v>24</v>
      </c>
      <c r="G129" s="8" t="s">
        <v>33</v>
      </c>
      <c r="H129" s="8" t="s">
        <v>76</v>
      </c>
      <c r="I129" s="8" t="s">
        <v>27</v>
      </c>
      <c r="J129" s="17">
        <v>21368.0</v>
      </c>
      <c r="K129" s="9">
        <v>45368.0</v>
      </c>
      <c r="L129" s="10">
        <f t="shared" si="1"/>
        <v>45352</v>
      </c>
      <c r="M129" s="10">
        <f>if(K129+30&gt;today(),RANDBETWEEN(K129,today()),RANDBETWEEN(K129,K129+30))</f>
        <v>45371</v>
      </c>
      <c r="N129" s="10">
        <f>if(M129+21&gt;today(),RANDBETWEEN(M129,today()),RANDBETWEEN(M129,M129+21))</f>
        <v>45372</v>
      </c>
      <c r="O129" s="10">
        <f>if(N129="",RANDBETWEEN(M129,M129+20),if(N129+90&gt;today(),RANDBETWEEN(N129,today()),RANDBETWEEN(N129,N129+90)))</f>
        <v>45396</v>
      </c>
      <c r="P129" s="10"/>
      <c r="Q129" s="10"/>
      <c r="R129" s="10"/>
      <c r="S129" s="8" t="s">
        <v>79</v>
      </c>
    </row>
    <row r="130" ht="15.75" customHeight="1">
      <c r="A130" s="8" t="s">
        <v>310</v>
      </c>
      <c r="B130" s="8" t="s">
        <v>311</v>
      </c>
      <c r="C130" s="8" t="s">
        <v>21</v>
      </c>
      <c r="D130" s="8" t="s">
        <v>2577</v>
      </c>
      <c r="E130" s="8" t="s">
        <v>23</v>
      </c>
      <c r="F130" s="8" t="s">
        <v>24</v>
      </c>
      <c r="G130" s="8" t="s">
        <v>33</v>
      </c>
      <c r="H130" s="8" t="s">
        <v>52</v>
      </c>
      <c r="I130" s="8" t="s">
        <v>44</v>
      </c>
      <c r="J130" s="17">
        <v>15176.0</v>
      </c>
      <c r="K130" s="9">
        <v>45410.0</v>
      </c>
      <c r="L130" s="10">
        <f t="shared" si="1"/>
        <v>45383</v>
      </c>
      <c r="M130" s="10"/>
      <c r="N130" s="10"/>
      <c r="O130" s="10"/>
      <c r="P130" s="10"/>
      <c r="Q130" s="10">
        <f t="shared" ref="Q130:Q131" si="71">if(M130="",if(K130+30&gt;today(),RANDBETWEEN(K130,today()),RANDBETWEEN(K130,K130+30)),RANDBETWEEN(M130,M130+14))</f>
        <v>45426</v>
      </c>
      <c r="R130" s="10"/>
      <c r="S130" s="8" t="s">
        <v>79</v>
      </c>
    </row>
    <row r="131" ht="15.75" customHeight="1">
      <c r="A131" s="8" t="s">
        <v>312</v>
      </c>
      <c r="B131" s="8" t="s">
        <v>313</v>
      </c>
      <c r="C131" s="8" t="s">
        <v>48</v>
      </c>
      <c r="D131" s="8" t="s">
        <v>2576</v>
      </c>
      <c r="E131" s="8" t="s">
        <v>39</v>
      </c>
      <c r="F131" s="8" t="s">
        <v>24</v>
      </c>
      <c r="G131" s="8" t="s">
        <v>33</v>
      </c>
      <c r="H131" s="8" t="s">
        <v>34</v>
      </c>
      <c r="I131" s="8" t="s">
        <v>60</v>
      </c>
      <c r="J131" s="17">
        <v>19902.0</v>
      </c>
      <c r="K131" s="9">
        <v>45387.0</v>
      </c>
      <c r="L131" s="10">
        <f t="shared" si="1"/>
        <v>45383</v>
      </c>
      <c r="M131" s="10"/>
      <c r="N131" s="10"/>
      <c r="O131" s="10"/>
      <c r="P131" s="10"/>
      <c r="Q131" s="10">
        <f t="shared" si="71"/>
        <v>45401</v>
      </c>
      <c r="R131" s="10"/>
      <c r="S131" s="8" t="s">
        <v>163</v>
      </c>
    </row>
    <row r="132" ht="15.75" customHeight="1">
      <c r="A132" s="8" t="s">
        <v>314</v>
      </c>
      <c r="B132" s="8" t="s">
        <v>315</v>
      </c>
      <c r="C132" s="8" t="s">
        <v>48</v>
      </c>
      <c r="D132" s="8" t="s">
        <v>2577</v>
      </c>
      <c r="E132" s="8" t="s">
        <v>32</v>
      </c>
      <c r="F132" s="11" t="s">
        <v>24</v>
      </c>
      <c r="G132" s="8" t="s">
        <v>33</v>
      </c>
      <c r="H132" s="8" t="s">
        <v>76</v>
      </c>
      <c r="I132" s="8" t="s">
        <v>44</v>
      </c>
      <c r="J132" s="17">
        <v>22767.0</v>
      </c>
      <c r="K132" s="9">
        <v>45386.0</v>
      </c>
      <c r="L132" s="10">
        <f t="shared" si="1"/>
        <v>45383</v>
      </c>
      <c r="M132" s="10">
        <f t="shared" ref="M132:M134" si="72">if(K132+30&gt;today(),RANDBETWEEN(K132,today()),RANDBETWEEN(K132,K132+30))</f>
        <v>45413</v>
      </c>
      <c r="N132" s="10">
        <f>if(M132+21&gt;today(),RANDBETWEEN(M132,today()),RANDBETWEEN(M132,M132+21))</f>
        <v>45434</v>
      </c>
      <c r="O132" s="10">
        <f>if(N132="",RANDBETWEEN(M132,M132+20),if(N132+90&gt;today(),RANDBETWEEN(N132,today()),RANDBETWEEN(N132,N132+90)))</f>
        <v>45444</v>
      </c>
      <c r="P132" s="10"/>
      <c r="Q132" s="10"/>
      <c r="R132" s="10"/>
      <c r="S132" s="8" t="s">
        <v>163</v>
      </c>
    </row>
    <row r="133" ht="15.75" customHeight="1">
      <c r="A133" s="8" t="s">
        <v>316</v>
      </c>
      <c r="B133" s="8" t="s">
        <v>317</v>
      </c>
      <c r="C133" s="8" t="s">
        <v>21</v>
      </c>
      <c r="D133" s="8" t="s">
        <v>22</v>
      </c>
      <c r="E133" s="8" t="s">
        <v>33</v>
      </c>
      <c r="F133" s="8" t="s">
        <v>24</v>
      </c>
      <c r="G133" s="8" t="s">
        <v>33</v>
      </c>
      <c r="H133" s="8" t="s">
        <v>26</v>
      </c>
      <c r="I133" s="8" t="s">
        <v>44</v>
      </c>
      <c r="J133" s="17">
        <v>20029.0</v>
      </c>
      <c r="K133" s="9">
        <v>45407.0</v>
      </c>
      <c r="L133" s="10">
        <f t="shared" si="1"/>
        <v>45383</v>
      </c>
      <c r="M133" s="10">
        <f t="shared" si="72"/>
        <v>45424</v>
      </c>
      <c r="N133" s="10"/>
      <c r="O133" s="10"/>
      <c r="P133" s="10"/>
      <c r="Q133" s="10">
        <f>if(M133="",if(K133+30&gt;today(),RANDBETWEEN(K133,today()),RANDBETWEEN(K133,K133+30)),RANDBETWEEN(M133,M133+14))</f>
        <v>45438</v>
      </c>
      <c r="R133" s="10"/>
      <c r="S133" s="8" t="s">
        <v>163</v>
      </c>
    </row>
    <row r="134" ht="15.75" customHeight="1">
      <c r="A134" s="8" t="s">
        <v>929</v>
      </c>
      <c r="B134" s="8" t="s">
        <v>930</v>
      </c>
      <c r="C134" s="8" t="s">
        <v>21</v>
      </c>
      <c r="D134" s="8" t="s">
        <v>2576</v>
      </c>
      <c r="E134" s="8" t="s">
        <v>39</v>
      </c>
      <c r="F134" s="11" t="s">
        <v>636</v>
      </c>
      <c r="G134" s="8" t="s">
        <v>25</v>
      </c>
      <c r="H134" s="8" t="s">
        <v>76</v>
      </c>
      <c r="I134" s="8" t="s">
        <v>27</v>
      </c>
      <c r="J134" s="17">
        <v>23534.0</v>
      </c>
      <c r="K134" s="9">
        <v>45406.0</v>
      </c>
      <c r="L134" s="10">
        <f t="shared" si="1"/>
        <v>45383</v>
      </c>
      <c r="M134" s="10">
        <f t="shared" si="72"/>
        <v>45431</v>
      </c>
      <c r="N134" s="10">
        <f>if(M134+21&gt;today(),RANDBETWEEN(M134,today()),RANDBETWEEN(M134,M134+21))</f>
        <v>45440</v>
      </c>
      <c r="O134" s="10">
        <f>if(N134="",RANDBETWEEN(M134,M134+20),if(N134+90&gt;today(),RANDBETWEEN(N134,today()),RANDBETWEEN(N134,N134+90)))</f>
        <v>45485</v>
      </c>
      <c r="P134" s="10">
        <f>O134+365</f>
        <v>45850</v>
      </c>
      <c r="Q134" s="10"/>
      <c r="R134" s="10"/>
    </row>
    <row r="135" ht="15.75" customHeight="1">
      <c r="A135" s="8" t="s">
        <v>320</v>
      </c>
      <c r="B135" s="8" t="s">
        <v>321</v>
      </c>
      <c r="C135" s="8" t="s">
        <v>31</v>
      </c>
      <c r="D135" s="8" t="s">
        <v>22</v>
      </c>
      <c r="E135" s="8" t="s">
        <v>59</v>
      </c>
      <c r="F135" s="8" t="s">
        <v>24</v>
      </c>
      <c r="G135" s="8" t="s">
        <v>25</v>
      </c>
      <c r="H135" s="8" t="s">
        <v>76</v>
      </c>
      <c r="I135" s="8" t="s">
        <v>44</v>
      </c>
      <c r="J135" s="17">
        <v>8152.0</v>
      </c>
      <c r="K135" s="9">
        <v>45401.0</v>
      </c>
      <c r="L135" s="10">
        <f t="shared" si="1"/>
        <v>45383</v>
      </c>
      <c r="M135" s="10"/>
      <c r="N135" s="10"/>
      <c r="O135" s="10"/>
      <c r="P135" s="10"/>
      <c r="Q135" s="10">
        <f t="shared" ref="Q135:Q137" si="73">if(M135="",if(K135+30&gt;today(),RANDBETWEEN(K135,today()),RANDBETWEEN(K135,K135+30)),RANDBETWEEN(M135,M135+14))</f>
        <v>45428</v>
      </c>
      <c r="R135" s="10"/>
      <c r="S135" s="8" t="s">
        <v>36</v>
      </c>
    </row>
    <row r="136" ht="15.75" customHeight="1">
      <c r="A136" s="8" t="s">
        <v>322</v>
      </c>
      <c r="B136" s="8" t="s">
        <v>323</v>
      </c>
      <c r="C136" s="8" t="s">
        <v>48</v>
      </c>
      <c r="D136" s="8" t="s">
        <v>43</v>
      </c>
      <c r="E136" s="8" t="s">
        <v>33</v>
      </c>
      <c r="F136" s="8" t="s">
        <v>24</v>
      </c>
      <c r="G136" s="8" t="s">
        <v>33</v>
      </c>
      <c r="H136" s="8" t="s">
        <v>26</v>
      </c>
      <c r="I136" s="8" t="s">
        <v>53</v>
      </c>
      <c r="J136" s="17">
        <v>20579.0</v>
      </c>
      <c r="K136" s="9">
        <v>45389.0</v>
      </c>
      <c r="L136" s="10">
        <f t="shared" si="1"/>
        <v>45383</v>
      </c>
      <c r="M136" s="10"/>
      <c r="N136" s="10"/>
      <c r="O136" s="10"/>
      <c r="P136" s="10"/>
      <c r="Q136" s="10">
        <f t="shared" si="73"/>
        <v>45389</v>
      </c>
      <c r="R136" s="10"/>
      <c r="S136" s="8" t="s">
        <v>163</v>
      </c>
    </row>
    <row r="137" ht="15.75" customHeight="1">
      <c r="A137" s="8" t="s">
        <v>324</v>
      </c>
      <c r="B137" s="8" t="s">
        <v>325</v>
      </c>
      <c r="C137" s="8" t="s">
        <v>21</v>
      </c>
      <c r="D137" s="8" t="s">
        <v>22</v>
      </c>
      <c r="E137" s="8" t="s">
        <v>39</v>
      </c>
      <c r="F137" s="8" t="s">
        <v>24</v>
      </c>
      <c r="G137" s="8" t="s">
        <v>25</v>
      </c>
      <c r="H137" s="8" t="s">
        <v>76</v>
      </c>
      <c r="I137" s="8" t="s">
        <v>44</v>
      </c>
      <c r="J137" s="17">
        <v>18917.0</v>
      </c>
      <c r="K137" s="9">
        <v>45396.0</v>
      </c>
      <c r="L137" s="10">
        <f t="shared" si="1"/>
        <v>45383</v>
      </c>
      <c r="M137" s="10">
        <f t="shared" ref="M137:M138" si="74">if(K137+30&gt;today(),RANDBETWEEN(K137,today()),RANDBETWEEN(K137,K137+30))</f>
        <v>45417</v>
      </c>
      <c r="N137" s="10"/>
      <c r="O137" s="10"/>
      <c r="P137" s="10"/>
      <c r="Q137" s="10">
        <f t="shared" si="73"/>
        <v>45421</v>
      </c>
      <c r="R137" s="10"/>
      <c r="S137" s="8" t="s">
        <v>36</v>
      </c>
    </row>
    <row r="138" ht="15.75" customHeight="1">
      <c r="A138" s="8" t="s">
        <v>326</v>
      </c>
      <c r="B138" s="8" t="s">
        <v>327</v>
      </c>
      <c r="C138" s="8" t="s">
        <v>31</v>
      </c>
      <c r="D138" s="8" t="s">
        <v>82</v>
      </c>
      <c r="E138" s="8" t="s">
        <v>39</v>
      </c>
      <c r="F138" s="11" t="s">
        <v>24</v>
      </c>
      <c r="G138" s="8" t="s">
        <v>33</v>
      </c>
      <c r="H138" s="8" t="s">
        <v>34</v>
      </c>
      <c r="I138" s="8" t="s">
        <v>44</v>
      </c>
      <c r="J138" s="17">
        <v>5211.0</v>
      </c>
      <c r="K138" s="9">
        <v>45383.0</v>
      </c>
      <c r="L138" s="10">
        <f t="shared" si="1"/>
        <v>45383</v>
      </c>
      <c r="M138" s="10">
        <f t="shared" si="74"/>
        <v>45398</v>
      </c>
      <c r="N138" s="10">
        <f>if(M138+21&gt;today(),RANDBETWEEN(M138,today()),RANDBETWEEN(M138,M138+21))</f>
        <v>45418</v>
      </c>
      <c r="O138" s="10">
        <f>if(N138="",RANDBETWEEN(M138,M138+20),if(N138+90&gt;today(),RANDBETWEEN(N138,today()),RANDBETWEEN(N138,N138+90)))</f>
        <v>45504</v>
      </c>
      <c r="P138" s="10"/>
      <c r="Q138" s="10"/>
      <c r="R138" s="10"/>
      <c r="S138" s="8" t="s">
        <v>163</v>
      </c>
    </row>
    <row r="139" ht="15.75" customHeight="1">
      <c r="A139" s="8" t="s">
        <v>328</v>
      </c>
      <c r="B139" s="8" t="s">
        <v>329</v>
      </c>
      <c r="C139" s="8" t="s">
        <v>31</v>
      </c>
      <c r="D139" s="8" t="s">
        <v>2577</v>
      </c>
      <c r="E139" s="8" t="s">
        <v>23</v>
      </c>
      <c r="F139" s="8" t="s">
        <v>24</v>
      </c>
      <c r="G139" s="8" t="s">
        <v>33</v>
      </c>
      <c r="H139" s="8" t="s">
        <v>26</v>
      </c>
      <c r="I139" s="8" t="s">
        <v>35</v>
      </c>
      <c r="J139" s="17">
        <v>5849.0</v>
      </c>
      <c r="K139" s="9">
        <v>45403.0</v>
      </c>
      <c r="L139" s="10">
        <f t="shared" si="1"/>
        <v>45383</v>
      </c>
      <c r="M139" s="9"/>
      <c r="N139" s="9"/>
      <c r="O139" s="10"/>
      <c r="P139" s="10"/>
      <c r="Q139" s="10">
        <f t="shared" ref="Q139:Q140" si="75">if(M139="",if(K139+30&gt;today(),RANDBETWEEN(K139,today()),RANDBETWEEN(K139,K139+30)),RANDBETWEEN(M139,M139+14))</f>
        <v>45420</v>
      </c>
      <c r="R139" s="10"/>
      <c r="S139" s="11" t="s">
        <v>79</v>
      </c>
    </row>
    <row r="140" ht="15.75" customHeight="1">
      <c r="A140" s="8" t="s">
        <v>330</v>
      </c>
      <c r="B140" s="8" t="s">
        <v>331</v>
      </c>
      <c r="C140" s="8" t="s">
        <v>21</v>
      </c>
      <c r="D140" s="8" t="s">
        <v>43</v>
      </c>
      <c r="E140" s="8" t="s">
        <v>39</v>
      </c>
      <c r="F140" s="8" t="s">
        <v>24</v>
      </c>
      <c r="G140" s="8" t="s">
        <v>25</v>
      </c>
      <c r="H140" s="8" t="s">
        <v>26</v>
      </c>
      <c r="I140" s="8" t="s">
        <v>60</v>
      </c>
      <c r="J140" s="17">
        <v>23340.0</v>
      </c>
      <c r="K140" s="9">
        <v>45406.0</v>
      </c>
      <c r="L140" s="10">
        <f t="shared" si="1"/>
        <v>45383</v>
      </c>
      <c r="M140" s="9"/>
      <c r="N140" s="9"/>
      <c r="O140" s="10"/>
      <c r="P140" s="10"/>
      <c r="Q140" s="10">
        <f t="shared" si="75"/>
        <v>45406</v>
      </c>
      <c r="R140" s="10"/>
      <c r="S140" s="11" t="s">
        <v>79</v>
      </c>
    </row>
    <row r="141" ht="15.75" customHeight="1">
      <c r="A141" s="8" t="s">
        <v>332</v>
      </c>
      <c r="B141" s="8" t="s">
        <v>333</v>
      </c>
      <c r="C141" s="8" t="s">
        <v>48</v>
      </c>
      <c r="D141" s="8" t="s">
        <v>22</v>
      </c>
      <c r="E141" s="8" t="s">
        <v>39</v>
      </c>
      <c r="F141" s="11" t="s">
        <v>24</v>
      </c>
      <c r="G141" s="8" t="s">
        <v>33</v>
      </c>
      <c r="H141" s="8" t="s">
        <v>26</v>
      </c>
      <c r="I141" s="8" t="s">
        <v>27</v>
      </c>
      <c r="J141" s="17">
        <v>21207.0</v>
      </c>
      <c r="K141" s="9">
        <v>45401.0</v>
      </c>
      <c r="L141" s="10">
        <f t="shared" si="1"/>
        <v>45383</v>
      </c>
      <c r="M141" s="10">
        <f>if(K141+30&gt;today(),RANDBETWEEN(K141,today()),RANDBETWEEN(K141,K141+30))</f>
        <v>45411</v>
      </c>
      <c r="N141" s="10">
        <f>if(M141+21&gt;today(),RANDBETWEEN(M141,today()),RANDBETWEEN(M141,M141+21))</f>
        <v>45430</v>
      </c>
      <c r="O141" s="10">
        <f>if(N141="",RANDBETWEEN(M141,M141+20),if(N141+90&gt;today(),RANDBETWEEN(N141,today()),RANDBETWEEN(N141,N141+90)))</f>
        <v>45480</v>
      </c>
      <c r="P141" s="10"/>
      <c r="Q141" s="10"/>
      <c r="R141" s="10"/>
      <c r="S141" s="8" t="s">
        <v>45</v>
      </c>
    </row>
    <row r="142" ht="15.75" customHeight="1">
      <c r="A142" s="8" t="s">
        <v>334</v>
      </c>
      <c r="B142" s="8" t="s">
        <v>335</v>
      </c>
      <c r="C142" s="8" t="s">
        <v>21</v>
      </c>
      <c r="D142" s="8" t="s">
        <v>2576</v>
      </c>
      <c r="E142" s="8" t="s">
        <v>23</v>
      </c>
      <c r="F142" s="8" t="s">
        <v>24</v>
      </c>
      <c r="G142" s="8" t="s">
        <v>25</v>
      </c>
      <c r="H142" s="8" t="s">
        <v>26</v>
      </c>
      <c r="I142" s="8" t="s">
        <v>44</v>
      </c>
      <c r="J142" s="17">
        <v>15012.0</v>
      </c>
      <c r="K142" s="9">
        <v>45410.0</v>
      </c>
      <c r="L142" s="10">
        <f t="shared" si="1"/>
        <v>45383</v>
      </c>
      <c r="M142" s="10"/>
      <c r="N142" s="10"/>
      <c r="O142" s="10"/>
      <c r="P142" s="10"/>
      <c r="Q142" s="10">
        <f>if(M142="",if(K142+30&gt;today(),RANDBETWEEN(K142,today()),RANDBETWEEN(K142,K142+30)),RANDBETWEEN(M142,M142+14))</f>
        <v>45437</v>
      </c>
      <c r="R142" s="10"/>
      <c r="S142" s="8" t="s">
        <v>45</v>
      </c>
    </row>
    <row r="143" ht="15.75" customHeight="1">
      <c r="A143" s="8" t="s">
        <v>336</v>
      </c>
      <c r="B143" s="8" t="s">
        <v>337</v>
      </c>
      <c r="C143" s="8" t="s">
        <v>21</v>
      </c>
      <c r="D143" s="8" t="s">
        <v>2577</v>
      </c>
      <c r="E143" s="8" t="s">
        <v>23</v>
      </c>
      <c r="F143" s="11" t="s">
        <v>24</v>
      </c>
      <c r="G143" s="8" t="s">
        <v>25</v>
      </c>
      <c r="H143" s="8" t="s">
        <v>40</v>
      </c>
      <c r="I143" s="8" t="s">
        <v>27</v>
      </c>
      <c r="J143" s="17">
        <v>22276.0</v>
      </c>
      <c r="K143" s="9">
        <v>45402.0</v>
      </c>
      <c r="L143" s="10">
        <f t="shared" si="1"/>
        <v>45383</v>
      </c>
      <c r="M143" s="10">
        <f t="shared" ref="M143:M146" si="76">if(K143+30&gt;today(),RANDBETWEEN(K143,today()),RANDBETWEEN(K143,K143+30))</f>
        <v>45425</v>
      </c>
      <c r="N143" s="10">
        <f>if(M143+21&gt;today(),RANDBETWEEN(M143,today()),RANDBETWEEN(M143,M143+21))</f>
        <v>45446</v>
      </c>
      <c r="O143" s="10">
        <f>if(N143="",RANDBETWEEN(M143,M143+20),if(N143+90&gt;today(),RANDBETWEEN(N143,today()),RANDBETWEEN(N143,N143+90)))</f>
        <v>45498</v>
      </c>
      <c r="P143" s="10"/>
      <c r="Q143" s="10"/>
      <c r="R143" s="10"/>
      <c r="S143" s="11" t="s">
        <v>79</v>
      </c>
    </row>
    <row r="144" ht="15.75" customHeight="1">
      <c r="A144" s="8" t="s">
        <v>338</v>
      </c>
      <c r="B144" s="8" t="s">
        <v>339</v>
      </c>
      <c r="C144" s="8" t="s">
        <v>31</v>
      </c>
      <c r="D144" s="8" t="s">
        <v>2576</v>
      </c>
      <c r="E144" s="8" t="s">
        <v>33</v>
      </c>
      <c r="F144" s="8" t="s">
        <v>24</v>
      </c>
      <c r="G144" s="8" t="s">
        <v>33</v>
      </c>
      <c r="H144" s="8" t="s">
        <v>40</v>
      </c>
      <c r="I144" s="8" t="s">
        <v>27</v>
      </c>
      <c r="J144" s="17">
        <v>8807.0</v>
      </c>
      <c r="K144" s="9">
        <v>45407.0</v>
      </c>
      <c r="L144" s="10">
        <f t="shared" si="1"/>
        <v>45383</v>
      </c>
      <c r="M144" s="10">
        <f t="shared" si="76"/>
        <v>45410</v>
      </c>
      <c r="N144" s="10"/>
      <c r="O144" s="10"/>
      <c r="P144" s="10"/>
      <c r="Q144" s="10">
        <f t="shared" ref="Q144:Q149" si="77">if(M144="",if(K144+30&gt;today(),RANDBETWEEN(K144,today()),RANDBETWEEN(K144,K144+30)),RANDBETWEEN(M144,M144+14))</f>
        <v>45416</v>
      </c>
      <c r="R144" s="10"/>
      <c r="S144" s="8" t="s">
        <v>36</v>
      </c>
    </row>
    <row r="145" ht="15.75" customHeight="1">
      <c r="A145" s="8" t="s">
        <v>340</v>
      </c>
      <c r="B145" s="8" t="s">
        <v>341</v>
      </c>
      <c r="C145" s="8" t="s">
        <v>31</v>
      </c>
      <c r="D145" s="8" t="s">
        <v>2576</v>
      </c>
      <c r="E145" s="8" t="s">
        <v>23</v>
      </c>
      <c r="F145" s="8" t="s">
        <v>24</v>
      </c>
      <c r="G145" s="8" t="s">
        <v>25</v>
      </c>
      <c r="H145" s="8" t="s">
        <v>34</v>
      </c>
      <c r="I145" s="8" t="s">
        <v>44</v>
      </c>
      <c r="J145" s="17">
        <v>11213.0</v>
      </c>
      <c r="K145" s="9">
        <v>45412.0</v>
      </c>
      <c r="L145" s="10">
        <f t="shared" si="1"/>
        <v>45383</v>
      </c>
      <c r="M145" s="10">
        <f t="shared" si="76"/>
        <v>45438</v>
      </c>
      <c r="N145" s="9"/>
      <c r="O145" s="10"/>
      <c r="P145" s="10"/>
      <c r="Q145" s="10">
        <f t="shared" si="77"/>
        <v>45445</v>
      </c>
      <c r="R145" s="10"/>
      <c r="S145" s="8" t="s">
        <v>36</v>
      </c>
    </row>
    <row r="146" ht="15.75" customHeight="1">
      <c r="A146" s="8" t="s">
        <v>342</v>
      </c>
      <c r="B146" s="8" t="s">
        <v>343</v>
      </c>
      <c r="C146" s="8" t="s">
        <v>21</v>
      </c>
      <c r="D146" s="8" t="s">
        <v>43</v>
      </c>
      <c r="E146" s="8" t="s">
        <v>59</v>
      </c>
      <c r="F146" s="8" t="s">
        <v>24</v>
      </c>
      <c r="G146" s="8" t="s">
        <v>33</v>
      </c>
      <c r="H146" s="8" t="s">
        <v>76</v>
      </c>
      <c r="I146" s="8" t="s">
        <v>53</v>
      </c>
      <c r="J146" s="17">
        <v>15921.0</v>
      </c>
      <c r="K146" s="9">
        <v>45398.0</v>
      </c>
      <c r="L146" s="10">
        <f t="shared" si="1"/>
        <v>45383</v>
      </c>
      <c r="M146" s="10">
        <f t="shared" si="76"/>
        <v>45414</v>
      </c>
      <c r="N146" s="9"/>
      <c r="O146" s="9"/>
      <c r="P146" s="10"/>
      <c r="Q146" s="10">
        <f t="shared" si="77"/>
        <v>45425</v>
      </c>
      <c r="R146" s="10"/>
      <c r="S146" s="11" t="s">
        <v>79</v>
      </c>
    </row>
    <row r="147" ht="15.75" customHeight="1">
      <c r="A147" s="8" t="s">
        <v>344</v>
      </c>
      <c r="B147" s="8" t="s">
        <v>345</v>
      </c>
      <c r="C147" s="8" t="s">
        <v>31</v>
      </c>
      <c r="D147" s="8" t="s">
        <v>82</v>
      </c>
      <c r="E147" s="8" t="s">
        <v>23</v>
      </c>
      <c r="F147" s="8" t="s">
        <v>24</v>
      </c>
      <c r="G147" s="8" t="s">
        <v>25</v>
      </c>
      <c r="H147" s="8" t="s">
        <v>52</v>
      </c>
      <c r="I147" s="8" t="s">
        <v>44</v>
      </c>
      <c r="J147" s="17">
        <v>7915.0</v>
      </c>
      <c r="K147" s="9">
        <v>45390.0</v>
      </c>
      <c r="L147" s="10">
        <f t="shared" si="1"/>
        <v>45383</v>
      </c>
      <c r="M147" s="10"/>
      <c r="N147" s="10"/>
      <c r="O147" s="10"/>
      <c r="P147" s="10"/>
      <c r="Q147" s="10">
        <f t="shared" si="77"/>
        <v>45394</v>
      </c>
      <c r="R147" s="10"/>
      <c r="S147" s="8" t="s">
        <v>45</v>
      </c>
    </row>
    <row r="148" ht="15.75" customHeight="1">
      <c r="A148" s="8" t="s">
        <v>346</v>
      </c>
      <c r="B148" s="8" t="s">
        <v>347</v>
      </c>
      <c r="C148" s="8" t="s">
        <v>31</v>
      </c>
      <c r="D148" s="8" t="s">
        <v>22</v>
      </c>
      <c r="E148" s="8" t="s">
        <v>59</v>
      </c>
      <c r="F148" s="8" t="s">
        <v>24</v>
      </c>
      <c r="G148" s="8" t="s">
        <v>25</v>
      </c>
      <c r="H148" s="8" t="s">
        <v>26</v>
      </c>
      <c r="I148" s="8" t="s">
        <v>27</v>
      </c>
      <c r="J148" s="17">
        <v>8470.0</v>
      </c>
      <c r="K148" s="9">
        <v>45406.0</v>
      </c>
      <c r="L148" s="10">
        <f t="shared" si="1"/>
        <v>45383</v>
      </c>
      <c r="M148" s="10"/>
      <c r="N148" s="10"/>
      <c r="O148" s="10"/>
      <c r="P148" s="10"/>
      <c r="Q148" s="10">
        <f t="shared" si="77"/>
        <v>45409</v>
      </c>
      <c r="R148" s="10"/>
      <c r="S148" s="8" t="s">
        <v>79</v>
      </c>
    </row>
    <row r="149" ht="15.75" customHeight="1">
      <c r="A149" s="8" t="s">
        <v>348</v>
      </c>
      <c r="B149" s="8" t="s">
        <v>349</v>
      </c>
      <c r="C149" s="8" t="s">
        <v>21</v>
      </c>
      <c r="D149" s="8" t="s">
        <v>82</v>
      </c>
      <c r="E149" s="8" t="s">
        <v>59</v>
      </c>
      <c r="F149" s="8" t="s">
        <v>24</v>
      </c>
      <c r="G149" s="8" t="s">
        <v>33</v>
      </c>
      <c r="H149" s="8" t="s">
        <v>76</v>
      </c>
      <c r="I149" s="8" t="s">
        <v>44</v>
      </c>
      <c r="J149" s="17">
        <v>12638.0</v>
      </c>
      <c r="K149" s="9">
        <v>45389.0</v>
      </c>
      <c r="L149" s="10">
        <f t="shared" si="1"/>
        <v>45383</v>
      </c>
      <c r="M149" s="10">
        <f t="shared" ref="M149:M150" si="78">if(K149+30&gt;today(),RANDBETWEEN(K149,today()),RANDBETWEEN(K149,K149+30))</f>
        <v>45417</v>
      </c>
      <c r="N149" s="9"/>
      <c r="O149" s="10"/>
      <c r="P149" s="10"/>
      <c r="Q149" s="10">
        <f t="shared" si="77"/>
        <v>45418</v>
      </c>
      <c r="R149" s="10"/>
      <c r="S149" s="8" t="s">
        <v>79</v>
      </c>
    </row>
    <row r="150" ht="15.75" customHeight="1">
      <c r="A150" s="8" t="s">
        <v>350</v>
      </c>
      <c r="B150" s="8" t="s">
        <v>351</v>
      </c>
      <c r="C150" s="8" t="s">
        <v>48</v>
      </c>
      <c r="D150" s="8" t="s">
        <v>22</v>
      </c>
      <c r="E150" s="8" t="s">
        <v>59</v>
      </c>
      <c r="F150" s="11" t="s">
        <v>24</v>
      </c>
      <c r="G150" s="8" t="s">
        <v>33</v>
      </c>
      <c r="H150" s="8" t="s">
        <v>34</v>
      </c>
      <c r="I150" s="8" t="s">
        <v>35</v>
      </c>
      <c r="J150" s="17">
        <v>18249.0</v>
      </c>
      <c r="K150" s="9">
        <v>45411.0</v>
      </c>
      <c r="L150" s="10">
        <f t="shared" si="1"/>
        <v>45383</v>
      </c>
      <c r="M150" s="10">
        <f t="shared" si="78"/>
        <v>45440</v>
      </c>
      <c r="N150" s="10">
        <f>if(M150+21&gt;today(),RANDBETWEEN(M150,today()),RANDBETWEEN(M150,M150+21))</f>
        <v>45445</v>
      </c>
      <c r="O150" s="10">
        <f>if(N150="",RANDBETWEEN(M150,M150+20),if(N150+90&gt;today(),RANDBETWEEN(N150,today()),RANDBETWEEN(N150,N150+90)))</f>
        <v>45463</v>
      </c>
      <c r="P150" s="10"/>
      <c r="Q150" s="10"/>
      <c r="R150" s="10"/>
      <c r="S150" s="11" t="s">
        <v>79</v>
      </c>
    </row>
    <row r="151" ht="15.75" customHeight="1">
      <c r="A151" s="8" t="s">
        <v>352</v>
      </c>
      <c r="B151" s="8" t="s">
        <v>353</v>
      </c>
      <c r="C151" s="8" t="s">
        <v>48</v>
      </c>
      <c r="D151" s="8" t="s">
        <v>2577</v>
      </c>
      <c r="E151" s="8" t="s">
        <v>23</v>
      </c>
      <c r="F151" s="8" t="s">
        <v>24</v>
      </c>
      <c r="G151" s="8" t="s">
        <v>33</v>
      </c>
      <c r="H151" s="8" t="s">
        <v>26</v>
      </c>
      <c r="I151" s="8" t="s">
        <v>83</v>
      </c>
      <c r="J151" s="17">
        <v>12952.0</v>
      </c>
      <c r="K151" s="9">
        <v>45408.0</v>
      </c>
      <c r="L151" s="10">
        <f t="shared" si="1"/>
        <v>45383</v>
      </c>
      <c r="M151" s="9"/>
      <c r="N151" s="9"/>
      <c r="O151" s="10"/>
      <c r="P151" s="10"/>
      <c r="Q151" s="10">
        <f>if(M151="",if(K151+30&gt;today(),RANDBETWEEN(K151,today()),RANDBETWEEN(K151,K151+30)),RANDBETWEEN(M151,M151+14))</f>
        <v>45422</v>
      </c>
      <c r="R151" s="10"/>
      <c r="S151" s="8" t="s">
        <v>45</v>
      </c>
    </row>
    <row r="152" ht="15.75" customHeight="1">
      <c r="A152" s="8" t="s">
        <v>354</v>
      </c>
      <c r="B152" s="8" t="s">
        <v>355</v>
      </c>
      <c r="C152" s="8" t="s">
        <v>21</v>
      </c>
      <c r="D152" s="8" t="s">
        <v>43</v>
      </c>
      <c r="E152" s="8" t="s">
        <v>33</v>
      </c>
      <c r="F152" s="11" t="s">
        <v>24</v>
      </c>
      <c r="G152" s="8" t="s">
        <v>25</v>
      </c>
      <c r="H152" s="8" t="s">
        <v>52</v>
      </c>
      <c r="I152" s="8" t="s">
        <v>83</v>
      </c>
      <c r="J152" s="17">
        <v>12166.0</v>
      </c>
      <c r="K152" s="9">
        <v>45386.0</v>
      </c>
      <c r="L152" s="10">
        <f t="shared" si="1"/>
        <v>45383</v>
      </c>
      <c r="M152" s="10">
        <f>if(K152+30&gt;today(),RANDBETWEEN(K152,today()),RANDBETWEEN(K152,K152+30))</f>
        <v>45411</v>
      </c>
      <c r="N152" s="10">
        <f>if(M152+21&gt;today(),RANDBETWEEN(M152,today()),RANDBETWEEN(M152,M152+21))</f>
        <v>45418</v>
      </c>
      <c r="O152" s="10">
        <f>if(N152="",RANDBETWEEN(M152,M152+20),if(N152+90&gt;today(),RANDBETWEEN(N152,today()),RANDBETWEEN(N152,N152+90)))</f>
        <v>45494</v>
      </c>
      <c r="P152" s="10"/>
      <c r="Q152" s="10"/>
      <c r="R152" s="10"/>
      <c r="S152" s="8" t="s">
        <v>45</v>
      </c>
    </row>
    <row r="153" ht="15.75" customHeight="1">
      <c r="A153" s="8" t="s">
        <v>356</v>
      </c>
      <c r="B153" s="8" t="s">
        <v>357</v>
      </c>
      <c r="C153" s="8" t="s">
        <v>21</v>
      </c>
      <c r="D153" s="8" t="s">
        <v>43</v>
      </c>
      <c r="E153" s="8" t="s">
        <v>59</v>
      </c>
      <c r="F153" s="8" t="s">
        <v>24</v>
      </c>
      <c r="G153" s="8" t="s">
        <v>25</v>
      </c>
      <c r="H153" s="8" t="s">
        <v>52</v>
      </c>
      <c r="I153" s="8" t="s">
        <v>27</v>
      </c>
      <c r="J153" s="17">
        <v>18876.0</v>
      </c>
      <c r="K153" s="9">
        <v>45426.0</v>
      </c>
      <c r="L153" s="10">
        <f t="shared" si="1"/>
        <v>45413</v>
      </c>
      <c r="M153" s="10"/>
      <c r="N153" s="10"/>
      <c r="O153" s="10"/>
      <c r="P153" s="10"/>
      <c r="Q153" s="10">
        <f>if(M153="",if(K153+30&gt;today(),RANDBETWEEN(K153,today()),RANDBETWEEN(K153,K153+30)),RANDBETWEEN(M153,M153+14))</f>
        <v>45436</v>
      </c>
      <c r="R153" s="10"/>
      <c r="S153" s="8" t="s">
        <v>45</v>
      </c>
    </row>
    <row r="154" ht="15.75" customHeight="1">
      <c r="A154" s="8" t="s">
        <v>908</v>
      </c>
      <c r="B154" s="8" t="s">
        <v>909</v>
      </c>
      <c r="C154" s="8" t="s">
        <v>31</v>
      </c>
      <c r="D154" s="8" t="s">
        <v>82</v>
      </c>
      <c r="E154" s="8" t="s">
        <v>23</v>
      </c>
      <c r="F154" s="11" t="s">
        <v>636</v>
      </c>
      <c r="G154" s="8" t="s">
        <v>33</v>
      </c>
      <c r="H154" s="8" t="s">
        <v>52</v>
      </c>
      <c r="I154" s="8" t="s">
        <v>44</v>
      </c>
      <c r="J154" s="17">
        <v>13309.0</v>
      </c>
      <c r="K154" s="9">
        <v>45431.0</v>
      </c>
      <c r="L154" s="10">
        <f t="shared" si="1"/>
        <v>45413</v>
      </c>
      <c r="M154" s="10">
        <f t="shared" ref="M154:M163" si="79">if(K154+30&gt;today(),RANDBETWEEN(K154,today()),RANDBETWEEN(K154,K154+30))</f>
        <v>45456</v>
      </c>
      <c r="N154" s="10">
        <f t="shared" ref="N154:N158" si="80">if(M154+21&gt;today(),RANDBETWEEN(M154,today()),RANDBETWEEN(M154,M154+21))</f>
        <v>45457</v>
      </c>
      <c r="O154" s="10">
        <f t="shared" ref="O154:O158" si="81">if(N154="",RANDBETWEEN(M154,M154+20),if(N154+90&gt;today(),RANDBETWEEN(N154,today()),RANDBETWEEN(N154,N154+90)))</f>
        <v>45468</v>
      </c>
      <c r="P154" s="10">
        <f t="shared" ref="P154:P155" si="82">O154+365</f>
        <v>45833</v>
      </c>
      <c r="Q154" s="10"/>
      <c r="R154" s="10"/>
    </row>
    <row r="155" ht="15.75" customHeight="1">
      <c r="A155" s="8" t="s">
        <v>893</v>
      </c>
      <c r="B155" s="8" t="s">
        <v>894</v>
      </c>
      <c r="C155" s="8" t="s">
        <v>21</v>
      </c>
      <c r="D155" s="8" t="s">
        <v>2577</v>
      </c>
      <c r="E155" s="8" t="s">
        <v>32</v>
      </c>
      <c r="F155" s="11" t="s">
        <v>636</v>
      </c>
      <c r="G155" s="8" t="s">
        <v>33</v>
      </c>
      <c r="H155" s="8" t="s">
        <v>26</v>
      </c>
      <c r="I155" s="8" t="s">
        <v>27</v>
      </c>
      <c r="J155" s="17">
        <v>17520.0</v>
      </c>
      <c r="K155" s="9">
        <v>45435.0</v>
      </c>
      <c r="L155" s="10">
        <f t="shared" si="1"/>
        <v>45413</v>
      </c>
      <c r="M155" s="10">
        <f t="shared" si="79"/>
        <v>45439</v>
      </c>
      <c r="N155" s="10">
        <f t="shared" si="80"/>
        <v>45448</v>
      </c>
      <c r="O155" s="10">
        <f t="shared" si="81"/>
        <v>45453</v>
      </c>
      <c r="P155" s="10">
        <f t="shared" si="82"/>
        <v>45818</v>
      </c>
      <c r="Q155" s="10"/>
      <c r="R155" s="10"/>
    </row>
    <row r="156" ht="15.75" customHeight="1">
      <c r="A156" s="8" t="s">
        <v>362</v>
      </c>
      <c r="B156" s="8" t="s">
        <v>363</v>
      </c>
      <c r="C156" s="8" t="s">
        <v>31</v>
      </c>
      <c r="D156" s="8" t="s">
        <v>2577</v>
      </c>
      <c r="E156" s="8" t="s">
        <v>33</v>
      </c>
      <c r="F156" s="8" t="s">
        <v>24</v>
      </c>
      <c r="G156" s="8" t="s">
        <v>25</v>
      </c>
      <c r="H156" s="8" t="s">
        <v>34</v>
      </c>
      <c r="I156" s="8" t="s">
        <v>27</v>
      </c>
      <c r="J156" s="17">
        <v>10472.0</v>
      </c>
      <c r="K156" s="9">
        <v>45432.0</v>
      </c>
      <c r="L156" s="10">
        <f t="shared" si="1"/>
        <v>45413</v>
      </c>
      <c r="M156" s="10">
        <f t="shared" si="79"/>
        <v>45447</v>
      </c>
      <c r="N156" s="10">
        <f t="shared" si="80"/>
        <v>45452</v>
      </c>
      <c r="O156" s="10">
        <f t="shared" si="81"/>
        <v>45525</v>
      </c>
      <c r="P156" s="10"/>
      <c r="Q156" s="10"/>
      <c r="R156" s="10"/>
      <c r="S156" s="8" t="s">
        <v>36</v>
      </c>
    </row>
    <row r="157" ht="15.75" customHeight="1">
      <c r="A157" s="8" t="s">
        <v>910</v>
      </c>
      <c r="B157" s="8" t="s">
        <v>911</v>
      </c>
      <c r="C157" s="8" t="s">
        <v>21</v>
      </c>
      <c r="D157" s="8" t="s">
        <v>2577</v>
      </c>
      <c r="E157" s="8" t="s">
        <v>23</v>
      </c>
      <c r="F157" s="11" t="s">
        <v>636</v>
      </c>
      <c r="G157" s="8" t="s">
        <v>25</v>
      </c>
      <c r="H157" s="8" t="s">
        <v>26</v>
      </c>
      <c r="I157" s="8" t="s">
        <v>83</v>
      </c>
      <c r="J157" s="17">
        <v>20243.0</v>
      </c>
      <c r="K157" s="9">
        <v>45434.0</v>
      </c>
      <c r="L157" s="10">
        <f t="shared" si="1"/>
        <v>45413</v>
      </c>
      <c r="M157" s="10">
        <f t="shared" si="79"/>
        <v>45444</v>
      </c>
      <c r="N157" s="10">
        <f t="shared" si="80"/>
        <v>45456</v>
      </c>
      <c r="O157" s="10">
        <f t="shared" si="81"/>
        <v>45526</v>
      </c>
      <c r="P157" s="10">
        <f>O157+365</f>
        <v>45891</v>
      </c>
      <c r="Q157" s="10"/>
      <c r="R157" s="10"/>
    </row>
    <row r="158" ht="15.75" customHeight="1">
      <c r="A158" s="8" t="s">
        <v>366</v>
      </c>
      <c r="B158" s="8" t="s">
        <v>367</v>
      </c>
      <c r="C158" s="8" t="s">
        <v>31</v>
      </c>
      <c r="D158" s="8" t="s">
        <v>82</v>
      </c>
      <c r="E158" s="8" t="s">
        <v>32</v>
      </c>
      <c r="F158" s="8" t="s">
        <v>24</v>
      </c>
      <c r="G158" s="8" t="s">
        <v>33</v>
      </c>
      <c r="H158" s="8" t="s">
        <v>26</v>
      </c>
      <c r="I158" s="8" t="s">
        <v>27</v>
      </c>
      <c r="J158" s="17">
        <v>14118.0</v>
      </c>
      <c r="K158" s="9">
        <v>45431.0</v>
      </c>
      <c r="L158" s="10">
        <f t="shared" si="1"/>
        <v>45413</v>
      </c>
      <c r="M158" s="10">
        <f t="shared" si="79"/>
        <v>45454</v>
      </c>
      <c r="N158" s="10">
        <f t="shared" si="80"/>
        <v>45469</v>
      </c>
      <c r="O158" s="10">
        <f t="shared" si="81"/>
        <v>45553</v>
      </c>
      <c r="P158" s="10"/>
      <c r="Q158" s="10"/>
      <c r="R158" s="10"/>
      <c r="S158" s="8" t="s">
        <v>36</v>
      </c>
    </row>
    <row r="159" ht="15.75" customHeight="1">
      <c r="A159" s="8" t="s">
        <v>368</v>
      </c>
      <c r="B159" s="8" t="s">
        <v>369</v>
      </c>
      <c r="C159" s="8" t="s">
        <v>31</v>
      </c>
      <c r="D159" s="8" t="s">
        <v>43</v>
      </c>
      <c r="E159" s="8" t="s">
        <v>23</v>
      </c>
      <c r="F159" s="8" t="s">
        <v>24</v>
      </c>
      <c r="G159" s="8" t="s">
        <v>33</v>
      </c>
      <c r="H159" s="8" t="s">
        <v>26</v>
      </c>
      <c r="I159" s="8" t="s">
        <v>27</v>
      </c>
      <c r="J159" s="17">
        <v>12353.0</v>
      </c>
      <c r="K159" s="9">
        <v>45440.0</v>
      </c>
      <c r="L159" s="10">
        <f t="shared" si="1"/>
        <v>45413</v>
      </c>
      <c r="M159" s="10">
        <f t="shared" si="79"/>
        <v>45465</v>
      </c>
      <c r="N159" s="10"/>
      <c r="O159" s="10"/>
      <c r="P159" s="10"/>
      <c r="Q159" s="10">
        <f t="shared" ref="Q159:Q160" si="83">if(M159="",if(K159+30&gt;today(),RANDBETWEEN(K159,today()),RANDBETWEEN(K159,K159+30)),RANDBETWEEN(M159,M159+14))</f>
        <v>45476</v>
      </c>
      <c r="R159" s="10"/>
      <c r="S159" s="8" t="s">
        <v>45</v>
      </c>
    </row>
    <row r="160" ht="15.75" customHeight="1">
      <c r="A160" s="8" t="s">
        <v>370</v>
      </c>
      <c r="B160" s="8" t="s">
        <v>371</v>
      </c>
      <c r="C160" s="8" t="s">
        <v>21</v>
      </c>
      <c r="D160" s="8" t="s">
        <v>2577</v>
      </c>
      <c r="E160" s="8" t="s">
        <v>32</v>
      </c>
      <c r="F160" s="8" t="s">
        <v>24</v>
      </c>
      <c r="G160" s="8" t="s">
        <v>33</v>
      </c>
      <c r="H160" s="8" t="s">
        <v>52</v>
      </c>
      <c r="I160" s="8" t="s">
        <v>27</v>
      </c>
      <c r="J160" s="17">
        <v>24408.0</v>
      </c>
      <c r="K160" s="9">
        <v>45413.0</v>
      </c>
      <c r="L160" s="10">
        <f t="shared" si="1"/>
        <v>45413</v>
      </c>
      <c r="M160" s="10">
        <f t="shared" si="79"/>
        <v>45417</v>
      </c>
      <c r="N160" s="9"/>
      <c r="O160" s="10"/>
      <c r="P160" s="10"/>
      <c r="Q160" s="10">
        <f t="shared" si="83"/>
        <v>45423</v>
      </c>
      <c r="R160" s="10"/>
      <c r="S160" s="8" t="s">
        <v>36</v>
      </c>
    </row>
    <row r="161" ht="15.75" customHeight="1">
      <c r="A161" s="8" t="s">
        <v>372</v>
      </c>
      <c r="B161" s="8" t="s">
        <v>373</v>
      </c>
      <c r="C161" s="8" t="s">
        <v>31</v>
      </c>
      <c r="D161" s="8" t="s">
        <v>43</v>
      </c>
      <c r="E161" s="8" t="s">
        <v>39</v>
      </c>
      <c r="F161" s="11" t="s">
        <v>24</v>
      </c>
      <c r="G161" s="8" t="s">
        <v>25</v>
      </c>
      <c r="H161" s="8" t="s">
        <v>40</v>
      </c>
      <c r="I161" s="8" t="s">
        <v>35</v>
      </c>
      <c r="J161" s="17">
        <v>8521.0</v>
      </c>
      <c r="K161" s="9">
        <v>45425.0</v>
      </c>
      <c r="L161" s="10">
        <f t="shared" si="1"/>
        <v>45413</v>
      </c>
      <c r="M161" s="10">
        <f t="shared" si="79"/>
        <v>45434</v>
      </c>
      <c r="N161" s="10">
        <f t="shared" ref="N161:N162" si="84">if(M161+21&gt;today(),RANDBETWEEN(M161,today()),RANDBETWEEN(M161,M161+21))</f>
        <v>45447</v>
      </c>
      <c r="O161" s="10">
        <f t="shared" ref="O161:O162" si="85">if(N161="",RANDBETWEEN(M161,M161+20),if(N161+90&gt;today(),RANDBETWEEN(N161,today()),RANDBETWEEN(N161,N161+90)))</f>
        <v>45509</v>
      </c>
      <c r="P161" s="10"/>
      <c r="Q161" s="10"/>
      <c r="R161" s="10"/>
      <c r="S161" s="8" t="s">
        <v>45</v>
      </c>
    </row>
    <row r="162" ht="15.75" customHeight="1">
      <c r="A162" s="8" t="s">
        <v>918</v>
      </c>
      <c r="B162" s="8" t="s">
        <v>866</v>
      </c>
      <c r="C162" s="8" t="s">
        <v>21</v>
      </c>
      <c r="D162" s="8" t="s">
        <v>22</v>
      </c>
      <c r="E162" s="8" t="s">
        <v>23</v>
      </c>
      <c r="F162" s="11" t="s">
        <v>636</v>
      </c>
      <c r="G162" s="8" t="s">
        <v>25</v>
      </c>
      <c r="H162" s="8" t="s">
        <v>34</v>
      </c>
      <c r="I162" s="8" t="s">
        <v>27</v>
      </c>
      <c r="J162" s="17">
        <v>20657.0</v>
      </c>
      <c r="K162" s="9">
        <v>45418.0</v>
      </c>
      <c r="L162" s="10">
        <f t="shared" si="1"/>
        <v>45413</v>
      </c>
      <c r="M162" s="10">
        <f t="shared" si="79"/>
        <v>45447</v>
      </c>
      <c r="N162" s="10">
        <f t="shared" si="84"/>
        <v>45461</v>
      </c>
      <c r="O162" s="10">
        <f t="shared" si="85"/>
        <v>45491</v>
      </c>
      <c r="P162" s="10">
        <f>O162+365</f>
        <v>45856</v>
      </c>
      <c r="Q162" s="10"/>
      <c r="R162" s="10"/>
    </row>
    <row r="163" ht="15.75" customHeight="1">
      <c r="A163" s="8" t="s">
        <v>377</v>
      </c>
      <c r="B163" s="8" t="s">
        <v>378</v>
      </c>
      <c r="C163" s="8" t="s">
        <v>48</v>
      </c>
      <c r="D163" s="8" t="s">
        <v>43</v>
      </c>
      <c r="E163" s="8" t="s">
        <v>32</v>
      </c>
      <c r="F163" s="8" t="s">
        <v>24</v>
      </c>
      <c r="G163" s="8" t="s">
        <v>33</v>
      </c>
      <c r="H163" s="8" t="s">
        <v>52</v>
      </c>
      <c r="I163" s="8" t="s">
        <v>27</v>
      </c>
      <c r="J163" s="17">
        <v>15122.0</v>
      </c>
      <c r="K163" s="9">
        <v>45433.0</v>
      </c>
      <c r="L163" s="10">
        <f t="shared" si="1"/>
        <v>45413</v>
      </c>
      <c r="M163" s="10">
        <f t="shared" si="79"/>
        <v>45463</v>
      </c>
      <c r="N163" s="10"/>
      <c r="O163" s="10"/>
      <c r="P163" s="10"/>
      <c r="Q163" s="10">
        <f t="shared" ref="Q163:Q164" si="86">if(M163="",if(K163+30&gt;today(),RANDBETWEEN(K163,today()),RANDBETWEEN(K163,K163+30)),RANDBETWEEN(M163,M163+14))</f>
        <v>45470</v>
      </c>
      <c r="R163" s="10"/>
      <c r="S163" s="8" t="s">
        <v>45</v>
      </c>
    </row>
    <row r="164" ht="15.75" customHeight="1">
      <c r="A164" s="8" t="s">
        <v>379</v>
      </c>
      <c r="B164" s="8" t="s">
        <v>380</v>
      </c>
      <c r="C164" s="8" t="s">
        <v>21</v>
      </c>
      <c r="D164" s="8" t="s">
        <v>43</v>
      </c>
      <c r="E164" s="8" t="s">
        <v>39</v>
      </c>
      <c r="F164" s="8" t="s">
        <v>24</v>
      </c>
      <c r="G164" s="8" t="s">
        <v>33</v>
      </c>
      <c r="H164" s="8" t="s">
        <v>34</v>
      </c>
      <c r="I164" s="8" t="s">
        <v>27</v>
      </c>
      <c r="J164" s="17">
        <v>22736.0</v>
      </c>
      <c r="K164" s="9">
        <v>45425.0</v>
      </c>
      <c r="L164" s="10">
        <f t="shared" si="1"/>
        <v>45413</v>
      </c>
      <c r="M164" s="10"/>
      <c r="N164" s="10"/>
      <c r="O164" s="10"/>
      <c r="P164" s="10"/>
      <c r="Q164" s="10">
        <f t="shared" si="86"/>
        <v>45440</v>
      </c>
      <c r="R164" s="10"/>
      <c r="S164" s="8" t="s">
        <v>163</v>
      </c>
    </row>
    <row r="165" ht="15.75" customHeight="1">
      <c r="A165" s="8" t="s">
        <v>381</v>
      </c>
      <c r="B165" s="8" t="s">
        <v>382</v>
      </c>
      <c r="C165" s="8" t="s">
        <v>48</v>
      </c>
      <c r="D165" s="8" t="s">
        <v>2576</v>
      </c>
      <c r="E165" s="8" t="s">
        <v>33</v>
      </c>
      <c r="F165" s="11" t="s">
        <v>24</v>
      </c>
      <c r="G165" s="8" t="s">
        <v>33</v>
      </c>
      <c r="H165" s="8" t="s">
        <v>26</v>
      </c>
      <c r="I165" s="8" t="s">
        <v>53</v>
      </c>
      <c r="J165" s="17">
        <v>22773.0</v>
      </c>
      <c r="K165" s="9">
        <v>45429.0</v>
      </c>
      <c r="L165" s="10">
        <f t="shared" si="1"/>
        <v>45413</v>
      </c>
      <c r="M165" s="10">
        <f t="shared" ref="M165:M167" si="87">if(K165+30&gt;today(),RANDBETWEEN(K165,today()),RANDBETWEEN(K165,K165+30))</f>
        <v>45448</v>
      </c>
      <c r="N165" s="10">
        <f>if(M165+21&gt;today(),RANDBETWEEN(M165,today()),RANDBETWEEN(M165,M165+21))</f>
        <v>45451</v>
      </c>
      <c r="O165" s="10">
        <f>if(N165="",RANDBETWEEN(M165,M165+20),if(N165+90&gt;today(),RANDBETWEEN(N165,today()),RANDBETWEEN(N165,N165+90)))</f>
        <v>45502</v>
      </c>
      <c r="P165" s="10"/>
      <c r="Q165" s="10"/>
      <c r="R165" s="10"/>
      <c r="S165" s="8" t="s">
        <v>45</v>
      </c>
    </row>
    <row r="166" ht="15.75" customHeight="1">
      <c r="A166" s="8" t="s">
        <v>383</v>
      </c>
      <c r="B166" s="8" t="s">
        <v>384</v>
      </c>
      <c r="C166" s="8" t="s">
        <v>21</v>
      </c>
      <c r="D166" s="8" t="s">
        <v>82</v>
      </c>
      <c r="E166" s="8" t="s">
        <v>39</v>
      </c>
      <c r="F166" s="8" t="s">
        <v>24</v>
      </c>
      <c r="G166" s="8" t="s">
        <v>25</v>
      </c>
      <c r="H166" s="8" t="s">
        <v>34</v>
      </c>
      <c r="I166" s="8" t="s">
        <v>60</v>
      </c>
      <c r="J166" s="17">
        <v>17369.0</v>
      </c>
      <c r="K166" s="9">
        <v>45424.0</v>
      </c>
      <c r="L166" s="10">
        <f t="shared" si="1"/>
        <v>45413</v>
      </c>
      <c r="M166" s="10">
        <f t="shared" si="87"/>
        <v>45424</v>
      </c>
      <c r="N166" s="10"/>
      <c r="O166" s="10"/>
      <c r="P166" s="10"/>
      <c r="Q166" s="10">
        <f>if(M166="",if(K166+30&gt;today(),RANDBETWEEN(K166,today()),RANDBETWEEN(K166,K166+30)),RANDBETWEEN(M166,M166+14))</f>
        <v>45437</v>
      </c>
      <c r="R166" s="10"/>
      <c r="S166" s="8" t="s">
        <v>163</v>
      </c>
    </row>
    <row r="167" ht="15.75" customHeight="1">
      <c r="A167" s="8" t="s">
        <v>895</v>
      </c>
      <c r="B167" s="8" t="s">
        <v>896</v>
      </c>
      <c r="C167" s="8" t="s">
        <v>31</v>
      </c>
      <c r="D167" s="8" t="s">
        <v>2577</v>
      </c>
      <c r="E167" s="8" t="s">
        <v>39</v>
      </c>
      <c r="F167" s="11" t="s">
        <v>636</v>
      </c>
      <c r="G167" s="8" t="s">
        <v>25</v>
      </c>
      <c r="H167" s="8" t="s">
        <v>52</v>
      </c>
      <c r="I167" s="8" t="s">
        <v>27</v>
      </c>
      <c r="J167" s="17">
        <v>7529.0</v>
      </c>
      <c r="K167" s="9">
        <v>45443.0</v>
      </c>
      <c r="L167" s="10">
        <f t="shared" si="1"/>
        <v>45413</v>
      </c>
      <c r="M167" s="10">
        <f t="shared" si="87"/>
        <v>45458</v>
      </c>
      <c r="N167" s="10">
        <f>if(M167+21&gt;today(),RANDBETWEEN(M167,today()),RANDBETWEEN(M167,M167+21))</f>
        <v>45467</v>
      </c>
      <c r="O167" s="10">
        <f>if(N167="",RANDBETWEEN(M167,M167+20),if(N167+90&gt;today(),RANDBETWEEN(N167,today()),RANDBETWEEN(N167,N167+90)))</f>
        <v>45543</v>
      </c>
      <c r="P167" s="10">
        <f>O167+365</f>
        <v>45908</v>
      </c>
      <c r="Q167" s="10"/>
      <c r="R167" s="10"/>
    </row>
    <row r="168" ht="15.75" customHeight="1">
      <c r="A168" s="8" t="s">
        <v>387</v>
      </c>
      <c r="B168" s="8" t="s">
        <v>388</v>
      </c>
      <c r="C168" s="8" t="s">
        <v>31</v>
      </c>
      <c r="D168" s="8" t="s">
        <v>2577</v>
      </c>
      <c r="E168" s="8" t="s">
        <v>23</v>
      </c>
      <c r="F168" s="8" t="s">
        <v>24</v>
      </c>
      <c r="G168" s="8" t="s">
        <v>33</v>
      </c>
      <c r="H168" s="8" t="s">
        <v>76</v>
      </c>
      <c r="I168" s="8" t="s">
        <v>27</v>
      </c>
      <c r="J168" s="17">
        <v>13013.0</v>
      </c>
      <c r="K168" s="9">
        <v>45431.0</v>
      </c>
      <c r="L168" s="10">
        <f t="shared" si="1"/>
        <v>45413</v>
      </c>
      <c r="M168" s="10"/>
      <c r="N168" s="10"/>
      <c r="O168" s="10"/>
      <c r="P168" s="10"/>
      <c r="Q168" s="10">
        <f t="shared" ref="Q168:Q169" si="88">if(M168="",if(K168+30&gt;today(),RANDBETWEEN(K168,today()),RANDBETWEEN(K168,K168+30)),RANDBETWEEN(M168,M168+14))</f>
        <v>45452</v>
      </c>
      <c r="R168" s="10"/>
      <c r="S168" s="8" t="s">
        <v>163</v>
      </c>
    </row>
    <row r="169" ht="15.75" customHeight="1">
      <c r="A169" s="8" t="s">
        <v>389</v>
      </c>
      <c r="B169" s="8" t="s">
        <v>390</v>
      </c>
      <c r="C169" s="8" t="s">
        <v>48</v>
      </c>
      <c r="D169" s="8" t="s">
        <v>2577</v>
      </c>
      <c r="E169" s="8" t="s">
        <v>39</v>
      </c>
      <c r="F169" s="8" t="s">
        <v>24</v>
      </c>
      <c r="G169" s="8" t="s">
        <v>25</v>
      </c>
      <c r="H169" s="8" t="s">
        <v>76</v>
      </c>
      <c r="I169" s="8" t="s">
        <v>44</v>
      </c>
      <c r="J169" s="17">
        <v>24555.0</v>
      </c>
      <c r="K169" s="9">
        <v>45442.0</v>
      </c>
      <c r="L169" s="10">
        <f t="shared" si="1"/>
        <v>45413</v>
      </c>
      <c r="M169" s="10"/>
      <c r="N169" s="10"/>
      <c r="O169" s="10"/>
      <c r="P169" s="10"/>
      <c r="Q169" s="10">
        <f t="shared" si="88"/>
        <v>45452</v>
      </c>
      <c r="R169" s="10"/>
      <c r="S169" s="8" t="s">
        <v>45</v>
      </c>
    </row>
    <row r="170" ht="15.75" customHeight="1">
      <c r="A170" s="8" t="s">
        <v>897</v>
      </c>
      <c r="B170" s="8" t="s">
        <v>898</v>
      </c>
      <c r="C170" s="8" t="s">
        <v>21</v>
      </c>
      <c r="D170" s="8" t="s">
        <v>2577</v>
      </c>
      <c r="E170" s="8" t="s">
        <v>59</v>
      </c>
      <c r="F170" s="11" t="s">
        <v>636</v>
      </c>
      <c r="G170" s="8" t="s">
        <v>25</v>
      </c>
      <c r="H170" s="8" t="s">
        <v>40</v>
      </c>
      <c r="I170" s="8" t="s">
        <v>44</v>
      </c>
      <c r="J170" s="17">
        <v>23748.0</v>
      </c>
      <c r="K170" s="9">
        <v>45433.0</v>
      </c>
      <c r="L170" s="10">
        <f t="shared" si="1"/>
        <v>45413</v>
      </c>
      <c r="M170" s="10">
        <f t="shared" ref="M170:M180" si="89">if(K170+30&gt;today(),RANDBETWEEN(K170,today()),RANDBETWEEN(K170,K170+30))</f>
        <v>45442</v>
      </c>
      <c r="N170" s="10">
        <f t="shared" ref="N170:N174" si="90">if(M170+21&gt;today(),RANDBETWEEN(M170,today()),RANDBETWEEN(M170,M170+21))</f>
        <v>45459</v>
      </c>
      <c r="O170" s="10">
        <f t="shared" ref="O170:O174" si="91">if(N170="",RANDBETWEEN(M170,M170+20),if(N170+90&gt;today(),RANDBETWEEN(N170,today()),RANDBETWEEN(N170,N170+90)))</f>
        <v>45477</v>
      </c>
      <c r="P170" s="10">
        <f t="shared" ref="P170:P171" si="92">O170+365</f>
        <v>45842</v>
      </c>
      <c r="Q170" s="10"/>
      <c r="R170" s="10"/>
    </row>
    <row r="171" ht="15.75" customHeight="1">
      <c r="A171" s="8" t="s">
        <v>899</v>
      </c>
      <c r="B171" s="8" t="s">
        <v>900</v>
      </c>
      <c r="C171" s="8" t="s">
        <v>48</v>
      </c>
      <c r="D171" s="8" t="s">
        <v>43</v>
      </c>
      <c r="E171" s="8" t="s">
        <v>33</v>
      </c>
      <c r="F171" s="11" t="s">
        <v>636</v>
      </c>
      <c r="G171" s="8" t="s">
        <v>25</v>
      </c>
      <c r="H171" s="8" t="s">
        <v>52</v>
      </c>
      <c r="I171" s="8" t="s">
        <v>27</v>
      </c>
      <c r="J171" s="17">
        <v>21445.0</v>
      </c>
      <c r="K171" s="9">
        <v>45442.0</v>
      </c>
      <c r="L171" s="10">
        <f t="shared" si="1"/>
        <v>45413</v>
      </c>
      <c r="M171" s="10">
        <f t="shared" si="89"/>
        <v>45472</v>
      </c>
      <c r="N171" s="10">
        <f t="shared" si="90"/>
        <v>45491</v>
      </c>
      <c r="O171" s="10">
        <f t="shared" si="91"/>
        <v>45545</v>
      </c>
      <c r="P171" s="10">
        <f t="shared" si="92"/>
        <v>45910</v>
      </c>
      <c r="Q171" s="10"/>
      <c r="R171" s="10"/>
    </row>
    <row r="172" ht="15.75" customHeight="1">
      <c r="A172" s="8" t="s">
        <v>395</v>
      </c>
      <c r="B172" s="8" t="s">
        <v>396</v>
      </c>
      <c r="C172" s="8" t="s">
        <v>31</v>
      </c>
      <c r="D172" s="8" t="s">
        <v>2577</v>
      </c>
      <c r="E172" s="8" t="s">
        <v>39</v>
      </c>
      <c r="F172" s="11" t="s">
        <v>24</v>
      </c>
      <c r="G172" s="8" t="s">
        <v>25</v>
      </c>
      <c r="H172" s="8" t="s">
        <v>26</v>
      </c>
      <c r="I172" s="8" t="s">
        <v>60</v>
      </c>
      <c r="J172" s="17">
        <v>8531.0</v>
      </c>
      <c r="K172" s="9">
        <v>45441.0</v>
      </c>
      <c r="L172" s="10">
        <f t="shared" si="1"/>
        <v>45413</v>
      </c>
      <c r="M172" s="10">
        <f t="shared" si="89"/>
        <v>45461</v>
      </c>
      <c r="N172" s="10">
        <f t="shared" si="90"/>
        <v>45475</v>
      </c>
      <c r="O172" s="10">
        <f t="shared" si="91"/>
        <v>45515</v>
      </c>
      <c r="P172" s="10"/>
      <c r="Q172" s="10"/>
      <c r="R172" s="10"/>
      <c r="S172" s="8" t="s">
        <v>45</v>
      </c>
    </row>
    <row r="173" ht="15.75" customHeight="1">
      <c r="A173" s="8" t="s">
        <v>397</v>
      </c>
      <c r="B173" s="8" t="s">
        <v>398</v>
      </c>
      <c r="C173" s="8" t="s">
        <v>31</v>
      </c>
      <c r="D173" s="8" t="s">
        <v>2577</v>
      </c>
      <c r="E173" s="8" t="s">
        <v>32</v>
      </c>
      <c r="F173" s="11" t="s">
        <v>24</v>
      </c>
      <c r="G173" s="8" t="s">
        <v>33</v>
      </c>
      <c r="H173" s="8" t="s">
        <v>52</v>
      </c>
      <c r="I173" s="8" t="s">
        <v>44</v>
      </c>
      <c r="J173" s="17">
        <v>2385.0</v>
      </c>
      <c r="K173" s="9">
        <v>45419.0</v>
      </c>
      <c r="L173" s="10">
        <f t="shared" si="1"/>
        <v>45413</v>
      </c>
      <c r="M173" s="10">
        <f t="shared" si="89"/>
        <v>45439</v>
      </c>
      <c r="N173" s="10">
        <f t="shared" si="90"/>
        <v>45440</v>
      </c>
      <c r="O173" s="10">
        <f t="shared" si="91"/>
        <v>45484</v>
      </c>
      <c r="P173" s="10"/>
      <c r="Q173" s="10"/>
      <c r="R173" s="10"/>
      <c r="S173" s="8" t="s">
        <v>163</v>
      </c>
    </row>
    <row r="174" ht="15.75" customHeight="1">
      <c r="A174" s="8" t="s">
        <v>399</v>
      </c>
      <c r="B174" s="8" t="s">
        <v>400</v>
      </c>
      <c r="C174" s="8" t="s">
        <v>31</v>
      </c>
      <c r="D174" s="8" t="s">
        <v>2577</v>
      </c>
      <c r="E174" s="8" t="s">
        <v>32</v>
      </c>
      <c r="F174" s="11" t="s">
        <v>24</v>
      </c>
      <c r="G174" s="8" t="s">
        <v>33</v>
      </c>
      <c r="H174" s="8" t="s">
        <v>34</v>
      </c>
      <c r="I174" s="8" t="s">
        <v>44</v>
      </c>
      <c r="J174" s="17">
        <v>1586.0</v>
      </c>
      <c r="K174" s="9">
        <v>45440.0</v>
      </c>
      <c r="L174" s="10">
        <f t="shared" si="1"/>
        <v>45413</v>
      </c>
      <c r="M174" s="10">
        <f t="shared" si="89"/>
        <v>45455</v>
      </c>
      <c r="N174" s="10">
        <f t="shared" si="90"/>
        <v>45460</v>
      </c>
      <c r="O174" s="10">
        <f t="shared" si="91"/>
        <v>45510</v>
      </c>
      <c r="P174" s="10"/>
      <c r="Q174" s="10"/>
      <c r="R174" s="10"/>
      <c r="S174" s="8" t="s">
        <v>45</v>
      </c>
    </row>
    <row r="175" ht="15.75" customHeight="1">
      <c r="A175" s="8" t="s">
        <v>401</v>
      </c>
      <c r="B175" s="8" t="s">
        <v>402</v>
      </c>
      <c r="C175" s="8" t="s">
        <v>21</v>
      </c>
      <c r="D175" s="8" t="s">
        <v>82</v>
      </c>
      <c r="E175" s="8" t="s">
        <v>33</v>
      </c>
      <c r="F175" s="8" t="s">
        <v>24</v>
      </c>
      <c r="G175" s="8" t="s">
        <v>33</v>
      </c>
      <c r="H175" s="8" t="s">
        <v>34</v>
      </c>
      <c r="I175" s="8" t="s">
        <v>35</v>
      </c>
      <c r="J175" s="17">
        <v>19010.0</v>
      </c>
      <c r="K175" s="9">
        <v>45425.0</v>
      </c>
      <c r="L175" s="10">
        <f t="shared" si="1"/>
        <v>45413</v>
      </c>
      <c r="M175" s="10">
        <f t="shared" si="89"/>
        <v>45446</v>
      </c>
      <c r="N175" s="9"/>
      <c r="O175" s="10"/>
      <c r="P175" s="10"/>
      <c r="Q175" s="10">
        <f>if(M175="",if(K175+30&gt;today(),RANDBETWEEN(K175,today()),RANDBETWEEN(K175,K175+30)),RANDBETWEEN(M175,M175+14))</f>
        <v>45450</v>
      </c>
      <c r="R175" s="10"/>
      <c r="S175" s="8" t="s">
        <v>79</v>
      </c>
    </row>
    <row r="176" ht="15.75" customHeight="1">
      <c r="A176" s="8" t="s">
        <v>403</v>
      </c>
      <c r="B176" s="8" t="s">
        <v>404</v>
      </c>
      <c r="C176" s="8" t="s">
        <v>21</v>
      </c>
      <c r="D176" s="8" t="s">
        <v>43</v>
      </c>
      <c r="E176" s="8" t="s">
        <v>32</v>
      </c>
      <c r="F176" s="11" t="s">
        <v>24</v>
      </c>
      <c r="G176" s="8" t="s">
        <v>33</v>
      </c>
      <c r="H176" s="8" t="s">
        <v>40</v>
      </c>
      <c r="I176" s="8" t="s">
        <v>53</v>
      </c>
      <c r="J176" s="17">
        <v>21387.0</v>
      </c>
      <c r="K176" s="9">
        <v>45429.0</v>
      </c>
      <c r="L176" s="10">
        <f t="shared" si="1"/>
        <v>45413</v>
      </c>
      <c r="M176" s="10">
        <f t="shared" si="89"/>
        <v>45451</v>
      </c>
      <c r="N176" s="10">
        <f>if(M176+21&gt;today(),RANDBETWEEN(M176,today()),RANDBETWEEN(M176,M176+21))</f>
        <v>45464</v>
      </c>
      <c r="O176" s="10">
        <f>if(N176="",RANDBETWEEN(M176,M176+20),if(N176+90&gt;today(),RANDBETWEEN(N176,today()),RANDBETWEEN(N176,N176+90)))</f>
        <v>45490</v>
      </c>
      <c r="P176" s="10"/>
      <c r="Q176" s="10"/>
      <c r="R176" s="10"/>
      <c r="S176" s="8" t="s">
        <v>36</v>
      </c>
    </row>
    <row r="177" ht="15.75" customHeight="1">
      <c r="A177" s="8" t="s">
        <v>405</v>
      </c>
      <c r="B177" s="8" t="s">
        <v>406</v>
      </c>
      <c r="C177" s="8" t="s">
        <v>48</v>
      </c>
      <c r="D177" s="8" t="s">
        <v>43</v>
      </c>
      <c r="E177" s="8" t="s">
        <v>32</v>
      </c>
      <c r="F177" s="8" t="s">
        <v>24</v>
      </c>
      <c r="G177" s="8" t="s">
        <v>25</v>
      </c>
      <c r="H177" s="8" t="s">
        <v>40</v>
      </c>
      <c r="I177" s="8" t="s">
        <v>53</v>
      </c>
      <c r="J177" s="17">
        <v>20673.0</v>
      </c>
      <c r="K177" s="9">
        <v>45420.0</v>
      </c>
      <c r="L177" s="10">
        <f t="shared" si="1"/>
        <v>45413</v>
      </c>
      <c r="M177" s="10">
        <f t="shared" si="89"/>
        <v>45426</v>
      </c>
      <c r="N177" s="9"/>
      <c r="O177" s="9"/>
      <c r="P177" s="10"/>
      <c r="Q177" s="10">
        <f>if(M177="",if(K177+30&gt;today(),RANDBETWEEN(K177,today()),RANDBETWEEN(K177,K177+30)),RANDBETWEEN(M177,M177+14))</f>
        <v>45438</v>
      </c>
      <c r="R177" s="10"/>
      <c r="S177" s="8" t="s">
        <v>36</v>
      </c>
    </row>
    <row r="178" ht="15.75" customHeight="1">
      <c r="A178" s="8" t="s">
        <v>407</v>
      </c>
      <c r="B178" s="8" t="s">
        <v>408</v>
      </c>
      <c r="C178" s="8" t="s">
        <v>48</v>
      </c>
      <c r="D178" s="8" t="s">
        <v>43</v>
      </c>
      <c r="E178" s="8" t="s">
        <v>23</v>
      </c>
      <c r="F178" s="11" t="s">
        <v>24</v>
      </c>
      <c r="G178" s="8" t="s">
        <v>25</v>
      </c>
      <c r="H178" s="8" t="s">
        <v>34</v>
      </c>
      <c r="I178" s="8" t="s">
        <v>44</v>
      </c>
      <c r="J178" s="17">
        <v>24944.0</v>
      </c>
      <c r="K178" s="9">
        <v>45439.0</v>
      </c>
      <c r="L178" s="10">
        <f t="shared" si="1"/>
        <v>45413</v>
      </c>
      <c r="M178" s="10">
        <f t="shared" si="89"/>
        <v>45450</v>
      </c>
      <c r="N178" s="10">
        <f>if(M178+21&gt;today(),RANDBETWEEN(M178,today()),RANDBETWEEN(M178,M178+21))</f>
        <v>45452</v>
      </c>
      <c r="O178" s="10">
        <f>if(N178="",RANDBETWEEN(M178,M178+20),if(N178+90&gt;today(),RANDBETWEEN(N178,today()),RANDBETWEEN(N178,N178+90)))</f>
        <v>45508</v>
      </c>
      <c r="P178" s="10"/>
      <c r="Q178" s="10"/>
      <c r="R178" s="10"/>
      <c r="S178" s="8" t="s">
        <v>36</v>
      </c>
    </row>
    <row r="179" ht="15.75" customHeight="1">
      <c r="A179" s="8" t="s">
        <v>409</v>
      </c>
      <c r="B179" s="8" t="s">
        <v>410</v>
      </c>
      <c r="C179" s="8" t="s">
        <v>48</v>
      </c>
      <c r="D179" s="8" t="s">
        <v>2577</v>
      </c>
      <c r="E179" s="8" t="s">
        <v>39</v>
      </c>
      <c r="F179" s="8" t="s">
        <v>24</v>
      </c>
      <c r="G179" s="8" t="s">
        <v>33</v>
      </c>
      <c r="H179" s="8" t="s">
        <v>26</v>
      </c>
      <c r="I179" s="8" t="s">
        <v>27</v>
      </c>
      <c r="J179" s="17">
        <v>16557.0</v>
      </c>
      <c r="K179" s="9">
        <v>45432.0</v>
      </c>
      <c r="L179" s="10">
        <f t="shared" si="1"/>
        <v>45413</v>
      </c>
      <c r="M179" s="10">
        <f t="shared" si="89"/>
        <v>45439</v>
      </c>
      <c r="N179" s="10"/>
      <c r="O179" s="10"/>
      <c r="P179" s="10"/>
      <c r="Q179" s="10">
        <f t="shared" ref="Q179:Q181" si="93">if(M179="",if(K179+30&gt;today(),RANDBETWEEN(K179,today()),RANDBETWEEN(K179,K179+30)),RANDBETWEEN(M179,M179+14))</f>
        <v>45443</v>
      </c>
      <c r="R179" s="10"/>
      <c r="S179" s="8" t="s">
        <v>36</v>
      </c>
    </row>
    <row r="180" ht="15.75" customHeight="1">
      <c r="A180" s="8" t="s">
        <v>411</v>
      </c>
      <c r="B180" s="8" t="s">
        <v>412</v>
      </c>
      <c r="C180" s="8" t="s">
        <v>21</v>
      </c>
      <c r="D180" s="8" t="s">
        <v>2576</v>
      </c>
      <c r="E180" s="8" t="s">
        <v>23</v>
      </c>
      <c r="F180" s="8" t="s">
        <v>24</v>
      </c>
      <c r="G180" s="8" t="s">
        <v>25</v>
      </c>
      <c r="H180" s="8" t="s">
        <v>26</v>
      </c>
      <c r="I180" s="8" t="s">
        <v>44</v>
      </c>
      <c r="J180" s="17">
        <v>14305.0</v>
      </c>
      <c r="K180" s="9">
        <v>45437.0</v>
      </c>
      <c r="L180" s="10">
        <f t="shared" si="1"/>
        <v>45413</v>
      </c>
      <c r="M180" s="10">
        <f t="shared" si="89"/>
        <v>45453</v>
      </c>
      <c r="N180" s="10"/>
      <c r="O180" s="10"/>
      <c r="P180" s="10"/>
      <c r="Q180" s="10">
        <f t="shared" si="93"/>
        <v>45454</v>
      </c>
      <c r="R180" s="10"/>
      <c r="S180" s="8" t="s">
        <v>36</v>
      </c>
    </row>
    <row r="181" ht="15.75" customHeight="1">
      <c r="A181" s="8" t="s">
        <v>413</v>
      </c>
      <c r="B181" s="8" t="s">
        <v>414</v>
      </c>
      <c r="C181" s="8" t="s">
        <v>48</v>
      </c>
      <c r="D181" s="8" t="s">
        <v>2576</v>
      </c>
      <c r="E181" s="8" t="s">
        <v>32</v>
      </c>
      <c r="F181" s="8" t="s">
        <v>24</v>
      </c>
      <c r="G181" s="8" t="s">
        <v>25</v>
      </c>
      <c r="H181" s="8" t="s">
        <v>76</v>
      </c>
      <c r="I181" s="8" t="s">
        <v>44</v>
      </c>
      <c r="J181" s="17">
        <v>20617.0</v>
      </c>
      <c r="K181" s="9">
        <v>45422.0</v>
      </c>
      <c r="L181" s="10">
        <f t="shared" si="1"/>
        <v>45413</v>
      </c>
      <c r="M181" s="10"/>
      <c r="N181" s="10"/>
      <c r="O181" s="10"/>
      <c r="P181" s="10"/>
      <c r="Q181" s="10">
        <f t="shared" si="93"/>
        <v>45447</v>
      </c>
      <c r="R181" s="10"/>
      <c r="S181" s="8" t="s">
        <v>36</v>
      </c>
    </row>
    <row r="182" ht="15.75" customHeight="1">
      <c r="A182" s="8" t="s">
        <v>921</v>
      </c>
      <c r="B182" s="8" t="s">
        <v>922</v>
      </c>
      <c r="C182" s="8" t="s">
        <v>31</v>
      </c>
      <c r="D182" s="8" t="s">
        <v>43</v>
      </c>
      <c r="E182" s="8" t="s">
        <v>59</v>
      </c>
      <c r="F182" s="11" t="s">
        <v>636</v>
      </c>
      <c r="G182" s="8" t="s">
        <v>25</v>
      </c>
      <c r="H182" s="8" t="s">
        <v>26</v>
      </c>
      <c r="I182" s="8" t="s">
        <v>35</v>
      </c>
      <c r="J182" s="17">
        <v>1338.0</v>
      </c>
      <c r="K182" s="9">
        <v>45418.0</v>
      </c>
      <c r="L182" s="10">
        <f t="shared" si="1"/>
        <v>45413</v>
      </c>
      <c r="M182" s="10">
        <f t="shared" ref="M182:M184" si="94">if(K182+30&gt;today(),RANDBETWEEN(K182,today()),RANDBETWEEN(K182,K182+30))</f>
        <v>45425</v>
      </c>
      <c r="N182" s="10">
        <f t="shared" ref="N182:N184" si="95">if(M182+21&gt;today(),RANDBETWEEN(M182,today()),RANDBETWEEN(M182,M182+21))</f>
        <v>45425</v>
      </c>
      <c r="O182" s="10">
        <f t="shared" ref="O182:O184" si="96">if(N182="",RANDBETWEEN(M182,M182+20),if(N182+90&gt;today(),RANDBETWEEN(N182,today()),RANDBETWEEN(N182,N182+90)))</f>
        <v>45470</v>
      </c>
      <c r="P182" s="10">
        <f>O182+365</f>
        <v>45835</v>
      </c>
      <c r="Q182" s="10"/>
      <c r="R182" s="10"/>
    </row>
    <row r="183" ht="15.75" customHeight="1">
      <c r="A183" s="8" t="s">
        <v>417</v>
      </c>
      <c r="B183" s="8" t="s">
        <v>418</v>
      </c>
      <c r="C183" s="8" t="s">
        <v>31</v>
      </c>
      <c r="D183" s="8" t="s">
        <v>43</v>
      </c>
      <c r="E183" s="8" t="s">
        <v>33</v>
      </c>
      <c r="F183" s="11" t="s">
        <v>24</v>
      </c>
      <c r="G183" s="8" t="s">
        <v>25</v>
      </c>
      <c r="H183" s="8" t="s">
        <v>76</v>
      </c>
      <c r="I183" s="8" t="s">
        <v>27</v>
      </c>
      <c r="J183" s="17">
        <v>5860.0</v>
      </c>
      <c r="K183" s="9">
        <v>45419.0</v>
      </c>
      <c r="L183" s="10">
        <f t="shared" si="1"/>
        <v>45413</v>
      </c>
      <c r="M183" s="10">
        <f t="shared" si="94"/>
        <v>45443</v>
      </c>
      <c r="N183" s="10">
        <f t="shared" si="95"/>
        <v>45446</v>
      </c>
      <c r="O183" s="10">
        <f t="shared" si="96"/>
        <v>45530</v>
      </c>
      <c r="P183" s="10"/>
      <c r="Q183" s="10"/>
      <c r="R183" s="10"/>
      <c r="S183" s="11" t="s">
        <v>79</v>
      </c>
    </row>
    <row r="184" ht="15.75" customHeight="1">
      <c r="A184" s="8" t="s">
        <v>419</v>
      </c>
      <c r="B184" s="8" t="s">
        <v>420</v>
      </c>
      <c r="C184" s="8" t="s">
        <v>48</v>
      </c>
      <c r="D184" s="8" t="s">
        <v>2577</v>
      </c>
      <c r="E184" s="8" t="s">
        <v>59</v>
      </c>
      <c r="F184" s="8" t="s">
        <v>24</v>
      </c>
      <c r="G184" s="8" t="s">
        <v>25</v>
      </c>
      <c r="H184" s="8" t="s">
        <v>26</v>
      </c>
      <c r="I184" s="8" t="s">
        <v>44</v>
      </c>
      <c r="J184" s="17">
        <v>13485.0</v>
      </c>
      <c r="K184" s="9">
        <v>45472.0</v>
      </c>
      <c r="L184" s="10">
        <f t="shared" si="1"/>
        <v>45444</v>
      </c>
      <c r="M184" s="10">
        <f t="shared" si="94"/>
        <v>45496</v>
      </c>
      <c r="N184" s="10">
        <f t="shared" si="95"/>
        <v>45515</v>
      </c>
      <c r="O184" s="10">
        <f t="shared" si="96"/>
        <v>45589</v>
      </c>
      <c r="P184" s="10"/>
      <c r="Q184" s="10"/>
      <c r="R184" s="10"/>
      <c r="S184" s="8" t="s">
        <v>45</v>
      </c>
    </row>
    <row r="185" ht="15.75" customHeight="1">
      <c r="A185" s="8" t="s">
        <v>421</v>
      </c>
      <c r="B185" s="8" t="s">
        <v>422</v>
      </c>
      <c r="C185" s="8" t="s">
        <v>31</v>
      </c>
      <c r="D185" s="8" t="s">
        <v>22</v>
      </c>
      <c r="E185" s="8" t="s">
        <v>39</v>
      </c>
      <c r="F185" s="8" t="s">
        <v>24</v>
      </c>
      <c r="G185" s="8" t="s">
        <v>25</v>
      </c>
      <c r="H185" s="8" t="s">
        <v>34</v>
      </c>
      <c r="I185" s="8" t="s">
        <v>60</v>
      </c>
      <c r="J185" s="17">
        <v>8127.0</v>
      </c>
      <c r="K185" s="9">
        <v>45447.0</v>
      </c>
      <c r="L185" s="10">
        <f t="shared" si="1"/>
        <v>45444</v>
      </c>
      <c r="M185" s="9"/>
      <c r="N185" s="9"/>
      <c r="O185" s="10"/>
      <c r="P185" s="10"/>
      <c r="Q185" s="10">
        <f t="shared" ref="Q185:Q186" si="97">if(M185="",if(K185+30&gt;today(),RANDBETWEEN(K185,today()),RANDBETWEEN(K185,K185+30)),RANDBETWEEN(M185,M185+14))</f>
        <v>45475</v>
      </c>
      <c r="R185" s="10"/>
      <c r="S185" s="8" t="s">
        <v>163</v>
      </c>
    </row>
    <row r="186" ht="15.75" customHeight="1">
      <c r="A186" s="8" t="s">
        <v>423</v>
      </c>
      <c r="B186" s="8" t="s">
        <v>424</v>
      </c>
      <c r="C186" s="8" t="s">
        <v>31</v>
      </c>
      <c r="D186" s="8" t="s">
        <v>82</v>
      </c>
      <c r="E186" s="8" t="s">
        <v>33</v>
      </c>
      <c r="F186" s="8" t="s">
        <v>24</v>
      </c>
      <c r="G186" s="8" t="s">
        <v>25</v>
      </c>
      <c r="H186" s="8" t="s">
        <v>52</v>
      </c>
      <c r="I186" s="8" t="s">
        <v>53</v>
      </c>
      <c r="J186" s="17">
        <v>1362.0</v>
      </c>
      <c r="K186" s="9">
        <v>45465.0</v>
      </c>
      <c r="L186" s="10">
        <f t="shared" si="1"/>
        <v>45444</v>
      </c>
      <c r="M186" s="9"/>
      <c r="N186" s="9"/>
      <c r="O186" s="10"/>
      <c r="P186" s="10"/>
      <c r="Q186" s="10">
        <f t="shared" si="97"/>
        <v>45473</v>
      </c>
      <c r="R186" s="10"/>
      <c r="S186" s="8" t="s">
        <v>163</v>
      </c>
    </row>
    <row r="187" ht="15.75" customHeight="1">
      <c r="A187" s="8" t="s">
        <v>901</v>
      </c>
      <c r="B187" s="8" t="s">
        <v>902</v>
      </c>
      <c r="C187" s="8" t="s">
        <v>21</v>
      </c>
      <c r="D187" s="8" t="s">
        <v>2577</v>
      </c>
      <c r="E187" s="8" t="s">
        <v>39</v>
      </c>
      <c r="F187" s="11" t="s">
        <v>636</v>
      </c>
      <c r="G187" s="8" t="s">
        <v>25</v>
      </c>
      <c r="H187" s="8" t="s">
        <v>34</v>
      </c>
      <c r="I187" s="8" t="s">
        <v>35</v>
      </c>
      <c r="J187" s="17">
        <v>13801.0</v>
      </c>
      <c r="K187" s="9">
        <v>45462.0</v>
      </c>
      <c r="L187" s="10">
        <f t="shared" si="1"/>
        <v>45444</v>
      </c>
      <c r="M187" s="10">
        <f t="shared" ref="M187:M192" si="98">if(K187+30&gt;today(),RANDBETWEEN(K187,today()),RANDBETWEEN(K187,K187+30))</f>
        <v>45479</v>
      </c>
      <c r="N187" s="10">
        <f t="shared" ref="N187:N188" si="99">if(M187+21&gt;today(),RANDBETWEEN(M187,today()),RANDBETWEEN(M187,M187+21))</f>
        <v>45497</v>
      </c>
      <c r="O187" s="10">
        <f t="shared" ref="O187:O188" si="100">if(N187="",RANDBETWEEN(M187,M187+20),if(N187+90&gt;today(),RANDBETWEEN(N187,today()),RANDBETWEEN(N187,N187+90)))</f>
        <v>45498</v>
      </c>
      <c r="P187" s="10">
        <f>O187+365</f>
        <v>45863</v>
      </c>
      <c r="Q187" s="10"/>
      <c r="R187" s="10"/>
    </row>
    <row r="188" ht="15.75" customHeight="1">
      <c r="A188" s="8" t="s">
        <v>427</v>
      </c>
      <c r="B188" s="8" t="s">
        <v>428</v>
      </c>
      <c r="C188" s="8" t="s">
        <v>31</v>
      </c>
      <c r="D188" s="8" t="s">
        <v>2577</v>
      </c>
      <c r="E188" s="8" t="s">
        <v>33</v>
      </c>
      <c r="F188" s="11" t="s">
        <v>24</v>
      </c>
      <c r="G188" s="8" t="s">
        <v>25</v>
      </c>
      <c r="H188" s="8" t="s">
        <v>52</v>
      </c>
      <c r="I188" s="8" t="s">
        <v>44</v>
      </c>
      <c r="J188" s="17">
        <v>1935.0</v>
      </c>
      <c r="K188" s="9">
        <v>45461.0</v>
      </c>
      <c r="L188" s="10">
        <f t="shared" si="1"/>
        <v>45444</v>
      </c>
      <c r="M188" s="10">
        <f t="shared" si="98"/>
        <v>45478</v>
      </c>
      <c r="N188" s="10">
        <f t="shared" si="99"/>
        <v>45491</v>
      </c>
      <c r="O188" s="10">
        <f t="shared" si="100"/>
        <v>45512</v>
      </c>
      <c r="P188" s="10"/>
      <c r="Q188" s="10"/>
      <c r="R188" s="10"/>
      <c r="S188" s="11" t="s">
        <v>79</v>
      </c>
    </row>
    <row r="189" ht="15.75" customHeight="1">
      <c r="A189" s="8" t="s">
        <v>429</v>
      </c>
      <c r="B189" s="8" t="s">
        <v>430</v>
      </c>
      <c r="C189" s="8" t="s">
        <v>21</v>
      </c>
      <c r="D189" s="8" t="s">
        <v>2576</v>
      </c>
      <c r="E189" s="8" t="s">
        <v>32</v>
      </c>
      <c r="F189" s="8" t="s">
        <v>24</v>
      </c>
      <c r="G189" s="8" t="s">
        <v>25</v>
      </c>
      <c r="H189" s="8" t="s">
        <v>26</v>
      </c>
      <c r="I189" s="8" t="s">
        <v>44</v>
      </c>
      <c r="J189" s="17">
        <v>24885.0</v>
      </c>
      <c r="K189" s="9">
        <v>45462.0</v>
      </c>
      <c r="L189" s="10">
        <f t="shared" si="1"/>
        <v>45444</v>
      </c>
      <c r="M189" s="10">
        <f t="shared" si="98"/>
        <v>45470</v>
      </c>
      <c r="N189" s="10"/>
      <c r="O189" s="10"/>
      <c r="P189" s="10"/>
      <c r="Q189" s="10">
        <f>if(M189="",if(K189+30&gt;today(),RANDBETWEEN(K189,today()),RANDBETWEEN(K189,K189+30)),RANDBETWEEN(M189,M189+14))</f>
        <v>45479</v>
      </c>
      <c r="R189" s="10"/>
      <c r="S189" s="11" t="s">
        <v>79</v>
      </c>
    </row>
    <row r="190" ht="15.75" customHeight="1">
      <c r="A190" s="8" t="s">
        <v>912</v>
      </c>
      <c r="B190" s="8" t="s">
        <v>913</v>
      </c>
      <c r="C190" s="8" t="s">
        <v>21</v>
      </c>
      <c r="D190" s="8" t="s">
        <v>82</v>
      </c>
      <c r="E190" s="8" t="s">
        <v>39</v>
      </c>
      <c r="F190" s="11" t="s">
        <v>636</v>
      </c>
      <c r="G190" s="8" t="s">
        <v>33</v>
      </c>
      <c r="H190" s="8" t="s">
        <v>40</v>
      </c>
      <c r="I190" s="8" t="s">
        <v>53</v>
      </c>
      <c r="J190" s="17">
        <v>23947.0</v>
      </c>
      <c r="K190" s="9">
        <v>45456.0</v>
      </c>
      <c r="L190" s="10">
        <f t="shared" si="1"/>
        <v>45444</v>
      </c>
      <c r="M190" s="10">
        <f t="shared" si="98"/>
        <v>45472</v>
      </c>
      <c r="N190" s="10">
        <f>if(M190+21&gt;today(),RANDBETWEEN(M190,today()),RANDBETWEEN(M190,M190+21))</f>
        <v>45475</v>
      </c>
      <c r="O190" s="10">
        <f>if(N190="",RANDBETWEEN(M190,M190+20),if(N190+90&gt;today(),RANDBETWEEN(N190,today()),RANDBETWEEN(N190,N190+90)))</f>
        <v>45504</v>
      </c>
      <c r="P190" s="10">
        <f>O190+365</f>
        <v>45869</v>
      </c>
      <c r="Q190" s="10"/>
      <c r="R190" s="10"/>
    </row>
    <row r="191" ht="15.75" customHeight="1">
      <c r="A191" s="8" t="s">
        <v>433</v>
      </c>
      <c r="B191" s="8" t="s">
        <v>434</v>
      </c>
      <c r="C191" s="8" t="s">
        <v>48</v>
      </c>
      <c r="D191" s="8" t="s">
        <v>43</v>
      </c>
      <c r="E191" s="8" t="s">
        <v>39</v>
      </c>
      <c r="F191" s="8" t="s">
        <v>24</v>
      </c>
      <c r="G191" s="8" t="s">
        <v>33</v>
      </c>
      <c r="H191" s="8" t="s">
        <v>52</v>
      </c>
      <c r="I191" s="8" t="s">
        <v>53</v>
      </c>
      <c r="J191" s="17">
        <v>22087.0</v>
      </c>
      <c r="K191" s="5">
        <v>45444.0</v>
      </c>
      <c r="L191" s="10">
        <f t="shared" si="1"/>
        <v>45444</v>
      </c>
      <c r="M191" s="10">
        <f t="shared" si="98"/>
        <v>45471</v>
      </c>
      <c r="N191" s="9"/>
      <c r="O191" s="10"/>
      <c r="P191" s="10"/>
      <c r="Q191" s="10">
        <f>if(M191="",if(K191+30&gt;today(),RANDBETWEEN(K191,today()),RANDBETWEEN(K191,K191+30)),RANDBETWEEN(M191,M191+14))</f>
        <v>45475</v>
      </c>
      <c r="R191" s="10"/>
      <c r="S191" s="11" t="s">
        <v>45</v>
      </c>
    </row>
    <row r="192" ht="15.75" customHeight="1">
      <c r="A192" s="8" t="s">
        <v>435</v>
      </c>
      <c r="B192" s="8" t="s">
        <v>436</v>
      </c>
      <c r="C192" s="8" t="s">
        <v>31</v>
      </c>
      <c r="D192" s="8" t="s">
        <v>2577</v>
      </c>
      <c r="E192" s="8" t="s">
        <v>23</v>
      </c>
      <c r="F192" s="11" t="s">
        <v>24</v>
      </c>
      <c r="G192" s="8" t="s">
        <v>25</v>
      </c>
      <c r="H192" s="8" t="s">
        <v>26</v>
      </c>
      <c r="I192" s="8" t="s">
        <v>27</v>
      </c>
      <c r="J192" s="17">
        <v>4377.0</v>
      </c>
      <c r="K192" s="9">
        <v>45472.0</v>
      </c>
      <c r="L192" s="10">
        <f t="shared" si="1"/>
        <v>45444</v>
      </c>
      <c r="M192" s="10">
        <f t="shared" si="98"/>
        <v>45490</v>
      </c>
      <c r="N192" s="10">
        <f>if(M192+21&gt;today(),RANDBETWEEN(M192,today()),RANDBETWEEN(M192,M192+21))</f>
        <v>45504</v>
      </c>
      <c r="O192" s="10">
        <f>if(N192="",RANDBETWEEN(M192,M192+20),if(N192+90&gt;today(),RANDBETWEEN(N192,today()),RANDBETWEEN(N192,N192+90)))</f>
        <v>45562</v>
      </c>
      <c r="P192" s="10"/>
      <c r="Q192" s="10"/>
      <c r="R192" s="10"/>
      <c r="S192" s="11" t="s">
        <v>79</v>
      </c>
    </row>
    <row r="193" ht="15.75" customHeight="1">
      <c r="A193" s="8" t="s">
        <v>437</v>
      </c>
      <c r="B193" s="8" t="s">
        <v>438</v>
      </c>
      <c r="C193" s="8" t="s">
        <v>21</v>
      </c>
      <c r="D193" s="8" t="s">
        <v>2577</v>
      </c>
      <c r="E193" s="8" t="s">
        <v>39</v>
      </c>
      <c r="F193" s="8" t="s">
        <v>24</v>
      </c>
      <c r="G193" s="8" t="s">
        <v>25</v>
      </c>
      <c r="H193" s="8" t="s">
        <v>34</v>
      </c>
      <c r="I193" s="8" t="s">
        <v>53</v>
      </c>
      <c r="J193" s="17">
        <v>14406.0</v>
      </c>
      <c r="K193" s="9">
        <v>45455.0</v>
      </c>
      <c r="L193" s="10">
        <f t="shared" si="1"/>
        <v>45444</v>
      </c>
      <c r="M193" s="10"/>
      <c r="N193" s="10"/>
      <c r="O193" s="10"/>
      <c r="P193" s="10"/>
      <c r="Q193" s="10">
        <f t="shared" ref="Q193:Q194" si="101">if(M193="",if(K193+30&gt;today(),RANDBETWEEN(K193,today()),RANDBETWEEN(K193,K193+30)),RANDBETWEEN(M193,M193+14))</f>
        <v>45467</v>
      </c>
      <c r="R193" s="10"/>
      <c r="S193" s="8" t="s">
        <v>163</v>
      </c>
    </row>
    <row r="194" ht="15.75" customHeight="1">
      <c r="A194" s="8" t="s">
        <v>439</v>
      </c>
      <c r="B194" s="8" t="s">
        <v>440</v>
      </c>
      <c r="C194" s="8" t="s">
        <v>48</v>
      </c>
      <c r="D194" s="8" t="s">
        <v>43</v>
      </c>
      <c r="E194" s="8" t="s">
        <v>33</v>
      </c>
      <c r="F194" s="8" t="s">
        <v>24</v>
      </c>
      <c r="G194" s="8" t="s">
        <v>33</v>
      </c>
      <c r="H194" s="8" t="s">
        <v>76</v>
      </c>
      <c r="I194" s="8" t="s">
        <v>44</v>
      </c>
      <c r="J194" s="17">
        <v>21559.0</v>
      </c>
      <c r="K194" s="5">
        <v>45452.0</v>
      </c>
      <c r="L194" s="10">
        <f t="shared" si="1"/>
        <v>45444</v>
      </c>
      <c r="M194" s="10">
        <f t="shared" ref="M194:M199" si="102">if(K194+30&gt;today(),RANDBETWEEN(K194,today()),RANDBETWEEN(K194,K194+30))</f>
        <v>45481</v>
      </c>
      <c r="N194" s="9"/>
      <c r="O194" s="10"/>
      <c r="P194" s="10"/>
      <c r="Q194" s="10">
        <f t="shared" si="101"/>
        <v>45484</v>
      </c>
      <c r="R194" s="10"/>
      <c r="S194" s="11" t="s">
        <v>79</v>
      </c>
    </row>
    <row r="195" ht="15.75" customHeight="1">
      <c r="A195" s="8" t="s">
        <v>885</v>
      </c>
      <c r="B195" s="8" t="s">
        <v>886</v>
      </c>
      <c r="C195" s="8" t="s">
        <v>21</v>
      </c>
      <c r="D195" s="8" t="s">
        <v>22</v>
      </c>
      <c r="E195" s="8" t="s">
        <v>23</v>
      </c>
      <c r="F195" s="11" t="s">
        <v>636</v>
      </c>
      <c r="G195" s="8" t="s">
        <v>33</v>
      </c>
      <c r="H195" s="8" t="s">
        <v>34</v>
      </c>
      <c r="I195" s="8" t="s">
        <v>60</v>
      </c>
      <c r="J195" s="17">
        <v>23078.0</v>
      </c>
      <c r="K195" s="9">
        <v>45456.0</v>
      </c>
      <c r="L195" s="10">
        <f t="shared" si="1"/>
        <v>45444</v>
      </c>
      <c r="M195" s="10">
        <f t="shared" si="102"/>
        <v>45458</v>
      </c>
      <c r="N195" s="10">
        <f>if(M195+21&gt;today(),RANDBETWEEN(M195,today()),RANDBETWEEN(M195,M195+21))</f>
        <v>45476</v>
      </c>
      <c r="O195" s="10">
        <f>if(N195="",RANDBETWEEN(M195,M195+20),if(N195+90&gt;today(),RANDBETWEEN(N195,today()),RANDBETWEEN(N195,N195+90)))</f>
        <v>45522</v>
      </c>
      <c r="P195" s="10">
        <f>O195+365</f>
        <v>45887</v>
      </c>
      <c r="Q195" s="10"/>
      <c r="R195" s="10"/>
    </row>
    <row r="196" ht="15.75" customHeight="1">
      <c r="A196" s="8" t="s">
        <v>443</v>
      </c>
      <c r="B196" s="8" t="s">
        <v>444</v>
      </c>
      <c r="C196" s="8" t="s">
        <v>31</v>
      </c>
      <c r="D196" s="8" t="s">
        <v>2577</v>
      </c>
      <c r="E196" s="8" t="s">
        <v>23</v>
      </c>
      <c r="F196" s="8" t="s">
        <v>24</v>
      </c>
      <c r="G196" s="8" t="s">
        <v>33</v>
      </c>
      <c r="H196" s="8" t="s">
        <v>34</v>
      </c>
      <c r="I196" s="8" t="s">
        <v>44</v>
      </c>
      <c r="J196" s="17">
        <v>4177.0</v>
      </c>
      <c r="K196" s="9">
        <v>45447.0</v>
      </c>
      <c r="L196" s="10">
        <f t="shared" si="1"/>
        <v>45444</v>
      </c>
      <c r="M196" s="10">
        <f t="shared" si="102"/>
        <v>45470</v>
      </c>
      <c r="N196" s="10"/>
      <c r="O196" s="10"/>
      <c r="P196" s="10"/>
      <c r="Q196" s="10">
        <f>if(M196="",if(K196+30&gt;today(),RANDBETWEEN(K196,today()),RANDBETWEEN(K196,K196+30)),RANDBETWEEN(M196,M196+14))</f>
        <v>45474</v>
      </c>
      <c r="R196" s="10"/>
      <c r="S196" s="11" t="s">
        <v>79</v>
      </c>
    </row>
    <row r="197" ht="15.75" customHeight="1">
      <c r="A197" s="8" t="s">
        <v>445</v>
      </c>
      <c r="B197" s="8" t="s">
        <v>446</v>
      </c>
      <c r="C197" s="8" t="s">
        <v>48</v>
      </c>
      <c r="D197" s="8" t="s">
        <v>22</v>
      </c>
      <c r="E197" s="8" t="s">
        <v>59</v>
      </c>
      <c r="F197" s="8" t="s">
        <v>49</v>
      </c>
      <c r="G197" s="8" t="s">
        <v>33</v>
      </c>
      <c r="H197" s="8" t="s">
        <v>76</v>
      </c>
      <c r="I197" s="8" t="s">
        <v>44</v>
      </c>
      <c r="J197" s="17">
        <v>23421.0</v>
      </c>
      <c r="K197" s="5">
        <v>45469.0</v>
      </c>
      <c r="L197" s="10">
        <f t="shared" si="1"/>
        <v>45444</v>
      </c>
      <c r="M197" s="10">
        <f t="shared" si="102"/>
        <v>45482</v>
      </c>
      <c r="N197" s="10">
        <f t="shared" ref="N197:N199" si="103">if(M197+21&gt;today(),RANDBETWEEN(M197,today()),RANDBETWEEN(M197,M197+21))</f>
        <v>45501</v>
      </c>
      <c r="O197" s="10">
        <f t="shared" ref="O197:O199" si="104">if(N197="",RANDBETWEEN(M197,M197+20),if(N197+90&gt;today(),RANDBETWEEN(N197,today()),RANDBETWEEN(N197,N197+90)))</f>
        <v>45578</v>
      </c>
      <c r="P197" s="10">
        <f t="shared" ref="P197:P198" si="105">O197+365</f>
        <v>45943</v>
      </c>
      <c r="Q197" s="10"/>
      <c r="R197" s="10">
        <v>45660.0</v>
      </c>
      <c r="T197" s="8" t="s">
        <v>88</v>
      </c>
    </row>
    <row r="198" ht="15.75" customHeight="1">
      <c r="A198" s="8" t="s">
        <v>447</v>
      </c>
      <c r="B198" s="8" t="s">
        <v>448</v>
      </c>
      <c r="C198" s="8" t="s">
        <v>48</v>
      </c>
      <c r="D198" s="8" t="s">
        <v>82</v>
      </c>
      <c r="E198" s="8" t="s">
        <v>39</v>
      </c>
      <c r="F198" s="8" t="s">
        <v>49</v>
      </c>
      <c r="G198" s="8" t="s">
        <v>33</v>
      </c>
      <c r="H198" s="8" t="s">
        <v>76</v>
      </c>
      <c r="I198" s="8" t="s">
        <v>60</v>
      </c>
      <c r="J198" s="17">
        <v>24171.0</v>
      </c>
      <c r="K198" s="5">
        <v>45446.0</v>
      </c>
      <c r="L198" s="10">
        <f t="shared" si="1"/>
        <v>45444</v>
      </c>
      <c r="M198" s="10">
        <f t="shared" si="102"/>
        <v>45461</v>
      </c>
      <c r="N198" s="10">
        <f t="shared" si="103"/>
        <v>45466</v>
      </c>
      <c r="O198" s="10">
        <f t="shared" si="104"/>
        <v>45473</v>
      </c>
      <c r="P198" s="10">
        <f t="shared" si="105"/>
        <v>45838</v>
      </c>
      <c r="Q198" s="10"/>
      <c r="R198" s="10">
        <v>45722.0</v>
      </c>
      <c r="T198" s="8" t="s">
        <v>163</v>
      </c>
    </row>
    <row r="199" ht="15.75" customHeight="1">
      <c r="A199" s="8" t="s">
        <v>449</v>
      </c>
      <c r="B199" s="8" t="s">
        <v>450</v>
      </c>
      <c r="C199" s="8" t="s">
        <v>48</v>
      </c>
      <c r="D199" s="8" t="s">
        <v>82</v>
      </c>
      <c r="E199" s="8" t="s">
        <v>33</v>
      </c>
      <c r="F199" s="11" t="s">
        <v>24</v>
      </c>
      <c r="G199" s="8" t="s">
        <v>25</v>
      </c>
      <c r="H199" s="8" t="s">
        <v>40</v>
      </c>
      <c r="I199" s="8" t="s">
        <v>27</v>
      </c>
      <c r="J199" s="17">
        <v>18650.0</v>
      </c>
      <c r="K199" s="9">
        <v>45457.0</v>
      </c>
      <c r="L199" s="10">
        <f t="shared" si="1"/>
        <v>45444</v>
      </c>
      <c r="M199" s="10">
        <f t="shared" si="102"/>
        <v>45467</v>
      </c>
      <c r="N199" s="10">
        <f t="shared" si="103"/>
        <v>45471</v>
      </c>
      <c r="O199" s="10">
        <f t="shared" si="104"/>
        <v>45492</v>
      </c>
      <c r="P199" s="10"/>
      <c r="Q199" s="10"/>
      <c r="R199" s="10"/>
      <c r="S199" s="11" t="s">
        <v>79</v>
      </c>
    </row>
    <row r="200" ht="15.75" customHeight="1">
      <c r="A200" s="8" t="s">
        <v>451</v>
      </c>
      <c r="B200" s="8" t="s">
        <v>452</v>
      </c>
      <c r="C200" s="8" t="s">
        <v>21</v>
      </c>
      <c r="D200" s="8" t="s">
        <v>2577</v>
      </c>
      <c r="E200" s="8" t="s">
        <v>59</v>
      </c>
      <c r="F200" s="8" t="s">
        <v>24</v>
      </c>
      <c r="G200" s="8" t="s">
        <v>33</v>
      </c>
      <c r="H200" s="8" t="s">
        <v>26</v>
      </c>
      <c r="I200" s="8" t="s">
        <v>44</v>
      </c>
      <c r="J200" s="17">
        <v>14570.0</v>
      </c>
      <c r="K200" s="9">
        <v>45457.0</v>
      </c>
      <c r="L200" s="10">
        <f t="shared" si="1"/>
        <v>45444</v>
      </c>
      <c r="M200" s="9"/>
      <c r="N200" s="9"/>
      <c r="O200" s="10"/>
      <c r="P200" s="10"/>
      <c r="Q200" s="10">
        <f t="shared" ref="Q200:Q206" si="106">if(M200="",if(K200+30&gt;today(),RANDBETWEEN(K200,today()),RANDBETWEEN(K200,K200+30)),RANDBETWEEN(M200,M200+14))</f>
        <v>45485</v>
      </c>
      <c r="R200" s="10"/>
      <c r="S200" s="8" t="s">
        <v>45</v>
      </c>
    </row>
    <row r="201" ht="15.75" customHeight="1">
      <c r="A201" s="8" t="s">
        <v>453</v>
      </c>
      <c r="B201" s="8" t="s">
        <v>454</v>
      </c>
      <c r="C201" s="8" t="s">
        <v>31</v>
      </c>
      <c r="D201" s="8" t="s">
        <v>22</v>
      </c>
      <c r="E201" s="8" t="s">
        <v>32</v>
      </c>
      <c r="F201" s="8" t="s">
        <v>24</v>
      </c>
      <c r="G201" s="8" t="s">
        <v>25</v>
      </c>
      <c r="H201" s="8" t="s">
        <v>34</v>
      </c>
      <c r="I201" s="8" t="s">
        <v>35</v>
      </c>
      <c r="J201" s="17">
        <v>11085.0</v>
      </c>
      <c r="K201" s="9">
        <v>45462.0</v>
      </c>
      <c r="L201" s="10">
        <f t="shared" si="1"/>
        <v>45444</v>
      </c>
      <c r="M201" s="10">
        <f>if(K201+30&gt;today(),RANDBETWEEN(K201,today()),RANDBETWEEN(K201,K201+30))</f>
        <v>45492</v>
      </c>
      <c r="N201" s="9"/>
      <c r="O201" s="10"/>
      <c r="P201" s="10"/>
      <c r="Q201" s="10">
        <f t="shared" si="106"/>
        <v>45499</v>
      </c>
      <c r="R201" s="10"/>
      <c r="S201" s="8" t="s">
        <v>79</v>
      </c>
    </row>
    <row r="202" ht="15.75" customHeight="1">
      <c r="A202" s="8" t="s">
        <v>455</v>
      </c>
      <c r="B202" s="8" t="s">
        <v>456</v>
      </c>
      <c r="C202" s="8" t="s">
        <v>21</v>
      </c>
      <c r="D202" s="8" t="s">
        <v>82</v>
      </c>
      <c r="E202" s="8" t="s">
        <v>59</v>
      </c>
      <c r="F202" s="8" t="s">
        <v>24</v>
      </c>
      <c r="G202" s="8" t="s">
        <v>25</v>
      </c>
      <c r="H202" s="8" t="s">
        <v>40</v>
      </c>
      <c r="I202" s="8" t="s">
        <v>27</v>
      </c>
      <c r="J202" s="17">
        <v>22120.0</v>
      </c>
      <c r="K202" s="9">
        <v>45471.0</v>
      </c>
      <c r="L202" s="10">
        <f t="shared" si="1"/>
        <v>45444</v>
      </c>
      <c r="M202" s="9"/>
      <c r="N202" s="9"/>
      <c r="O202" s="10"/>
      <c r="P202" s="10"/>
      <c r="Q202" s="10">
        <f t="shared" si="106"/>
        <v>45484</v>
      </c>
      <c r="R202" s="10"/>
      <c r="S202" s="8" t="s">
        <v>36</v>
      </c>
    </row>
    <row r="203" ht="15.75" customHeight="1">
      <c r="A203" s="8" t="s">
        <v>457</v>
      </c>
      <c r="B203" s="8" t="s">
        <v>458</v>
      </c>
      <c r="C203" s="8" t="s">
        <v>31</v>
      </c>
      <c r="D203" s="8" t="s">
        <v>22</v>
      </c>
      <c r="E203" s="8" t="s">
        <v>33</v>
      </c>
      <c r="F203" s="8" t="s">
        <v>24</v>
      </c>
      <c r="G203" s="8" t="s">
        <v>25</v>
      </c>
      <c r="H203" s="8" t="s">
        <v>26</v>
      </c>
      <c r="I203" s="8" t="s">
        <v>35</v>
      </c>
      <c r="J203" s="17">
        <v>6636.0</v>
      </c>
      <c r="K203" s="9">
        <v>45469.0</v>
      </c>
      <c r="L203" s="10">
        <f t="shared" si="1"/>
        <v>45444</v>
      </c>
      <c r="M203" s="10">
        <f t="shared" ref="M203:M209" si="107">if(K203+30&gt;today(),RANDBETWEEN(K203,today()),RANDBETWEEN(K203,K203+30))</f>
        <v>45475</v>
      </c>
      <c r="N203" s="9"/>
      <c r="O203" s="9"/>
      <c r="P203" s="10"/>
      <c r="Q203" s="10">
        <f t="shared" si="106"/>
        <v>45487</v>
      </c>
      <c r="R203" s="10"/>
      <c r="S203" s="11" t="s">
        <v>79</v>
      </c>
    </row>
    <row r="204" ht="15.75" customHeight="1">
      <c r="A204" s="8" t="s">
        <v>459</v>
      </c>
      <c r="B204" s="8" t="s">
        <v>460</v>
      </c>
      <c r="C204" s="8" t="s">
        <v>31</v>
      </c>
      <c r="D204" s="8" t="s">
        <v>43</v>
      </c>
      <c r="E204" s="8" t="s">
        <v>39</v>
      </c>
      <c r="F204" s="8" t="s">
        <v>24</v>
      </c>
      <c r="G204" s="8" t="s">
        <v>25</v>
      </c>
      <c r="H204" s="8" t="s">
        <v>34</v>
      </c>
      <c r="I204" s="8" t="s">
        <v>44</v>
      </c>
      <c r="J204" s="17">
        <v>7871.0</v>
      </c>
      <c r="K204" s="5">
        <v>45462.0</v>
      </c>
      <c r="L204" s="10">
        <f t="shared" si="1"/>
        <v>45444</v>
      </c>
      <c r="M204" s="10">
        <f t="shared" si="107"/>
        <v>45486</v>
      </c>
      <c r="N204" s="9"/>
      <c r="O204" s="9"/>
      <c r="P204" s="10"/>
      <c r="Q204" s="10">
        <f t="shared" si="106"/>
        <v>45488</v>
      </c>
      <c r="R204" s="10"/>
      <c r="S204" s="11" t="s">
        <v>79</v>
      </c>
    </row>
    <row r="205" ht="15.75" customHeight="1">
      <c r="A205" s="8" t="s">
        <v>461</v>
      </c>
      <c r="B205" s="8" t="s">
        <v>462</v>
      </c>
      <c r="C205" s="8" t="s">
        <v>31</v>
      </c>
      <c r="D205" s="8" t="s">
        <v>82</v>
      </c>
      <c r="E205" s="8" t="s">
        <v>33</v>
      </c>
      <c r="F205" s="8" t="s">
        <v>24</v>
      </c>
      <c r="G205" s="8" t="s">
        <v>25</v>
      </c>
      <c r="H205" s="8" t="s">
        <v>40</v>
      </c>
      <c r="I205" s="8" t="s">
        <v>44</v>
      </c>
      <c r="J205" s="17">
        <v>8680.0</v>
      </c>
      <c r="K205" s="9">
        <v>45471.0</v>
      </c>
      <c r="L205" s="10">
        <f t="shared" si="1"/>
        <v>45444</v>
      </c>
      <c r="M205" s="10">
        <f t="shared" si="107"/>
        <v>45490</v>
      </c>
      <c r="N205" s="10"/>
      <c r="O205" s="10"/>
      <c r="P205" s="10"/>
      <c r="Q205" s="10">
        <f t="shared" si="106"/>
        <v>45499</v>
      </c>
      <c r="R205" s="10"/>
      <c r="S205" s="11" t="s">
        <v>79</v>
      </c>
    </row>
    <row r="206" ht="15.75" customHeight="1">
      <c r="A206" s="8" t="s">
        <v>463</v>
      </c>
      <c r="B206" s="8" t="s">
        <v>464</v>
      </c>
      <c r="C206" s="8" t="s">
        <v>48</v>
      </c>
      <c r="D206" s="8" t="s">
        <v>2577</v>
      </c>
      <c r="E206" s="8" t="s">
        <v>32</v>
      </c>
      <c r="F206" s="8" t="s">
        <v>24</v>
      </c>
      <c r="G206" s="8" t="s">
        <v>33</v>
      </c>
      <c r="H206" s="8" t="s">
        <v>52</v>
      </c>
      <c r="I206" s="8" t="s">
        <v>83</v>
      </c>
      <c r="J206" s="17">
        <v>22061.0</v>
      </c>
      <c r="K206" s="9">
        <v>45444.0</v>
      </c>
      <c r="L206" s="10">
        <f t="shared" si="1"/>
        <v>45444</v>
      </c>
      <c r="M206" s="10">
        <f t="shared" si="107"/>
        <v>45468</v>
      </c>
      <c r="N206" s="10"/>
      <c r="O206" s="10"/>
      <c r="P206" s="10"/>
      <c r="Q206" s="10">
        <f t="shared" si="106"/>
        <v>45480</v>
      </c>
      <c r="R206" s="10"/>
      <c r="S206" s="11" t="s">
        <v>79</v>
      </c>
    </row>
    <row r="207" ht="15.75" customHeight="1">
      <c r="A207" s="8" t="s">
        <v>861</v>
      </c>
      <c r="B207" s="8" t="s">
        <v>862</v>
      </c>
      <c r="C207" s="8" t="s">
        <v>48</v>
      </c>
      <c r="D207" s="8" t="s">
        <v>22</v>
      </c>
      <c r="E207" s="8" t="s">
        <v>39</v>
      </c>
      <c r="F207" s="11" t="s">
        <v>636</v>
      </c>
      <c r="G207" s="8" t="s">
        <v>25</v>
      </c>
      <c r="H207" s="8" t="s">
        <v>26</v>
      </c>
      <c r="I207" s="8" t="s">
        <v>44</v>
      </c>
      <c r="J207" s="17">
        <v>21242.0</v>
      </c>
      <c r="K207" s="5">
        <v>45473.0</v>
      </c>
      <c r="L207" s="10">
        <f t="shared" si="1"/>
        <v>45444</v>
      </c>
      <c r="M207" s="10">
        <f t="shared" si="107"/>
        <v>45495</v>
      </c>
      <c r="N207" s="10">
        <f t="shared" ref="N207:N209" si="108">if(M207+21&gt;today(),RANDBETWEEN(M207,today()),RANDBETWEEN(M207,M207+21))</f>
        <v>45510</v>
      </c>
      <c r="O207" s="10">
        <f t="shared" ref="O207:O209" si="109">if(N207="",RANDBETWEEN(M207,M207+20),if(N207+90&gt;today(),RANDBETWEEN(N207,today()),RANDBETWEEN(N207,N207+90)))</f>
        <v>45597</v>
      </c>
      <c r="P207" s="10">
        <f>O207+365</f>
        <v>45962</v>
      </c>
      <c r="Q207" s="10"/>
      <c r="R207" s="10"/>
    </row>
    <row r="208" ht="15.75" customHeight="1">
      <c r="A208" s="8" t="s">
        <v>467</v>
      </c>
      <c r="B208" s="8" t="s">
        <v>468</v>
      </c>
      <c r="C208" s="8" t="s">
        <v>31</v>
      </c>
      <c r="D208" s="8" t="s">
        <v>2577</v>
      </c>
      <c r="E208" s="8" t="s">
        <v>23</v>
      </c>
      <c r="F208" s="11" t="s">
        <v>24</v>
      </c>
      <c r="G208" s="8" t="s">
        <v>25</v>
      </c>
      <c r="H208" s="8" t="s">
        <v>40</v>
      </c>
      <c r="I208" s="8" t="s">
        <v>27</v>
      </c>
      <c r="J208" s="17">
        <v>11514.0</v>
      </c>
      <c r="K208" s="9">
        <v>45461.0</v>
      </c>
      <c r="L208" s="10">
        <f t="shared" si="1"/>
        <v>45444</v>
      </c>
      <c r="M208" s="10">
        <f t="shared" si="107"/>
        <v>45485</v>
      </c>
      <c r="N208" s="10">
        <f t="shared" si="108"/>
        <v>45494</v>
      </c>
      <c r="O208" s="10">
        <f t="shared" si="109"/>
        <v>45558</v>
      </c>
      <c r="P208" s="10"/>
      <c r="Q208" s="10"/>
      <c r="R208" s="10"/>
      <c r="S208" s="11" t="s">
        <v>79</v>
      </c>
    </row>
    <row r="209" ht="15.75" customHeight="1">
      <c r="A209" s="8" t="s">
        <v>903</v>
      </c>
      <c r="B209" s="8" t="s">
        <v>904</v>
      </c>
      <c r="C209" s="8" t="s">
        <v>48</v>
      </c>
      <c r="D209" s="8" t="s">
        <v>22</v>
      </c>
      <c r="E209" s="8" t="s">
        <v>33</v>
      </c>
      <c r="F209" s="11" t="s">
        <v>636</v>
      </c>
      <c r="G209" s="8" t="s">
        <v>25</v>
      </c>
      <c r="H209" s="8" t="s">
        <v>40</v>
      </c>
      <c r="I209" s="8" t="s">
        <v>53</v>
      </c>
      <c r="J209" s="17">
        <v>23078.0</v>
      </c>
      <c r="K209" s="9">
        <v>45455.0</v>
      </c>
      <c r="L209" s="10">
        <f t="shared" si="1"/>
        <v>45444</v>
      </c>
      <c r="M209" s="10">
        <f t="shared" si="107"/>
        <v>45485</v>
      </c>
      <c r="N209" s="10">
        <f t="shared" si="108"/>
        <v>45504</v>
      </c>
      <c r="O209" s="10">
        <f t="shared" si="109"/>
        <v>45534</v>
      </c>
      <c r="P209" s="10">
        <f>O209+365</f>
        <v>45899</v>
      </c>
      <c r="Q209" s="10"/>
      <c r="R209" s="10"/>
    </row>
    <row r="210" ht="15.75" customHeight="1">
      <c r="A210" s="8" t="s">
        <v>471</v>
      </c>
      <c r="B210" s="8" t="s">
        <v>472</v>
      </c>
      <c r="C210" s="8" t="s">
        <v>21</v>
      </c>
      <c r="D210" s="8" t="s">
        <v>2576</v>
      </c>
      <c r="E210" s="8" t="s">
        <v>23</v>
      </c>
      <c r="F210" s="8" t="s">
        <v>24</v>
      </c>
      <c r="G210" s="8" t="s">
        <v>33</v>
      </c>
      <c r="H210" s="8" t="s">
        <v>52</v>
      </c>
      <c r="I210" s="8" t="s">
        <v>44</v>
      </c>
      <c r="J210" s="17">
        <v>23645.0</v>
      </c>
      <c r="K210" s="9">
        <v>45457.0</v>
      </c>
      <c r="L210" s="10">
        <f t="shared" si="1"/>
        <v>45444</v>
      </c>
      <c r="M210" s="9"/>
      <c r="N210" s="9"/>
      <c r="O210" s="10"/>
      <c r="P210" s="10"/>
      <c r="Q210" s="10">
        <f t="shared" ref="Q210:Q211" si="110">if(M210="",if(K210+30&gt;today(),RANDBETWEEN(K210,today()),RANDBETWEEN(K210,K210+30)),RANDBETWEEN(M210,M210+14))</f>
        <v>45472</v>
      </c>
      <c r="R210" s="10"/>
      <c r="S210" s="8" t="s">
        <v>45</v>
      </c>
    </row>
    <row r="211" ht="15.75" customHeight="1">
      <c r="A211" s="8" t="s">
        <v>473</v>
      </c>
      <c r="B211" s="8" t="s">
        <v>474</v>
      </c>
      <c r="C211" s="8" t="s">
        <v>21</v>
      </c>
      <c r="D211" s="8" t="s">
        <v>43</v>
      </c>
      <c r="E211" s="8" t="s">
        <v>59</v>
      </c>
      <c r="F211" s="8" t="s">
        <v>24</v>
      </c>
      <c r="G211" s="8" t="s">
        <v>25</v>
      </c>
      <c r="H211" s="8" t="s">
        <v>76</v>
      </c>
      <c r="I211" s="8" t="s">
        <v>44</v>
      </c>
      <c r="J211" s="17">
        <v>21178.0</v>
      </c>
      <c r="K211" s="9">
        <v>45459.0</v>
      </c>
      <c r="L211" s="10">
        <f t="shared" si="1"/>
        <v>45444</v>
      </c>
      <c r="M211" s="10">
        <f t="shared" ref="M211:M212" si="111">if(K211+30&gt;today(),RANDBETWEEN(K211,today()),RANDBETWEEN(K211,K211+30))</f>
        <v>45482</v>
      </c>
      <c r="N211" s="9"/>
      <c r="O211" s="10"/>
      <c r="P211" s="10"/>
      <c r="Q211" s="10">
        <f t="shared" si="110"/>
        <v>45488</v>
      </c>
      <c r="R211" s="10"/>
      <c r="S211" s="11" t="s">
        <v>79</v>
      </c>
    </row>
    <row r="212" ht="15.75" customHeight="1">
      <c r="A212" s="8" t="s">
        <v>475</v>
      </c>
      <c r="B212" s="8" t="s">
        <v>476</v>
      </c>
      <c r="C212" s="8" t="s">
        <v>48</v>
      </c>
      <c r="D212" s="8" t="s">
        <v>82</v>
      </c>
      <c r="E212" s="8" t="s">
        <v>32</v>
      </c>
      <c r="F212" s="11" t="s">
        <v>24</v>
      </c>
      <c r="G212" s="8" t="s">
        <v>33</v>
      </c>
      <c r="H212" s="8" t="s">
        <v>76</v>
      </c>
      <c r="I212" s="8" t="s">
        <v>53</v>
      </c>
      <c r="J212" s="17">
        <v>14689.0</v>
      </c>
      <c r="K212" s="5">
        <v>45491.0</v>
      </c>
      <c r="L212" s="10">
        <f t="shared" si="1"/>
        <v>45474</v>
      </c>
      <c r="M212" s="10">
        <f t="shared" si="111"/>
        <v>45521</v>
      </c>
      <c r="N212" s="10">
        <f>if(M212+21&gt;today(),RANDBETWEEN(M212,today()),RANDBETWEEN(M212,M212+21))</f>
        <v>45539</v>
      </c>
      <c r="O212" s="10">
        <f>if(N212="",RANDBETWEEN(M212,M212+20),if(N212+90&gt;today(),RANDBETWEEN(N212,today()),RANDBETWEEN(N212,N212+90)))</f>
        <v>45570</v>
      </c>
      <c r="P212" s="10"/>
      <c r="Q212" s="10"/>
      <c r="R212" s="10"/>
      <c r="S212" s="11" t="s">
        <v>79</v>
      </c>
    </row>
    <row r="213" ht="15.75" customHeight="1">
      <c r="A213" s="8" t="s">
        <v>477</v>
      </c>
      <c r="B213" s="8" t="s">
        <v>478</v>
      </c>
      <c r="C213" s="8" t="s">
        <v>48</v>
      </c>
      <c r="D213" s="8" t="s">
        <v>82</v>
      </c>
      <c r="E213" s="8" t="s">
        <v>23</v>
      </c>
      <c r="F213" s="8" t="s">
        <v>24</v>
      </c>
      <c r="G213" s="8" t="s">
        <v>25</v>
      </c>
      <c r="H213" s="8" t="s">
        <v>34</v>
      </c>
      <c r="I213" s="8" t="s">
        <v>27</v>
      </c>
      <c r="J213" s="17">
        <v>21379.0</v>
      </c>
      <c r="K213" s="5">
        <v>45474.0</v>
      </c>
      <c r="L213" s="10">
        <f t="shared" si="1"/>
        <v>45474</v>
      </c>
      <c r="M213" s="10"/>
      <c r="N213" s="10"/>
      <c r="O213" s="10"/>
      <c r="P213" s="10"/>
      <c r="Q213" s="10">
        <f>if(M213="",if(K213+30&gt;today(),RANDBETWEEN(K213,today()),RANDBETWEEN(K213,K213+30)),RANDBETWEEN(M213,M213+14))</f>
        <v>45482</v>
      </c>
      <c r="R213" s="10"/>
      <c r="S213" s="8" t="s">
        <v>45</v>
      </c>
    </row>
    <row r="214" ht="15.75" customHeight="1">
      <c r="A214" s="8" t="s">
        <v>479</v>
      </c>
      <c r="B214" s="8" t="s">
        <v>480</v>
      </c>
      <c r="C214" s="8" t="s">
        <v>31</v>
      </c>
      <c r="D214" s="8" t="s">
        <v>2576</v>
      </c>
      <c r="E214" s="8" t="s">
        <v>39</v>
      </c>
      <c r="F214" s="8" t="s">
        <v>24</v>
      </c>
      <c r="G214" s="8" t="s">
        <v>33</v>
      </c>
      <c r="H214" s="8" t="s">
        <v>26</v>
      </c>
      <c r="I214" s="8" t="s">
        <v>27</v>
      </c>
      <c r="J214" s="17">
        <v>2448.0</v>
      </c>
      <c r="K214" s="5">
        <v>45495.0</v>
      </c>
      <c r="L214" s="10">
        <f t="shared" si="1"/>
        <v>45474</v>
      </c>
      <c r="M214" s="10">
        <f t="shared" ref="M214:M217" si="112">if(K214+30&gt;today(),RANDBETWEEN(K214,today()),RANDBETWEEN(K214,K214+30))</f>
        <v>45497</v>
      </c>
      <c r="N214" s="10">
        <f>if(M214+21&gt;today(),RANDBETWEEN(M214,today()),RANDBETWEEN(M214,M214+21))</f>
        <v>45500</v>
      </c>
      <c r="O214" s="10">
        <f>if(N214="",RANDBETWEEN(M214,M214+20),if(N214+90&gt;today(),RANDBETWEEN(N214,today()),RANDBETWEEN(N214,N214+90)))</f>
        <v>45561</v>
      </c>
      <c r="P214" s="10"/>
      <c r="Q214" s="10"/>
      <c r="R214" s="10"/>
      <c r="S214" s="8" t="s">
        <v>45</v>
      </c>
    </row>
    <row r="215" ht="15.75" customHeight="1">
      <c r="A215" s="8" t="s">
        <v>481</v>
      </c>
      <c r="B215" s="8" t="s">
        <v>482</v>
      </c>
      <c r="C215" s="8" t="s">
        <v>48</v>
      </c>
      <c r="D215" s="8" t="s">
        <v>82</v>
      </c>
      <c r="E215" s="8" t="s">
        <v>33</v>
      </c>
      <c r="F215" s="8" t="s">
        <v>24</v>
      </c>
      <c r="G215" s="8" t="s">
        <v>25</v>
      </c>
      <c r="H215" s="8" t="s">
        <v>40</v>
      </c>
      <c r="I215" s="8" t="s">
        <v>27</v>
      </c>
      <c r="J215" s="17">
        <v>18673.0</v>
      </c>
      <c r="K215" s="5">
        <v>45475.0</v>
      </c>
      <c r="L215" s="10">
        <f t="shared" si="1"/>
        <v>45474</v>
      </c>
      <c r="M215" s="10">
        <f t="shared" si="112"/>
        <v>45492</v>
      </c>
      <c r="N215" s="9"/>
      <c r="O215" s="10"/>
      <c r="P215" s="10"/>
      <c r="Q215" s="10">
        <f t="shared" ref="Q215:Q216" si="113">if(M215="",if(K215+30&gt;today(),RANDBETWEEN(K215,today()),RANDBETWEEN(K215,K215+30)),RANDBETWEEN(M215,M215+14))</f>
        <v>45503</v>
      </c>
      <c r="R215" s="10"/>
      <c r="S215" s="8" t="s">
        <v>36</v>
      </c>
    </row>
    <row r="216" ht="15.75" customHeight="1">
      <c r="A216" s="8" t="s">
        <v>483</v>
      </c>
      <c r="B216" s="8" t="s">
        <v>484</v>
      </c>
      <c r="C216" s="8" t="s">
        <v>31</v>
      </c>
      <c r="D216" s="8" t="s">
        <v>2576</v>
      </c>
      <c r="E216" s="8" t="s">
        <v>59</v>
      </c>
      <c r="F216" s="8" t="s">
        <v>24</v>
      </c>
      <c r="G216" s="8" t="s">
        <v>25</v>
      </c>
      <c r="H216" s="8" t="s">
        <v>40</v>
      </c>
      <c r="I216" s="8" t="s">
        <v>44</v>
      </c>
      <c r="J216" s="17">
        <v>6852.0</v>
      </c>
      <c r="K216" s="5">
        <v>45476.0</v>
      </c>
      <c r="L216" s="10">
        <f t="shared" si="1"/>
        <v>45474</v>
      </c>
      <c r="M216" s="10">
        <f t="shared" si="112"/>
        <v>45501</v>
      </c>
      <c r="N216" s="10"/>
      <c r="O216" s="10"/>
      <c r="P216" s="10"/>
      <c r="Q216" s="10">
        <f t="shared" si="113"/>
        <v>45513</v>
      </c>
      <c r="R216" s="10"/>
      <c r="S216" s="11" t="s">
        <v>79</v>
      </c>
    </row>
    <row r="217" ht="15.75" customHeight="1">
      <c r="A217" s="8" t="s">
        <v>863</v>
      </c>
      <c r="B217" s="8" t="s">
        <v>864</v>
      </c>
      <c r="C217" s="8" t="s">
        <v>48</v>
      </c>
      <c r="D217" s="8" t="s">
        <v>22</v>
      </c>
      <c r="E217" s="8" t="s">
        <v>32</v>
      </c>
      <c r="F217" s="11" t="s">
        <v>636</v>
      </c>
      <c r="G217" s="8" t="s">
        <v>33</v>
      </c>
      <c r="H217" s="8" t="s">
        <v>52</v>
      </c>
      <c r="I217" s="8" t="s">
        <v>35</v>
      </c>
      <c r="J217" s="17">
        <v>19321.0</v>
      </c>
      <c r="K217" s="5">
        <v>45474.0</v>
      </c>
      <c r="L217" s="10">
        <f t="shared" si="1"/>
        <v>45474</v>
      </c>
      <c r="M217" s="10">
        <f t="shared" si="112"/>
        <v>45477</v>
      </c>
      <c r="N217" s="10">
        <f>if(M217+21&gt;today(),RANDBETWEEN(M217,today()),RANDBETWEEN(M217,M217+21))</f>
        <v>45481</v>
      </c>
      <c r="O217" s="10">
        <f>if(N217="",RANDBETWEEN(M217,M217+20),if(N217+90&gt;today(),RANDBETWEEN(N217,today()),RANDBETWEEN(N217,N217+90)))</f>
        <v>45530</v>
      </c>
      <c r="P217" s="10">
        <f>O217+365</f>
        <v>45895</v>
      </c>
      <c r="Q217" s="10"/>
      <c r="R217" s="10"/>
    </row>
    <row r="218" ht="15.75" customHeight="1">
      <c r="A218" s="8" t="s">
        <v>487</v>
      </c>
      <c r="B218" s="8" t="s">
        <v>488</v>
      </c>
      <c r="C218" s="8" t="s">
        <v>31</v>
      </c>
      <c r="D218" s="8" t="s">
        <v>2577</v>
      </c>
      <c r="E218" s="8" t="s">
        <v>33</v>
      </c>
      <c r="F218" s="8" t="s">
        <v>24</v>
      </c>
      <c r="G218" s="8" t="s">
        <v>25</v>
      </c>
      <c r="H218" s="8" t="s">
        <v>40</v>
      </c>
      <c r="I218" s="8" t="s">
        <v>27</v>
      </c>
      <c r="J218" s="17">
        <v>4659.0</v>
      </c>
      <c r="K218" s="5">
        <v>45486.0</v>
      </c>
      <c r="L218" s="10">
        <f t="shared" si="1"/>
        <v>45474</v>
      </c>
      <c r="M218" s="10"/>
      <c r="N218" s="10"/>
      <c r="O218" s="10"/>
      <c r="P218" s="10"/>
      <c r="Q218" s="10">
        <f t="shared" ref="Q218:Q219" si="114">if(M218="",if(K218+30&gt;today(),RANDBETWEEN(K218,today()),RANDBETWEEN(K218,K218+30)),RANDBETWEEN(M218,M218+14))</f>
        <v>45500</v>
      </c>
      <c r="R218" s="10"/>
      <c r="S218" s="11" t="s">
        <v>79</v>
      </c>
    </row>
    <row r="219" ht="15.75" customHeight="1">
      <c r="A219" s="8" t="s">
        <v>489</v>
      </c>
      <c r="B219" s="8" t="s">
        <v>490</v>
      </c>
      <c r="C219" s="8" t="s">
        <v>48</v>
      </c>
      <c r="D219" s="8" t="s">
        <v>22</v>
      </c>
      <c r="E219" s="8" t="s">
        <v>33</v>
      </c>
      <c r="F219" s="8" t="s">
        <v>24</v>
      </c>
      <c r="G219" s="8" t="s">
        <v>33</v>
      </c>
      <c r="H219" s="8" t="s">
        <v>34</v>
      </c>
      <c r="I219" s="8" t="s">
        <v>44</v>
      </c>
      <c r="J219" s="17">
        <v>21504.0</v>
      </c>
      <c r="K219" s="5">
        <v>45486.0</v>
      </c>
      <c r="L219" s="10">
        <f t="shared" si="1"/>
        <v>45474</v>
      </c>
      <c r="M219" s="10"/>
      <c r="N219" s="10"/>
      <c r="O219" s="10"/>
      <c r="P219" s="10"/>
      <c r="Q219" s="10">
        <f t="shared" si="114"/>
        <v>45490</v>
      </c>
      <c r="R219" s="10"/>
      <c r="S219" s="11" t="s">
        <v>79</v>
      </c>
    </row>
    <row r="220" ht="15.75" customHeight="1">
      <c r="A220" s="8" t="s">
        <v>907</v>
      </c>
      <c r="B220" s="8" t="s">
        <v>866</v>
      </c>
      <c r="C220" s="8" t="s">
        <v>31</v>
      </c>
      <c r="D220" s="8" t="s">
        <v>43</v>
      </c>
      <c r="E220" s="8" t="s">
        <v>33</v>
      </c>
      <c r="F220" s="11" t="s">
        <v>636</v>
      </c>
      <c r="G220" s="8" t="s">
        <v>33</v>
      </c>
      <c r="H220" s="8" t="s">
        <v>76</v>
      </c>
      <c r="I220" s="8" t="s">
        <v>44</v>
      </c>
      <c r="J220" s="17">
        <v>10896.0</v>
      </c>
      <c r="K220" s="5">
        <v>45483.0</v>
      </c>
      <c r="L220" s="10">
        <f t="shared" si="1"/>
        <v>45474</v>
      </c>
      <c r="M220" s="10">
        <f t="shared" ref="M220:M227" si="115">if(K220+30&gt;today(),RANDBETWEEN(K220,today()),RANDBETWEEN(K220,K220+30))</f>
        <v>45487</v>
      </c>
      <c r="N220" s="10">
        <f t="shared" ref="N220:N223" si="116">if(M220+21&gt;today(),RANDBETWEEN(M220,today()),RANDBETWEEN(M220,M220+21))</f>
        <v>45505</v>
      </c>
      <c r="O220" s="10">
        <f t="shared" ref="O220:O223" si="117">if(N220="",RANDBETWEEN(M220,M220+20),if(N220+90&gt;today(),RANDBETWEEN(N220,today()),RANDBETWEEN(N220,N220+90)))</f>
        <v>45586</v>
      </c>
      <c r="P220" s="10">
        <f t="shared" ref="P220:P221" si="118">O220+365</f>
        <v>45951</v>
      </c>
      <c r="Q220" s="10"/>
      <c r="R220" s="10"/>
    </row>
    <row r="221" ht="15.75" customHeight="1">
      <c r="A221" s="8" t="s">
        <v>865</v>
      </c>
      <c r="B221" s="8" t="s">
        <v>866</v>
      </c>
      <c r="C221" s="8" t="s">
        <v>31</v>
      </c>
      <c r="D221" s="8" t="s">
        <v>22</v>
      </c>
      <c r="E221" s="8" t="s">
        <v>33</v>
      </c>
      <c r="F221" s="11" t="s">
        <v>636</v>
      </c>
      <c r="G221" s="8" t="s">
        <v>33</v>
      </c>
      <c r="H221" s="8" t="s">
        <v>40</v>
      </c>
      <c r="I221" s="8" t="s">
        <v>27</v>
      </c>
      <c r="J221" s="17">
        <v>10173.0</v>
      </c>
      <c r="K221" s="5">
        <v>45486.0</v>
      </c>
      <c r="L221" s="10">
        <f t="shared" si="1"/>
        <v>45474</v>
      </c>
      <c r="M221" s="10">
        <f t="shared" si="115"/>
        <v>45501</v>
      </c>
      <c r="N221" s="10">
        <f t="shared" si="116"/>
        <v>45511</v>
      </c>
      <c r="O221" s="10">
        <f t="shared" si="117"/>
        <v>45522</v>
      </c>
      <c r="P221" s="10">
        <f t="shared" si="118"/>
        <v>45887</v>
      </c>
      <c r="Q221" s="10"/>
      <c r="R221" s="10"/>
    </row>
    <row r="222" ht="15.75" customHeight="1">
      <c r="A222" s="8" t="s">
        <v>496</v>
      </c>
      <c r="B222" s="8" t="s">
        <v>497</v>
      </c>
      <c r="C222" s="8" t="s">
        <v>21</v>
      </c>
      <c r="D222" s="8" t="s">
        <v>22</v>
      </c>
      <c r="E222" s="8" t="s">
        <v>33</v>
      </c>
      <c r="F222" s="8" t="s">
        <v>24</v>
      </c>
      <c r="G222" s="8" t="s">
        <v>33</v>
      </c>
      <c r="H222" s="8" t="s">
        <v>34</v>
      </c>
      <c r="I222" s="8" t="s">
        <v>60</v>
      </c>
      <c r="J222" s="17">
        <v>14381.0</v>
      </c>
      <c r="K222" s="5">
        <v>45478.0</v>
      </c>
      <c r="L222" s="10">
        <f t="shared" si="1"/>
        <v>45474</v>
      </c>
      <c r="M222" s="10">
        <f t="shared" si="115"/>
        <v>45501</v>
      </c>
      <c r="N222" s="10">
        <f t="shared" si="116"/>
        <v>45507</v>
      </c>
      <c r="O222" s="10">
        <f t="shared" si="117"/>
        <v>45581</v>
      </c>
      <c r="P222" s="10"/>
      <c r="Q222" s="10"/>
      <c r="R222" s="10"/>
      <c r="S222" s="8" t="s">
        <v>36</v>
      </c>
    </row>
    <row r="223" ht="15.75" customHeight="1">
      <c r="A223" s="8" t="s">
        <v>498</v>
      </c>
      <c r="B223" s="8" t="s">
        <v>499</v>
      </c>
      <c r="C223" s="8" t="s">
        <v>48</v>
      </c>
      <c r="D223" s="8" t="s">
        <v>2577</v>
      </c>
      <c r="E223" s="8" t="s">
        <v>39</v>
      </c>
      <c r="F223" s="11" t="s">
        <v>24</v>
      </c>
      <c r="G223" s="8" t="s">
        <v>25</v>
      </c>
      <c r="H223" s="8" t="s">
        <v>52</v>
      </c>
      <c r="I223" s="8" t="s">
        <v>27</v>
      </c>
      <c r="J223" s="17">
        <v>12338.0</v>
      </c>
      <c r="K223" s="5">
        <v>45480.0</v>
      </c>
      <c r="L223" s="10">
        <f t="shared" si="1"/>
        <v>45474</v>
      </c>
      <c r="M223" s="10">
        <f t="shared" si="115"/>
        <v>45504</v>
      </c>
      <c r="N223" s="10">
        <f t="shared" si="116"/>
        <v>45507</v>
      </c>
      <c r="O223" s="10">
        <f t="shared" si="117"/>
        <v>45511</v>
      </c>
      <c r="P223" s="10"/>
      <c r="Q223" s="10"/>
      <c r="R223" s="10"/>
      <c r="S223" s="11" t="s">
        <v>79</v>
      </c>
    </row>
    <row r="224" ht="15.75" customHeight="1">
      <c r="A224" s="8" t="s">
        <v>500</v>
      </c>
      <c r="B224" s="8" t="s">
        <v>501</v>
      </c>
      <c r="C224" s="8" t="s">
        <v>48</v>
      </c>
      <c r="D224" s="8" t="s">
        <v>43</v>
      </c>
      <c r="E224" s="8" t="s">
        <v>23</v>
      </c>
      <c r="F224" s="8" t="s">
        <v>24</v>
      </c>
      <c r="G224" s="8" t="s">
        <v>33</v>
      </c>
      <c r="H224" s="8" t="s">
        <v>40</v>
      </c>
      <c r="I224" s="8" t="s">
        <v>27</v>
      </c>
      <c r="J224" s="17">
        <v>21550.0</v>
      </c>
      <c r="K224" s="5">
        <v>45492.0</v>
      </c>
      <c r="L224" s="10">
        <f t="shared" si="1"/>
        <v>45474</v>
      </c>
      <c r="M224" s="10">
        <f t="shared" si="115"/>
        <v>45497</v>
      </c>
      <c r="N224" s="9"/>
      <c r="O224" s="10"/>
      <c r="P224" s="10"/>
      <c r="Q224" s="10">
        <f>if(M224="",if(K224+30&gt;today(),RANDBETWEEN(K224,today()),RANDBETWEEN(K224,K224+30)),RANDBETWEEN(M224,M224+14))</f>
        <v>45499</v>
      </c>
      <c r="R224" s="10"/>
      <c r="S224" s="8" t="s">
        <v>45</v>
      </c>
    </row>
    <row r="225" ht="15.75" customHeight="1">
      <c r="A225" s="8" t="s">
        <v>502</v>
      </c>
      <c r="B225" s="8" t="s">
        <v>503</v>
      </c>
      <c r="C225" s="8" t="s">
        <v>31</v>
      </c>
      <c r="D225" s="8" t="s">
        <v>2576</v>
      </c>
      <c r="E225" s="8" t="s">
        <v>32</v>
      </c>
      <c r="F225" s="11" t="s">
        <v>24</v>
      </c>
      <c r="G225" s="8" t="s">
        <v>25</v>
      </c>
      <c r="H225" s="8" t="s">
        <v>76</v>
      </c>
      <c r="I225" s="8" t="s">
        <v>53</v>
      </c>
      <c r="J225" s="17">
        <v>9986.0</v>
      </c>
      <c r="K225" s="5">
        <v>45493.0</v>
      </c>
      <c r="L225" s="10">
        <f t="shared" si="1"/>
        <v>45474</v>
      </c>
      <c r="M225" s="10">
        <f t="shared" si="115"/>
        <v>45519</v>
      </c>
      <c r="N225" s="10">
        <f>if(M225+21&gt;today(),RANDBETWEEN(M225,today()),RANDBETWEEN(M225,M225+21))</f>
        <v>45520</v>
      </c>
      <c r="O225" s="10">
        <f>if(N225="",RANDBETWEEN(M225,M225+20),if(N225+90&gt;today(),RANDBETWEEN(N225,today()),RANDBETWEEN(N225,N225+90)))</f>
        <v>45534</v>
      </c>
      <c r="P225" s="10"/>
      <c r="Q225" s="10"/>
      <c r="R225" s="10"/>
      <c r="S225" s="11" t="s">
        <v>79</v>
      </c>
    </row>
    <row r="226" ht="15.75" customHeight="1">
      <c r="A226" s="8" t="s">
        <v>504</v>
      </c>
      <c r="B226" s="8" t="s">
        <v>339</v>
      </c>
      <c r="C226" s="8" t="s">
        <v>31</v>
      </c>
      <c r="D226" s="8" t="s">
        <v>43</v>
      </c>
      <c r="E226" s="8" t="s">
        <v>39</v>
      </c>
      <c r="F226" s="8" t="s">
        <v>24</v>
      </c>
      <c r="G226" s="8" t="s">
        <v>25</v>
      </c>
      <c r="H226" s="8" t="s">
        <v>52</v>
      </c>
      <c r="I226" s="8" t="s">
        <v>44</v>
      </c>
      <c r="J226" s="17">
        <v>3873.0</v>
      </c>
      <c r="K226" s="5">
        <v>45492.0</v>
      </c>
      <c r="L226" s="10">
        <f t="shared" si="1"/>
        <v>45474</v>
      </c>
      <c r="M226" s="10">
        <f t="shared" si="115"/>
        <v>45521</v>
      </c>
      <c r="N226" s="9"/>
      <c r="O226" s="9"/>
      <c r="P226" s="10"/>
      <c r="Q226" s="10">
        <f>if(M226="",if(K226+30&gt;today(),RANDBETWEEN(K226,today()),RANDBETWEEN(K226,K226+30)),RANDBETWEEN(M226,M226+14))</f>
        <v>45522</v>
      </c>
      <c r="R226" s="10"/>
      <c r="S226" s="11" t="s">
        <v>79</v>
      </c>
    </row>
    <row r="227" ht="15.75" customHeight="1">
      <c r="A227" s="8" t="s">
        <v>505</v>
      </c>
      <c r="B227" s="8" t="s">
        <v>506</v>
      </c>
      <c r="C227" s="8" t="s">
        <v>21</v>
      </c>
      <c r="D227" s="8" t="s">
        <v>2576</v>
      </c>
      <c r="E227" s="8" t="s">
        <v>32</v>
      </c>
      <c r="F227" s="11" t="s">
        <v>24</v>
      </c>
      <c r="G227" s="8" t="s">
        <v>33</v>
      </c>
      <c r="H227" s="8" t="s">
        <v>40</v>
      </c>
      <c r="I227" s="8" t="s">
        <v>27</v>
      </c>
      <c r="J227" s="17">
        <v>15861.0</v>
      </c>
      <c r="K227" s="5">
        <v>45483.0</v>
      </c>
      <c r="L227" s="10">
        <f t="shared" si="1"/>
        <v>45474</v>
      </c>
      <c r="M227" s="10">
        <f t="shared" si="115"/>
        <v>45497</v>
      </c>
      <c r="N227" s="10">
        <f>if(M227+21&gt;today(),RANDBETWEEN(M227,today()),RANDBETWEEN(M227,M227+21))</f>
        <v>45517</v>
      </c>
      <c r="O227" s="10">
        <f>if(N227="",RANDBETWEEN(M227,M227+20),if(N227+90&gt;today(),RANDBETWEEN(N227,today()),RANDBETWEEN(N227,N227+90)))</f>
        <v>45562</v>
      </c>
      <c r="P227" s="10"/>
      <c r="Q227" s="10"/>
      <c r="R227" s="10"/>
      <c r="S227" s="11" t="s">
        <v>79</v>
      </c>
    </row>
    <row r="228" ht="15.75" customHeight="1">
      <c r="A228" s="8" t="s">
        <v>507</v>
      </c>
      <c r="B228" s="8" t="s">
        <v>508</v>
      </c>
      <c r="C228" s="8" t="s">
        <v>21</v>
      </c>
      <c r="D228" s="8" t="s">
        <v>2577</v>
      </c>
      <c r="E228" s="8" t="s">
        <v>59</v>
      </c>
      <c r="F228" s="8" t="s">
        <v>24</v>
      </c>
      <c r="G228" s="8" t="s">
        <v>33</v>
      </c>
      <c r="H228" s="8" t="s">
        <v>76</v>
      </c>
      <c r="I228" s="8" t="s">
        <v>44</v>
      </c>
      <c r="J228" s="17">
        <v>18423.0</v>
      </c>
      <c r="K228" s="5">
        <v>45483.0</v>
      </c>
      <c r="L228" s="10">
        <f t="shared" si="1"/>
        <v>45474</v>
      </c>
      <c r="M228" s="9"/>
      <c r="N228" s="9"/>
      <c r="O228" s="10"/>
      <c r="P228" s="10"/>
      <c r="Q228" s="10">
        <f>if(M228="",if(K228+30&gt;today(),RANDBETWEEN(K228,today()),RANDBETWEEN(K228,K228+30)),RANDBETWEEN(M228,M228+14))</f>
        <v>45503</v>
      </c>
      <c r="R228" s="10"/>
      <c r="S228" s="8" t="s">
        <v>163</v>
      </c>
    </row>
    <row r="229" ht="15.75" customHeight="1">
      <c r="A229" s="8" t="s">
        <v>509</v>
      </c>
      <c r="B229" s="8" t="s">
        <v>510</v>
      </c>
      <c r="C229" s="8" t="s">
        <v>31</v>
      </c>
      <c r="D229" s="8" t="s">
        <v>22</v>
      </c>
      <c r="E229" s="8" t="s">
        <v>39</v>
      </c>
      <c r="F229" s="11" t="s">
        <v>24</v>
      </c>
      <c r="G229" s="8" t="s">
        <v>25</v>
      </c>
      <c r="H229" s="8" t="s">
        <v>40</v>
      </c>
      <c r="I229" s="8" t="s">
        <v>27</v>
      </c>
      <c r="J229" s="17">
        <v>4594.0</v>
      </c>
      <c r="K229" s="5">
        <v>45486.0</v>
      </c>
      <c r="L229" s="10">
        <f t="shared" si="1"/>
        <v>45474</v>
      </c>
      <c r="M229" s="10">
        <f t="shared" ref="M229:M231" si="119">if(K229+30&gt;today(),RANDBETWEEN(K229,today()),RANDBETWEEN(K229,K229+30))</f>
        <v>45494</v>
      </c>
      <c r="N229" s="10">
        <f>if(M229+21&gt;today(),RANDBETWEEN(M229,today()),RANDBETWEEN(M229,M229+21))</f>
        <v>45500</v>
      </c>
      <c r="O229" s="10">
        <f>if(N229="",RANDBETWEEN(M229,M229+20),if(N229+90&gt;today(),RANDBETWEEN(N229,today()),RANDBETWEEN(N229,N229+90)))</f>
        <v>45523</v>
      </c>
      <c r="P229" s="10"/>
      <c r="Q229" s="10"/>
      <c r="R229" s="10"/>
      <c r="S229" s="11" t="s">
        <v>79</v>
      </c>
    </row>
    <row r="230" ht="15.75" customHeight="1">
      <c r="A230" s="8" t="s">
        <v>511</v>
      </c>
      <c r="B230" s="8" t="s">
        <v>512</v>
      </c>
      <c r="C230" s="8" t="s">
        <v>31</v>
      </c>
      <c r="D230" s="8" t="s">
        <v>2577</v>
      </c>
      <c r="E230" s="8" t="s">
        <v>32</v>
      </c>
      <c r="F230" s="8" t="s">
        <v>24</v>
      </c>
      <c r="G230" s="8" t="s">
        <v>33</v>
      </c>
      <c r="H230" s="8" t="s">
        <v>40</v>
      </c>
      <c r="I230" s="8" t="s">
        <v>27</v>
      </c>
      <c r="J230" s="17">
        <v>10697.0</v>
      </c>
      <c r="K230" s="5">
        <v>45479.0</v>
      </c>
      <c r="L230" s="10">
        <f t="shared" si="1"/>
        <v>45474</v>
      </c>
      <c r="M230" s="10">
        <f t="shared" si="119"/>
        <v>45502</v>
      </c>
      <c r="N230" s="9"/>
      <c r="O230" s="10"/>
      <c r="P230" s="10"/>
      <c r="Q230" s="10">
        <f>if(M230="",if(K230+30&gt;today(),RANDBETWEEN(K230,today()),RANDBETWEEN(K230,K230+30)),RANDBETWEEN(M230,M230+14))</f>
        <v>45502</v>
      </c>
      <c r="R230" s="10"/>
      <c r="S230" s="8" t="s">
        <v>163</v>
      </c>
    </row>
    <row r="231" ht="15.75" customHeight="1">
      <c r="A231" s="8" t="s">
        <v>513</v>
      </c>
      <c r="B231" s="8" t="s">
        <v>514</v>
      </c>
      <c r="C231" s="8" t="s">
        <v>21</v>
      </c>
      <c r="D231" s="8" t="s">
        <v>82</v>
      </c>
      <c r="E231" s="8" t="s">
        <v>39</v>
      </c>
      <c r="F231" s="11" t="s">
        <v>24</v>
      </c>
      <c r="G231" s="8" t="s">
        <v>25</v>
      </c>
      <c r="H231" s="8" t="s">
        <v>52</v>
      </c>
      <c r="I231" s="8" t="s">
        <v>27</v>
      </c>
      <c r="J231" s="17">
        <v>20280.0</v>
      </c>
      <c r="K231" s="5">
        <v>45504.0</v>
      </c>
      <c r="L231" s="10">
        <f t="shared" si="1"/>
        <v>45474</v>
      </c>
      <c r="M231" s="10">
        <f t="shared" si="119"/>
        <v>45506</v>
      </c>
      <c r="N231" s="10">
        <f>if(M231+21&gt;today(),RANDBETWEEN(M231,today()),RANDBETWEEN(M231,M231+21))</f>
        <v>45524</v>
      </c>
      <c r="O231" s="10">
        <f>if(N231="",RANDBETWEEN(M231,M231+20),if(N231+90&gt;today(),RANDBETWEEN(N231,today()),RANDBETWEEN(N231,N231+90)))</f>
        <v>45569</v>
      </c>
      <c r="P231" s="10"/>
      <c r="Q231" s="10"/>
      <c r="R231" s="10"/>
      <c r="S231" s="11" t="s">
        <v>79</v>
      </c>
    </row>
    <row r="232" ht="15.75" customHeight="1">
      <c r="A232" s="8" t="s">
        <v>515</v>
      </c>
      <c r="B232" s="8" t="s">
        <v>516</v>
      </c>
      <c r="C232" s="8" t="s">
        <v>21</v>
      </c>
      <c r="D232" s="8" t="s">
        <v>2576</v>
      </c>
      <c r="E232" s="8" t="s">
        <v>32</v>
      </c>
      <c r="F232" s="8" t="s">
        <v>24</v>
      </c>
      <c r="G232" s="8" t="s">
        <v>25</v>
      </c>
      <c r="H232" s="8" t="s">
        <v>76</v>
      </c>
      <c r="I232" s="8" t="s">
        <v>27</v>
      </c>
      <c r="J232" s="17">
        <v>17506.0</v>
      </c>
      <c r="K232" s="5">
        <v>45485.0</v>
      </c>
      <c r="L232" s="10">
        <f t="shared" si="1"/>
        <v>45474</v>
      </c>
      <c r="M232" s="9"/>
      <c r="N232" s="9"/>
      <c r="O232" s="10"/>
      <c r="P232" s="10"/>
      <c r="Q232" s="10">
        <f t="shared" ref="Q232:Q234" si="120">if(M232="",if(K232+30&gt;today(),RANDBETWEEN(K232,today()),RANDBETWEEN(K232,K232+30)),RANDBETWEEN(M232,M232+14))</f>
        <v>45502</v>
      </c>
      <c r="R232" s="10"/>
      <c r="S232" s="8" t="s">
        <v>45</v>
      </c>
    </row>
    <row r="233" ht="15.75" customHeight="1">
      <c r="A233" s="8" t="s">
        <v>517</v>
      </c>
      <c r="B233" s="8" t="s">
        <v>518</v>
      </c>
      <c r="C233" s="8" t="s">
        <v>48</v>
      </c>
      <c r="D233" s="8" t="s">
        <v>2577</v>
      </c>
      <c r="E233" s="8" t="s">
        <v>23</v>
      </c>
      <c r="F233" s="8" t="s">
        <v>24</v>
      </c>
      <c r="G233" s="8" t="s">
        <v>33</v>
      </c>
      <c r="H233" s="8" t="s">
        <v>76</v>
      </c>
      <c r="I233" s="8" t="s">
        <v>27</v>
      </c>
      <c r="J233" s="17">
        <v>19989.0</v>
      </c>
      <c r="K233" s="5">
        <v>45475.0</v>
      </c>
      <c r="L233" s="10">
        <f t="shared" si="1"/>
        <v>45474</v>
      </c>
      <c r="M233" s="10">
        <f t="shared" ref="M233:M244" si="121">if(K233+30&gt;today(),RANDBETWEEN(K233,today()),RANDBETWEEN(K233,K233+30))</f>
        <v>45490</v>
      </c>
      <c r="N233" s="10"/>
      <c r="O233" s="10"/>
      <c r="P233" s="10"/>
      <c r="Q233" s="10">
        <f t="shared" si="120"/>
        <v>45494</v>
      </c>
      <c r="R233" s="10"/>
      <c r="S233" s="11" t="s">
        <v>79</v>
      </c>
    </row>
    <row r="234" ht="15.75" customHeight="1">
      <c r="A234" s="8" t="s">
        <v>519</v>
      </c>
      <c r="B234" s="8" t="s">
        <v>520</v>
      </c>
      <c r="C234" s="8" t="s">
        <v>48</v>
      </c>
      <c r="D234" s="8" t="s">
        <v>22</v>
      </c>
      <c r="E234" s="8" t="s">
        <v>23</v>
      </c>
      <c r="F234" s="8" t="s">
        <v>24</v>
      </c>
      <c r="G234" s="8" t="s">
        <v>25</v>
      </c>
      <c r="H234" s="8" t="s">
        <v>52</v>
      </c>
      <c r="I234" s="8" t="s">
        <v>44</v>
      </c>
      <c r="J234" s="17">
        <v>16883.0</v>
      </c>
      <c r="K234" s="5">
        <v>45487.0</v>
      </c>
      <c r="L234" s="10">
        <f t="shared" si="1"/>
        <v>45474</v>
      </c>
      <c r="M234" s="10">
        <f t="shared" si="121"/>
        <v>45487</v>
      </c>
      <c r="N234" s="9"/>
      <c r="O234" s="10"/>
      <c r="P234" s="10"/>
      <c r="Q234" s="10">
        <f t="shared" si="120"/>
        <v>45495</v>
      </c>
      <c r="R234" s="10"/>
      <c r="S234" s="8" t="s">
        <v>45</v>
      </c>
    </row>
    <row r="235" ht="15.75" customHeight="1">
      <c r="A235" s="8" t="s">
        <v>521</v>
      </c>
      <c r="B235" s="8" t="s">
        <v>522</v>
      </c>
      <c r="C235" s="8" t="s">
        <v>48</v>
      </c>
      <c r="D235" s="8" t="s">
        <v>43</v>
      </c>
      <c r="E235" s="8" t="s">
        <v>23</v>
      </c>
      <c r="F235" s="11" t="s">
        <v>24</v>
      </c>
      <c r="G235" s="8" t="s">
        <v>25</v>
      </c>
      <c r="H235" s="8" t="s">
        <v>26</v>
      </c>
      <c r="I235" s="8" t="s">
        <v>53</v>
      </c>
      <c r="J235" s="17">
        <v>13918.0</v>
      </c>
      <c r="K235" s="5">
        <v>45491.0</v>
      </c>
      <c r="L235" s="10">
        <f t="shared" si="1"/>
        <v>45474</v>
      </c>
      <c r="M235" s="10">
        <f t="shared" si="121"/>
        <v>45495</v>
      </c>
      <c r="N235" s="10">
        <f>if(M235+21&gt;today(),RANDBETWEEN(M235,today()),RANDBETWEEN(M235,M235+21))</f>
        <v>45514</v>
      </c>
      <c r="O235" s="10">
        <f>if(N235="",RANDBETWEEN(M235,M235+20),if(N235+90&gt;today(),RANDBETWEEN(N235,today()),RANDBETWEEN(N235,N235+90)))</f>
        <v>45570</v>
      </c>
      <c r="P235" s="10"/>
      <c r="Q235" s="10"/>
      <c r="R235" s="10"/>
      <c r="S235" s="8" t="s">
        <v>45</v>
      </c>
    </row>
    <row r="236" ht="15.75" customHeight="1">
      <c r="A236" s="8" t="s">
        <v>523</v>
      </c>
      <c r="B236" s="8" t="s">
        <v>524</v>
      </c>
      <c r="C236" s="8" t="s">
        <v>48</v>
      </c>
      <c r="D236" s="8" t="s">
        <v>2576</v>
      </c>
      <c r="E236" s="8" t="s">
        <v>59</v>
      </c>
      <c r="F236" s="8" t="s">
        <v>24</v>
      </c>
      <c r="G236" s="8" t="s">
        <v>25</v>
      </c>
      <c r="H236" s="8" t="s">
        <v>40</v>
      </c>
      <c r="I236" s="8" t="s">
        <v>44</v>
      </c>
      <c r="J236" s="17">
        <v>16253.0</v>
      </c>
      <c r="K236" s="5">
        <v>45479.0</v>
      </c>
      <c r="L236" s="10">
        <f t="shared" si="1"/>
        <v>45474</v>
      </c>
      <c r="M236" s="10">
        <f t="shared" si="121"/>
        <v>45481</v>
      </c>
      <c r="N236" s="9"/>
      <c r="O236" s="10"/>
      <c r="P236" s="10"/>
      <c r="Q236" s="10">
        <f>if(M236="",if(K236+30&gt;today(),RANDBETWEEN(K236,today()),RANDBETWEEN(K236,K236+30)),RANDBETWEEN(M236,M236+14))</f>
        <v>45482</v>
      </c>
      <c r="R236" s="10"/>
      <c r="S236" s="8" t="s">
        <v>45</v>
      </c>
    </row>
    <row r="237" ht="15.75" customHeight="1">
      <c r="A237" s="8" t="s">
        <v>525</v>
      </c>
      <c r="B237" s="8" t="s">
        <v>526</v>
      </c>
      <c r="C237" s="8" t="s">
        <v>31</v>
      </c>
      <c r="D237" s="8" t="s">
        <v>82</v>
      </c>
      <c r="E237" s="8" t="s">
        <v>32</v>
      </c>
      <c r="F237" s="11" t="s">
        <v>24</v>
      </c>
      <c r="G237" s="8" t="s">
        <v>33</v>
      </c>
      <c r="H237" s="8" t="s">
        <v>52</v>
      </c>
      <c r="I237" s="8" t="s">
        <v>27</v>
      </c>
      <c r="J237" s="17">
        <v>5664.0</v>
      </c>
      <c r="K237" s="5">
        <v>45501.0</v>
      </c>
      <c r="L237" s="10">
        <f t="shared" si="1"/>
        <v>45474</v>
      </c>
      <c r="M237" s="10">
        <f t="shared" si="121"/>
        <v>45507</v>
      </c>
      <c r="N237" s="10">
        <f t="shared" ref="N237:N242" si="122">if(M237+21&gt;today(),RANDBETWEEN(M237,today()),RANDBETWEEN(M237,M237+21))</f>
        <v>45519</v>
      </c>
      <c r="O237" s="10">
        <f t="shared" ref="O237:O242" si="123">if(N237="",RANDBETWEEN(M237,M237+20),if(N237+90&gt;today(),RANDBETWEEN(N237,today()),RANDBETWEEN(N237,N237+90)))</f>
        <v>45562</v>
      </c>
      <c r="P237" s="10"/>
      <c r="Q237" s="10"/>
      <c r="R237" s="10"/>
      <c r="S237" s="8" t="s">
        <v>45</v>
      </c>
    </row>
    <row r="238" ht="15.75" customHeight="1">
      <c r="A238" s="8" t="s">
        <v>795</v>
      </c>
      <c r="B238" s="8" t="s">
        <v>796</v>
      </c>
      <c r="C238" s="8" t="s">
        <v>48</v>
      </c>
      <c r="D238" s="8" t="s">
        <v>43</v>
      </c>
      <c r="E238" s="8" t="s">
        <v>23</v>
      </c>
      <c r="F238" s="11" t="s">
        <v>636</v>
      </c>
      <c r="G238" s="8" t="s">
        <v>25</v>
      </c>
      <c r="H238" s="8" t="s">
        <v>52</v>
      </c>
      <c r="I238" s="8" t="s">
        <v>60</v>
      </c>
      <c r="J238" s="17">
        <v>19781.0</v>
      </c>
      <c r="K238" s="5">
        <v>45530.0</v>
      </c>
      <c r="L238" s="10">
        <f t="shared" si="1"/>
        <v>45505</v>
      </c>
      <c r="M238" s="10">
        <f t="shared" si="121"/>
        <v>45538</v>
      </c>
      <c r="N238" s="10">
        <f t="shared" si="122"/>
        <v>45559</v>
      </c>
      <c r="O238" s="10">
        <f t="shared" si="123"/>
        <v>45602</v>
      </c>
      <c r="P238" s="10"/>
      <c r="Q238" s="10"/>
      <c r="R238" s="10"/>
      <c r="S238" s="8" t="s">
        <v>79</v>
      </c>
    </row>
    <row r="239" ht="15.75" customHeight="1">
      <c r="A239" s="8" t="s">
        <v>827</v>
      </c>
      <c r="B239" s="8" t="s">
        <v>828</v>
      </c>
      <c r="C239" s="8" t="s">
        <v>21</v>
      </c>
      <c r="D239" s="8" t="s">
        <v>22</v>
      </c>
      <c r="E239" s="8" t="s">
        <v>33</v>
      </c>
      <c r="F239" s="11" t="s">
        <v>636</v>
      </c>
      <c r="G239" s="8" t="s">
        <v>33</v>
      </c>
      <c r="H239" s="8" t="s">
        <v>26</v>
      </c>
      <c r="I239" s="8" t="s">
        <v>27</v>
      </c>
      <c r="J239" s="17">
        <v>22906.0</v>
      </c>
      <c r="K239" s="5">
        <v>45528.0</v>
      </c>
      <c r="L239" s="10">
        <f t="shared" si="1"/>
        <v>45505</v>
      </c>
      <c r="M239" s="10">
        <f t="shared" si="121"/>
        <v>45533</v>
      </c>
      <c r="N239" s="10">
        <f t="shared" si="122"/>
        <v>45549</v>
      </c>
      <c r="O239" s="10">
        <f t="shared" si="123"/>
        <v>45635</v>
      </c>
      <c r="P239" s="10"/>
      <c r="Q239" s="10"/>
      <c r="R239" s="10"/>
      <c r="S239" s="8" t="s">
        <v>79</v>
      </c>
    </row>
    <row r="240" ht="15.75" customHeight="1">
      <c r="A240" s="8" t="s">
        <v>867</v>
      </c>
      <c r="B240" s="8" t="s">
        <v>868</v>
      </c>
      <c r="C240" s="8" t="s">
        <v>21</v>
      </c>
      <c r="D240" s="8" t="s">
        <v>2577</v>
      </c>
      <c r="E240" s="8" t="s">
        <v>59</v>
      </c>
      <c r="F240" s="11" t="s">
        <v>636</v>
      </c>
      <c r="G240" s="8" t="s">
        <v>25</v>
      </c>
      <c r="H240" s="8" t="s">
        <v>26</v>
      </c>
      <c r="I240" s="8" t="s">
        <v>44</v>
      </c>
      <c r="J240" s="17">
        <v>22034.0</v>
      </c>
      <c r="K240" s="5">
        <v>45514.0</v>
      </c>
      <c r="L240" s="10">
        <f t="shared" si="1"/>
        <v>45505</v>
      </c>
      <c r="M240" s="10">
        <f t="shared" si="121"/>
        <v>45523</v>
      </c>
      <c r="N240" s="10">
        <f t="shared" si="122"/>
        <v>45525</v>
      </c>
      <c r="O240" s="10">
        <f t="shared" si="123"/>
        <v>45584</v>
      </c>
      <c r="P240" s="10">
        <f>O240+365</f>
        <v>45949</v>
      </c>
      <c r="Q240" s="10"/>
      <c r="R240" s="10"/>
    </row>
    <row r="241" ht="15.75" customHeight="1">
      <c r="A241" s="8" t="s">
        <v>887</v>
      </c>
      <c r="B241" s="8" t="s">
        <v>888</v>
      </c>
      <c r="C241" s="8" t="s">
        <v>48</v>
      </c>
      <c r="D241" s="8" t="s">
        <v>2576</v>
      </c>
      <c r="E241" s="8" t="s">
        <v>23</v>
      </c>
      <c r="F241" s="11" t="s">
        <v>636</v>
      </c>
      <c r="G241" s="8" t="s">
        <v>33</v>
      </c>
      <c r="H241" s="8" t="s">
        <v>52</v>
      </c>
      <c r="I241" s="8" t="s">
        <v>60</v>
      </c>
      <c r="J241" s="17">
        <v>19117.0</v>
      </c>
      <c r="K241" s="5">
        <v>45525.0</v>
      </c>
      <c r="L241" s="10">
        <f t="shared" si="1"/>
        <v>45505</v>
      </c>
      <c r="M241" s="10">
        <f t="shared" si="121"/>
        <v>45526</v>
      </c>
      <c r="N241" s="10">
        <f t="shared" si="122"/>
        <v>45544</v>
      </c>
      <c r="O241" s="10">
        <f t="shared" si="123"/>
        <v>45628</v>
      </c>
      <c r="P241" s="10"/>
      <c r="Q241" s="10"/>
      <c r="R241" s="10"/>
      <c r="S241" s="8" t="s">
        <v>36</v>
      </c>
    </row>
    <row r="242" ht="15.75" customHeight="1">
      <c r="A242" s="8" t="s">
        <v>871</v>
      </c>
      <c r="B242" s="8" t="s">
        <v>872</v>
      </c>
      <c r="C242" s="8" t="s">
        <v>31</v>
      </c>
      <c r="D242" s="8" t="s">
        <v>43</v>
      </c>
      <c r="E242" s="8" t="s">
        <v>59</v>
      </c>
      <c r="F242" s="11" t="s">
        <v>636</v>
      </c>
      <c r="G242" s="8" t="s">
        <v>25</v>
      </c>
      <c r="H242" s="8" t="s">
        <v>40</v>
      </c>
      <c r="I242" s="8" t="s">
        <v>27</v>
      </c>
      <c r="J242" s="17">
        <v>12670.0</v>
      </c>
      <c r="K242" s="5">
        <v>45514.0</v>
      </c>
      <c r="L242" s="10">
        <f t="shared" si="1"/>
        <v>45505</v>
      </c>
      <c r="M242" s="5">
        <f t="shared" si="121"/>
        <v>45524</v>
      </c>
      <c r="N242" s="5">
        <f t="shared" si="122"/>
        <v>45536</v>
      </c>
      <c r="O242" s="10">
        <f t="shared" si="123"/>
        <v>45619</v>
      </c>
      <c r="P242" s="10"/>
      <c r="Q242" s="10"/>
      <c r="R242" s="10"/>
      <c r="S242" s="8" t="s">
        <v>36</v>
      </c>
    </row>
    <row r="243" ht="15.75" customHeight="1">
      <c r="A243" s="8" t="s">
        <v>537</v>
      </c>
      <c r="B243" s="8" t="s">
        <v>538</v>
      </c>
      <c r="C243" s="8" t="s">
        <v>21</v>
      </c>
      <c r="D243" s="8" t="s">
        <v>82</v>
      </c>
      <c r="E243" s="8" t="s">
        <v>32</v>
      </c>
      <c r="F243" s="8" t="s">
        <v>24</v>
      </c>
      <c r="G243" s="8" t="s">
        <v>25</v>
      </c>
      <c r="H243" s="8" t="s">
        <v>34</v>
      </c>
      <c r="I243" s="8" t="s">
        <v>27</v>
      </c>
      <c r="J243" s="17">
        <v>22359.0</v>
      </c>
      <c r="K243" s="5">
        <v>45514.0</v>
      </c>
      <c r="L243" s="10">
        <f t="shared" si="1"/>
        <v>45505</v>
      </c>
      <c r="M243" s="10">
        <f t="shared" si="121"/>
        <v>45519</v>
      </c>
      <c r="N243" s="9"/>
      <c r="O243" s="10"/>
      <c r="P243" s="10"/>
      <c r="Q243" s="10">
        <f t="shared" ref="Q243:Q246" si="124">if(M243="",if(K243+30&gt;today(),RANDBETWEEN(K243,today()),RANDBETWEEN(K243,K243+30)),RANDBETWEEN(M243,M243+14))</f>
        <v>45532</v>
      </c>
      <c r="R243" s="10"/>
      <c r="S243" s="8" t="s">
        <v>163</v>
      </c>
    </row>
    <row r="244" ht="15.75" customHeight="1">
      <c r="A244" s="8" t="s">
        <v>539</v>
      </c>
      <c r="B244" s="8" t="s">
        <v>540</v>
      </c>
      <c r="C244" s="8" t="s">
        <v>21</v>
      </c>
      <c r="D244" s="8" t="s">
        <v>22</v>
      </c>
      <c r="E244" s="8" t="s">
        <v>23</v>
      </c>
      <c r="F244" s="8" t="s">
        <v>24</v>
      </c>
      <c r="G244" s="8" t="s">
        <v>25</v>
      </c>
      <c r="H244" s="8" t="s">
        <v>40</v>
      </c>
      <c r="I244" s="8" t="s">
        <v>35</v>
      </c>
      <c r="J244" s="17">
        <v>16342.0</v>
      </c>
      <c r="K244" s="5">
        <v>45511.0</v>
      </c>
      <c r="L244" s="10">
        <f t="shared" si="1"/>
        <v>45505</v>
      </c>
      <c r="M244" s="10">
        <f t="shared" si="121"/>
        <v>45524</v>
      </c>
      <c r="N244" s="10"/>
      <c r="O244" s="10"/>
      <c r="P244" s="10"/>
      <c r="Q244" s="10">
        <f t="shared" si="124"/>
        <v>45525</v>
      </c>
      <c r="R244" s="10"/>
      <c r="S244" s="8" t="s">
        <v>36</v>
      </c>
    </row>
    <row r="245" ht="15.75" customHeight="1">
      <c r="A245" s="8" t="s">
        <v>541</v>
      </c>
      <c r="B245" s="8" t="s">
        <v>542</v>
      </c>
      <c r="C245" s="8" t="s">
        <v>31</v>
      </c>
      <c r="D245" s="8" t="s">
        <v>2577</v>
      </c>
      <c r="E245" s="8" t="s">
        <v>39</v>
      </c>
      <c r="F245" s="8" t="s">
        <v>24</v>
      </c>
      <c r="G245" s="8" t="s">
        <v>25</v>
      </c>
      <c r="H245" s="8" t="s">
        <v>40</v>
      </c>
      <c r="I245" s="8" t="s">
        <v>27</v>
      </c>
      <c r="J245" s="17">
        <v>9946.0</v>
      </c>
      <c r="K245" s="5">
        <v>45508.0</v>
      </c>
      <c r="L245" s="10">
        <f t="shared" si="1"/>
        <v>45505</v>
      </c>
      <c r="M245" s="10"/>
      <c r="N245" s="10"/>
      <c r="O245" s="10"/>
      <c r="P245" s="10"/>
      <c r="Q245" s="10">
        <f t="shared" si="124"/>
        <v>45533</v>
      </c>
      <c r="R245" s="10"/>
      <c r="S245" s="8" t="s">
        <v>163</v>
      </c>
    </row>
    <row r="246" ht="15.75" customHeight="1">
      <c r="A246" s="8" t="s">
        <v>543</v>
      </c>
      <c r="B246" s="8" t="s">
        <v>544</v>
      </c>
      <c r="C246" s="8" t="s">
        <v>48</v>
      </c>
      <c r="D246" s="8" t="s">
        <v>82</v>
      </c>
      <c r="E246" s="8" t="s">
        <v>33</v>
      </c>
      <c r="F246" s="8" t="s">
        <v>24</v>
      </c>
      <c r="G246" s="8" t="s">
        <v>33</v>
      </c>
      <c r="H246" s="8" t="s">
        <v>26</v>
      </c>
      <c r="I246" s="8" t="s">
        <v>44</v>
      </c>
      <c r="J246" s="17">
        <v>13055.0</v>
      </c>
      <c r="K246" s="5">
        <v>45507.0</v>
      </c>
      <c r="L246" s="10">
        <f t="shared" si="1"/>
        <v>45505</v>
      </c>
      <c r="M246" s="10"/>
      <c r="N246" s="10"/>
      <c r="O246" s="10"/>
      <c r="P246" s="10"/>
      <c r="Q246" s="10">
        <f t="shared" si="124"/>
        <v>45535</v>
      </c>
      <c r="R246" s="10"/>
      <c r="S246" s="8" t="s">
        <v>45</v>
      </c>
    </row>
    <row r="247" ht="15.75" customHeight="1">
      <c r="A247" s="8" t="s">
        <v>545</v>
      </c>
      <c r="B247" s="8" t="s">
        <v>546</v>
      </c>
      <c r="C247" s="8" t="s">
        <v>21</v>
      </c>
      <c r="D247" s="8" t="s">
        <v>2577</v>
      </c>
      <c r="E247" s="8" t="s">
        <v>33</v>
      </c>
      <c r="F247" s="8" t="s">
        <v>49</v>
      </c>
      <c r="G247" s="8" t="s">
        <v>25</v>
      </c>
      <c r="H247" s="8" t="s">
        <v>76</v>
      </c>
      <c r="I247" s="8" t="s">
        <v>44</v>
      </c>
      <c r="J247" s="17">
        <v>19610.0</v>
      </c>
      <c r="K247" s="5">
        <v>45522.0</v>
      </c>
      <c r="L247" s="10">
        <f t="shared" si="1"/>
        <v>45505</v>
      </c>
      <c r="M247" s="10">
        <f t="shared" ref="M247:M249" si="125">if(K247+30&gt;today(),RANDBETWEEN(K247,today()),RANDBETWEEN(K247,K247+30))</f>
        <v>45530</v>
      </c>
      <c r="N247" s="10">
        <f t="shared" ref="N247:N249" si="126">if(M247+21&gt;today(),RANDBETWEEN(M247,today()),RANDBETWEEN(M247,M247+21))</f>
        <v>45532</v>
      </c>
      <c r="O247" s="10">
        <f t="shared" ref="O247:O249" si="127">if(N247="",RANDBETWEEN(M247,M247+20),if(N247+90&gt;today(),RANDBETWEEN(N247,today()),RANDBETWEEN(N247,N247+90)))</f>
        <v>45588</v>
      </c>
      <c r="P247" s="10">
        <f t="shared" ref="P247:P249" si="128">O247+365</f>
        <v>45953</v>
      </c>
      <c r="Q247" s="10"/>
      <c r="R247" s="10">
        <v>45737.0</v>
      </c>
      <c r="T247" s="8" t="s">
        <v>79</v>
      </c>
    </row>
    <row r="248" ht="15.75" customHeight="1">
      <c r="A248" s="8" t="s">
        <v>875</v>
      </c>
      <c r="B248" s="8" t="s">
        <v>876</v>
      </c>
      <c r="C248" s="8" t="s">
        <v>48</v>
      </c>
      <c r="D248" s="8" t="s">
        <v>2576</v>
      </c>
      <c r="E248" s="8" t="s">
        <v>39</v>
      </c>
      <c r="F248" s="11" t="s">
        <v>636</v>
      </c>
      <c r="G248" s="8" t="s">
        <v>25</v>
      </c>
      <c r="H248" s="8" t="s">
        <v>52</v>
      </c>
      <c r="I248" s="8" t="s">
        <v>53</v>
      </c>
      <c r="J248" s="17">
        <v>24949.0</v>
      </c>
      <c r="K248" s="5">
        <v>45512.0</v>
      </c>
      <c r="L248" s="10">
        <f t="shared" si="1"/>
        <v>45505</v>
      </c>
      <c r="M248" s="10">
        <f t="shared" si="125"/>
        <v>45538</v>
      </c>
      <c r="N248" s="10">
        <f t="shared" si="126"/>
        <v>45551</v>
      </c>
      <c r="O248" s="10">
        <f t="shared" si="127"/>
        <v>45577</v>
      </c>
      <c r="P248" s="10">
        <f t="shared" si="128"/>
        <v>45942</v>
      </c>
      <c r="Q248" s="10"/>
      <c r="R248" s="10"/>
    </row>
    <row r="249" ht="15.75" customHeight="1">
      <c r="A249" s="8" t="s">
        <v>549</v>
      </c>
      <c r="B249" s="8" t="s">
        <v>550</v>
      </c>
      <c r="C249" s="8" t="s">
        <v>48</v>
      </c>
      <c r="D249" s="8" t="s">
        <v>43</v>
      </c>
      <c r="E249" s="8" t="s">
        <v>32</v>
      </c>
      <c r="F249" s="8" t="s">
        <v>49</v>
      </c>
      <c r="G249" s="8" t="s">
        <v>25</v>
      </c>
      <c r="H249" s="8" t="s">
        <v>76</v>
      </c>
      <c r="I249" s="8" t="s">
        <v>27</v>
      </c>
      <c r="J249" s="17">
        <v>21051.0</v>
      </c>
      <c r="K249" s="5">
        <v>45529.0</v>
      </c>
      <c r="L249" s="10">
        <f t="shared" si="1"/>
        <v>45505</v>
      </c>
      <c r="M249" s="10">
        <f t="shared" si="125"/>
        <v>45554</v>
      </c>
      <c r="N249" s="10">
        <f t="shared" si="126"/>
        <v>45575</v>
      </c>
      <c r="O249" s="10">
        <f t="shared" si="127"/>
        <v>45606</v>
      </c>
      <c r="P249" s="10">
        <f t="shared" si="128"/>
        <v>45971</v>
      </c>
      <c r="Q249" s="10"/>
      <c r="R249" s="10">
        <v>45552.0</v>
      </c>
      <c r="T249" s="8" t="s">
        <v>88</v>
      </c>
    </row>
    <row r="250" ht="15.75" customHeight="1">
      <c r="A250" s="8" t="s">
        <v>551</v>
      </c>
      <c r="B250" s="8" t="s">
        <v>552</v>
      </c>
      <c r="C250" s="8" t="s">
        <v>48</v>
      </c>
      <c r="D250" s="8" t="s">
        <v>2576</v>
      </c>
      <c r="E250" s="8" t="s">
        <v>32</v>
      </c>
      <c r="F250" s="8" t="s">
        <v>24</v>
      </c>
      <c r="G250" s="8" t="s">
        <v>25</v>
      </c>
      <c r="H250" s="8" t="s">
        <v>52</v>
      </c>
      <c r="I250" s="8" t="s">
        <v>27</v>
      </c>
      <c r="J250" s="17">
        <v>16817.0</v>
      </c>
      <c r="K250" s="5">
        <v>45533.0</v>
      </c>
      <c r="L250" s="10">
        <f t="shared" si="1"/>
        <v>45505</v>
      </c>
      <c r="M250" s="10"/>
      <c r="N250" s="10"/>
      <c r="O250" s="10"/>
      <c r="P250" s="10"/>
      <c r="Q250" s="10">
        <f>if(M250="",if(K250+30&gt;today(),RANDBETWEEN(K250,today()),RANDBETWEEN(K250,K250+30)),RANDBETWEEN(M250,M250+14))</f>
        <v>45557</v>
      </c>
      <c r="R250" s="10"/>
      <c r="S250" s="8" t="s">
        <v>36</v>
      </c>
    </row>
    <row r="251" ht="15.75" customHeight="1">
      <c r="A251" s="8" t="s">
        <v>553</v>
      </c>
      <c r="B251" s="8" t="s">
        <v>554</v>
      </c>
      <c r="C251" s="8" t="s">
        <v>21</v>
      </c>
      <c r="D251" s="8" t="s">
        <v>82</v>
      </c>
      <c r="E251" s="8" t="s">
        <v>23</v>
      </c>
      <c r="F251" s="8" t="s">
        <v>24</v>
      </c>
      <c r="G251" s="8" t="s">
        <v>33</v>
      </c>
      <c r="H251" s="8" t="s">
        <v>34</v>
      </c>
      <c r="I251" s="8" t="s">
        <v>27</v>
      </c>
      <c r="J251" s="17">
        <v>12085.0</v>
      </c>
      <c r="K251" s="5">
        <v>45521.0</v>
      </c>
      <c r="L251" s="10">
        <f t="shared" si="1"/>
        <v>45505</v>
      </c>
      <c r="M251" s="10">
        <f t="shared" ref="M251:M252" si="129">if(K251+30&gt;today(),RANDBETWEEN(K251,today()),RANDBETWEEN(K251,K251+30))</f>
        <v>45531</v>
      </c>
      <c r="N251" s="10">
        <f t="shared" ref="N251:N252" si="130">if(M251+21&gt;today(),RANDBETWEEN(M251,today()),RANDBETWEEN(M251,M251+21))</f>
        <v>45538</v>
      </c>
      <c r="O251" s="10">
        <f t="shared" ref="O251:O252" si="131">if(N251="",RANDBETWEEN(M251,M251+20),if(N251+90&gt;today(),RANDBETWEEN(N251,today()),RANDBETWEEN(N251,N251+90)))</f>
        <v>45591</v>
      </c>
      <c r="P251" s="10"/>
      <c r="Q251" s="10"/>
      <c r="R251" s="10"/>
      <c r="S251" s="8" t="s">
        <v>36</v>
      </c>
    </row>
    <row r="252" ht="15.75" customHeight="1">
      <c r="A252" s="8" t="s">
        <v>555</v>
      </c>
      <c r="B252" s="8" t="s">
        <v>556</v>
      </c>
      <c r="C252" s="8" t="s">
        <v>31</v>
      </c>
      <c r="D252" s="8" t="s">
        <v>2577</v>
      </c>
      <c r="E252" s="8" t="s">
        <v>39</v>
      </c>
      <c r="F252" s="8" t="s">
        <v>49</v>
      </c>
      <c r="G252" s="8" t="s">
        <v>33</v>
      </c>
      <c r="H252" s="8" t="s">
        <v>40</v>
      </c>
      <c r="I252" s="8" t="s">
        <v>44</v>
      </c>
      <c r="J252" s="17">
        <v>11516.0</v>
      </c>
      <c r="K252" s="5">
        <v>45512.0</v>
      </c>
      <c r="L252" s="10">
        <f t="shared" si="1"/>
        <v>45505</v>
      </c>
      <c r="M252" s="10">
        <f t="shared" si="129"/>
        <v>45528</v>
      </c>
      <c r="N252" s="10">
        <f t="shared" si="130"/>
        <v>45542</v>
      </c>
      <c r="O252" s="10">
        <f t="shared" si="131"/>
        <v>45617</v>
      </c>
      <c r="P252" s="10">
        <f>O252+365</f>
        <v>45982</v>
      </c>
      <c r="Q252" s="10"/>
      <c r="R252" s="10">
        <v>45705.0</v>
      </c>
      <c r="T252" s="8" t="s">
        <v>45</v>
      </c>
    </row>
    <row r="253" ht="15.75" customHeight="1">
      <c r="A253" s="8" t="s">
        <v>557</v>
      </c>
      <c r="B253" s="8" t="s">
        <v>558</v>
      </c>
      <c r="C253" s="8" t="s">
        <v>31</v>
      </c>
      <c r="D253" s="8" t="s">
        <v>2577</v>
      </c>
      <c r="E253" s="8" t="s">
        <v>59</v>
      </c>
      <c r="F253" s="8" t="s">
        <v>24</v>
      </c>
      <c r="G253" s="8" t="s">
        <v>33</v>
      </c>
      <c r="H253" s="8" t="s">
        <v>76</v>
      </c>
      <c r="I253" s="8" t="s">
        <v>27</v>
      </c>
      <c r="J253" s="17">
        <v>6499.0</v>
      </c>
      <c r="K253" s="5">
        <v>45516.0</v>
      </c>
      <c r="L253" s="10">
        <f t="shared" si="1"/>
        <v>45505</v>
      </c>
      <c r="M253" s="10"/>
      <c r="N253" s="10"/>
      <c r="O253" s="10"/>
      <c r="P253" s="10"/>
      <c r="Q253" s="10">
        <f>if(M253="",if(K253+30&gt;today(),RANDBETWEEN(K253,today()),RANDBETWEEN(K253,K253+30)),RANDBETWEEN(M253,M253+14))</f>
        <v>45518</v>
      </c>
      <c r="R253" s="10"/>
      <c r="S253" s="8" t="s">
        <v>36</v>
      </c>
    </row>
    <row r="254" ht="15.75" customHeight="1">
      <c r="A254" s="8" t="s">
        <v>877</v>
      </c>
      <c r="B254" s="8" t="s">
        <v>878</v>
      </c>
      <c r="C254" s="8" t="s">
        <v>21</v>
      </c>
      <c r="D254" s="8" t="s">
        <v>43</v>
      </c>
      <c r="E254" s="8" t="s">
        <v>32</v>
      </c>
      <c r="F254" s="11" t="s">
        <v>636</v>
      </c>
      <c r="G254" s="8" t="s">
        <v>33</v>
      </c>
      <c r="H254" s="8" t="s">
        <v>40</v>
      </c>
      <c r="I254" s="8" t="s">
        <v>44</v>
      </c>
      <c r="J254" s="17">
        <v>19670.0</v>
      </c>
      <c r="K254" s="5">
        <v>45535.0</v>
      </c>
      <c r="L254" s="10">
        <f t="shared" si="1"/>
        <v>45505</v>
      </c>
      <c r="M254" s="10">
        <f t="shared" ref="M254:M259" si="132">if(K254+30&gt;today(),RANDBETWEEN(K254,today()),RANDBETWEEN(K254,K254+30))</f>
        <v>45535</v>
      </c>
      <c r="N254" s="10">
        <f t="shared" ref="N254:N255" si="133">if(M254+21&gt;today(),RANDBETWEEN(M254,today()),RANDBETWEEN(M254,M254+21))</f>
        <v>45554</v>
      </c>
      <c r="O254" s="10">
        <f t="shared" ref="O254:O255" si="134">if(N254="",RANDBETWEEN(M254,M254+20),if(N254+90&gt;today(),RANDBETWEEN(N254,today()),RANDBETWEEN(N254,N254+90)))</f>
        <v>45556</v>
      </c>
      <c r="P254" s="10">
        <f>O254+365</f>
        <v>45921</v>
      </c>
      <c r="Q254" s="10"/>
      <c r="R254" s="10"/>
    </row>
    <row r="255" ht="15.75" customHeight="1">
      <c r="A255" s="8" t="s">
        <v>561</v>
      </c>
      <c r="B255" s="8" t="s">
        <v>562</v>
      </c>
      <c r="C255" s="8" t="s">
        <v>31</v>
      </c>
      <c r="D255" s="8" t="s">
        <v>43</v>
      </c>
      <c r="E255" s="8" t="s">
        <v>39</v>
      </c>
      <c r="F255" s="11" t="s">
        <v>24</v>
      </c>
      <c r="G255" s="8" t="s">
        <v>33</v>
      </c>
      <c r="H255" s="8" t="s">
        <v>76</v>
      </c>
      <c r="I255" s="8" t="s">
        <v>27</v>
      </c>
      <c r="J255" s="17">
        <v>4968.0</v>
      </c>
      <c r="K255" s="5">
        <v>45533.0</v>
      </c>
      <c r="L255" s="10">
        <f t="shared" si="1"/>
        <v>45505</v>
      </c>
      <c r="M255" s="10">
        <f t="shared" si="132"/>
        <v>45547</v>
      </c>
      <c r="N255" s="10">
        <f t="shared" si="133"/>
        <v>45562</v>
      </c>
      <c r="O255" s="10">
        <f t="shared" si="134"/>
        <v>45570</v>
      </c>
      <c r="P255" s="10"/>
      <c r="Q255" s="10"/>
      <c r="R255" s="10"/>
      <c r="S255" s="8" t="s">
        <v>36</v>
      </c>
    </row>
    <row r="256" ht="15.75" customHeight="1">
      <c r="A256" s="8" t="s">
        <v>563</v>
      </c>
      <c r="B256" s="8" t="s">
        <v>564</v>
      </c>
      <c r="C256" s="8" t="s">
        <v>48</v>
      </c>
      <c r="D256" s="8" t="s">
        <v>2576</v>
      </c>
      <c r="E256" s="8" t="s">
        <v>39</v>
      </c>
      <c r="F256" s="8" t="s">
        <v>24</v>
      </c>
      <c r="G256" s="8" t="s">
        <v>33</v>
      </c>
      <c r="H256" s="8" t="s">
        <v>76</v>
      </c>
      <c r="I256" s="8" t="s">
        <v>53</v>
      </c>
      <c r="J256" s="17">
        <v>19178.0</v>
      </c>
      <c r="K256" s="5">
        <v>45524.0</v>
      </c>
      <c r="L256" s="10">
        <f t="shared" si="1"/>
        <v>45505</v>
      </c>
      <c r="M256" s="10">
        <f t="shared" si="132"/>
        <v>45552</v>
      </c>
      <c r="N256" s="9"/>
      <c r="O256" s="10"/>
      <c r="P256" s="10"/>
      <c r="Q256" s="10">
        <f t="shared" ref="Q256:Q258" si="135">if(M256="",if(K256+30&gt;today(),RANDBETWEEN(K256,today()),RANDBETWEEN(K256,K256+30)),RANDBETWEEN(M256,M256+14))</f>
        <v>45555</v>
      </c>
      <c r="R256" s="10"/>
      <c r="S256" s="8" t="s">
        <v>45</v>
      </c>
    </row>
    <row r="257" ht="15.75" customHeight="1">
      <c r="A257" s="8" t="s">
        <v>565</v>
      </c>
      <c r="B257" s="8" t="s">
        <v>566</v>
      </c>
      <c r="C257" s="8" t="s">
        <v>31</v>
      </c>
      <c r="D257" s="8" t="s">
        <v>82</v>
      </c>
      <c r="E257" s="8" t="s">
        <v>32</v>
      </c>
      <c r="F257" s="8" t="s">
        <v>24</v>
      </c>
      <c r="G257" s="8" t="s">
        <v>25</v>
      </c>
      <c r="H257" s="8" t="s">
        <v>34</v>
      </c>
      <c r="I257" s="8" t="s">
        <v>35</v>
      </c>
      <c r="J257" s="17">
        <v>3505.0</v>
      </c>
      <c r="K257" s="5">
        <v>45514.0</v>
      </c>
      <c r="L257" s="10">
        <f t="shared" si="1"/>
        <v>45505</v>
      </c>
      <c r="M257" s="10">
        <f t="shared" si="132"/>
        <v>45531</v>
      </c>
      <c r="N257" s="10"/>
      <c r="O257" s="10"/>
      <c r="P257" s="10"/>
      <c r="Q257" s="10">
        <f t="shared" si="135"/>
        <v>45532</v>
      </c>
      <c r="R257" s="10"/>
      <c r="S257" s="8" t="s">
        <v>45</v>
      </c>
    </row>
    <row r="258" ht="15.75" customHeight="1">
      <c r="A258" s="8" t="s">
        <v>567</v>
      </c>
      <c r="B258" s="8" t="s">
        <v>568</v>
      </c>
      <c r="C258" s="8" t="s">
        <v>21</v>
      </c>
      <c r="D258" s="8" t="s">
        <v>82</v>
      </c>
      <c r="E258" s="8" t="s">
        <v>59</v>
      </c>
      <c r="F258" s="8" t="s">
        <v>24</v>
      </c>
      <c r="G258" s="8" t="s">
        <v>33</v>
      </c>
      <c r="H258" s="8" t="s">
        <v>52</v>
      </c>
      <c r="I258" s="8" t="s">
        <v>44</v>
      </c>
      <c r="J258" s="17">
        <v>20895.0</v>
      </c>
      <c r="K258" s="5">
        <v>45509.0</v>
      </c>
      <c r="L258" s="10">
        <f t="shared" si="1"/>
        <v>45505</v>
      </c>
      <c r="M258" s="10">
        <f t="shared" si="132"/>
        <v>45532</v>
      </c>
      <c r="N258" s="10"/>
      <c r="O258" s="10"/>
      <c r="P258" s="10"/>
      <c r="Q258" s="10">
        <f t="shared" si="135"/>
        <v>45533</v>
      </c>
      <c r="R258" s="10"/>
      <c r="S258" s="8" t="s">
        <v>163</v>
      </c>
    </row>
    <row r="259" ht="15.75" customHeight="1">
      <c r="A259" s="8" t="s">
        <v>879</v>
      </c>
      <c r="B259" s="8" t="s">
        <v>880</v>
      </c>
      <c r="C259" s="8" t="s">
        <v>31</v>
      </c>
      <c r="D259" s="8" t="s">
        <v>43</v>
      </c>
      <c r="E259" s="8" t="s">
        <v>33</v>
      </c>
      <c r="F259" s="11" t="s">
        <v>636</v>
      </c>
      <c r="G259" s="8" t="s">
        <v>25</v>
      </c>
      <c r="H259" s="8" t="s">
        <v>52</v>
      </c>
      <c r="I259" s="8" t="s">
        <v>27</v>
      </c>
      <c r="J259" s="17">
        <v>4352.0</v>
      </c>
      <c r="K259" s="5">
        <v>45534.0</v>
      </c>
      <c r="L259" s="10">
        <f t="shared" si="1"/>
        <v>45505</v>
      </c>
      <c r="M259" s="10">
        <f t="shared" si="132"/>
        <v>45537</v>
      </c>
      <c r="N259" s="10">
        <f>if(M259+21&gt;today(),RANDBETWEEN(M259,today()),RANDBETWEEN(M259,M259+21))</f>
        <v>45546</v>
      </c>
      <c r="O259" s="10">
        <f>if(N259="",RANDBETWEEN(M259,M259+20),if(N259+90&gt;today(),RANDBETWEEN(N259,today()),RANDBETWEEN(N259,N259+90)))</f>
        <v>45566</v>
      </c>
      <c r="P259" s="10">
        <f>O259+365</f>
        <v>45931</v>
      </c>
      <c r="Q259" s="10"/>
      <c r="R259" s="10"/>
    </row>
    <row r="260" ht="15.75" customHeight="1">
      <c r="A260" s="8" t="s">
        <v>571</v>
      </c>
      <c r="B260" s="8" t="s">
        <v>349</v>
      </c>
      <c r="C260" s="8" t="s">
        <v>31</v>
      </c>
      <c r="D260" s="8" t="s">
        <v>82</v>
      </c>
      <c r="E260" s="8" t="s">
        <v>32</v>
      </c>
      <c r="F260" s="8" t="s">
        <v>24</v>
      </c>
      <c r="G260" s="8" t="s">
        <v>25</v>
      </c>
      <c r="H260" s="8" t="s">
        <v>76</v>
      </c>
      <c r="I260" s="8" t="s">
        <v>44</v>
      </c>
      <c r="J260" s="17">
        <v>13225.0</v>
      </c>
      <c r="K260" s="5">
        <v>45534.0</v>
      </c>
      <c r="L260" s="10">
        <f t="shared" si="1"/>
        <v>45505</v>
      </c>
      <c r="M260" s="10"/>
      <c r="N260" s="10"/>
      <c r="O260" s="10"/>
      <c r="P260" s="10"/>
      <c r="Q260" s="10">
        <f t="shared" ref="Q260:Q261" si="136">if(M260="",if(K260+30&gt;today(),RANDBETWEEN(K260,today()),RANDBETWEEN(K260,K260+30)),RANDBETWEEN(M260,M260+14))</f>
        <v>45546</v>
      </c>
      <c r="R260" s="10"/>
      <c r="S260" s="8" t="s">
        <v>45</v>
      </c>
    </row>
    <row r="261" ht="15.75" customHeight="1">
      <c r="A261" s="8" t="s">
        <v>572</v>
      </c>
      <c r="B261" s="8" t="s">
        <v>573</v>
      </c>
      <c r="C261" s="8" t="s">
        <v>31</v>
      </c>
      <c r="D261" s="8" t="s">
        <v>82</v>
      </c>
      <c r="E261" s="8" t="s">
        <v>23</v>
      </c>
      <c r="F261" s="8" t="s">
        <v>24</v>
      </c>
      <c r="G261" s="8" t="s">
        <v>33</v>
      </c>
      <c r="H261" s="8" t="s">
        <v>52</v>
      </c>
      <c r="I261" s="8" t="s">
        <v>44</v>
      </c>
      <c r="J261" s="17">
        <v>14020.0</v>
      </c>
      <c r="K261" s="5">
        <v>45526.0</v>
      </c>
      <c r="L261" s="10">
        <f t="shared" si="1"/>
        <v>45505</v>
      </c>
      <c r="M261" s="10">
        <f t="shared" ref="M261:M262" si="137">if(K261+30&gt;today(),RANDBETWEEN(K261,today()),RANDBETWEEN(K261,K261+30))</f>
        <v>45549</v>
      </c>
      <c r="N261" s="9"/>
      <c r="O261" s="10"/>
      <c r="P261" s="10"/>
      <c r="Q261" s="10">
        <f t="shared" si="136"/>
        <v>45559</v>
      </c>
      <c r="R261" s="10"/>
      <c r="S261" s="8" t="s">
        <v>163</v>
      </c>
    </row>
    <row r="262" ht="15.75" customHeight="1">
      <c r="A262" s="8" t="s">
        <v>889</v>
      </c>
      <c r="B262" s="8" t="s">
        <v>890</v>
      </c>
      <c r="C262" s="8" t="s">
        <v>21</v>
      </c>
      <c r="D262" s="8" t="s">
        <v>43</v>
      </c>
      <c r="E262" s="8" t="s">
        <v>39</v>
      </c>
      <c r="F262" s="11" t="s">
        <v>636</v>
      </c>
      <c r="G262" s="8" t="s">
        <v>25</v>
      </c>
      <c r="H262" s="8" t="s">
        <v>52</v>
      </c>
      <c r="I262" s="8" t="s">
        <v>35</v>
      </c>
      <c r="J262" s="17">
        <v>17574.0</v>
      </c>
      <c r="K262" s="5">
        <v>45509.0</v>
      </c>
      <c r="L262" s="10">
        <f t="shared" si="1"/>
        <v>45505</v>
      </c>
      <c r="M262" s="10">
        <f t="shared" si="137"/>
        <v>45516</v>
      </c>
      <c r="N262" s="10">
        <f>if(M262+21&gt;today(),RANDBETWEEN(M262,today()),RANDBETWEEN(M262,M262+21))</f>
        <v>45535</v>
      </c>
      <c r="O262" s="10">
        <f>if(N262="",RANDBETWEEN(M262,M262+20),if(N262+90&gt;today(),RANDBETWEEN(N262,today()),RANDBETWEEN(N262,N262+90)))</f>
        <v>45606</v>
      </c>
      <c r="P262" s="10">
        <f>O262+365</f>
        <v>45971</v>
      </c>
      <c r="Q262" s="10"/>
      <c r="R262" s="10"/>
    </row>
    <row r="263" ht="15.75" customHeight="1">
      <c r="A263" s="8" t="s">
        <v>576</v>
      </c>
      <c r="B263" s="8" t="s">
        <v>577</v>
      </c>
      <c r="C263" s="8" t="s">
        <v>21</v>
      </c>
      <c r="D263" s="8" t="s">
        <v>43</v>
      </c>
      <c r="E263" s="8" t="s">
        <v>59</v>
      </c>
      <c r="F263" s="8" t="s">
        <v>24</v>
      </c>
      <c r="G263" s="8" t="s">
        <v>33</v>
      </c>
      <c r="H263" s="8" t="s">
        <v>34</v>
      </c>
      <c r="I263" s="8" t="s">
        <v>60</v>
      </c>
      <c r="J263" s="17">
        <v>12464.0</v>
      </c>
      <c r="K263" s="5">
        <v>45506.0</v>
      </c>
      <c r="L263" s="10">
        <f t="shared" si="1"/>
        <v>45505</v>
      </c>
      <c r="M263" s="10"/>
      <c r="N263" s="10"/>
      <c r="O263" s="10"/>
      <c r="P263" s="10"/>
      <c r="Q263" s="10">
        <f t="shared" ref="Q263:Q265" si="138">if(M263="",if(K263+30&gt;today(),RANDBETWEEN(K263,today()),RANDBETWEEN(K263,K263+30)),RANDBETWEEN(M263,M263+14))</f>
        <v>45529</v>
      </c>
      <c r="R263" s="10"/>
      <c r="S263" s="8" t="s">
        <v>36</v>
      </c>
    </row>
    <row r="264" ht="15.75" customHeight="1">
      <c r="A264" s="8" t="s">
        <v>578</v>
      </c>
      <c r="B264" s="8" t="s">
        <v>579</v>
      </c>
      <c r="C264" s="8" t="s">
        <v>31</v>
      </c>
      <c r="D264" s="8" t="s">
        <v>43</v>
      </c>
      <c r="E264" s="8" t="s">
        <v>23</v>
      </c>
      <c r="F264" s="8" t="s">
        <v>24</v>
      </c>
      <c r="G264" s="8" t="s">
        <v>25</v>
      </c>
      <c r="H264" s="8" t="s">
        <v>52</v>
      </c>
      <c r="I264" s="8" t="s">
        <v>44</v>
      </c>
      <c r="J264" s="17">
        <v>12197.0</v>
      </c>
      <c r="K264" s="5">
        <v>45511.0</v>
      </c>
      <c r="L264" s="10">
        <f t="shared" si="1"/>
        <v>45505</v>
      </c>
      <c r="M264" s="10"/>
      <c r="N264" s="10"/>
      <c r="O264" s="10"/>
      <c r="P264" s="10"/>
      <c r="Q264" s="10">
        <f t="shared" si="138"/>
        <v>45513</v>
      </c>
      <c r="R264" s="10"/>
      <c r="S264" s="8" t="s">
        <v>45</v>
      </c>
    </row>
    <row r="265" ht="15.75" customHeight="1">
      <c r="A265" s="8" t="s">
        <v>580</v>
      </c>
      <c r="B265" s="8" t="s">
        <v>581</v>
      </c>
      <c r="C265" s="8" t="s">
        <v>48</v>
      </c>
      <c r="D265" s="8" t="s">
        <v>22</v>
      </c>
      <c r="E265" s="8" t="s">
        <v>32</v>
      </c>
      <c r="F265" s="8" t="s">
        <v>24</v>
      </c>
      <c r="G265" s="8" t="s">
        <v>33</v>
      </c>
      <c r="H265" s="8" t="s">
        <v>76</v>
      </c>
      <c r="I265" s="8" t="s">
        <v>60</v>
      </c>
      <c r="J265" s="17">
        <v>16275.0</v>
      </c>
      <c r="K265" s="5">
        <v>45511.0</v>
      </c>
      <c r="L265" s="10">
        <f t="shared" si="1"/>
        <v>45505</v>
      </c>
      <c r="M265" s="10">
        <f t="shared" ref="M265:M274" si="139">if(K265+30&gt;today(),RANDBETWEEN(K265,today()),RANDBETWEEN(K265,K265+30))</f>
        <v>45533</v>
      </c>
      <c r="N265" s="10"/>
      <c r="O265" s="10"/>
      <c r="P265" s="10"/>
      <c r="Q265" s="10">
        <f t="shared" si="138"/>
        <v>45544</v>
      </c>
      <c r="R265" s="10"/>
      <c r="S265" s="11" t="s">
        <v>163</v>
      </c>
    </row>
    <row r="266" ht="15.75" customHeight="1">
      <c r="A266" s="8" t="s">
        <v>891</v>
      </c>
      <c r="B266" s="8" t="s">
        <v>892</v>
      </c>
      <c r="C266" s="8" t="s">
        <v>21</v>
      </c>
      <c r="D266" s="8" t="s">
        <v>43</v>
      </c>
      <c r="E266" s="8" t="s">
        <v>23</v>
      </c>
      <c r="F266" s="11" t="s">
        <v>636</v>
      </c>
      <c r="G266" s="8" t="s">
        <v>25</v>
      </c>
      <c r="H266" s="8" t="s">
        <v>34</v>
      </c>
      <c r="I266" s="8" t="s">
        <v>44</v>
      </c>
      <c r="J266" s="17">
        <v>18716.0</v>
      </c>
      <c r="K266" s="5">
        <v>45514.0</v>
      </c>
      <c r="L266" s="10">
        <f t="shared" si="1"/>
        <v>45505</v>
      </c>
      <c r="M266" s="10">
        <f t="shared" si="139"/>
        <v>45532</v>
      </c>
      <c r="N266" s="10">
        <f t="shared" ref="N266:N273" si="140">if(M266+21&gt;today(),RANDBETWEEN(M266,today()),RANDBETWEEN(M266,M266+21))</f>
        <v>45551</v>
      </c>
      <c r="O266" s="10">
        <f t="shared" ref="O266:O273" si="141">if(N266="",RANDBETWEEN(M266,M266+20),if(N266+90&gt;today(),RANDBETWEEN(N266,today()),RANDBETWEEN(N266,N266+90)))</f>
        <v>45604</v>
      </c>
      <c r="P266" s="10"/>
      <c r="Q266" s="10"/>
      <c r="R266" s="10"/>
      <c r="S266" s="11" t="s">
        <v>163</v>
      </c>
    </row>
    <row r="267" ht="15.75" customHeight="1">
      <c r="A267" s="8" t="s">
        <v>831</v>
      </c>
      <c r="B267" s="8" t="s">
        <v>832</v>
      </c>
      <c r="C267" s="8" t="s">
        <v>31</v>
      </c>
      <c r="D267" s="8" t="s">
        <v>43</v>
      </c>
      <c r="E267" s="8" t="s">
        <v>23</v>
      </c>
      <c r="F267" s="11" t="s">
        <v>636</v>
      </c>
      <c r="G267" s="8" t="s">
        <v>25</v>
      </c>
      <c r="H267" s="8" t="s">
        <v>52</v>
      </c>
      <c r="I267" s="8" t="s">
        <v>27</v>
      </c>
      <c r="J267" s="17">
        <v>10060.0</v>
      </c>
      <c r="K267" s="5">
        <v>45517.0</v>
      </c>
      <c r="L267" s="10">
        <f t="shared" si="1"/>
        <v>45505</v>
      </c>
      <c r="M267" s="5">
        <f t="shared" si="139"/>
        <v>45519</v>
      </c>
      <c r="N267" s="5">
        <f t="shared" si="140"/>
        <v>45535</v>
      </c>
      <c r="O267" s="10">
        <f t="shared" si="141"/>
        <v>45611</v>
      </c>
      <c r="P267" s="10"/>
      <c r="Q267" s="10"/>
      <c r="R267" s="10"/>
      <c r="S267" s="8" t="s">
        <v>36</v>
      </c>
    </row>
    <row r="268" ht="15.75" customHeight="1">
      <c r="A268" s="8" t="s">
        <v>833</v>
      </c>
      <c r="B268" s="8" t="s">
        <v>834</v>
      </c>
      <c r="C268" s="8" t="s">
        <v>31</v>
      </c>
      <c r="D268" s="8" t="s">
        <v>22</v>
      </c>
      <c r="E268" s="8" t="s">
        <v>33</v>
      </c>
      <c r="F268" s="11" t="s">
        <v>636</v>
      </c>
      <c r="G268" s="8" t="s">
        <v>33</v>
      </c>
      <c r="H268" s="8" t="s">
        <v>26</v>
      </c>
      <c r="I268" s="8" t="s">
        <v>60</v>
      </c>
      <c r="J268" s="17">
        <v>8357.0</v>
      </c>
      <c r="K268" s="5">
        <v>45546.0</v>
      </c>
      <c r="L268" s="10">
        <f t="shared" si="1"/>
        <v>45536</v>
      </c>
      <c r="M268" s="10">
        <f t="shared" si="139"/>
        <v>45571</v>
      </c>
      <c r="N268" s="10">
        <f t="shared" si="140"/>
        <v>45590</v>
      </c>
      <c r="O268" s="10">
        <f t="shared" si="141"/>
        <v>45677</v>
      </c>
      <c r="P268" s="10">
        <f t="shared" ref="P268:P269" si="142">O268+365</f>
        <v>46042</v>
      </c>
      <c r="Q268" s="10"/>
      <c r="R268" s="10"/>
    </row>
    <row r="269" ht="15.75" customHeight="1">
      <c r="A269" s="8" t="s">
        <v>783</v>
      </c>
      <c r="B269" s="8" t="s">
        <v>784</v>
      </c>
      <c r="C269" s="8" t="s">
        <v>48</v>
      </c>
      <c r="D269" s="8" t="s">
        <v>82</v>
      </c>
      <c r="E269" s="8" t="s">
        <v>39</v>
      </c>
      <c r="F269" s="11" t="s">
        <v>636</v>
      </c>
      <c r="G269" s="8" t="s">
        <v>25</v>
      </c>
      <c r="H269" s="8" t="s">
        <v>52</v>
      </c>
      <c r="I269" s="8" t="s">
        <v>83</v>
      </c>
      <c r="J269" s="17">
        <v>13814.0</v>
      </c>
      <c r="K269" s="5">
        <v>45560.0</v>
      </c>
      <c r="L269" s="10">
        <f t="shared" si="1"/>
        <v>45536</v>
      </c>
      <c r="M269" s="10">
        <f t="shared" si="139"/>
        <v>45580</v>
      </c>
      <c r="N269" s="10">
        <f t="shared" si="140"/>
        <v>45585</v>
      </c>
      <c r="O269" s="10">
        <f t="shared" si="141"/>
        <v>45625</v>
      </c>
      <c r="P269" s="10">
        <f t="shared" si="142"/>
        <v>45990</v>
      </c>
      <c r="Q269" s="10"/>
      <c r="R269" s="10"/>
    </row>
    <row r="270" ht="15.75" customHeight="1">
      <c r="A270" s="8" t="s">
        <v>797</v>
      </c>
      <c r="B270" s="8" t="s">
        <v>798</v>
      </c>
      <c r="C270" s="8" t="s">
        <v>21</v>
      </c>
      <c r="D270" s="8" t="s">
        <v>43</v>
      </c>
      <c r="E270" s="8" t="s">
        <v>23</v>
      </c>
      <c r="F270" s="11" t="s">
        <v>636</v>
      </c>
      <c r="G270" s="8" t="s">
        <v>25</v>
      </c>
      <c r="H270" s="8" t="s">
        <v>34</v>
      </c>
      <c r="I270" s="8" t="s">
        <v>44</v>
      </c>
      <c r="J270" s="17">
        <v>21791.0</v>
      </c>
      <c r="K270" s="5">
        <v>45549.0</v>
      </c>
      <c r="L270" s="10">
        <f t="shared" si="1"/>
        <v>45536</v>
      </c>
      <c r="M270" s="5">
        <f t="shared" si="139"/>
        <v>45558</v>
      </c>
      <c r="N270" s="5">
        <f t="shared" si="140"/>
        <v>45560</v>
      </c>
      <c r="O270" s="10">
        <f t="shared" si="141"/>
        <v>45633</v>
      </c>
      <c r="P270" s="10"/>
      <c r="Q270" s="10"/>
      <c r="R270" s="10"/>
      <c r="S270" s="8" t="s">
        <v>163</v>
      </c>
    </row>
    <row r="271" ht="15.75" customHeight="1">
      <c r="A271" s="8" t="s">
        <v>835</v>
      </c>
      <c r="B271" s="8" t="s">
        <v>836</v>
      </c>
      <c r="C271" s="8" t="s">
        <v>48</v>
      </c>
      <c r="D271" s="8" t="s">
        <v>82</v>
      </c>
      <c r="E271" s="8" t="s">
        <v>32</v>
      </c>
      <c r="F271" s="11" t="s">
        <v>636</v>
      </c>
      <c r="G271" s="8" t="s">
        <v>25</v>
      </c>
      <c r="H271" s="8" t="s">
        <v>76</v>
      </c>
      <c r="I271" s="8" t="s">
        <v>44</v>
      </c>
      <c r="J271" s="17">
        <v>23649.0</v>
      </c>
      <c r="K271" s="5">
        <v>45555.0</v>
      </c>
      <c r="L271" s="10">
        <f t="shared" si="1"/>
        <v>45536</v>
      </c>
      <c r="M271" s="10">
        <f t="shared" si="139"/>
        <v>45573</v>
      </c>
      <c r="N271" s="10">
        <f t="shared" si="140"/>
        <v>45592</v>
      </c>
      <c r="O271" s="10">
        <f t="shared" si="141"/>
        <v>45615</v>
      </c>
      <c r="P271" s="10">
        <f>O271+365</f>
        <v>45980</v>
      </c>
      <c r="Q271" s="10"/>
      <c r="R271" s="10"/>
    </row>
    <row r="272" ht="15.75" customHeight="1">
      <c r="A272" s="8" t="s">
        <v>594</v>
      </c>
      <c r="B272" s="8" t="s">
        <v>595</v>
      </c>
      <c r="C272" s="8" t="s">
        <v>48</v>
      </c>
      <c r="D272" s="8" t="s">
        <v>82</v>
      </c>
      <c r="E272" s="8" t="s">
        <v>59</v>
      </c>
      <c r="F272" s="11" t="s">
        <v>24</v>
      </c>
      <c r="G272" s="8" t="s">
        <v>25</v>
      </c>
      <c r="H272" s="8" t="s">
        <v>34</v>
      </c>
      <c r="I272" s="8" t="s">
        <v>83</v>
      </c>
      <c r="J272" s="17">
        <v>16800.0</v>
      </c>
      <c r="K272" s="5">
        <v>45537.0</v>
      </c>
      <c r="L272" s="10">
        <f t="shared" si="1"/>
        <v>45536</v>
      </c>
      <c r="M272" s="10">
        <f t="shared" si="139"/>
        <v>45537</v>
      </c>
      <c r="N272" s="10">
        <f t="shared" si="140"/>
        <v>45537</v>
      </c>
      <c r="O272" s="10">
        <f t="shared" si="141"/>
        <v>45579</v>
      </c>
      <c r="P272" s="10"/>
      <c r="Q272" s="10"/>
      <c r="R272" s="10"/>
      <c r="S272" s="8" t="s">
        <v>36</v>
      </c>
    </row>
    <row r="273" ht="15.75" customHeight="1">
      <c r="A273" s="8" t="s">
        <v>596</v>
      </c>
      <c r="B273" s="8" t="s">
        <v>597</v>
      </c>
      <c r="C273" s="8" t="s">
        <v>21</v>
      </c>
      <c r="D273" s="8" t="s">
        <v>22</v>
      </c>
      <c r="E273" s="8" t="s">
        <v>59</v>
      </c>
      <c r="F273" s="8" t="s">
        <v>24</v>
      </c>
      <c r="G273" s="8" t="s">
        <v>33</v>
      </c>
      <c r="H273" s="8" t="s">
        <v>34</v>
      </c>
      <c r="I273" s="8" t="s">
        <v>60</v>
      </c>
      <c r="J273" s="17">
        <v>13045.0</v>
      </c>
      <c r="K273" s="5">
        <v>45542.0</v>
      </c>
      <c r="L273" s="10">
        <f t="shared" si="1"/>
        <v>45536</v>
      </c>
      <c r="M273" s="10">
        <f t="shared" si="139"/>
        <v>45571</v>
      </c>
      <c r="N273" s="10">
        <f t="shared" si="140"/>
        <v>45577</v>
      </c>
      <c r="O273" s="10">
        <f t="shared" si="141"/>
        <v>45612</v>
      </c>
      <c r="P273" s="10"/>
      <c r="Q273" s="10"/>
      <c r="R273" s="10"/>
      <c r="S273" s="8" t="s">
        <v>163</v>
      </c>
    </row>
    <row r="274" ht="15.75" customHeight="1">
      <c r="A274" s="8" t="s">
        <v>598</v>
      </c>
      <c r="B274" s="8" t="s">
        <v>599</v>
      </c>
      <c r="C274" s="8" t="s">
        <v>48</v>
      </c>
      <c r="D274" s="8" t="s">
        <v>22</v>
      </c>
      <c r="E274" s="8" t="s">
        <v>33</v>
      </c>
      <c r="F274" s="8" t="s">
        <v>24</v>
      </c>
      <c r="G274" s="8" t="s">
        <v>33</v>
      </c>
      <c r="H274" s="8" t="s">
        <v>26</v>
      </c>
      <c r="I274" s="8" t="s">
        <v>27</v>
      </c>
      <c r="J274" s="17">
        <v>20498.0</v>
      </c>
      <c r="K274" s="5">
        <v>45565.0</v>
      </c>
      <c r="L274" s="10">
        <f t="shared" si="1"/>
        <v>45536</v>
      </c>
      <c r="M274" s="10">
        <f t="shared" si="139"/>
        <v>45579</v>
      </c>
      <c r="N274" s="9"/>
      <c r="O274" s="10"/>
      <c r="P274" s="10"/>
      <c r="Q274" s="10">
        <f t="shared" ref="Q274:Q275" si="143">if(M274="",if(K274+30&gt;today(),RANDBETWEEN(K274,today()),RANDBETWEEN(K274,K274+30)),RANDBETWEEN(M274,M274+14))</f>
        <v>45584</v>
      </c>
      <c r="R274" s="10"/>
      <c r="S274" s="8" t="s">
        <v>163</v>
      </c>
    </row>
    <row r="275" ht="15.75" customHeight="1">
      <c r="A275" s="8" t="s">
        <v>600</v>
      </c>
      <c r="B275" s="8" t="s">
        <v>601</v>
      </c>
      <c r="C275" s="8" t="s">
        <v>48</v>
      </c>
      <c r="D275" s="8" t="s">
        <v>2576</v>
      </c>
      <c r="E275" s="8" t="s">
        <v>32</v>
      </c>
      <c r="F275" s="8" t="s">
        <v>24</v>
      </c>
      <c r="G275" s="8" t="s">
        <v>25</v>
      </c>
      <c r="H275" s="8" t="s">
        <v>76</v>
      </c>
      <c r="I275" s="8" t="s">
        <v>60</v>
      </c>
      <c r="J275" s="17">
        <v>20799.0</v>
      </c>
      <c r="K275" s="5">
        <v>45537.0</v>
      </c>
      <c r="L275" s="10">
        <f t="shared" si="1"/>
        <v>45536</v>
      </c>
      <c r="M275" s="10"/>
      <c r="N275" s="10"/>
      <c r="O275" s="10"/>
      <c r="P275" s="10"/>
      <c r="Q275" s="10">
        <f t="shared" si="143"/>
        <v>45558</v>
      </c>
      <c r="R275" s="10"/>
      <c r="S275" s="3" t="s">
        <v>36</v>
      </c>
    </row>
    <row r="276" ht="15.75" customHeight="1">
      <c r="A276" s="8" t="s">
        <v>602</v>
      </c>
      <c r="B276" s="8" t="s">
        <v>603</v>
      </c>
      <c r="C276" s="8" t="s">
        <v>48</v>
      </c>
      <c r="D276" s="8" t="s">
        <v>82</v>
      </c>
      <c r="E276" s="8" t="s">
        <v>59</v>
      </c>
      <c r="F276" s="11" t="s">
        <v>24</v>
      </c>
      <c r="G276" s="8" t="s">
        <v>33</v>
      </c>
      <c r="H276" s="8" t="s">
        <v>52</v>
      </c>
      <c r="I276" s="8" t="s">
        <v>83</v>
      </c>
      <c r="J276" s="17">
        <v>18263.0</v>
      </c>
      <c r="K276" s="5">
        <v>45543.0</v>
      </c>
      <c r="L276" s="10">
        <f t="shared" si="1"/>
        <v>45536</v>
      </c>
      <c r="M276" s="10">
        <f t="shared" ref="M276:M277" si="144">if(K276+30&gt;today(),RANDBETWEEN(K276,today()),RANDBETWEEN(K276,K276+30))</f>
        <v>45551</v>
      </c>
      <c r="N276" s="10">
        <f>if(M276+21&gt;today(),RANDBETWEEN(M276,today()),RANDBETWEEN(M276,M276+21))</f>
        <v>45572</v>
      </c>
      <c r="O276" s="10">
        <f>if(N276="",RANDBETWEEN(M276,M276+20),if(N276+90&gt;today(),RANDBETWEEN(N276,today()),RANDBETWEEN(N276,N276+90)))</f>
        <v>45595</v>
      </c>
      <c r="P276" s="10"/>
      <c r="Q276" s="10"/>
      <c r="R276" s="10"/>
      <c r="S276" s="3" t="s">
        <v>163</v>
      </c>
    </row>
    <row r="277" ht="15.75" customHeight="1">
      <c r="A277" s="8" t="s">
        <v>604</v>
      </c>
      <c r="B277" s="8" t="s">
        <v>605</v>
      </c>
      <c r="C277" s="8" t="s">
        <v>31</v>
      </c>
      <c r="D277" s="8" t="s">
        <v>2576</v>
      </c>
      <c r="E277" s="8" t="s">
        <v>32</v>
      </c>
      <c r="F277" s="8" t="s">
        <v>24</v>
      </c>
      <c r="G277" s="8" t="s">
        <v>25</v>
      </c>
      <c r="H277" s="8" t="s">
        <v>34</v>
      </c>
      <c r="I277" s="8" t="s">
        <v>60</v>
      </c>
      <c r="J277" s="17">
        <v>14278.0</v>
      </c>
      <c r="K277" s="5">
        <v>45545.0</v>
      </c>
      <c r="L277" s="10">
        <f t="shared" si="1"/>
        <v>45536</v>
      </c>
      <c r="M277" s="10">
        <f t="shared" si="144"/>
        <v>45545</v>
      </c>
      <c r="N277" s="10"/>
      <c r="O277" s="10"/>
      <c r="P277" s="10"/>
      <c r="Q277" s="10">
        <f t="shared" ref="Q277:Q278" si="145">if(M277="",if(K277+30&gt;today(),RANDBETWEEN(K277,today()),RANDBETWEEN(K277,K277+30)),RANDBETWEEN(M277,M277+14))</f>
        <v>45557</v>
      </c>
      <c r="R277" s="10"/>
      <c r="S277" s="3" t="s">
        <v>36</v>
      </c>
    </row>
    <row r="278" ht="15.75" customHeight="1">
      <c r="A278" s="8" t="s">
        <v>606</v>
      </c>
      <c r="B278" s="8" t="s">
        <v>607</v>
      </c>
      <c r="C278" s="8" t="s">
        <v>21</v>
      </c>
      <c r="D278" s="8" t="s">
        <v>82</v>
      </c>
      <c r="E278" s="8" t="s">
        <v>59</v>
      </c>
      <c r="F278" s="8" t="s">
        <v>24</v>
      </c>
      <c r="G278" s="8" t="s">
        <v>33</v>
      </c>
      <c r="H278" s="8" t="s">
        <v>76</v>
      </c>
      <c r="I278" s="8" t="s">
        <v>44</v>
      </c>
      <c r="J278" s="17">
        <v>12263.0</v>
      </c>
      <c r="K278" s="5">
        <v>45542.0</v>
      </c>
      <c r="L278" s="10">
        <f t="shared" si="1"/>
        <v>45536</v>
      </c>
      <c r="M278" s="10"/>
      <c r="N278" s="10"/>
      <c r="O278" s="10"/>
      <c r="P278" s="10"/>
      <c r="Q278" s="10">
        <f t="shared" si="145"/>
        <v>45563</v>
      </c>
      <c r="R278" s="10"/>
      <c r="S278" s="3" t="s">
        <v>163</v>
      </c>
    </row>
    <row r="279" ht="15.75" customHeight="1">
      <c r="A279" s="8" t="s">
        <v>608</v>
      </c>
      <c r="B279" s="8" t="s">
        <v>609</v>
      </c>
      <c r="C279" s="8" t="s">
        <v>31</v>
      </c>
      <c r="D279" s="8" t="s">
        <v>2576</v>
      </c>
      <c r="E279" s="8" t="s">
        <v>23</v>
      </c>
      <c r="F279" s="8" t="s">
        <v>49</v>
      </c>
      <c r="G279" s="8" t="s">
        <v>33</v>
      </c>
      <c r="H279" s="8" t="s">
        <v>40</v>
      </c>
      <c r="I279" s="8" t="s">
        <v>44</v>
      </c>
      <c r="J279" s="17">
        <v>9407.0</v>
      </c>
      <c r="K279" s="5">
        <v>45542.0</v>
      </c>
      <c r="L279" s="10">
        <f t="shared" si="1"/>
        <v>45536</v>
      </c>
      <c r="M279" s="10">
        <f>if(K279+30&gt;today(),RANDBETWEEN(K279,today()),RANDBETWEEN(K279,K279+30))</f>
        <v>45571</v>
      </c>
      <c r="N279" s="10">
        <f>if(M279+21&gt;today(),RANDBETWEEN(M279,today()),RANDBETWEEN(M279,M279+21))</f>
        <v>45585</v>
      </c>
      <c r="O279" s="10">
        <f>if(N279="",RANDBETWEEN(M279,M279+20),if(N279+90&gt;today(),RANDBETWEEN(N279,today()),RANDBETWEEN(N279,N279+90)))</f>
        <v>45603</v>
      </c>
      <c r="P279" s="10">
        <f>O279+365</f>
        <v>45968</v>
      </c>
      <c r="Q279" s="10"/>
      <c r="R279" s="10">
        <v>45730.0</v>
      </c>
      <c r="T279" s="8" t="s">
        <v>45</v>
      </c>
    </row>
    <row r="280" ht="15.75" customHeight="1">
      <c r="A280" s="8" t="s">
        <v>610</v>
      </c>
      <c r="B280" s="8" t="s">
        <v>611</v>
      </c>
      <c r="C280" s="8" t="s">
        <v>48</v>
      </c>
      <c r="D280" s="8" t="s">
        <v>22</v>
      </c>
      <c r="E280" s="8" t="s">
        <v>23</v>
      </c>
      <c r="F280" s="8" t="s">
        <v>24</v>
      </c>
      <c r="G280" s="8" t="s">
        <v>25</v>
      </c>
      <c r="H280" s="8" t="s">
        <v>34</v>
      </c>
      <c r="I280" s="8" t="s">
        <v>27</v>
      </c>
      <c r="J280" s="17">
        <v>20372.0</v>
      </c>
      <c r="K280" s="5">
        <v>45557.0</v>
      </c>
      <c r="L280" s="10">
        <f t="shared" si="1"/>
        <v>45536</v>
      </c>
      <c r="M280" s="10"/>
      <c r="N280" s="10"/>
      <c r="O280" s="10"/>
      <c r="P280" s="10"/>
      <c r="Q280" s="10">
        <f t="shared" ref="Q280:Q283" si="146">if(M280="",if(K280+30&gt;today(),RANDBETWEEN(K280,today()),RANDBETWEEN(K280,K280+30)),RANDBETWEEN(M280,M280+14))</f>
        <v>45583</v>
      </c>
      <c r="R280" s="10"/>
      <c r="S280" s="8" t="s">
        <v>45</v>
      </c>
    </row>
    <row r="281" ht="15.75" customHeight="1">
      <c r="A281" s="8" t="s">
        <v>612</v>
      </c>
      <c r="B281" s="8" t="s">
        <v>613</v>
      </c>
      <c r="C281" s="8" t="s">
        <v>21</v>
      </c>
      <c r="D281" s="8" t="s">
        <v>2577</v>
      </c>
      <c r="E281" s="8" t="s">
        <v>39</v>
      </c>
      <c r="F281" s="8" t="s">
        <v>24</v>
      </c>
      <c r="G281" s="8" t="s">
        <v>25</v>
      </c>
      <c r="H281" s="8" t="s">
        <v>52</v>
      </c>
      <c r="I281" s="8" t="s">
        <v>44</v>
      </c>
      <c r="J281" s="17">
        <v>16558.0</v>
      </c>
      <c r="K281" s="5">
        <v>45538.0</v>
      </c>
      <c r="L281" s="10">
        <f t="shared" si="1"/>
        <v>45536</v>
      </c>
      <c r="M281" s="10">
        <f t="shared" ref="M281:M299" si="147">if(K281+30&gt;today(),RANDBETWEEN(K281,today()),RANDBETWEEN(K281,K281+30))</f>
        <v>45556</v>
      </c>
      <c r="N281" s="9"/>
      <c r="O281" s="10"/>
      <c r="P281" s="10"/>
      <c r="Q281" s="10">
        <f t="shared" si="146"/>
        <v>45562</v>
      </c>
      <c r="R281" s="10"/>
      <c r="S281" s="8" t="s">
        <v>45</v>
      </c>
    </row>
    <row r="282" ht="15.75" customHeight="1">
      <c r="A282" s="8" t="s">
        <v>614</v>
      </c>
      <c r="B282" s="8" t="s">
        <v>615</v>
      </c>
      <c r="C282" s="8" t="s">
        <v>21</v>
      </c>
      <c r="D282" s="8" t="s">
        <v>82</v>
      </c>
      <c r="E282" s="8" t="s">
        <v>23</v>
      </c>
      <c r="F282" s="8" t="s">
        <v>24</v>
      </c>
      <c r="G282" s="8" t="s">
        <v>25</v>
      </c>
      <c r="H282" s="8" t="s">
        <v>52</v>
      </c>
      <c r="I282" s="8" t="s">
        <v>44</v>
      </c>
      <c r="J282" s="17">
        <v>20041.0</v>
      </c>
      <c r="K282" s="5">
        <v>45537.0</v>
      </c>
      <c r="L282" s="10">
        <f t="shared" si="1"/>
        <v>45536</v>
      </c>
      <c r="M282" s="10">
        <f t="shared" si="147"/>
        <v>45539</v>
      </c>
      <c r="N282" s="9"/>
      <c r="O282" s="10"/>
      <c r="P282" s="10"/>
      <c r="Q282" s="10">
        <f t="shared" si="146"/>
        <v>45548</v>
      </c>
      <c r="R282" s="10"/>
      <c r="S282" s="8" t="s">
        <v>45</v>
      </c>
    </row>
    <row r="283" ht="15.75" customHeight="1">
      <c r="A283" s="8" t="s">
        <v>616</v>
      </c>
      <c r="B283" s="8" t="s">
        <v>617</v>
      </c>
      <c r="C283" s="8" t="s">
        <v>48</v>
      </c>
      <c r="D283" s="8" t="s">
        <v>22</v>
      </c>
      <c r="E283" s="8" t="s">
        <v>33</v>
      </c>
      <c r="F283" s="8" t="s">
        <v>24</v>
      </c>
      <c r="G283" s="8" t="s">
        <v>25</v>
      </c>
      <c r="H283" s="8" t="s">
        <v>34</v>
      </c>
      <c r="I283" s="8" t="s">
        <v>53</v>
      </c>
      <c r="J283" s="17">
        <v>14678.0</v>
      </c>
      <c r="K283" s="5">
        <v>45550.0</v>
      </c>
      <c r="L283" s="10">
        <f t="shared" si="1"/>
        <v>45536</v>
      </c>
      <c r="M283" s="10">
        <f t="shared" si="147"/>
        <v>45550</v>
      </c>
      <c r="N283" s="10"/>
      <c r="O283" s="10"/>
      <c r="P283" s="10"/>
      <c r="Q283" s="10">
        <f t="shared" si="146"/>
        <v>45562</v>
      </c>
      <c r="R283" s="10"/>
      <c r="S283" s="8" t="s">
        <v>45</v>
      </c>
    </row>
    <row r="284" ht="15.75" customHeight="1">
      <c r="A284" s="8" t="s">
        <v>618</v>
      </c>
      <c r="B284" s="8" t="s">
        <v>619</v>
      </c>
      <c r="C284" s="8" t="s">
        <v>31</v>
      </c>
      <c r="D284" s="8" t="s">
        <v>22</v>
      </c>
      <c r="E284" s="8" t="s">
        <v>23</v>
      </c>
      <c r="F284" s="11" t="s">
        <v>24</v>
      </c>
      <c r="G284" s="8" t="s">
        <v>33</v>
      </c>
      <c r="H284" s="8" t="s">
        <v>40</v>
      </c>
      <c r="I284" s="8" t="s">
        <v>44</v>
      </c>
      <c r="J284" s="17">
        <v>9843.0</v>
      </c>
      <c r="K284" s="5">
        <v>45553.0</v>
      </c>
      <c r="L284" s="10">
        <f t="shared" si="1"/>
        <v>45536</v>
      </c>
      <c r="M284" s="10">
        <f t="shared" si="147"/>
        <v>45564</v>
      </c>
      <c r="N284" s="10">
        <f>if(M284+21&gt;today(),RANDBETWEEN(M284,today()),RANDBETWEEN(M284,M284+21))</f>
        <v>45570</v>
      </c>
      <c r="O284" s="10">
        <f>if(N284="",RANDBETWEEN(M284,M284+20),if(N284+90&gt;today(),RANDBETWEEN(N284,today()),RANDBETWEEN(N284,N284+90)))</f>
        <v>45585</v>
      </c>
      <c r="P284" s="10"/>
      <c r="Q284" s="10"/>
      <c r="R284" s="10"/>
      <c r="S284" s="3" t="s">
        <v>36</v>
      </c>
    </row>
    <row r="285" ht="15.75" customHeight="1">
      <c r="A285" s="8" t="s">
        <v>620</v>
      </c>
      <c r="B285" s="8" t="s">
        <v>621</v>
      </c>
      <c r="C285" s="8" t="s">
        <v>31</v>
      </c>
      <c r="D285" s="8" t="s">
        <v>2577</v>
      </c>
      <c r="E285" s="8" t="s">
        <v>23</v>
      </c>
      <c r="F285" s="8" t="s">
        <v>24</v>
      </c>
      <c r="G285" s="8" t="s">
        <v>25</v>
      </c>
      <c r="H285" s="8" t="s">
        <v>40</v>
      </c>
      <c r="I285" s="8" t="s">
        <v>27</v>
      </c>
      <c r="J285" s="17">
        <v>3397.0</v>
      </c>
      <c r="K285" s="5">
        <v>45550.0</v>
      </c>
      <c r="L285" s="10">
        <f t="shared" si="1"/>
        <v>45536</v>
      </c>
      <c r="M285" s="10">
        <f t="shared" si="147"/>
        <v>45562</v>
      </c>
      <c r="N285" s="9"/>
      <c r="O285" s="9"/>
      <c r="P285" s="10"/>
      <c r="Q285" s="10">
        <f>if(M285="",if(K285+30&gt;today(),RANDBETWEEN(K285,today()),RANDBETWEEN(K285,K285+30)),RANDBETWEEN(M285,M285+14))</f>
        <v>45574</v>
      </c>
      <c r="R285" s="10"/>
      <c r="S285" s="3" t="s">
        <v>163</v>
      </c>
    </row>
    <row r="286" ht="15.75" customHeight="1">
      <c r="A286" s="8" t="s">
        <v>839</v>
      </c>
      <c r="B286" s="8" t="s">
        <v>840</v>
      </c>
      <c r="C286" s="8" t="s">
        <v>48</v>
      </c>
      <c r="D286" s="8" t="s">
        <v>82</v>
      </c>
      <c r="E286" s="8" t="s">
        <v>32</v>
      </c>
      <c r="F286" s="11" t="s">
        <v>636</v>
      </c>
      <c r="G286" s="8" t="s">
        <v>25</v>
      </c>
      <c r="H286" s="8" t="s">
        <v>76</v>
      </c>
      <c r="I286" s="8" t="s">
        <v>27</v>
      </c>
      <c r="J286" s="17">
        <v>21293.0</v>
      </c>
      <c r="K286" s="5">
        <v>45553.0</v>
      </c>
      <c r="L286" s="10">
        <f t="shared" si="1"/>
        <v>45536</v>
      </c>
      <c r="M286" s="5">
        <f t="shared" si="147"/>
        <v>45557</v>
      </c>
      <c r="N286" s="5">
        <f t="shared" ref="N286:N298" si="148">if(M286+21&gt;today(),RANDBETWEEN(M286,today()),RANDBETWEEN(M286,M286+21))</f>
        <v>45573</v>
      </c>
      <c r="O286" s="10">
        <f t="shared" ref="O286:O298" si="149">if(N286="",RANDBETWEEN(M286,M286+20),if(N286+90&gt;today(),RANDBETWEEN(N286,today()),RANDBETWEEN(N286,N286+90)))</f>
        <v>45646</v>
      </c>
      <c r="P286" s="10"/>
      <c r="Q286" s="10"/>
      <c r="R286" s="10"/>
      <c r="S286" s="8" t="s">
        <v>45</v>
      </c>
    </row>
    <row r="287" ht="15.75" customHeight="1">
      <c r="A287" s="8" t="s">
        <v>883</v>
      </c>
      <c r="B287" s="8" t="s">
        <v>884</v>
      </c>
      <c r="C287" s="8" t="s">
        <v>48</v>
      </c>
      <c r="D287" s="8" t="s">
        <v>43</v>
      </c>
      <c r="E287" s="8" t="s">
        <v>33</v>
      </c>
      <c r="F287" s="11" t="s">
        <v>636</v>
      </c>
      <c r="G287" s="8" t="s">
        <v>33</v>
      </c>
      <c r="H287" s="8" t="s">
        <v>34</v>
      </c>
      <c r="I287" s="8" t="s">
        <v>60</v>
      </c>
      <c r="J287" s="17">
        <v>17204.0</v>
      </c>
      <c r="K287" s="5">
        <v>45553.0</v>
      </c>
      <c r="L287" s="10">
        <f t="shared" si="1"/>
        <v>45536</v>
      </c>
      <c r="M287" s="5">
        <f t="shared" si="147"/>
        <v>45581</v>
      </c>
      <c r="N287" s="5">
        <f t="shared" si="148"/>
        <v>45585</v>
      </c>
      <c r="O287" s="10">
        <f t="shared" si="149"/>
        <v>45611</v>
      </c>
      <c r="P287" s="10"/>
      <c r="Q287" s="10"/>
      <c r="R287" s="10"/>
      <c r="S287" s="11" t="s">
        <v>79</v>
      </c>
    </row>
    <row r="288" ht="15.75" customHeight="1">
      <c r="A288" s="8" t="s">
        <v>799</v>
      </c>
      <c r="B288" s="8" t="s">
        <v>800</v>
      </c>
      <c r="C288" s="8" t="s">
        <v>21</v>
      </c>
      <c r="D288" s="8" t="s">
        <v>43</v>
      </c>
      <c r="E288" s="8" t="s">
        <v>39</v>
      </c>
      <c r="F288" s="11" t="s">
        <v>636</v>
      </c>
      <c r="G288" s="8" t="s">
        <v>25</v>
      </c>
      <c r="H288" s="8" t="s">
        <v>52</v>
      </c>
      <c r="I288" s="8" t="s">
        <v>27</v>
      </c>
      <c r="J288" s="17">
        <v>12682.0</v>
      </c>
      <c r="K288" s="5">
        <v>45564.0</v>
      </c>
      <c r="L288" s="10">
        <f t="shared" si="1"/>
        <v>45536</v>
      </c>
      <c r="M288" s="10">
        <f t="shared" si="147"/>
        <v>45587</v>
      </c>
      <c r="N288" s="10">
        <f t="shared" si="148"/>
        <v>45605</v>
      </c>
      <c r="O288" s="10">
        <f t="shared" si="149"/>
        <v>45612</v>
      </c>
      <c r="P288" s="10">
        <f>O288+365</f>
        <v>45977</v>
      </c>
      <c r="Q288" s="10"/>
      <c r="R288" s="10"/>
    </row>
    <row r="289" ht="15.75" customHeight="1">
      <c r="A289" s="8" t="s">
        <v>845</v>
      </c>
      <c r="B289" s="8" t="s">
        <v>846</v>
      </c>
      <c r="C289" s="8" t="s">
        <v>31</v>
      </c>
      <c r="D289" s="8" t="s">
        <v>82</v>
      </c>
      <c r="E289" s="8" t="s">
        <v>23</v>
      </c>
      <c r="F289" s="11" t="s">
        <v>636</v>
      </c>
      <c r="G289" s="8" t="s">
        <v>25</v>
      </c>
      <c r="H289" s="8" t="s">
        <v>26</v>
      </c>
      <c r="I289" s="8" t="s">
        <v>53</v>
      </c>
      <c r="J289" s="17">
        <v>13854.0</v>
      </c>
      <c r="K289" s="5">
        <v>45559.0</v>
      </c>
      <c r="L289" s="10">
        <f t="shared" si="1"/>
        <v>45536</v>
      </c>
      <c r="M289" s="5">
        <f t="shared" si="147"/>
        <v>45587</v>
      </c>
      <c r="N289" s="5">
        <f t="shared" si="148"/>
        <v>45608</v>
      </c>
      <c r="O289" s="10">
        <f t="shared" si="149"/>
        <v>45627</v>
      </c>
      <c r="P289" s="10"/>
      <c r="Q289" s="10"/>
      <c r="R289" s="10"/>
      <c r="S289" s="11" t="s">
        <v>79</v>
      </c>
    </row>
    <row r="290" ht="15.75" customHeight="1">
      <c r="A290" s="8" t="s">
        <v>847</v>
      </c>
      <c r="B290" s="8" t="s">
        <v>848</v>
      </c>
      <c r="C290" s="8" t="s">
        <v>21</v>
      </c>
      <c r="D290" s="8" t="s">
        <v>82</v>
      </c>
      <c r="E290" s="8" t="s">
        <v>32</v>
      </c>
      <c r="F290" s="11" t="s">
        <v>636</v>
      </c>
      <c r="G290" s="8" t="s">
        <v>25</v>
      </c>
      <c r="H290" s="8" t="s">
        <v>40</v>
      </c>
      <c r="I290" s="8" t="s">
        <v>27</v>
      </c>
      <c r="J290" s="17">
        <v>20964.0</v>
      </c>
      <c r="K290" s="5">
        <v>45579.0</v>
      </c>
      <c r="L290" s="10">
        <f t="shared" si="1"/>
        <v>45566</v>
      </c>
      <c r="M290" s="5">
        <f t="shared" si="147"/>
        <v>45599</v>
      </c>
      <c r="N290" s="5">
        <f t="shared" si="148"/>
        <v>45610</v>
      </c>
      <c r="O290" s="10">
        <f t="shared" si="149"/>
        <v>45697</v>
      </c>
      <c r="P290" s="10"/>
      <c r="Q290" s="10"/>
      <c r="R290" s="10"/>
      <c r="S290" s="8" t="s">
        <v>163</v>
      </c>
    </row>
    <row r="291" ht="15.75" customHeight="1">
      <c r="A291" s="8" t="s">
        <v>853</v>
      </c>
      <c r="B291" s="8" t="s">
        <v>854</v>
      </c>
      <c r="C291" s="8" t="s">
        <v>48</v>
      </c>
      <c r="D291" s="8" t="s">
        <v>2576</v>
      </c>
      <c r="E291" s="8" t="s">
        <v>23</v>
      </c>
      <c r="F291" s="11" t="s">
        <v>636</v>
      </c>
      <c r="G291" s="8" t="s">
        <v>25</v>
      </c>
      <c r="H291" s="8" t="s">
        <v>34</v>
      </c>
      <c r="I291" s="8" t="s">
        <v>44</v>
      </c>
      <c r="J291" s="17">
        <v>17005.0</v>
      </c>
      <c r="K291" s="5">
        <v>45590.0</v>
      </c>
      <c r="L291" s="10">
        <f t="shared" si="1"/>
        <v>45566</v>
      </c>
      <c r="M291" s="10">
        <f t="shared" si="147"/>
        <v>45602</v>
      </c>
      <c r="N291" s="10">
        <f t="shared" si="148"/>
        <v>45615</v>
      </c>
      <c r="O291" s="10">
        <f t="shared" si="149"/>
        <v>45669</v>
      </c>
      <c r="P291" s="10">
        <f>O291+365</f>
        <v>46034</v>
      </c>
      <c r="Q291" s="10"/>
      <c r="R291" s="10"/>
    </row>
    <row r="292" ht="15.75" customHeight="1">
      <c r="A292" s="8" t="s">
        <v>803</v>
      </c>
      <c r="B292" s="8" t="s">
        <v>804</v>
      </c>
      <c r="C292" s="8" t="s">
        <v>48</v>
      </c>
      <c r="D292" s="8" t="s">
        <v>43</v>
      </c>
      <c r="E292" s="8" t="s">
        <v>39</v>
      </c>
      <c r="F292" s="11" t="s">
        <v>636</v>
      </c>
      <c r="G292" s="8" t="s">
        <v>33</v>
      </c>
      <c r="H292" s="8" t="s">
        <v>34</v>
      </c>
      <c r="I292" s="8" t="s">
        <v>44</v>
      </c>
      <c r="J292" s="17">
        <v>12941.0</v>
      </c>
      <c r="K292" s="5">
        <v>45587.0</v>
      </c>
      <c r="L292" s="10">
        <f t="shared" si="1"/>
        <v>45566</v>
      </c>
      <c r="M292" s="5">
        <f t="shared" si="147"/>
        <v>45587</v>
      </c>
      <c r="N292" s="5">
        <f t="shared" si="148"/>
        <v>45590</v>
      </c>
      <c r="O292" s="10">
        <f t="shared" si="149"/>
        <v>45646</v>
      </c>
      <c r="P292" s="10"/>
      <c r="Q292" s="10"/>
      <c r="R292" s="10"/>
      <c r="S292" s="11" t="s">
        <v>79</v>
      </c>
    </row>
    <row r="293" ht="15.75" customHeight="1">
      <c r="A293" s="8" t="s">
        <v>855</v>
      </c>
      <c r="B293" s="8" t="s">
        <v>856</v>
      </c>
      <c r="C293" s="8" t="s">
        <v>31</v>
      </c>
      <c r="D293" s="8" t="s">
        <v>43</v>
      </c>
      <c r="E293" s="8" t="s">
        <v>33</v>
      </c>
      <c r="F293" s="11" t="s">
        <v>636</v>
      </c>
      <c r="G293" s="8" t="s">
        <v>25</v>
      </c>
      <c r="H293" s="8" t="s">
        <v>76</v>
      </c>
      <c r="I293" s="8" t="s">
        <v>27</v>
      </c>
      <c r="J293" s="17">
        <v>6233.0</v>
      </c>
      <c r="K293" s="5">
        <v>45585.0</v>
      </c>
      <c r="L293" s="10">
        <f t="shared" si="1"/>
        <v>45566</v>
      </c>
      <c r="M293" s="10">
        <f t="shared" si="147"/>
        <v>45603</v>
      </c>
      <c r="N293" s="10">
        <f t="shared" si="148"/>
        <v>45619</v>
      </c>
      <c r="O293" s="10">
        <f t="shared" si="149"/>
        <v>45702</v>
      </c>
      <c r="P293" s="10">
        <f>O293+365</f>
        <v>46067</v>
      </c>
      <c r="Q293" s="10"/>
      <c r="R293" s="10"/>
    </row>
    <row r="294" ht="15.75" customHeight="1">
      <c r="A294" s="8" t="s">
        <v>857</v>
      </c>
      <c r="B294" s="8" t="s">
        <v>858</v>
      </c>
      <c r="C294" s="8" t="s">
        <v>48</v>
      </c>
      <c r="D294" s="8" t="s">
        <v>82</v>
      </c>
      <c r="E294" s="8" t="s">
        <v>33</v>
      </c>
      <c r="F294" s="11" t="s">
        <v>636</v>
      </c>
      <c r="G294" s="8" t="s">
        <v>25</v>
      </c>
      <c r="H294" s="8" t="s">
        <v>26</v>
      </c>
      <c r="I294" s="8" t="s">
        <v>44</v>
      </c>
      <c r="J294" s="17">
        <v>13902.0</v>
      </c>
      <c r="K294" s="5">
        <v>45593.0</v>
      </c>
      <c r="L294" s="10">
        <f t="shared" si="1"/>
        <v>45566</v>
      </c>
      <c r="M294" s="5">
        <f t="shared" si="147"/>
        <v>45616</v>
      </c>
      <c r="N294" s="5">
        <f t="shared" si="148"/>
        <v>45635</v>
      </c>
      <c r="O294" s="10">
        <f t="shared" si="149"/>
        <v>45654</v>
      </c>
      <c r="P294" s="10"/>
      <c r="Q294" s="10"/>
      <c r="R294" s="10"/>
      <c r="S294" s="11" t="s">
        <v>79</v>
      </c>
    </row>
    <row r="295" ht="15.75" customHeight="1">
      <c r="A295" s="8" t="s">
        <v>785</v>
      </c>
      <c r="B295" s="8" t="s">
        <v>786</v>
      </c>
      <c r="C295" s="8" t="s">
        <v>48</v>
      </c>
      <c r="D295" s="8" t="s">
        <v>2576</v>
      </c>
      <c r="E295" s="8" t="s">
        <v>59</v>
      </c>
      <c r="F295" s="11" t="s">
        <v>636</v>
      </c>
      <c r="G295" s="8" t="s">
        <v>33</v>
      </c>
      <c r="H295" s="8" t="s">
        <v>34</v>
      </c>
      <c r="I295" s="8" t="s">
        <v>27</v>
      </c>
      <c r="J295" s="17">
        <v>24931.0</v>
      </c>
      <c r="K295" s="5">
        <v>45589.0</v>
      </c>
      <c r="L295" s="10">
        <f t="shared" si="1"/>
        <v>45566</v>
      </c>
      <c r="M295" s="10">
        <f t="shared" si="147"/>
        <v>45613</v>
      </c>
      <c r="N295" s="10">
        <f t="shared" si="148"/>
        <v>45631</v>
      </c>
      <c r="O295" s="10">
        <f t="shared" si="149"/>
        <v>45707</v>
      </c>
      <c r="P295" s="10">
        <f>O295+365</f>
        <v>46072</v>
      </c>
      <c r="Q295" s="10"/>
      <c r="R295" s="10"/>
    </row>
    <row r="296" ht="15.75" customHeight="1">
      <c r="A296" s="8" t="s">
        <v>859</v>
      </c>
      <c r="B296" s="8" t="s">
        <v>860</v>
      </c>
      <c r="C296" s="8" t="s">
        <v>31</v>
      </c>
      <c r="D296" s="8" t="s">
        <v>2577</v>
      </c>
      <c r="E296" s="8" t="s">
        <v>59</v>
      </c>
      <c r="F296" s="11" t="s">
        <v>636</v>
      </c>
      <c r="G296" s="8" t="s">
        <v>33</v>
      </c>
      <c r="H296" s="8" t="s">
        <v>34</v>
      </c>
      <c r="I296" s="8" t="s">
        <v>44</v>
      </c>
      <c r="J296" s="17">
        <v>12750.0</v>
      </c>
      <c r="K296" s="5">
        <v>45567.0</v>
      </c>
      <c r="L296" s="10">
        <f t="shared" si="1"/>
        <v>45566</v>
      </c>
      <c r="M296" s="5">
        <f t="shared" si="147"/>
        <v>45567</v>
      </c>
      <c r="N296" s="5">
        <f t="shared" si="148"/>
        <v>45578</v>
      </c>
      <c r="O296" s="10">
        <f t="shared" si="149"/>
        <v>45612</v>
      </c>
      <c r="P296" s="10"/>
      <c r="Q296" s="10"/>
      <c r="R296" s="10"/>
      <c r="S296" s="11" t="s">
        <v>79</v>
      </c>
    </row>
    <row r="297" ht="15.75" customHeight="1">
      <c r="A297" s="8" t="s">
        <v>807</v>
      </c>
      <c r="B297" s="8" t="s">
        <v>808</v>
      </c>
      <c r="C297" s="8" t="s">
        <v>48</v>
      </c>
      <c r="D297" s="8" t="s">
        <v>2576</v>
      </c>
      <c r="E297" s="8" t="s">
        <v>59</v>
      </c>
      <c r="F297" s="11" t="s">
        <v>636</v>
      </c>
      <c r="G297" s="8" t="s">
        <v>25</v>
      </c>
      <c r="H297" s="8" t="s">
        <v>34</v>
      </c>
      <c r="I297" s="8" t="s">
        <v>27</v>
      </c>
      <c r="J297" s="17">
        <v>14930.0</v>
      </c>
      <c r="K297" s="5">
        <v>45592.0</v>
      </c>
      <c r="L297" s="10">
        <f t="shared" si="1"/>
        <v>45566</v>
      </c>
      <c r="M297" s="10">
        <f t="shared" si="147"/>
        <v>45616</v>
      </c>
      <c r="N297" s="10">
        <f t="shared" si="148"/>
        <v>45621</v>
      </c>
      <c r="O297" s="10">
        <f t="shared" si="149"/>
        <v>45673</v>
      </c>
      <c r="P297" s="10">
        <f>O297+365</f>
        <v>46038</v>
      </c>
      <c r="Q297" s="10"/>
      <c r="R297" s="10"/>
    </row>
    <row r="298" ht="15.75" customHeight="1">
      <c r="A298" s="8" t="s">
        <v>809</v>
      </c>
      <c r="B298" s="8" t="s">
        <v>810</v>
      </c>
      <c r="C298" s="8" t="s">
        <v>21</v>
      </c>
      <c r="D298" s="8" t="s">
        <v>2577</v>
      </c>
      <c r="E298" s="8" t="s">
        <v>39</v>
      </c>
      <c r="F298" s="11" t="s">
        <v>636</v>
      </c>
      <c r="G298" s="8" t="s">
        <v>25</v>
      </c>
      <c r="H298" s="8" t="s">
        <v>40</v>
      </c>
      <c r="I298" s="8" t="s">
        <v>27</v>
      </c>
      <c r="J298" s="17">
        <v>23207.0</v>
      </c>
      <c r="K298" s="5">
        <v>45575.0</v>
      </c>
      <c r="L298" s="10">
        <f t="shared" si="1"/>
        <v>45566</v>
      </c>
      <c r="M298" s="5">
        <f t="shared" si="147"/>
        <v>45590</v>
      </c>
      <c r="N298" s="5">
        <f t="shared" si="148"/>
        <v>45590</v>
      </c>
      <c r="O298" s="10">
        <f t="shared" si="149"/>
        <v>45592</v>
      </c>
      <c r="P298" s="10"/>
      <c r="Q298" s="10"/>
      <c r="R298" s="10"/>
      <c r="S298" s="11" t="s">
        <v>79</v>
      </c>
    </row>
    <row r="299" ht="15.75" customHeight="1">
      <c r="A299" s="8" t="s">
        <v>649</v>
      </c>
      <c r="B299" s="8" t="s">
        <v>650</v>
      </c>
      <c r="C299" s="8" t="s">
        <v>31</v>
      </c>
      <c r="D299" s="8" t="s">
        <v>2576</v>
      </c>
      <c r="E299" s="8" t="s">
        <v>33</v>
      </c>
      <c r="F299" s="8" t="s">
        <v>24</v>
      </c>
      <c r="G299" s="8" t="s">
        <v>33</v>
      </c>
      <c r="H299" s="8" t="s">
        <v>34</v>
      </c>
      <c r="I299" s="8" t="s">
        <v>27</v>
      </c>
      <c r="J299" s="17">
        <v>4726.0</v>
      </c>
      <c r="K299" s="5">
        <v>45576.0</v>
      </c>
      <c r="L299" s="10">
        <f t="shared" si="1"/>
        <v>45566</v>
      </c>
      <c r="M299" s="10">
        <f t="shared" si="147"/>
        <v>45576</v>
      </c>
      <c r="N299" s="9"/>
      <c r="O299" s="10"/>
      <c r="P299" s="10"/>
      <c r="Q299" s="10">
        <f t="shared" ref="Q299:Q300" si="150">if(M299="",if(K299+30&gt;today(),RANDBETWEEN(K299,today()),RANDBETWEEN(K299,K299+30)),RANDBETWEEN(M299,M299+14))</f>
        <v>45576</v>
      </c>
      <c r="R299" s="10"/>
      <c r="S299" s="11" t="s">
        <v>79</v>
      </c>
    </row>
    <row r="300" ht="15.75" customHeight="1">
      <c r="A300" s="8" t="s">
        <v>651</v>
      </c>
      <c r="B300" s="8" t="s">
        <v>652</v>
      </c>
      <c r="C300" s="8" t="s">
        <v>21</v>
      </c>
      <c r="D300" s="8" t="s">
        <v>82</v>
      </c>
      <c r="E300" s="8" t="s">
        <v>23</v>
      </c>
      <c r="F300" s="8" t="s">
        <v>24</v>
      </c>
      <c r="G300" s="8" t="s">
        <v>33</v>
      </c>
      <c r="H300" s="8" t="s">
        <v>52</v>
      </c>
      <c r="I300" s="8" t="s">
        <v>44</v>
      </c>
      <c r="J300" s="17">
        <v>14701.0</v>
      </c>
      <c r="K300" s="5">
        <v>45582.0</v>
      </c>
      <c r="L300" s="10">
        <f t="shared" si="1"/>
        <v>45566</v>
      </c>
      <c r="M300" s="10"/>
      <c r="N300" s="10"/>
      <c r="O300" s="10"/>
      <c r="P300" s="10"/>
      <c r="Q300" s="10">
        <f t="shared" si="150"/>
        <v>45611</v>
      </c>
      <c r="R300" s="10"/>
      <c r="S300" s="11" t="s">
        <v>79</v>
      </c>
    </row>
    <row r="301" ht="15.75" customHeight="1">
      <c r="A301" s="8" t="s">
        <v>653</v>
      </c>
      <c r="B301" s="8" t="s">
        <v>654</v>
      </c>
      <c r="C301" s="8" t="s">
        <v>48</v>
      </c>
      <c r="D301" s="8" t="s">
        <v>2577</v>
      </c>
      <c r="E301" s="8" t="s">
        <v>39</v>
      </c>
      <c r="F301" s="11" t="s">
        <v>24</v>
      </c>
      <c r="G301" s="8" t="s">
        <v>33</v>
      </c>
      <c r="H301" s="8" t="s">
        <v>76</v>
      </c>
      <c r="I301" s="8" t="s">
        <v>44</v>
      </c>
      <c r="J301" s="17">
        <v>19376.0</v>
      </c>
      <c r="K301" s="5">
        <v>45567.0</v>
      </c>
      <c r="L301" s="10">
        <f t="shared" si="1"/>
        <v>45566</v>
      </c>
      <c r="M301" s="10">
        <f t="shared" ref="M301:M306" si="151">if(K301+30&gt;today(),RANDBETWEEN(K301,today()),RANDBETWEEN(K301,K301+30))</f>
        <v>45583</v>
      </c>
      <c r="N301" s="10">
        <f t="shared" ref="N301:N304" si="152">if(M301+21&gt;today(),RANDBETWEEN(M301,today()),RANDBETWEEN(M301,M301+21))</f>
        <v>45600</v>
      </c>
      <c r="O301" s="10">
        <f t="shared" ref="O301:O304" si="153">if(N301="",RANDBETWEEN(M301,M301+20),if(N301+90&gt;today(),RANDBETWEEN(N301,today()),RANDBETWEEN(N301,N301+90)))</f>
        <v>45611</v>
      </c>
      <c r="P301" s="10"/>
      <c r="Q301" s="10"/>
      <c r="R301" s="10"/>
      <c r="S301" s="11" t="s">
        <v>79</v>
      </c>
    </row>
    <row r="302" ht="15.75" customHeight="1">
      <c r="A302" s="8" t="s">
        <v>787</v>
      </c>
      <c r="B302" s="8" t="s">
        <v>788</v>
      </c>
      <c r="C302" s="8" t="s">
        <v>48</v>
      </c>
      <c r="D302" s="8" t="s">
        <v>82</v>
      </c>
      <c r="E302" s="8" t="s">
        <v>23</v>
      </c>
      <c r="F302" s="11" t="s">
        <v>636</v>
      </c>
      <c r="G302" s="8" t="s">
        <v>33</v>
      </c>
      <c r="H302" s="8" t="s">
        <v>40</v>
      </c>
      <c r="I302" s="8" t="s">
        <v>44</v>
      </c>
      <c r="J302" s="17">
        <v>12912.0</v>
      </c>
      <c r="K302" s="5">
        <v>45582.0</v>
      </c>
      <c r="L302" s="10">
        <f t="shared" si="1"/>
        <v>45566</v>
      </c>
      <c r="M302" s="10">
        <f t="shared" si="151"/>
        <v>45605</v>
      </c>
      <c r="N302" s="10">
        <f t="shared" si="152"/>
        <v>45611</v>
      </c>
      <c r="O302" s="10">
        <f t="shared" si="153"/>
        <v>45661</v>
      </c>
      <c r="P302" s="10">
        <f t="shared" ref="P302:P303" si="154">O302+365</f>
        <v>46026</v>
      </c>
      <c r="Q302" s="10"/>
      <c r="R302" s="10"/>
    </row>
    <row r="303" ht="15.75" customHeight="1">
      <c r="A303" s="8" t="s">
        <v>657</v>
      </c>
      <c r="B303" s="8" t="s">
        <v>658</v>
      </c>
      <c r="C303" s="8" t="s">
        <v>31</v>
      </c>
      <c r="D303" s="8" t="s">
        <v>43</v>
      </c>
      <c r="E303" s="8" t="s">
        <v>33</v>
      </c>
      <c r="F303" s="8" t="s">
        <v>49</v>
      </c>
      <c r="G303" s="8" t="s">
        <v>33</v>
      </c>
      <c r="H303" s="8" t="s">
        <v>40</v>
      </c>
      <c r="I303" s="8" t="s">
        <v>27</v>
      </c>
      <c r="J303" s="17">
        <v>5520.0</v>
      </c>
      <c r="K303" s="5">
        <v>45592.0</v>
      </c>
      <c r="L303" s="10">
        <f t="shared" si="1"/>
        <v>45566</v>
      </c>
      <c r="M303" s="10">
        <f t="shared" si="151"/>
        <v>45600</v>
      </c>
      <c r="N303" s="10">
        <f t="shared" si="152"/>
        <v>45620</v>
      </c>
      <c r="O303" s="10">
        <f t="shared" si="153"/>
        <v>45665</v>
      </c>
      <c r="P303" s="10">
        <f t="shared" si="154"/>
        <v>46030</v>
      </c>
      <c r="Q303" s="10"/>
      <c r="R303" s="10">
        <v>45688.0</v>
      </c>
      <c r="T303" s="8" t="s">
        <v>45</v>
      </c>
    </row>
    <row r="304" ht="15.75" customHeight="1">
      <c r="A304" s="8" t="s">
        <v>659</v>
      </c>
      <c r="B304" s="8" t="s">
        <v>660</v>
      </c>
      <c r="C304" s="8" t="s">
        <v>21</v>
      </c>
      <c r="D304" s="8" t="s">
        <v>43</v>
      </c>
      <c r="E304" s="8" t="s">
        <v>59</v>
      </c>
      <c r="F304" s="8" t="s">
        <v>24</v>
      </c>
      <c r="G304" s="8" t="s">
        <v>33</v>
      </c>
      <c r="H304" s="8" t="s">
        <v>76</v>
      </c>
      <c r="I304" s="8" t="s">
        <v>60</v>
      </c>
      <c r="J304" s="17">
        <v>16599.0</v>
      </c>
      <c r="K304" s="5">
        <v>45576.0</v>
      </c>
      <c r="L304" s="10">
        <f t="shared" si="1"/>
        <v>45566</v>
      </c>
      <c r="M304" s="10">
        <f t="shared" si="151"/>
        <v>45582</v>
      </c>
      <c r="N304" s="10">
        <f t="shared" si="152"/>
        <v>45582</v>
      </c>
      <c r="O304" s="10">
        <f t="shared" si="153"/>
        <v>45653</v>
      </c>
      <c r="P304" s="10"/>
      <c r="Q304" s="10"/>
      <c r="R304" s="10"/>
      <c r="S304" s="8" t="s">
        <v>36</v>
      </c>
    </row>
    <row r="305" ht="15.75" customHeight="1">
      <c r="A305" s="8" t="s">
        <v>661</v>
      </c>
      <c r="B305" s="8" t="s">
        <v>662</v>
      </c>
      <c r="C305" s="8" t="s">
        <v>48</v>
      </c>
      <c r="D305" s="8" t="s">
        <v>2576</v>
      </c>
      <c r="E305" s="8" t="s">
        <v>32</v>
      </c>
      <c r="F305" s="8" t="s">
        <v>24</v>
      </c>
      <c r="G305" s="8" t="s">
        <v>33</v>
      </c>
      <c r="H305" s="8" t="s">
        <v>76</v>
      </c>
      <c r="I305" s="8" t="s">
        <v>44</v>
      </c>
      <c r="J305" s="17">
        <v>23454.0</v>
      </c>
      <c r="K305" s="5">
        <v>45593.0</v>
      </c>
      <c r="L305" s="10">
        <f t="shared" si="1"/>
        <v>45566</v>
      </c>
      <c r="M305" s="10">
        <f t="shared" si="151"/>
        <v>45617</v>
      </c>
      <c r="N305" s="9"/>
      <c r="O305" s="10"/>
      <c r="P305" s="10"/>
      <c r="Q305" s="10">
        <f t="shared" ref="Q305:Q311" si="155">if(M305="",if(K305+30&gt;today(),RANDBETWEEN(K305,today()),RANDBETWEEN(K305,K305+30)),RANDBETWEEN(M305,M305+14))</f>
        <v>45624</v>
      </c>
      <c r="R305" s="10"/>
      <c r="S305" s="8" t="s">
        <v>79</v>
      </c>
    </row>
    <row r="306" ht="15.75" customHeight="1">
      <c r="A306" s="8" t="s">
        <v>663</v>
      </c>
      <c r="B306" s="8" t="s">
        <v>664</v>
      </c>
      <c r="C306" s="8" t="s">
        <v>48</v>
      </c>
      <c r="D306" s="8" t="s">
        <v>2576</v>
      </c>
      <c r="E306" s="8" t="s">
        <v>23</v>
      </c>
      <c r="F306" s="8" t="s">
        <v>24</v>
      </c>
      <c r="G306" s="8" t="s">
        <v>25</v>
      </c>
      <c r="H306" s="8" t="s">
        <v>34</v>
      </c>
      <c r="I306" s="8" t="s">
        <v>44</v>
      </c>
      <c r="J306" s="17">
        <v>20028.0</v>
      </c>
      <c r="K306" s="5">
        <v>45577.0</v>
      </c>
      <c r="L306" s="10">
        <f t="shared" si="1"/>
        <v>45566</v>
      </c>
      <c r="M306" s="10">
        <f t="shared" si="151"/>
        <v>45583</v>
      </c>
      <c r="N306" s="10"/>
      <c r="O306" s="10"/>
      <c r="P306" s="10"/>
      <c r="Q306" s="10">
        <f t="shared" si="155"/>
        <v>45596</v>
      </c>
      <c r="R306" s="10"/>
      <c r="S306" s="11" t="s">
        <v>79</v>
      </c>
    </row>
    <row r="307" ht="15.75" customHeight="1">
      <c r="A307" s="8" t="s">
        <v>665</v>
      </c>
      <c r="B307" s="8" t="s">
        <v>666</v>
      </c>
      <c r="C307" s="8" t="s">
        <v>48</v>
      </c>
      <c r="D307" s="8" t="s">
        <v>22</v>
      </c>
      <c r="E307" s="8" t="s">
        <v>23</v>
      </c>
      <c r="F307" s="8" t="s">
        <v>24</v>
      </c>
      <c r="G307" s="8" t="s">
        <v>33</v>
      </c>
      <c r="H307" s="8" t="s">
        <v>40</v>
      </c>
      <c r="I307" s="8" t="s">
        <v>35</v>
      </c>
      <c r="J307" s="17">
        <v>14585.0</v>
      </c>
      <c r="K307" s="5">
        <v>45583.0</v>
      </c>
      <c r="L307" s="10">
        <f t="shared" si="1"/>
        <v>45566</v>
      </c>
      <c r="M307" s="10"/>
      <c r="N307" s="10"/>
      <c r="O307" s="10"/>
      <c r="P307" s="10"/>
      <c r="Q307" s="10">
        <f t="shared" si="155"/>
        <v>45586</v>
      </c>
      <c r="R307" s="10"/>
      <c r="S307" s="11" t="s">
        <v>79</v>
      </c>
    </row>
    <row r="308" ht="15.75" customHeight="1">
      <c r="A308" s="8" t="s">
        <v>667</v>
      </c>
      <c r="B308" s="8" t="s">
        <v>668</v>
      </c>
      <c r="C308" s="8" t="s">
        <v>48</v>
      </c>
      <c r="D308" s="8" t="s">
        <v>82</v>
      </c>
      <c r="E308" s="8" t="s">
        <v>59</v>
      </c>
      <c r="F308" s="8" t="s">
        <v>24</v>
      </c>
      <c r="G308" s="8" t="s">
        <v>25</v>
      </c>
      <c r="H308" s="8" t="s">
        <v>40</v>
      </c>
      <c r="I308" s="8" t="s">
        <v>35</v>
      </c>
      <c r="J308" s="17">
        <v>18172.0</v>
      </c>
      <c r="K308" s="5">
        <v>45572.0</v>
      </c>
      <c r="L308" s="10">
        <f t="shared" si="1"/>
        <v>45566</v>
      </c>
      <c r="M308" s="10"/>
      <c r="N308" s="10"/>
      <c r="O308" s="10"/>
      <c r="P308" s="10"/>
      <c r="Q308" s="10">
        <f t="shared" si="155"/>
        <v>45598</v>
      </c>
      <c r="R308" s="10"/>
      <c r="S308" s="11" t="s">
        <v>79</v>
      </c>
    </row>
    <row r="309" ht="15.75" customHeight="1">
      <c r="A309" s="8" t="s">
        <v>669</v>
      </c>
      <c r="B309" s="8" t="s">
        <v>670</v>
      </c>
      <c r="C309" s="8" t="s">
        <v>31</v>
      </c>
      <c r="D309" s="8" t="s">
        <v>2577</v>
      </c>
      <c r="E309" s="8" t="s">
        <v>23</v>
      </c>
      <c r="F309" s="8" t="s">
        <v>24</v>
      </c>
      <c r="G309" s="8" t="s">
        <v>25</v>
      </c>
      <c r="H309" s="8" t="s">
        <v>26</v>
      </c>
      <c r="I309" s="8" t="s">
        <v>27</v>
      </c>
      <c r="J309" s="17">
        <v>4858.0</v>
      </c>
      <c r="K309" s="5">
        <v>45571.0</v>
      </c>
      <c r="L309" s="10">
        <f t="shared" si="1"/>
        <v>45566</v>
      </c>
      <c r="M309" s="10"/>
      <c r="N309" s="10"/>
      <c r="O309" s="10"/>
      <c r="P309" s="10"/>
      <c r="Q309" s="10">
        <f t="shared" si="155"/>
        <v>45593</v>
      </c>
      <c r="R309" s="10"/>
      <c r="S309" s="8" t="s">
        <v>163</v>
      </c>
    </row>
    <row r="310" ht="15.75" customHeight="1">
      <c r="A310" s="8" t="s">
        <v>671</v>
      </c>
      <c r="B310" s="8" t="s">
        <v>672</v>
      </c>
      <c r="C310" s="8" t="s">
        <v>31</v>
      </c>
      <c r="D310" s="8" t="s">
        <v>22</v>
      </c>
      <c r="E310" s="8" t="s">
        <v>32</v>
      </c>
      <c r="F310" s="8" t="s">
        <v>24</v>
      </c>
      <c r="G310" s="8" t="s">
        <v>25</v>
      </c>
      <c r="H310" s="8" t="s">
        <v>76</v>
      </c>
      <c r="I310" s="8" t="s">
        <v>60</v>
      </c>
      <c r="J310" s="17">
        <v>5017.0</v>
      </c>
      <c r="K310" s="5">
        <v>45566.0</v>
      </c>
      <c r="L310" s="10">
        <f t="shared" si="1"/>
        <v>45566</v>
      </c>
      <c r="M310" s="10"/>
      <c r="N310" s="10"/>
      <c r="O310" s="10"/>
      <c r="P310" s="10"/>
      <c r="Q310" s="10">
        <f t="shared" si="155"/>
        <v>45593</v>
      </c>
      <c r="R310" s="10"/>
      <c r="S310" s="8" t="s">
        <v>163</v>
      </c>
    </row>
    <row r="311" ht="15.75" customHeight="1">
      <c r="A311" s="8" t="s">
        <v>673</v>
      </c>
      <c r="B311" s="8" t="s">
        <v>674</v>
      </c>
      <c r="C311" s="8" t="s">
        <v>48</v>
      </c>
      <c r="D311" s="8" t="s">
        <v>82</v>
      </c>
      <c r="E311" s="8" t="s">
        <v>32</v>
      </c>
      <c r="F311" s="8" t="s">
        <v>24</v>
      </c>
      <c r="G311" s="8" t="s">
        <v>25</v>
      </c>
      <c r="H311" s="8" t="s">
        <v>52</v>
      </c>
      <c r="I311" s="8" t="s">
        <v>27</v>
      </c>
      <c r="J311" s="17">
        <v>13398.0</v>
      </c>
      <c r="K311" s="5">
        <v>45591.0</v>
      </c>
      <c r="L311" s="10">
        <f t="shared" si="1"/>
        <v>45566</v>
      </c>
      <c r="M311" s="10"/>
      <c r="N311" s="10"/>
      <c r="O311" s="10"/>
      <c r="P311" s="10"/>
      <c r="Q311" s="10">
        <f t="shared" si="155"/>
        <v>45613</v>
      </c>
      <c r="R311" s="10"/>
      <c r="S311" s="8" t="s">
        <v>163</v>
      </c>
    </row>
    <row r="312" ht="15.75" customHeight="1">
      <c r="A312" s="8" t="s">
        <v>789</v>
      </c>
      <c r="B312" s="8" t="s">
        <v>790</v>
      </c>
      <c r="C312" s="8" t="s">
        <v>21</v>
      </c>
      <c r="D312" s="8" t="s">
        <v>43</v>
      </c>
      <c r="E312" s="8" t="s">
        <v>39</v>
      </c>
      <c r="F312" s="11" t="s">
        <v>636</v>
      </c>
      <c r="G312" s="8" t="s">
        <v>33</v>
      </c>
      <c r="H312" s="8" t="s">
        <v>26</v>
      </c>
      <c r="I312" s="8" t="s">
        <v>35</v>
      </c>
      <c r="J312" s="17">
        <v>20057.0</v>
      </c>
      <c r="K312" s="5">
        <v>45585.0</v>
      </c>
      <c r="L312" s="10">
        <f t="shared" si="1"/>
        <v>45566</v>
      </c>
      <c r="M312" s="5">
        <f t="shared" ref="M312:M313" si="156">if(K312+30&gt;today(),RANDBETWEEN(K312,today()),RANDBETWEEN(K312,K312+30))</f>
        <v>45612</v>
      </c>
      <c r="N312" s="5">
        <f t="shared" ref="N312:N313" si="157">if(M312+21&gt;today(),RANDBETWEEN(M312,today()),RANDBETWEEN(M312,M312+21))</f>
        <v>45630</v>
      </c>
      <c r="O312" s="10">
        <f t="shared" ref="O312:O313" si="158">if(N312="",RANDBETWEEN(M312,M312+20),if(N312+90&gt;today(),RANDBETWEEN(N312,today()),RANDBETWEEN(N312,N312+90)))</f>
        <v>45676</v>
      </c>
      <c r="P312" s="10"/>
      <c r="Q312" s="10"/>
      <c r="R312" s="10"/>
      <c r="S312" s="8" t="s">
        <v>163</v>
      </c>
    </row>
    <row r="313" ht="15.75" customHeight="1">
      <c r="A313" s="8" t="s">
        <v>791</v>
      </c>
      <c r="B313" s="8" t="s">
        <v>792</v>
      </c>
      <c r="C313" s="8" t="s">
        <v>48</v>
      </c>
      <c r="D313" s="8" t="s">
        <v>22</v>
      </c>
      <c r="E313" s="8" t="s">
        <v>23</v>
      </c>
      <c r="F313" s="11" t="s">
        <v>636</v>
      </c>
      <c r="G313" s="8" t="s">
        <v>33</v>
      </c>
      <c r="H313" s="8" t="s">
        <v>76</v>
      </c>
      <c r="I313" s="8" t="s">
        <v>35</v>
      </c>
      <c r="J313" s="17">
        <v>20926.0</v>
      </c>
      <c r="K313" s="5">
        <v>45581.0</v>
      </c>
      <c r="L313" s="10">
        <f t="shared" si="1"/>
        <v>45566</v>
      </c>
      <c r="M313" s="10">
        <f t="shared" si="156"/>
        <v>45590</v>
      </c>
      <c r="N313" s="10">
        <f t="shared" si="157"/>
        <v>45604</v>
      </c>
      <c r="O313" s="10">
        <f t="shared" si="158"/>
        <v>45640</v>
      </c>
      <c r="P313" s="10">
        <f>O313+365</f>
        <v>46005</v>
      </c>
      <c r="Q313" s="10"/>
      <c r="R313" s="10"/>
    </row>
    <row r="314" ht="15.75" customHeight="1">
      <c r="A314" s="8" t="s">
        <v>679</v>
      </c>
      <c r="B314" s="8" t="s">
        <v>680</v>
      </c>
      <c r="C314" s="8" t="s">
        <v>48</v>
      </c>
      <c r="D314" s="8" t="s">
        <v>82</v>
      </c>
      <c r="E314" s="8" t="s">
        <v>32</v>
      </c>
      <c r="F314" s="8" t="s">
        <v>24</v>
      </c>
      <c r="G314" s="8" t="s">
        <v>25</v>
      </c>
      <c r="H314" s="8" t="s">
        <v>40</v>
      </c>
      <c r="I314" s="8" t="s">
        <v>44</v>
      </c>
      <c r="J314" s="17">
        <v>15566.0</v>
      </c>
      <c r="K314" s="5">
        <v>45606.0</v>
      </c>
      <c r="L314" s="10">
        <f t="shared" si="1"/>
        <v>45597</v>
      </c>
      <c r="M314" s="9"/>
      <c r="N314" s="9"/>
      <c r="O314" s="10"/>
      <c r="P314" s="10"/>
      <c r="Q314" s="10">
        <f t="shared" ref="Q314:Q315" si="159">if(M314="",if(K314+30&gt;today(),RANDBETWEEN(K314,today()),RANDBETWEEN(K314,K314+30)),RANDBETWEEN(M314,M314+14))</f>
        <v>45620</v>
      </c>
      <c r="R314" s="10"/>
      <c r="S314" s="11" t="s">
        <v>36</v>
      </c>
    </row>
    <row r="315" ht="15.75" customHeight="1">
      <c r="A315" s="8" t="s">
        <v>681</v>
      </c>
      <c r="B315" s="8" t="s">
        <v>682</v>
      </c>
      <c r="C315" s="8" t="s">
        <v>31</v>
      </c>
      <c r="D315" s="8" t="s">
        <v>2577</v>
      </c>
      <c r="E315" s="8" t="s">
        <v>23</v>
      </c>
      <c r="F315" s="8" t="s">
        <v>24</v>
      </c>
      <c r="G315" s="8" t="s">
        <v>25</v>
      </c>
      <c r="H315" s="8" t="s">
        <v>76</v>
      </c>
      <c r="I315" s="8" t="s">
        <v>44</v>
      </c>
      <c r="J315" s="17">
        <v>6070.0</v>
      </c>
      <c r="K315" s="5">
        <v>45601.0</v>
      </c>
      <c r="L315" s="10">
        <f t="shared" si="1"/>
        <v>45597</v>
      </c>
      <c r="M315" s="10">
        <f t="shared" ref="M315:M316" si="160">if(K315+30&gt;today(),RANDBETWEEN(K315,today()),RANDBETWEEN(K315,K315+30))</f>
        <v>45609</v>
      </c>
      <c r="N315" s="9"/>
      <c r="O315" s="10"/>
      <c r="P315" s="10"/>
      <c r="Q315" s="10">
        <f t="shared" si="159"/>
        <v>45610</v>
      </c>
      <c r="R315" s="10"/>
      <c r="S315" s="8" t="s">
        <v>79</v>
      </c>
    </row>
    <row r="316" ht="15.75" customHeight="1">
      <c r="A316" s="8" t="s">
        <v>683</v>
      </c>
      <c r="B316" s="8" t="s">
        <v>684</v>
      </c>
      <c r="C316" s="8" t="s">
        <v>48</v>
      </c>
      <c r="D316" s="8" t="s">
        <v>2576</v>
      </c>
      <c r="E316" s="8" t="s">
        <v>32</v>
      </c>
      <c r="F316" s="8" t="s">
        <v>24</v>
      </c>
      <c r="G316" s="8" t="s">
        <v>25</v>
      </c>
      <c r="H316" s="8" t="s">
        <v>52</v>
      </c>
      <c r="I316" s="8" t="s">
        <v>83</v>
      </c>
      <c r="J316" s="17">
        <v>18879.0</v>
      </c>
      <c r="K316" s="5">
        <v>45605.0</v>
      </c>
      <c r="L316" s="10">
        <f t="shared" si="1"/>
        <v>45597</v>
      </c>
      <c r="M316" s="10">
        <f t="shared" si="160"/>
        <v>45629</v>
      </c>
      <c r="N316" s="10">
        <f>if(M316+21&gt;today(),RANDBETWEEN(M316,today()),RANDBETWEEN(M316,M316+21))</f>
        <v>45649</v>
      </c>
      <c r="O316" s="10">
        <f>if(N316="",RANDBETWEEN(M316,M316+20),if(N316+90&gt;today(),RANDBETWEEN(N316,today()),RANDBETWEEN(N316,N316+90)))</f>
        <v>45671</v>
      </c>
      <c r="P316" s="10"/>
      <c r="Q316" s="10"/>
      <c r="R316" s="10"/>
      <c r="S316" s="8" t="s">
        <v>79</v>
      </c>
    </row>
    <row r="317" ht="15.75" customHeight="1">
      <c r="A317" s="8" t="s">
        <v>685</v>
      </c>
      <c r="B317" s="8" t="s">
        <v>686</v>
      </c>
      <c r="C317" s="8" t="s">
        <v>31</v>
      </c>
      <c r="D317" s="8" t="s">
        <v>82</v>
      </c>
      <c r="E317" s="8" t="s">
        <v>59</v>
      </c>
      <c r="F317" s="8" t="s">
        <v>24</v>
      </c>
      <c r="G317" s="8" t="s">
        <v>33</v>
      </c>
      <c r="H317" s="8" t="s">
        <v>26</v>
      </c>
      <c r="I317" s="8" t="s">
        <v>44</v>
      </c>
      <c r="J317" s="17">
        <v>3117.0</v>
      </c>
      <c r="K317" s="5">
        <v>45599.0</v>
      </c>
      <c r="L317" s="10">
        <f t="shared" si="1"/>
        <v>45597</v>
      </c>
      <c r="M317" s="9"/>
      <c r="N317" s="9"/>
      <c r="O317" s="10"/>
      <c r="P317" s="10"/>
      <c r="Q317" s="10">
        <f>if(M317="",if(K317+30&gt;today(),RANDBETWEEN(K317,today()),RANDBETWEEN(K317,K317+30)),RANDBETWEEN(M317,M317+14))</f>
        <v>45605</v>
      </c>
      <c r="R317" s="10"/>
      <c r="S317" s="11" t="s">
        <v>79</v>
      </c>
    </row>
    <row r="318" ht="15.75" customHeight="1">
      <c r="A318" s="8" t="s">
        <v>687</v>
      </c>
      <c r="B318" s="8" t="s">
        <v>688</v>
      </c>
      <c r="C318" s="8" t="s">
        <v>21</v>
      </c>
      <c r="D318" s="8" t="s">
        <v>82</v>
      </c>
      <c r="E318" s="8" t="s">
        <v>32</v>
      </c>
      <c r="F318" s="8" t="s">
        <v>24</v>
      </c>
      <c r="G318" s="8" t="s">
        <v>25</v>
      </c>
      <c r="H318" s="8" t="s">
        <v>26</v>
      </c>
      <c r="I318" s="8" t="s">
        <v>60</v>
      </c>
      <c r="J318" s="17">
        <v>14163.0</v>
      </c>
      <c r="K318" s="5">
        <v>45614.0</v>
      </c>
      <c r="L318" s="10">
        <f t="shared" si="1"/>
        <v>45597</v>
      </c>
      <c r="M318" s="10">
        <f t="shared" ref="M318:M322" si="161">if(K318+30&gt;today(),RANDBETWEEN(K318,today()),RANDBETWEEN(K318,K318+30))</f>
        <v>45626</v>
      </c>
      <c r="N318" s="10">
        <f>if(M318+21&gt;today(),RANDBETWEEN(M318,today()),RANDBETWEEN(M318,M318+21))</f>
        <v>45643</v>
      </c>
      <c r="O318" s="10">
        <f>if(N318="",RANDBETWEEN(M318,M318+20),if(N318+90&gt;today(),RANDBETWEEN(N318,today()),RANDBETWEEN(N318,N318+90)))</f>
        <v>45644</v>
      </c>
      <c r="P318" s="10"/>
      <c r="Q318" s="10"/>
      <c r="R318" s="10"/>
      <c r="S318" s="8" t="s">
        <v>163</v>
      </c>
    </row>
    <row r="319" ht="15.75" customHeight="1">
      <c r="A319" s="8" t="s">
        <v>689</v>
      </c>
      <c r="B319" s="8" t="s">
        <v>690</v>
      </c>
      <c r="C319" s="8" t="s">
        <v>48</v>
      </c>
      <c r="D319" s="8" t="s">
        <v>2576</v>
      </c>
      <c r="E319" s="8" t="s">
        <v>23</v>
      </c>
      <c r="F319" s="8" t="s">
        <v>24</v>
      </c>
      <c r="G319" s="8" t="s">
        <v>33</v>
      </c>
      <c r="H319" s="8" t="s">
        <v>40</v>
      </c>
      <c r="I319" s="8" t="s">
        <v>27</v>
      </c>
      <c r="J319" s="17">
        <v>16396.0</v>
      </c>
      <c r="K319" s="5">
        <v>45620.0</v>
      </c>
      <c r="L319" s="10">
        <f t="shared" si="1"/>
        <v>45597</v>
      </c>
      <c r="M319" s="10">
        <f t="shared" si="161"/>
        <v>45620</v>
      </c>
      <c r="N319" s="9"/>
      <c r="O319" s="10"/>
      <c r="P319" s="10"/>
      <c r="Q319" s="10">
        <f t="shared" ref="Q319:Q320" si="162">if(M319="",if(K319+30&gt;today(),RANDBETWEEN(K319,today()),RANDBETWEEN(K319,K319+30)),RANDBETWEEN(M319,M319+14))</f>
        <v>45622</v>
      </c>
      <c r="R319" s="10"/>
      <c r="S319" s="8" t="s">
        <v>163</v>
      </c>
    </row>
    <row r="320" ht="15.75" customHeight="1">
      <c r="A320" s="8" t="s">
        <v>691</v>
      </c>
      <c r="B320" s="8" t="s">
        <v>692</v>
      </c>
      <c r="C320" s="8" t="s">
        <v>21</v>
      </c>
      <c r="D320" s="8" t="s">
        <v>2576</v>
      </c>
      <c r="E320" s="8" t="s">
        <v>39</v>
      </c>
      <c r="F320" s="8" t="s">
        <v>24</v>
      </c>
      <c r="G320" s="8" t="s">
        <v>33</v>
      </c>
      <c r="H320" s="8" t="s">
        <v>34</v>
      </c>
      <c r="I320" s="8" t="s">
        <v>44</v>
      </c>
      <c r="J320" s="17">
        <v>24256.0</v>
      </c>
      <c r="K320" s="5">
        <v>45625.0</v>
      </c>
      <c r="L320" s="10">
        <f t="shared" si="1"/>
        <v>45597</v>
      </c>
      <c r="M320" s="10">
        <f t="shared" si="161"/>
        <v>45647</v>
      </c>
      <c r="N320" s="9"/>
      <c r="O320" s="9"/>
      <c r="P320" s="10"/>
      <c r="Q320" s="10">
        <f t="shared" si="162"/>
        <v>45658</v>
      </c>
      <c r="R320" s="10"/>
      <c r="S320" s="8" t="s">
        <v>163</v>
      </c>
    </row>
    <row r="321" ht="15.75" customHeight="1">
      <c r="A321" s="8" t="s">
        <v>693</v>
      </c>
      <c r="B321" s="8" t="s">
        <v>694</v>
      </c>
      <c r="C321" s="8" t="s">
        <v>31</v>
      </c>
      <c r="D321" s="8" t="s">
        <v>43</v>
      </c>
      <c r="E321" s="8" t="s">
        <v>23</v>
      </c>
      <c r="F321" s="11" t="s">
        <v>24</v>
      </c>
      <c r="G321" s="8" t="s">
        <v>25</v>
      </c>
      <c r="H321" s="8" t="s">
        <v>34</v>
      </c>
      <c r="I321" s="8" t="s">
        <v>83</v>
      </c>
      <c r="J321" s="17">
        <v>7142.0</v>
      </c>
      <c r="K321" s="5">
        <v>45604.0</v>
      </c>
      <c r="L321" s="10">
        <f t="shared" si="1"/>
        <v>45597</v>
      </c>
      <c r="M321" s="10">
        <f t="shared" si="161"/>
        <v>45612</v>
      </c>
      <c r="N321" s="10">
        <f t="shared" ref="N321:N322" si="163">if(M321+21&gt;today(),RANDBETWEEN(M321,today()),RANDBETWEEN(M321,M321+21))</f>
        <v>45627</v>
      </c>
      <c r="O321" s="10">
        <f t="shared" ref="O321:O322" si="164">if(N321="",RANDBETWEEN(M321,M321+20),if(N321+90&gt;today(),RANDBETWEEN(N321,today()),RANDBETWEEN(N321,N321+90)))</f>
        <v>45674</v>
      </c>
      <c r="P321" s="10"/>
      <c r="Q321" s="10"/>
      <c r="R321" s="10"/>
      <c r="S321" s="8" t="s">
        <v>163</v>
      </c>
    </row>
    <row r="322" ht="15.75" customHeight="1">
      <c r="A322" s="8" t="s">
        <v>695</v>
      </c>
      <c r="B322" s="8" t="s">
        <v>696</v>
      </c>
      <c r="C322" s="8" t="s">
        <v>48</v>
      </c>
      <c r="D322" s="8" t="s">
        <v>43</v>
      </c>
      <c r="E322" s="8" t="s">
        <v>59</v>
      </c>
      <c r="F322" s="8" t="s">
        <v>49</v>
      </c>
      <c r="G322" s="8" t="s">
        <v>33</v>
      </c>
      <c r="H322" s="8" t="s">
        <v>76</v>
      </c>
      <c r="I322" s="8" t="s">
        <v>27</v>
      </c>
      <c r="J322" s="17">
        <v>18540.0</v>
      </c>
      <c r="K322" s="5">
        <v>45619.0</v>
      </c>
      <c r="L322" s="10">
        <f t="shared" si="1"/>
        <v>45597</v>
      </c>
      <c r="M322" s="10">
        <f t="shared" si="161"/>
        <v>45639</v>
      </c>
      <c r="N322" s="10">
        <f t="shared" si="163"/>
        <v>45649</v>
      </c>
      <c r="O322" s="10">
        <f t="shared" si="164"/>
        <v>45688</v>
      </c>
      <c r="P322" s="10">
        <f>O322+365</f>
        <v>46053</v>
      </c>
      <c r="Q322" s="10"/>
      <c r="R322" s="10">
        <v>45731.0</v>
      </c>
      <c r="T322" s="8" t="s">
        <v>79</v>
      </c>
    </row>
    <row r="323" ht="15.75" customHeight="1">
      <c r="A323" s="8" t="s">
        <v>697</v>
      </c>
      <c r="B323" s="8" t="s">
        <v>698</v>
      </c>
      <c r="C323" s="8" t="s">
        <v>48</v>
      </c>
      <c r="D323" s="8" t="s">
        <v>2576</v>
      </c>
      <c r="E323" s="8" t="s">
        <v>39</v>
      </c>
      <c r="F323" s="8" t="s">
        <v>24</v>
      </c>
      <c r="G323" s="8" t="s">
        <v>25</v>
      </c>
      <c r="H323" s="8" t="s">
        <v>26</v>
      </c>
      <c r="I323" s="8" t="s">
        <v>44</v>
      </c>
      <c r="J323" s="17">
        <v>21843.0</v>
      </c>
      <c r="K323" s="5">
        <v>45600.0</v>
      </c>
      <c r="L323" s="10">
        <f t="shared" si="1"/>
        <v>45597</v>
      </c>
      <c r="M323" s="9"/>
      <c r="N323" s="9"/>
      <c r="O323" s="10"/>
      <c r="P323" s="10"/>
      <c r="Q323" s="10">
        <f t="shared" ref="Q323:Q325" si="165">if(M323="",if(K323+30&gt;today(),RANDBETWEEN(K323,today()),RANDBETWEEN(K323,K323+30)),RANDBETWEEN(M323,M323+14))</f>
        <v>45615</v>
      </c>
      <c r="R323" s="10"/>
      <c r="S323" s="8" t="s">
        <v>36</v>
      </c>
    </row>
    <row r="324" ht="15.75" customHeight="1">
      <c r="A324" s="8" t="s">
        <v>699</v>
      </c>
      <c r="B324" s="8" t="s">
        <v>700</v>
      </c>
      <c r="C324" s="8" t="s">
        <v>21</v>
      </c>
      <c r="D324" s="8" t="s">
        <v>2576</v>
      </c>
      <c r="E324" s="8" t="s">
        <v>32</v>
      </c>
      <c r="F324" s="8" t="s">
        <v>24</v>
      </c>
      <c r="G324" s="8" t="s">
        <v>25</v>
      </c>
      <c r="H324" s="8" t="s">
        <v>34</v>
      </c>
      <c r="I324" s="8" t="s">
        <v>44</v>
      </c>
      <c r="J324" s="17">
        <v>17058.0</v>
      </c>
      <c r="K324" s="5">
        <v>45625.0</v>
      </c>
      <c r="L324" s="10">
        <f t="shared" si="1"/>
        <v>45597</v>
      </c>
      <c r="M324" s="9"/>
      <c r="N324" s="9"/>
      <c r="O324" s="10"/>
      <c r="P324" s="10"/>
      <c r="Q324" s="10">
        <f t="shared" si="165"/>
        <v>45628</v>
      </c>
      <c r="R324" s="10"/>
      <c r="S324" s="8" t="s">
        <v>163</v>
      </c>
    </row>
    <row r="325" ht="15.75" customHeight="1">
      <c r="A325" s="8" t="s">
        <v>701</v>
      </c>
      <c r="B325" s="8" t="s">
        <v>702</v>
      </c>
      <c r="C325" s="8" t="s">
        <v>48</v>
      </c>
      <c r="D325" s="8" t="s">
        <v>2577</v>
      </c>
      <c r="E325" s="8" t="s">
        <v>33</v>
      </c>
      <c r="F325" s="8" t="s">
        <v>24</v>
      </c>
      <c r="G325" s="8" t="s">
        <v>25</v>
      </c>
      <c r="H325" s="8" t="s">
        <v>52</v>
      </c>
      <c r="I325" s="8" t="s">
        <v>27</v>
      </c>
      <c r="J325" s="17">
        <v>14665.0</v>
      </c>
      <c r="K325" s="5">
        <v>45611.0</v>
      </c>
      <c r="L325" s="10">
        <f t="shared" si="1"/>
        <v>45597</v>
      </c>
      <c r="M325" s="10">
        <f t="shared" ref="M325:M328" si="166">if(K325+30&gt;today(),RANDBETWEEN(K325,today()),RANDBETWEEN(K325,K325+30))</f>
        <v>45613</v>
      </c>
      <c r="N325" s="9"/>
      <c r="O325" s="9"/>
      <c r="P325" s="10"/>
      <c r="Q325" s="10">
        <f t="shared" si="165"/>
        <v>45627</v>
      </c>
      <c r="R325" s="10"/>
      <c r="S325" s="8" t="s">
        <v>45</v>
      </c>
    </row>
    <row r="326" ht="15.75" customHeight="1">
      <c r="A326" s="8" t="s">
        <v>703</v>
      </c>
      <c r="B326" s="8" t="s">
        <v>704</v>
      </c>
      <c r="C326" s="8" t="s">
        <v>31</v>
      </c>
      <c r="D326" s="8" t="s">
        <v>82</v>
      </c>
      <c r="E326" s="8" t="s">
        <v>59</v>
      </c>
      <c r="F326" s="8" t="s">
        <v>24</v>
      </c>
      <c r="G326" s="8" t="s">
        <v>25</v>
      </c>
      <c r="H326" s="8" t="s">
        <v>76</v>
      </c>
      <c r="I326" s="8" t="s">
        <v>35</v>
      </c>
      <c r="J326" s="17">
        <v>12972.0</v>
      </c>
      <c r="K326" s="5">
        <v>45618.0</v>
      </c>
      <c r="L326" s="10">
        <f t="shared" si="1"/>
        <v>45597</v>
      </c>
      <c r="M326" s="10">
        <f t="shared" si="166"/>
        <v>45632</v>
      </c>
      <c r="N326" s="10">
        <f t="shared" ref="N326:N328" si="167">if(M326+21&gt;today(),RANDBETWEEN(M326,today()),RANDBETWEEN(M326,M326+21))</f>
        <v>45646</v>
      </c>
      <c r="O326" s="10">
        <f t="shared" ref="O326:O328" si="168">if(N326="",RANDBETWEEN(M326,M326+20),if(N326+90&gt;today(),RANDBETWEEN(N326,today()),RANDBETWEEN(N326,N326+90)))</f>
        <v>45667</v>
      </c>
      <c r="P326" s="10"/>
      <c r="Q326" s="10"/>
      <c r="R326" s="10"/>
      <c r="S326" s="8" t="s">
        <v>163</v>
      </c>
    </row>
    <row r="327" ht="15.75" customHeight="1">
      <c r="A327" s="8" t="s">
        <v>811</v>
      </c>
      <c r="B327" s="8" t="s">
        <v>812</v>
      </c>
      <c r="C327" s="8" t="s">
        <v>48</v>
      </c>
      <c r="D327" s="8" t="s">
        <v>82</v>
      </c>
      <c r="E327" s="8" t="s">
        <v>39</v>
      </c>
      <c r="F327" s="11" t="s">
        <v>636</v>
      </c>
      <c r="G327" s="8" t="s">
        <v>25</v>
      </c>
      <c r="H327" s="8" t="s">
        <v>40</v>
      </c>
      <c r="I327" s="8" t="s">
        <v>83</v>
      </c>
      <c r="J327" s="17">
        <v>15575.0</v>
      </c>
      <c r="K327" s="5">
        <v>45602.0</v>
      </c>
      <c r="L327" s="10">
        <f t="shared" si="1"/>
        <v>45597</v>
      </c>
      <c r="M327" s="10">
        <f t="shared" si="166"/>
        <v>45629</v>
      </c>
      <c r="N327" s="10">
        <f t="shared" si="167"/>
        <v>45643</v>
      </c>
      <c r="O327" s="10">
        <f t="shared" si="168"/>
        <v>45699</v>
      </c>
      <c r="P327" s="10">
        <f t="shared" ref="P327:P328" si="169">O327+365</f>
        <v>46064</v>
      </c>
      <c r="Q327" s="10"/>
      <c r="R327" s="10"/>
    </row>
    <row r="328" ht="15.75" customHeight="1">
      <c r="A328" s="8" t="s">
        <v>707</v>
      </c>
      <c r="B328" s="8" t="s">
        <v>708</v>
      </c>
      <c r="C328" s="8" t="s">
        <v>48</v>
      </c>
      <c r="D328" s="8" t="s">
        <v>22</v>
      </c>
      <c r="E328" s="8" t="s">
        <v>59</v>
      </c>
      <c r="F328" s="8" t="s">
        <v>49</v>
      </c>
      <c r="G328" s="8" t="s">
        <v>33</v>
      </c>
      <c r="H328" s="8" t="s">
        <v>26</v>
      </c>
      <c r="I328" s="8" t="s">
        <v>35</v>
      </c>
      <c r="J328" s="17">
        <v>12669.0</v>
      </c>
      <c r="K328" s="5">
        <v>45602.0</v>
      </c>
      <c r="L328" s="10">
        <f t="shared" si="1"/>
        <v>45597</v>
      </c>
      <c r="M328" s="10">
        <f t="shared" si="166"/>
        <v>45616</v>
      </c>
      <c r="N328" s="10">
        <f t="shared" si="167"/>
        <v>45622</v>
      </c>
      <c r="O328" s="10">
        <f t="shared" si="168"/>
        <v>45665</v>
      </c>
      <c r="P328" s="10">
        <f t="shared" si="169"/>
        <v>46030</v>
      </c>
      <c r="Q328" s="10"/>
      <c r="R328" s="10">
        <v>45656.0</v>
      </c>
      <c r="T328" s="8" t="s">
        <v>79</v>
      </c>
    </row>
    <row r="329" ht="15.75" customHeight="1">
      <c r="A329" s="8" t="s">
        <v>709</v>
      </c>
      <c r="B329" s="8" t="s">
        <v>710</v>
      </c>
      <c r="C329" s="8" t="s">
        <v>21</v>
      </c>
      <c r="D329" s="8" t="s">
        <v>43</v>
      </c>
      <c r="E329" s="8" t="s">
        <v>33</v>
      </c>
      <c r="F329" s="8" t="s">
        <v>24</v>
      </c>
      <c r="G329" s="8" t="s">
        <v>33</v>
      </c>
      <c r="H329" s="8" t="s">
        <v>52</v>
      </c>
      <c r="I329" s="8" t="s">
        <v>83</v>
      </c>
      <c r="J329" s="17">
        <v>22942.0</v>
      </c>
      <c r="K329" s="5">
        <v>45615.0</v>
      </c>
      <c r="L329" s="10">
        <f t="shared" si="1"/>
        <v>45597</v>
      </c>
      <c r="M329" s="9"/>
      <c r="N329" s="9"/>
      <c r="O329" s="10"/>
      <c r="P329" s="10"/>
      <c r="Q329" s="10">
        <f t="shared" ref="Q329:Q330" si="170">if(M329="",if(K329+30&gt;today(),RANDBETWEEN(K329,today()),RANDBETWEEN(K329,K329+30)),RANDBETWEEN(M329,M329+14))</f>
        <v>45623</v>
      </c>
      <c r="R329" s="10"/>
      <c r="S329" s="11" t="s">
        <v>79</v>
      </c>
    </row>
    <row r="330" ht="15.75" customHeight="1">
      <c r="A330" s="8" t="s">
        <v>711</v>
      </c>
      <c r="B330" s="8" t="s">
        <v>712</v>
      </c>
      <c r="C330" s="8" t="s">
        <v>31</v>
      </c>
      <c r="D330" s="8" t="s">
        <v>43</v>
      </c>
      <c r="E330" s="8" t="s">
        <v>23</v>
      </c>
      <c r="F330" s="8" t="s">
        <v>24</v>
      </c>
      <c r="G330" s="8" t="s">
        <v>33</v>
      </c>
      <c r="H330" s="8" t="s">
        <v>34</v>
      </c>
      <c r="I330" s="8" t="s">
        <v>83</v>
      </c>
      <c r="J330" s="17">
        <v>2563.0</v>
      </c>
      <c r="K330" s="5">
        <v>45624.0</v>
      </c>
      <c r="L330" s="10">
        <f t="shared" si="1"/>
        <v>45597</v>
      </c>
      <c r="M330" s="10">
        <f t="shared" ref="M330:M331" si="171">if(K330+30&gt;today(),RANDBETWEEN(K330,today()),RANDBETWEEN(K330,K330+30))</f>
        <v>45651</v>
      </c>
      <c r="N330" s="9"/>
      <c r="O330" s="10"/>
      <c r="P330" s="10"/>
      <c r="Q330" s="10">
        <f t="shared" si="170"/>
        <v>45663</v>
      </c>
      <c r="R330" s="10"/>
      <c r="S330" s="8" t="s">
        <v>45</v>
      </c>
    </row>
    <row r="331" ht="15.75" customHeight="1">
      <c r="A331" s="8" t="s">
        <v>713</v>
      </c>
      <c r="B331" s="8" t="s">
        <v>714</v>
      </c>
      <c r="C331" s="8" t="s">
        <v>21</v>
      </c>
      <c r="D331" s="8" t="s">
        <v>2577</v>
      </c>
      <c r="E331" s="8" t="s">
        <v>33</v>
      </c>
      <c r="F331" s="8" t="s">
        <v>49</v>
      </c>
      <c r="G331" s="8" t="s">
        <v>25</v>
      </c>
      <c r="H331" s="8" t="s">
        <v>52</v>
      </c>
      <c r="I331" s="8" t="s">
        <v>44</v>
      </c>
      <c r="J331" s="17">
        <v>19924.0</v>
      </c>
      <c r="K331" s="5">
        <v>45616.0</v>
      </c>
      <c r="L331" s="10">
        <f t="shared" si="1"/>
        <v>45597</v>
      </c>
      <c r="M331" s="10">
        <f t="shared" si="171"/>
        <v>45633</v>
      </c>
      <c r="N331" s="10">
        <f>if(M331+21&gt;today(),RANDBETWEEN(M331,today()),RANDBETWEEN(M331,M331+21))</f>
        <v>45641</v>
      </c>
      <c r="O331" s="10">
        <f>if(N331="",RANDBETWEEN(M331,M331+20),if(N331+90&gt;today(),RANDBETWEEN(N331,today()),RANDBETWEEN(N331,N331+90)))</f>
        <v>45644</v>
      </c>
      <c r="P331" s="10">
        <f>O331+365</f>
        <v>46009</v>
      </c>
      <c r="Q331" s="10"/>
      <c r="R331" s="10">
        <v>45718.0</v>
      </c>
      <c r="T331" s="8" t="s">
        <v>88</v>
      </c>
    </row>
    <row r="332" ht="15.75" customHeight="1">
      <c r="A332" s="8" t="s">
        <v>715</v>
      </c>
      <c r="B332" s="8" t="s">
        <v>716</v>
      </c>
      <c r="C332" s="8" t="s">
        <v>31</v>
      </c>
      <c r="D332" s="8" t="s">
        <v>22</v>
      </c>
      <c r="E332" s="8" t="s">
        <v>39</v>
      </c>
      <c r="F332" s="8" t="s">
        <v>24</v>
      </c>
      <c r="G332" s="8" t="s">
        <v>25</v>
      </c>
      <c r="H332" s="8" t="s">
        <v>40</v>
      </c>
      <c r="I332" s="8" t="s">
        <v>27</v>
      </c>
      <c r="J332" s="17">
        <v>12444.0</v>
      </c>
      <c r="K332" s="5">
        <v>45613.0</v>
      </c>
      <c r="L332" s="10">
        <f t="shared" si="1"/>
        <v>45597</v>
      </c>
      <c r="M332" s="10"/>
      <c r="N332" s="10"/>
      <c r="O332" s="10"/>
      <c r="P332" s="10"/>
      <c r="Q332" s="10">
        <f t="shared" ref="Q332:Q334" si="172">if(M332="",if(K332+30&gt;today(),RANDBETWEEN(K332,today()),RANDBETWEEN(K332,K332+30)),RANDBETWEEN(M332,M332+14))</f>
        <v>45615</v>
      </c>
      <c r="R332" s="10"/>
      <c r="S332" s="11" t="s">
        <v>79</v>
      </c>
    </row>
    <row r="333" ht="15.75" customHeight="1">
      <c r="A333" s="8" t="s">
        <v>717</v>
      </c>
      <c r="B333" s="8" t="s">
        <v>718</v>
      </c>
      <c r="C333" s="8" t="s">
        <v>21</v>
      </c>
      <c r="D333" s="8" t="s">
        <v>22</v>
      </c>
      <c r="E333" s="8" t="s">
        <v>59</v>
      </c>
      <c r="F333" s="8" t="s">
        <v>24</v>
      </c>
      <c r="G333" s="8" t="s">
        <v>33</v>
      </c>
      <c r="H333" s="8" t="s">
        <v>26</v>
      </c>
      <c r="I333" s="8" t="s">
        <v>83</v>
      </c>
      <c r="J333" s="17">
        <v>22165.0</v>
      </c>
      <c r="K333" s="5">
        <v>45606.0</v>
      </c>
      <c r="L333" s="10">
        <f t="shared" si="1"/>
        <v>45597</v>
      </c>
      <c r="M333" s="10">
        <f>if(K333+30&gt;today(),RANDBETWEEN(K333,today()),RANDBETWEEN(K333,K333+30))</f>
        <v>45630</v>
      </c>
      <c r="N333" s="10"/>
      <c r="O333" s="10"/>
      <c r="P333" s="10"/>
      <c r="Q333" s="10">
        <f t="shared" si="172"/>
        <v>45634</v>
      </c>
      <c r="R333" s="10"/>
      <c r="S333" s="11" t="s">
        <v>79</v>
      </c>
    </row>
    <row r="334" ht="15.75" customHeight="1">
      <c r="A334" s="8" t="s">
        <v>719</v>
      </c>
      <c r="B334" s="8" t="s">
        <v>720</v>
      </c>
      <c r="C334" s="8" t="s">
        <v>21</v>
      </c>
      <c r="D334" s="8" t="s">
        <v>2577</v>
      </c>
      <c r="E334" s="8" t="s">
        <v>23</v>
      </c>
      <c r="F334" s="8" t="s">
        <v>24</v>
      </c>
      <c r="G334" s="8" t="s">
        <v>33</v>
      </c>
      <c r="H334" s="8" t="s">
        <v>76</v>
      </c>
      <c r="I334" s="8" t="s">
        <v>27</v>
      </c>
      <c r="J334" s="17">
        <v>18710.0</v>
      </c>
      <c r="K334" s="5">
        <v>45612.0</v>
      </c>
      <c r="L334" s="10">
        <f t="shared" si="1"/>
        <v>45597</v>
      </c>
      <c r="M334" s="10"/>
      <c r="N334" s="10"/>
      <c r="O334" s="10"/>
      <c r="P334" s="10"/>
      <c r="Q334" s="10">
        <f t="shared" si="172"/>
        <v>45628</v>
      </c>
      <c r="R334" s="10"/>
      <c r="S334" s="11" t="s">
        <v>79</v>
      </c>
    </row>
    <row r="335" ht="15.75" customHeight="1">
      <c r="A335" s="8" t="s">
        <v>721</v>
      </c>
      <c r="B335" s="8" t="s">
        <v>722</v>
      </c>
      <c r="C335" s="8" t="s">
        <v>21</v>
      </c>
      <c r="D335" s="8" t="s">
        <v>82</v>
      </c>
      <c r="E335" s="8" t="s">
        <v>59</v>
      </c>
      <c r="F335" s="8" t="s">
        <v>24</v>
      </c>
      <c r="G335" s="8" t="s">
        <v>33</v>
      </c>
      <c r="H335" s="8" t="s">
        <v>52</v>
      </c>
      <c r="I335" s="8" t="s">
        <v>60</v>
      </c>
      <c r="J335" s="17">
        <v>18455.0</v>
      </c>
      <c r="K335" s="5">
        <v>45622.0</v>
      </c>
      <c r="L335" s="10">
        <f t="shared" si="1"/>
        <v>45597</v>
      </c>
      <c r="M335" s="10">
        <f t="shared" ref="M335:M353" si="173">if(K335+30&gt;today(),RANDBETWEEN(K335,today()),RANDBETWEEN(K335,K335+30))</f>
        <v>45647</v>
      </c>
      <c r="N335" s="10">
        <f>if(M335+21&gt;today(),RANDBETWEEN(M335,today()),RANDBETWEEN(M335,M335+21))</f>
        <v>45665</v>
      </c>
      <c r="O335" s="10">
        <f>if(N335="",RANDBETWEEN(M335,M335+20),if(N335+90&gt;today(),RANDBETWEEN(N335,today()),RANDBETWEEN(N335,N335+90)))</f>
        <v>45738</v>
      </c>
      <c r="P335" s="10"/>
      <c r="Q335" s="10"/>
      <c r="R335" s="10"/>
      <c r="S335" s="8" t="s">
        <v>45</v>
      </c>
    </row>
    <row r="336" ht="15.75" customHeight="1">
      <c r="A336" s="8" t="s">
        <v>723</v>
      </c>
      <c r="B336" s="8" t="s">
        <v>724</v>
      </c>
      <c r="C336" s="8" t="s">
        <v>48</v>
      </c>
      <c r="D336" s="8" t="s">
        <v>2576</v>
      </c>
      <c r="E336" s="8" t="s">
        <v>33</v>
      </c>
      <c r="F336" s="8" t="s">
        <v>24</v>
      </c>
      <c r="G336" s="8" t="s">
        <v>33</v>
      </c>
      <c r="H336" s="8" t="s">
        <v>76</v>
      </c>
      <c r="I336" s="8" t="s">
        <v>44</v>
      </c>
      <c r="J336" s="17">
        <v>22361.0</v>
      </c>
      <c r="K336" s="5">
        <v>45600.0</v>
      </c>
      <c r="L336" s="10">
        <f t="shared" si="1"/>
        <v>45597</v>
      </c>
      <c r="M336" s="10">
        <f t="shared" si="173"/>
        <v>45607</v>
      </c>
      <c r="N336" s="9"/>
      <c r="O336" s="9"/>
      <c r="P336" s="10"/>
      <c r="Q336" s="10">
        <f>if(M336="",if(K336+30&gt;today(),RANDBETWEEN(K336,today()),RANDBETWEEN(K336,K336+30)),RANDBETWEEN(M336,M336+14))</f>
        <v>45615</v>
      </c>
      <c r="R336" s="10"/>
      <c r="S336" s="11" t="s">
        <v>79</v>
      </c>
    </row>
    <row r="337" ht="15.75" customHeight="1">
      <c r="A337" s="8" t="s">
        <v>725</v>
      </c>
      <c r="B337" s="8" t="s">
        <v>726</v>
      </c>
      <c r="C337" s="8" t="s">
        <v>31</v>
      </c>
      <c r="D337" s="8" t="s">
        <v>82</v>
      </c>
      <c r="E337" s="8" t="s">
        <v>39</v>
      </c>
      <c r="F337" s="11" t="s">
        <v>24</v>
      </c>
      <c r="G337" s="8" t="s">
        <v>25</v>
      </c>
      <c r="H337" s="8" t="s">
        <v>26</v>
      </c>
      <c r="I337" s="8" t="s">
        <v>44</v>
      </c>
      <c r="J337" s="17">
        <v>13961.0</v>
      </c>
      <c r="K337" s="5">
        <v>45606.0</v>
      </c>
      <c r="L337" s="10">
        <f t="shared" si="1"/>
        <v>45597</v>
      </c>
      <c r="M337" s="10">
        <f t="shared" si="173"/>
        <v>45609</v>
      </c>
      <c r="N337" s="10">
        <f>if(M337+21&gt;today(),RANDBETWEEN(M337,today()),RANDBETWEEN(M337,M337+21))</f>
        <v>45612</v>
      </c>
      <c r="O337" s="10">
        <f>if(N337="",RANDBETWEEN(M337,M337+20),if(N337+90&gt;today(),RANDBETWEEN(N337,today()),RANDBETWEEN(N337,N337+90)))</f>
        <v>45693</v>
      </c>
      <c r="P337" s="10"/>
      <c r="Q337" s="10"/>
      <c r="R337" s="10"/>
      <c r="S337" s="11" t="s">
        <v>79</v>
      </c>
    </row>
    <row r="338" ht="15.75" customHeight="1">
      <c r="A338" s="8" t="s">
        <v>727</v>
      </c>
      <c r="B338" s="8" t="s">
        <v>728</v>
      </c>
      <c r="C338" s="8" t="s">
        <v>31</v>
      </c>
      <c r="D338" s="8" t="s">
        <v>22</v>
      </c>
      <c r="E338" s="8" t="s">
        <v>39</v>
      </c>
      <c r="F338" s="8" t="s">
        <v>24</v>
      </c>
      <c r="G338" s="8" t="s">
        <v>33</v>
      </c>
      <c r="H338" s="8" t="s">
        <v>34</v>
      </c>
      <c r="I338" s="8" t="s">
        <v>83</v>
      </c>
      <c r="J338" s="17">
        <v>1909.0</v>
      </c>
      <c r="K338" s="5">
        <v>45610.0</v>
      </c>
      <c r="L338" s="10">
        <f t="shared" si="1"/>
        <v>45597</v>
      </c>
      <c r="M338" s="10">
        <f t="shared" si="173"/>
        <v>45612</v>
      </c>
      <c r="N338" s="10"/>
      <c r="O338" s="10"/>
      <c r="P338" s="10"/>
      <c r="Q338" s="10">
        <f>if(M338="",if(K338+30&gt;today(),RANDBETWEEN(K338,today()),RANDBETWEEN(K338,K338+30)),RANDBETWEEN(M338,M338+14))</f>
        <v>45622</v>
      </c>
      <c r="R338" s="10"/>
      <c r="S338" s="11" t="s">
        <v>79</v>
      </c>
    </row>
    <row r="339" ht="15.75" customHeight="1">
      <c r="A339" s="8" t="s">
        <v>815</v>
      </c>
      <c r="B339" s="8" t="s">
        <v>816</v>
      </c>
      <c r="C339" s="8" t="s">
        <v>31</v>
      </c>
      <c r="D339" s="8" t="s">
        <v>43</v>
      </c>
      <c r="E339" s="8" t="s">
        <v>39</v>
      </c>
      <c r="F339" s="11" t="s">
        <v>636</v>
      </c>
      <c r="G339" s="8" t="s">
        <v>25</v>
      </c>
      <c r="H339" s="8" t="s">
        <v>52</v>
      </c>
      <c r="I339" s="8" t="s">
        <v>53</v>
      </c>
      <c r="J339" s="17">
        <v>7668.0</v>
      </c>
      <c r="K339" s="5">
        <v>45614.0</v>
      </c>
      <c r="L339" s="10">
        <f t="shared" si="1"/>
        <v>45597</v>
      </c>
      <c r="M339" s="5">
        <f t="shared" si="173"/>
        <v>45621</v>
      </c>
      <c r="N339" s="5">
        <f t="shared" ref="N339:N348" si="174">if(M339+21&gt;today(),RANDBETWEEN(M339,today()),RANDBETWEEN(M339,M339+21))</f>
        <v>45621</v>
      </c>
      <c r="O339" s="10">
        <f t="shared" ref="O339:O346" si="175">if(N339="",RANDBETWEEN(M339,M339+20),if(N339+90&gt;today(),RANDBETWEEN(N339,today()),RANDBETWEEN(N339,N339+90)))</f>
        <v>45662</v>
      </c>
      <c r="P339" s="10"/>
      <c r="Q339" s="10"/>
      <c r="R339" s="10"/>
      <c r="S339" s="11" t="s">
        <v>79</v>
      </c>
    </row>
    <row r="340" ht="15.75" customHeight="1">
      <c r="A340" s="8" t="s">
        <v>743</v>
      </c>
      <c r="B340" s="8" t="s">
        <v>744</v>
      </c>
      <c r="C340" s="8" t="s">
        <v>48</v>
      </c>
      <c r="D340" s="8" t="s">
        <v>43</v>
      </c>
      <c r="E340" s="8" t="s">
        <v>23</v>
      </c>
      <c r="F340" s="11" t="s">
        <v>636</v>
      </c>
      <c r="G340" s="8" t="s">
        <v>33</v>
      </c>
      <c r="H340" s="8" t="s">
        <v>26</v>
      </c>
      <c r="I340" s="8" t="s">
        <v>27</v>
      </c>
      <c r="J340" s="17">
        <v>21311.0</v>
      </c>
      <c r="K340" s="5">
        <v>45604.0</v>
      </c>
      <c r="L340" s="10">
        <f t="shared" si="1"/>
        <v>45597</v>
      </c>
      <c r="M340" s="5">
        <f t="shared" si="173"/>
        <v>45617</v>
      </c>
      <c r="N340" s="5">
        <f t="shared" si="174"/>
        <v>45637</v>
      </c>
      <c r="O340" s="10">
        <f t="shared" si="175"/>
        <v>45701</v>
      </c>
      <c r="P340" s="10"/>
      <c r="Q340" s="10"/>
      <c r="R340" s="10"/>
      <c r="S340" s="11" t="s">
        <v>79</v>
      </c>
    </row>
    <row r="341" ht="15.75" customHeight="1">
      <c r="A341" s="8" t="s">
        <v>634</v>
      </c>
      <c r="B341" s="8" t="s">
        <v>635</v>
      </c>
      <c r="C341" s="8" t="s">
        <v>48</v>
      </c>
      <c r="D341" s="8" t="s">
        <v>82</v>
      </c>
      <c r="E341" s="8" t="s">
        <v>39</v>
      </c>
      <c r="F341" s="11" t="s">
        <v>636</v>
      </c>
      <c r="G341" s="8" t="s">
        <v>33</v>
      </c>
      <c r="H341" s="8" t="s">
        <v>34</v>
      </c>
      <c r="I341" s="8" t="s">
        <v>27</v>
      </c>
      <c r="J341" s="17">
        <v>17789.0</v>
      </c>
      <c r="K341" s="5">
        <v>45628.0</v>
      </c>
      <c r="L341" s="10">
        <f t="shared" si="1"/>
        <v>45627</v>
      </c>
      <c r="M341" s="5">
        <f t="shared" si="173"/>
        <v>45639</v>
      </c>
      <c r="N341" s="5">
        <f t="shared" si="174"/>
        <v>45649</v>
      </c>
      <c r="O341" s="10">
        <f t="shared" si="175"/>
        <v>45728</v>
      </c>
      <c r="P341" s="10"/>
      <c r="Q341" s="10"/>
      <c r="R341" s="10"/>
      <c r="S341" s="11" t="s">
        <v>79</v>
      </c>
    </row>
    <row r="342" ht="15.75" customHeight="1">
      <c r="A342" s="8" t="s">
        <v>745</v>
      </c>
      <c r="B342" s="8" t="s">
        <v>746</v>
      </c>
      <c r="C342" s="8" t="s">
        <v>31</v>
      </c>
      <c r="D342" s="8" t="s">
        <v>2577</v>
      </c>
      <c r="E342" s="8" t="s">
        <v>23</v>
      </c>
      <c r="F342" s="11" t="s">
        <v>636</v>
      </c>
      <c r="G342" s="8" t="s">
        <v>25</v>
      </c>
      <c r="H342" s="8" t="s">
        <v>34</v>
      </c>
      <c r="I342" s="8" t="s">
        <v>44</v>
      </c>
      <c r="J342" s="17">
        <v>5253.0</v>
      </c>
      <c r="K342" s="5">
        <v>45642.0</v>
      </c>
      <c r="L342" s="10">
        <f t="shared" si="1"/>
        <v>45627</v>
      </c>
      <c r="M342" s="10">
        <f t="shared" si="173"/>
        <v>45655</v>
      </c>
      <c r="N342" s="10">
        <f t="shared" si="174"/>
        <v>45667</v>
      </c>
      <c r="O342" s="10">
        <f t="shared" si="175"/>
        <v>45668</v>
      </c>
      <c r="P342" s="10">
        <f>O342+365</f>
        <v>46033</v>
      </c>
      <c r="Q342" s="10"/>
      <c r="R342" s="10"/>
    </row>
    <row r="343" ht="15.75" customHeight="1">
      <c r="A343" s="8" t="s">
        <v>747</v>
      </c>
      <c r="B343" s="8" t="s">
        <v>748</v>
      </c>
      <c r="C343" s="8" t="s">
        <v>21</v>
      </c>
      <c r="D343" s="8" t="s">
        <v>2577</v>
      </c>
      <c r="E343" s="8" t="s">
        <v>59</v>
      </c>
      <c r="F343" s="11" t="s">
        <v>636</v>
      </c>
      <c r="G343" s="8" t="s">
        <v>25</v>
      </c>
      <c r="H343" s="8" t="s">
        <v>76</v>
      </c>
      <c r="I343" s="8" t="s">
        <v>44</v>
      </c>
      <c r="J343" s="17">
        <v>13172.0</v>
      </c>
      <c r="K343" s="5">
        <v>45654.0</v>
      </c>
      <c r="L343" s="10">
        <f t="shared" si="1"/>
        <v>45627</v>
      </c>
      <c r="M343" s="5">
        <f t="shared" si="173"/>
        <v>45666</v>
      </c>
      <c r="N343" s="5">
        <f t="shared" si="174"/>
        <v>45677</v>
      </c>
      <c r="O343" s="10">
        <f t="shared" si="175"/>
        <v>45707</v>
      </c>
      <c r="P343" s="10"/>
      <c r="Q343" s="10"/>
      <c r="R343" s="10"/>
      <c r="S343" s="8" t="s">
        <v>79</v>
      </c>
    </row>
    <row r="344" ht="15.75" customHeight="1">
      <c r="A344" s="8" t="s">
        <v>637</v>
      </c>
      <c r="B344" s="8" t="s">
        <v>638</v>
      </c>
      <c r="C344" s="8" t="s">
        <v>21</v>
      </c>
      <c r="D344" s="8" t="s">
        <v>22</v>
      </c>
      <c r="E344" s="8" t="s">
        <v>32</v>
      </c>
      <c r="F344" s="11" t="s">
        <v>636</v>
      </c>
      <c r="G344" s="8" t="s">
        <v>25</v>
      </c>
      <c r="H344" s="8" t="s">
        <v>34</v>
      </c>
      <c r="I344" s="8" t="s">
        <v>35</v>
      </c>
      <c r="J344" s="17">
        <v>21926.0</v>
      </c>
      <c r="K344" s="5">
        <v>45650.0</v>
      </c>
      <c r="L344" s="10">
        <f t="shared" si="1"/>
        <v>45627</v>
      </c>
      <c r="M344" s="10">
        <f t="shared" si="173"/>
        <v>45672</v>
      </c>
      <c r="N344" s="10">
        <f t="shared" si="174"/>
        <v>45686</v>
      </c>
      <c r="O344" s="10">
        <f t="shared" si="175"/>
        <v>45746</v>
      </c>
      <c r="P344" s="10">
        <f t="shared" ref="P344:P346" si="176">O344+365</f>
        <v>46111</v>
      </c>
      <c r="Q344" s="10"/>
      <c r="R344" s="10"/>
    </row>
    <row r="345" ht="15.75" customHeight="1">
      <c r="A345" s="8" t="s">
        <v>763</v>
      </c>
      <c r="B345" s="8" t="s">
        <v>764</v>
      </c>
      <c r="C345" s="8" t="s">
        <v>21</v>
      </c>
      <c r="D345" s="8" t="s">
        <v>2576</v>
      </c>
      <c r="E345" s="8" t="s">
        <v>39</v>
      </c>
      <c r="F345" s="11" t="s">
        <v>636</v>
      </c>
      <c r="G345" s="8" t="s">
        <v>25</v>
      </c>
      <c r="H345" s="8" t="s">
        <v>76</v>
      </c>
      <c r="I345" s="8" t="s">
        <v>44</v>
      </c>
      <c r="J345" s="17">
        <v>22407.0</v>
      </c>
      <c r="K345" s="5">
        <v>45637.0</v>
      </c>
      <c r="L345" s="10">
        <f t="shared" si="1"/>
        <v>45627</v>
      </c>
      <c r="M345" s="10">
        <f t="shared" si="173"/>
        <v>45639</v>
      </c>
      <c r="N345" s="10">
        <f t="shared" si="174"/>
        <v>45654</v>
      </c>
      <c r="O345" s="10">
        <f t="shared" si="175"/>
        <v>45677</v>
      </c>
      <c r="P345" s="10">
        <f t="shared" si="176"/>
        <v>46042</v>
      </c>
      <c r="Q345" s="10"/>
      <c r="R345" s="10"/>
    </row>
    <row r="346" ht="15.75" customHeight="1">
      <c r="A346" s="8" t="s">
        <v>773</v>
      </c>
      <c r="B346" s="8" t="s">
        <v>774</v>
      </c>
      <c r="C346" s="8" t="s">
        <v>48</v>
      </c>
      <c r="D346" s="8" t="s">
        <v>2577</v>
      </c>
      <c r="E346" s="8" t="s">
        <v>32</v>
      </c>
      <c r="F346" s="11" t="s">
        <v>636</v>
      </c>
      <c r="G346" s="8" t="s">
        <v>25</v>
      </c>
      <c r="H346" s="8" t="s">
        <v>26</v>
      </c>
      <c r="I346" s="8" t="s">
        <v>53</v>
      </c>
      <c r="J346" s="17">
        <v>12254.0</v>
      </c>
      <c r="K346" s="5">
        <v>45649.0</v>
      </c>
      <c r="L346" s="10">
        <f t="shared" si="1"/>
        <v>45627</v>
      </c>
      <c r="M346" s="10">
        <f t="shared" si="173"/>
        <v>45673</v>
      </c>
      <c r="N346" s="10">
        <f t="shared" si="174"/>
        <v>45688</v>
      </c>
      <c r="O346" s="10">
        <f t="shared" si="175"/>
        <v>45713</v>
      </c>
      <c r="P346" s="10">
        <f t="shared" si="176"/>
        <v>46078</v>
      </c>
      <c r="Q346" s="10"/>
      <c r="R346" s="10"/>
    </row>
    <row r="347" ht="15.75" customHeight="1">
      <c r="A347" s="8" t="s">
        <v>68</v>
      </c>
      <c r="B347" s="8" t="s">
        <v>69</v>
      </c>
      <c r="C347" s="8" t="s">
        <v>48</v>
      </c>
      <c r="D347" s="8" t="s">
        <v>43</v>
      </c>
      <c r="E347" s="8" t="s">
        <v>39</v>
      </c>
      <c r="F347" s="8" t="s">
        <v>70</v>
      </c>
      <c r="G347" s="8" t="s">
        <v>33</v>
      </c>
      <c r="H347" s="8" t="s">
        <v>34</v>
      </c>
      <c r="I347" s="8" t="s">
        <v>27</v>
      </c>
      <c r="J347" s="17">
        <v>18923.0</v>
      </c>
      <c r="K347" s="5">
        <v>45632.0</v>
      </c>
      <c r="L347" s="10">
        <f t="shared" si="1"/>
        <v>45627</v>
      </c>
      <c r="M347" s="10">
        <f t="shared" si="173"/>
        <v>45653</v>
      </c>
      <c r="N347" s="10">
        <f t="shared" si="174"/>
        <v>45656</v>
      </c>
      <c r="O347" s="10"/>
      <c r="P347" s="10"/>
      <c r="Q347" s="10"/>
      <c r="R347" s="10"/>
    </row>
    <row r="348" ht="15.75" customHeight="1">
      <c r="A348" s="8" t="s">
        <v>775</v>
      </c>
      <c r="B348" s="8" t="s">
        <v>776</v>
      </c>
      <c r="C348" s="8" t="s">
        <v>48</v>
      </c>
      <c r="D348" s="8" t="s">
        <v>2576</v>
      </c>
      <c r="E348" s="8" t="s">
        <v>33</v>
      </c>
      <c r="F348" s="11" t="s">
        <v>636</v>
      </c>
      <c r="G348" s="8" t="s">
        <v>25</v>
      </c>
      <c r="H348" s="8" t="s">
        <v>52</v>
      </c>
      <c r="I348" s="8" t="s">
        <v>27</v>
      </c>
      <c r="J348" s="17">
        <v>15150.0</v>
      </c>
      <c r="K348" s="5">
        <v>45631.0</v>
      </c>
      <c r="L348" s="10">
        <f t="shared" si="1"/>
        <v>45627</v>
      </c>
      <c r="M348" s="10">
        <f t="shared" si="173"/>
        <v>45633</v>
      </c>
      <c r="N348" s="10">
        <f t="shared" si="174"/>
        <v>45637</v>
      </c>
      <c r="O348" s="10">
        <f>if(N348="",RANDBETWEEN(M348,M348+20),if(N348+90&gt;today(),RANDBETWEEN(N348,today()),RANDBETWEEN(N348,N348+90)))</f>
        <v>45692</v>
      </c>
      <c r="P348" s="10">
        <f>O348+365</f>
        <v>46057</v>
      </c>
      <c r="Q348" s="10"/>
      <c r="R348" s="10"/>
    </row>
    <row r="349" ht="15.75" customHeight="1">
      <c r="A349" s="8" t="s">
        <v>749</v>
      </c>
      <c r="B349" s="8" t="s">
        <v>750</v>
      </c>
      <c r="C349" s="8" t="s">
        <v>21</v>
      </c>
      <c r="D349" s="8" t="s">
        <v>2577</v>
      </c>
      <c r="E349" s="8" t="s">
        <v>23</v>
      </c>
      <c r="F349" s="8" t="s">
        <v>24</v>
      </c>
      <c r="G349" s="8" t="s">
        <v>33</v>
      </c>
      <c r="H349" s="8" t="s">
        <v>34</v>
      </c>
      <c r="I349" s="8" t="s">
        <v>83</v>
      </c>
      <c r="J349" s="17">
        <v>24599.0</v>
      </c>
      <c r="K349" s="5">
        <v>45650.0</v>
      </c>
      <c r="L349" s="10">
        <f t="shared" si="1"/>
        <v>45627</v>
      </c>
      <c r="M349" s="10">
        <f t="shared" si="173"/>
        <v>45652</v>
      </c>
      <c r="N349" s="9"/>
      <c r="O349" s="10"/>
      <c r="P349" s="10"/>
      <c r="Q349" s="10">
        <f t="shared" ref="Q349:Q351" si="177">if(M349="",if(K349+30&gt;today(),RANDBETWEEN(K349,today()),RANDBETWEEN(K349,K349+30)),RANDBETWEEN(M349,M349+14))</f>
        <v>45666</v>
      </c>
      <c r="R349" s="10"/>
      <c r="S349" s="11" t="s">
        <v>79</v>
      </c>
    </row>
    <row r="350" ht="15.75" customHeight="1">
      <c r="A350" s="8" t="s">
        <v>751</v>
      </c>
      <c r="B350" s="8" t="s">
        <v>752</v>
      </c>
      <c r="C350" s="8" t="s">
        <v>21</v>
      </c>
      <c r="D350" s="8" t="s">
        <v>43</v>
      </c>
      <c r="E350" s="8" t="s">
        <v>39</v>
      </c>
      <c r="F350" s="8" t="s">
        <v>24</v>
      </c>
      <c r="G350" s="8" t="s">
        <v>33</v>
      </c>
      <c r="H350" s="8" t="s">
        <v>26</v>
      </c>
      <c r="I350" s="8" t="s">
        <v>44</v>
      </c>
      <c r="J350" s="17">
        <v>21548.0</v>
      </c>
      <c r="K350" s="5">
        <v>45638.0</v>
      </c>
      <c r="L350" s="10">
        <f t="shared" si="1"/>
        <v>45627</v>
      </c>
      <c r="M350" s="10">
        <f t="shared" si="173"/>
        <v>45655</v>
      </c>
      <c r="N350" s="10"/>
      <c r="O350" s="10"/>
      <c r="P350" s="10"/>
      <c r="Q350" s="10">
        <f t="shared" si="177"/>
        <v>45656</v>
      </c>
      <c r="R350" s="10"/>
      <c r="S350" s="11" t="s">
        <v>79</v>
      </c>
    </row>
    <row r="351" ht="15.75" customHeight="1">
      <c r="A351" s="8" t="s">
        <v>753</v>
      </c>
      <c r="B351" s="8" t="s">
        <v>754</v>
      </c>
      <c r="C351" s="8" t="s">
        <v>21</v>
      </c>
      <c r="D351" s="8" t="s">
        <v>82</v>
      </c>
      <c r="E351" s="8" t="s">
        <v>23</v>
      </c>
      <c r="F351" s="8" t="s">
        <v>24</v>
      </c>
      <c r="G351" s="8" t="s">
        <v>33</v>
      </c>
      <c r="H351" s="8" t="s">
        <v>26</v>
      </c>
      <c r="I351" s="8" t="s">
        <v>83</v>
      </c>
      <c r="J351" s="17">
        <v>14180.0</v>
      </c>
      <c r="K351" s="5">
        <v>45655.0</v>
      </c>
      <c r="L351" s="10">
        <f t="shared" si="1"/>
        <v>45627</v>
      </c>
      <c r="M351" s="10">
        <f t="shared" si="173"/>
        <v>45657</v>
      </c>
      <c r="N351" s="9"/>
      <c r="O351" s="9"/>
      <c r="P351" s="10"/>
      <c r="Q351" s="10">
        <f t="shared" si="177"/>
        <v>45659</v>
      </c>
      <c r="R351" s="10"/>
      <c r="S351" s="11" t="s">
        <v>79</v>
      </c>
    </row>
    <row r="352" ht="15.75" customHeight="1">
      <c r="A352" s="8" t="s">
        <v>755</v>
      </c>
      <c r="B352" s="8" t="s">
        <v>756</v>
      </c>
      <c r="C352" s="8" t="s">
        <v>21</v>
      </c>
      <c r="D352" s="8" t="s">
        <v>22</v>
      </c>
      <c r="E352" s="8" t="s">
        <v>39</v>
      </c>
      <c r="F352" s="8" t="s">
        <v>24</v>
      </c>
      <c r="G352" s="8" t="s">
        <v>25</v>
      </c>
      <c r="H352" s="8" t="s">
        <v>34</v>
      </c>
      <c r="I352" s="8" t="s">
        <v>60</v>
      </c>
      <c r="J352" s="17">
        <v>13090.0</v>
      </c>
      <c r="K352" s="5">
        <v>45655.0</v>
      </c>
      <c r="L352" s="10">
        <f t="shared" si="1"/>
        <v>45627</v>
      </c>
      <c r="M352" s="10">
        <f t="shared" si="173"/>
        <v>45663</v>
      </c>
      <c r="N352" s="10">
        <f>if(M352+21&gt;today(),RANDBETWEEN(M352,today()),RANDBETWEEN(M352,M352+21))</f>
        <v>45669</v>
      </c>
      <c r="O352" s="10">
        <f>if(N352="",RANDBETWEEN(M352,M352+20),if(N352+90&gt;today(),RANDBETWEEN(N352,today()),RANDBETWEEN(N352,N352+90)))</f>
        <v>45742</v>
      </c>
      <c r="P352" s="10"/>
      <c r="Q352" s="10"/>
      <c r="R352" s="10"/>
      <c r="S352" s="8" t="s">
        <v>163</v>
      </c>
    </row>
    <row r="353" ht="15.75" customHeight="1">
      <c r="A353" s="8" t="s">
        <v>757</v>
      </c>
      <c r="B353" s="8" t="s">
        <v>758</v>
      </c>
      <c r="C353" s="8" t="s">
        <v>48</v>
      </c>
      <c r="D353" s="8" t="s">
        <v>43</v>
      </c>
      <c r="E353" s="8" t="s">
        <v>23</v>
      </c>
      <c r="F353" s="8" t="s">
        <v>24</v>
      </c>
      <c r="G353" s="8" t="s">
        <v>33</v>
      </c>
      <c r="H353" s="8" t="s">
        <v>26</v>
      </c>
      <c r="I353" s="8" t="s">
        <v>60</v>
      </c>
      <c r="J353" s="17">
        <v>23201.0</v>
      </c>
      <c r="K353" s="5">
        <v>45633.0</v>
      </c>
      <c r="L353" s="10">
        <f t="shared" si="1"/>
        <v>45627</v>
      </c>
      <c r="M353" s="10">
        <f t="shared" si="173"/>
        <v>45642</v>
      </c>
      <c r="N353" s="10"/>
      <c r="O353" s="10"/>
      <c r="P353" s="10"/>
      <c r="Q353" s="10">
        <f t="shared" ref="Q353:Q355" si="178">if(M353="",if(K353+30&gt;today(),RANDBETWEEN(K353,today()),RANDBETWEEN(K353,K353+30)),RANDBETWEEN(M353,M353+14))</f>
        <v>45648</v>
      </c>
      <c r="R353" s="10"/>
      <c r="S353" s="11" t="s">
        <v>79</v>
      </c>
    </row>
    <row r="354" ht="15.75" customHeight="1">
      <c r="A354" s="8" t="s">
        <v>759</v>
      </c>
      <c r="B354" s="8" t="s">
        <v>760</v>
      </c>
      <c r="C354" s="8" t="s">
        <v>31</v>
      </c>
      <c r="D354" s="8" t="s">
        <v>2576</v>
      </c>
      <c r="E354" s="8" t="s">
        <v>39</v>
      </c>
      <c r="F354" s="8" t="s">
        <v>24</v>
      </c>
      <c r="G354" s="8" t="s">
        <v>33</v>
      </c>
      <c r="H354" s="8" t="s">
        <v>40</v>
      </c>
      <c r="I354" s="8" t="s">
        <v>44</v>
      </c>
      <c r="J354" s="17">
        <v>2898.0</v>
      </c>
      <c r="K354" s="5">
        <v>45647.0</v>
      </c>
      <c r="L354" s="10">
        <f t="shared" si="1"/>
        <v>45627</v>
      </c>
      <c r="M354" s="10"/>
      <c r="N354" s="10"/>
      <c r="O354" s="10"/>
      <c r="P354" s="10"/>
      <c r="Q354" s="10">
        <f t="shared" si="178"/>
        <v>45670</v>
      </c>
      <c r="R354" s="10"/>
      <c r="S354" s="11" t="s">
        <v>79</v>
      </c>
    </row>
    <row r="355" ht="15.75" customHeight="1">
      <c r="A355" s="8" t="s">
        <v>761</v>
      </c>
      <c r="B355" s="8" t="s">
        <v>762</v>
      </c>
      <c r="C355" s="8" t="s">
        <v>48</v>
      </c>
      <c r="D355" s="8" t="s">
        <v>43</v>
      </c>
      <c r="E355" s="8" t="s">
        <v>23</v>
      </c>
      <c r="F355" s="8" t="s">
        <v>24</v>
      </c>
      <c r="G355" s="8" t="s">
        <v>25</v>
      </c>
      <c r="H355" s="8" t="s">
        <v>34</v>
      </c>
      <c r="I355" s="8" t="s">
        <v>83</v>
      </c>
      <c r="J355" s="17">
        <v>13452.0</v>
      </c>
      <c r="K355" s="5">
        <v>45649.0</v>
      </c>
      <c r="L355" s="10">
        <f t="shared" si="1"/>
        <v>45627</v>
      </c>
      <c r="M355" s="10">
        <f t="shared" ref="M355:M357" si="179">if(K355+30&gt;today(),RANDBETWEEN(K355,today()),RANDBETWEEN(K355,K355+30))</f>
        <v>45671</v>
      </c>
      <c r="N355" s="10"/>
      <c r="O355" s="10"/>
      <c r="P355" s="10"/>
      <c r="Q355" s="10">
        <f t="shared" si="178"/>
        <v>45676</v>
      </c>
      <c r="R355" s="10"/>
      <c r="S355" s="11" t="s">
        <v>79</v>
      </c>
    </row>
    <row r="356" ht="15.75" customHeight="1">
      <c r="A356" s="8" t="s">
        <v>777</v>
      </c>
      <c r="B356" s="8" t="s">
        <v>778</v>
      </c>
      <c r="C356" s="8" t="s">
        <v>21</v>
      </c>
      <c r="D356" s="8" t="s">
        <v>22</v>
      </c>
      <c r="E356" s="8" t="s">
        <v>33</v>
      </c>
      <c r="F356" s="11" t="s">
        <v>636</v>
      </c>
      <c r="G356" s="8" t="s">
        <v>25</v>
      </c>
      <c r="H356" s="8" t="s">
        <v>26</v>
      </c>
      <c r="I356" s="8" t="s">
        <v>44</v>
      </c>
      <c r="J356" s="17">
        <v>20077.0</v>
      </c>
      <c r="K356" s="5">
        <v>45654.0</v>
      </c>
      <c r="L356" s="10">
        <f t="shared" si="1"/>
        <v>45627</v>
      </c>
      <c r="M356" s="10">
        <f t="shared" si="179"/>
        <v>45676</v>
      </c>
      <c r="N356" s="10">
        <f>if(M356+21&gt;today(),RANDBETWEEN(M356,today()),RANDBETWEEN(M356,M356+21))</f>
        <v>45685</v>
      </c>
      <c r="O356" s="10">
        <f>if(N356="",RANDBETWEEN(M356,M356+20),if(N356+90&gt;today(),RANDBETWEEN(N356,today()),RANDBETWEEN(N356,N356+90)))</f>
        <v>45714</v>
      </c>
      <c r="P356" s="10">
        <f>O356+365</f>
        <v>46079</v>
      </c>
      <c r="Q356" s="10"/>
      <c r="R356" s="10"/>
    </row>
    <row r="357" ht="15.75" customHeight="1">
      <c r="A357" s="8" t="s">
        <v>765</v>
      </c>
      <c r="B357" s="8" t="s">
        <v>766</v>
      </c>
      <c r="C357" s="8" t="s">
        <v>31</v>
      </c>
      <c r="D357" s="8" t="s">
        <v>22</v>
      </c>
      <c r="E357" s="8" t="s">
        <v>23</v>
      </c>
      <c r="F357" s="8" t="s">
        <v>24</v>
      </c>
      <c r="G357" s="8" t="s">
        <v>33</v>
      </c>
      <c r="H357" s="8" t="s">
        <v>40</v>
      </c>
      <c r="I357" s="8" t="s">
        <v>53</v>
      </c>
      <c r="J357" s="17">
        <v>5948.0</v>
      </c>
      <c r="K357" s="5">
        <v>45636.0</v>
      </c>
      <c r="L357" s="10">
        <f t="shared" si="1"/>
        <v>45627</v>
      </c>
      <c r="M357" s="10">
        <f t="shared" si="179"/>
        <v>45665</v>
      </c>
      <c r="N357" s="10"/>
      <c r="O357" s="10"/>
      <c r="P357" s="10"/>
      <c r="Q357" s="10">
        <f t="shared" ref="Q357:Q360" si="180">if(M357="",if(K357+30&gt;today(),RANDBETWEEN(K357,today()),RANDBETWEEN(K357,K357+30)),RANDBETWEEN(M357,M357+14))</f>
        <v>45666</v>
      </c>
      <c r="R357" s="10"/>
      <c r="S357" s="11" t="s">
        <v>79</v>
      </c>
    </row>
    <row r="358" ht="15.75" customHeight="1">
      <c r="A358" s="8" t="s">
        <v>767</v>
      </c>
      <c r="B358" s="8" t="s">
        <v>768</v>
      </c>
      <c r="C358" s="8" t="s">
        <v>48</v>
      </c>
      <c r="D358" s="8" t="s">
        <v>82</v>
      </c>
      <c r="E358" s="8" t="s">
        <v>32</v>
      </c>
      <c r="F358" s="8" t="s">
        <v>24</v>
      </c>
      <c r="G358" s="8" t="s">
        <v>25</v>
      </c>
      <c r="H358" s="8" t="s">
        <v>34</v>
      </c>
      <c r="I358" s="8" t="s">
        <v>83</v>
      </c>
      <c r="J358" s="17">
        <v>23545.0</v>
      </c>
      <c r="K358" s="5">
        <v>45632.0</v>
      </c>
      <c r="L358" s="10">
        <f t="shared" si="1"/>
        <v>45627</v>
      </c>
      <c r="M358" s="9"/>
      <c r="N358" s="9"/>
      <c r="O358" s="10"/>
      <c r="P358" s="10"/>
      <c r="Q358" s="10">
        <f t="shared" si="180"/>
        <v>45641</v>
      </c>
      <c r="R358" s="10"/>
      <c r="S358" s="11" t="s">
        <v>163</v>
      </c>
    </row>
    <row r="359" ht="15.75" customHeight="1">
      <c r="A359" s="8" t="s">
        <v>769</v>
      </c>
      <c r="B359" s="8" t="s">
        <v>770</v>
      </c>
      <c r="C359" s="8" t="s">
        <v>21</v>
      </c>
      <c r="D359" s="8" t="s">
        <v>2577</v>
      </c>
      <c r="E359" s="8" t="s">
        <v>32</v>
      </c>
      <c r="F359" s="8" t="s">
        <v>24</v>
      </c>
      <c r="G359" s="8" t="s">
        <v>25</v>
      </c>
      <c r="H359" s="8" t="s">
        <v>34</v>
      </c>
      <c r="I359" s="8" t="s">
        <v>35</v>
      </c>
      <c r="J359" s="17">
        <v>12206.0</v>
      </c>
      <c r="K359" s="5">
        <v>45655.0</v>
      </c>
      <c r="L359" s="10">
        <f t="shared" si="1"/>
        <v>45627</v>
      </c>
      <c r="M359" s="10">
        <f>if(K359+30&gt;today(),RANDBETWEEN(K359,today()),RANDBETWEEN(K359,K359+30))</f>
        <v>45675</v>
      </c>
      <c r="N359" s="9"/>
      <c r="O359" s="10"/>
      <c r="P359" s="10"/>
      <c r="Q359" s="10">
        <f t="shared" si="180"/>
        <v>45684</v>
      </c>
      <c r="R359" s="10"/>
      <c r="S359" s="8" t="s">
        <v>45</v>
      </c>
    </row>
    <row r="360" ht="15.75" customHeight="1">
      <c r="A360" s="8" t="s">
        <v>771</v>
      </c>
      <c r="B360" s="8" t="s">
        <v>772</v>
      </c>
      <c r="C360" s="8" t="s">
        <v>21</v>
      </c>
      <c r="D360" s="8" t="s">
        <v>22</v>
      </c>
      <c r="E360" s="8" t="s">
        <v>39</v>
      </c>
      <c r="F360" s="8" t="s">
        <v>24</v>
      </c>
      <c r="G360" s="8" t="s">
        <v>25</v>
      </c>
      <c r="H360" s="8" t="s">
        <v>76</v>
      </c>
      <c r="I360" s="8" t="s">
        <v>44</v>
      </c>
      <c r="J360" s="17">
        <v>12341.0</v>
      </c>
      <c r="K360" s="5">
        <v>45632.0</v>
      </c>
      <c r="L360" s="10">
        <f t="shared" si="1"/>
        <v>45627</v>
      </c>
      <c r="M360" s="9"/>
      <c r="N360" s="9"/>
      <c r="O360" s="10"/>
      <c r="P360" s="10"/>
      <c r="Q360" s="10">
        <f t="shared" si="180"/>
        <v>45649</v>
      </c>
      <c r="R360" s="10"/>
      <c r="S360" s="11" t="s">
        <v>79</v>
      </c>
    </row>
    <row r="361" ht="15.75" customHeight="1">
      <c r="A361" s="8" t="s">
        <v>779</v>
      </c>
      <c r="B361" s="8" t="s">
        <v>780</v>
      </c>
      <c r="C361" s="8" t="s">
        <v>21</v>
      </c>
      <c r="D361" s="8" t="s">
        <v>82</v>
      </c>
      <c r="E361" s="8" t="s">
        <v>33</v>
      </c>
      <c r="F361" s="11" t="s">
        <v>636</v>
      </c>
      <c r="G361" s="8" t="s">
        <v>33</v>
      </c>
      <c r="H361" s="8" t="s">
        <v>52</v>
      </c>
      <c r="I361" s="8" t="s">
        <v>44</v>
      </c>
      <c r="J361" s="17">
        <v>24229.0</v>
      </c>
      <c r="K361" s="5">
        <v>45656.0</v>
      </c>
      <c r="L361" s="10">
        <f t="shared" si="1"/>
        <v>45627</v>
      </c>
      <c r="M361" s="10">
        <f t="shared" ref="M361:M376" si="181">if(K361+30&gt;today(),RANDBETWEEN(K361,today()),RANDBETWEEN(K361,K361+30))</f>
        <v>45660</v>
      </c>
      <c r="N361" s="10">
        <f>if(M361+21&gt;today(),RANDBETWEEN(M361,today()),RANDBETWEEN(M361,M361+21))</f>
        <v>45667</v>
      </c>
      <c r="O361" s="10">
        <f>if(N361="",RANDBETWEEN(M361,M361+20),if(N361+90&gt;today(),RANDBETWEEN(N361,today()),RANDBETWEEN(N361,N361+90)))</f>
        <v>45699</v>
      </c>
      <c r="P361" s="10">
        <f>O361+365</f>
        <v>46064</v>
      </c>
      <c r="Q361" s="10"/>
      <c r="R361" s="10"/>
    </row>
    <row r="362" ht="15.75" customHeight="1">
      <c r="A362" s="8" t="s">
        <v>71</v>
      </c>
      <c r="B362" s="8" t="s">
        <v>72</v>
      </c>
      <c r="C362" s="8" t="s">
        <v>48</v>
      </c>
      <c r="D362" s="8" t="s">
        <v>2576</v>
      </c>
      <c r="E362" s="8" t="s">
        <v>23</v>
      </c>
      <c r="F362" s="8" t="s">
        <v>73</v>
      </c>
      <c r="G362" s="8" t="s">
        <v>33</v>
      </c>
      <c r="H362" s="8" t="s">
        <v>52</v>
      </c>
      <c r="I362" s="8" t="s">
        <v>44</v>
      </c>
      <c r="J362" s="17">
        <v>21181.0</v>
      </c>
      <c r="K362" s="5">
        <v>45652.0</v>
      </c>
      <c r="L362" s="10">
        <f t="shared" si="1"/>
        <v>45627</v>
      </c>
      <c r="M362" s="10">
        <f t="shared" si="181"/>
        <v>45659</v>
      </c>
      <c r="N362" s="10"/>
      <c r="O362" s="10"/>
      <c r="P362" s="10"/>
      <c r="Q362" s="10"/>
      <c r="R362" s="10"/>
    </row>
    <row r="363" ht="15.75" customHeight="1">
      <c r="A363" s="8" t="s">
        <v>115</v>
      </c>
      <c r="B363" s="8" t="s">
        <v>116</v>
      </c>
      <c r="C363" s="8" t="s">
        <v>21</v>
      </c>
      <c r="D363" s="8" t="s">
        <v>2577</v>
      </c>
      <c r="E363" s="8" t="s">
        <v>59</v>
      </c>
      <c r="F363" s="8" t="s">
        <v>73</v>
      </c>
      <c r="G363" s="8" t="s">
        <v>25</v>
      </c>
      <c r="H363" s="8" t="s">
        <v>40</v>
      </c>
      <c r="I363" s="8" t="s">
        <v>44</v>
      </c>
      <c r="J363" s="17">
        <v>19895.0</v>
      </c>
      <c r="K363" s="5">
        <v>45653.0</v>
      </c>
      <c r="L363" s="10">
        <f t="shared" si="1"/>
        <v>45627</v>
      </c>
      <c r="M363" s="10">
        <f t="shared" si="181"/>
        <v>45676</v>
      </c>
      <c r="N363" s="10"/>
      <c r="O363" s="10"/>
      <c r="P363" s="10"/>
      <c r="Q363" s="10"/>
      <c r="R363" s="10"/>
    </row>
    <row r="364" ht="15.75" customHeight="1">
      <c r="A364" s="8" t="s">
        <v>817</v>
      </c>
      <c r="B364" s="8" t="s">
        <v>818</v>
      </c>
      <c r="C364" s="8" t="s">
        <v>31</v>
      </c>
      <c r="D364" s="8" t="s">
        <v>82</v>
      </c>
      <c r="E364" s="8" t="s">
        <v>23</v>
      </c>
      <c r="F364" s="11" t="s">
        <v>636</v>
      </c>
      <c r="G364" s="8" t="s">
        <v>33</v>
      </c>
      <c r="H364" s="8" t="s">
        <v>76</v>
      </c>
      <c r="I364" s="8" t="s">
        <v>53</v>
      </c>
      <c r="J364" s="17">
        <v>3300.0</v>
      </c>
      <c r="K364" s="5">
        <v>45638.0</v>
      </c>
      <c r="L364" s="10">
        <f t="shared" si="1"/>
        <v>45627</v>
      </c>
      <c r="M364" s="5">
        <f t="shared" si="181"/>
        <v>45658</v>
      </c>
      <c r="N364" s="5">
        <f t="shared" ref="N364:N368" si="182">if(M364+21&gt;today(),RANDBETWEEN(M364,today()),RANDBETWEEN(M364,M364+21))</f>
        <v>45677</v>
      </c>
      <c r="O364" s="10">
        <f t="shared" ref="O364:O365" si="183">if(N364="",RANDBETWEEN(M364,M364+20),if(N364+90&gt;today(),RANDBETWEEN(N364,today()),RANDBETWEEN(N364,N364+90)))</f>
        <v>45713</v>
      </c>
      <c r="P364" s="10"/>
      <c r="Q364" s="10"/>
      <c r="R364" s="10"/>
      <c r="S364" s="11" t="s">
        <v>163</v>
      </c>
    </row>
    <row r="365" ht="15.75" customHeight="1">
      <c r="A365" s="8" t="s">
        <v>793</v>
      </c>
      <c r="B365" s="8" t="s">
        <v>794</v>
      </c>
      <c r="C365" s="8" t="s">
        <v>48</v>
      </c>
      <c r="D365" s="8" t="s">
        <v>2576</v>
      </c>
      <c r="E365" s="8" t="s">
        <v>23</v>
      </c>
      <c r="F365" s="11" t="s">
        <v>636</v>
      </c>
      <c r="G365" s="8" t="s">
        <v>33</v>
      </c>
      <c r="H365" s="8" t="s">
        <v>26</v>
      </c>
      <c r="I365" s="8" t="s">
        <v>27</v>
      </c>
      <c r="J365" s="17">
        <v>21984.0</v>
      </c>
      <c r="K365" s="5">
        <v>45629.0</v>
      </c>
      <c r="L365" s="10">
        <f t="shared" si="1"/>
        <v>45627</v>
      </c>
      <c r="M365" s="5">
        <f t="shared" si="181"/>
        <v>45638</v>
      </c>
      <c r="N365" s="5">
        <f t="shared" si="182"/>
        <v>45651</v>
      </c>
      <c r="O365" s="10">
        <f t="shared" si="183"/>
        <v>45739</v>
      </c>
      <c r="P365" s="10"/>
      <c r="Q365" s="10"/>
      <c r="R365" s="10"/>
      <c r="S365" s="8" t="s">
        <v>45</v>
      </c>
    </row>
    <row r="366" ht="15.75" customHeight="1">
      <c r="A366" s="8" t="s">
        <v>155</v>
      </c>
      <c r="B366" s="8" t="s">
        <v>156</v>
      </c>
      <c r="C366" s="8" t="s">
        <v>31</v>
      </c>
      <c r="D366" s="8" t="s">
        <v>43</v>
      </c>
      <c r="E366" s="8" t="s">
        <v>59</v>
      </c>
      <c r="F366" s="8" t="s">
        <v>70</v>
      </c>
      <c r="G366" s="8" t="s">
        <v>33</v>
      </c>
      <c r="H366" s="8" t="s">
        <v>76</v>
      </c>
      <c r="I366" s="8" t="s">
        <v>27</v>
      </c>
      <c r="J366" s="17">
        <v>7349.0</v>
      </c>
      <c r="K366" s="5">
        <v>45686.0</v>
      </c>
      <c r="L366" s="10">
        <f t="shared" si="1"/>
        <v>45658</v>
      </c>
      <c r="M366" s="10">
        <f t="shared" si="181"/>
        <v>45689</v>
      </c>
      <c r="N366" s="10">
        <f t="shared" si="182"/>
        <v>45708</v>
      </c>
      <c r="O366" s="10"/>
      <c r="P366" s="10"/>
      <c r="Q366" s="10"/>
      <c r="R366" s="10"/>
    </row>
    <row r="367" ht="15.75" customHeight="1">
      <c r="A367" s="8" t="s">
        <v>781</v>
      </c>
      <c r="B367" s="8" t="s">
        <v>782</v>
      </c>
      <c r="C367" s="8" t="s">
        <v>31</v>
      </c>
      <c r="D367" s="8" t="s">
        <v>82</v>
      </c>
      <c r="E367" s="8" t="s">
        <v>39</v>
      </c>
      <c r="F367" s="11" t="s">
        <v>636</v>
      </c>
      <c r="G367" s="8" t="s">
        <v>25</v>
      </c>
      <c r="H367" s="8" t="s">
        <v>26</v>
      </c>
      <c r="I367" s="8" t="s">
        <v>35</v>
      </c>
      <c r="J367" s="17">
        <v>1034.0</v>
      </c>
      <c r="K367" s="5">
        <v>45665.0</v>
      </c>
      <c r="L367" s="10">
        <f t="shared" si="1"/>
        <v>45658</v>
      </c>
      <c r="M367" s="5">
        <f t="shared" si="181"/>
        <v>45692</v>
      </c>
      <c r="N367" s="5">
        <f t="shared" si="182"/>
        <v>45701</v>
      </c>
      <c r="O367" s="10">
        <f>if(N367="",RANDBETWEEN(M367,M367+20),if(N367+90&gt;today(),RANDBETWEEN(N367,today()),RANDBETWEEN(N367,N367+90)))</f>
        <v>45733</v>
      </c>
      <c r="P367" s="10"/>
      <c r="Q367" s="10"/>
      <c r="R367" s="10"/>
      <c r="S367" s="11" t="s">
        <v>79</v>
      </c>
    </row>
    <row r="368" ht="15.75" customHeight="1">
      <c r="A368" s="8" t="s">
        <v>159</v>
      </c>
      <c r="B368" s="8" t="s">
        <v>160</v>
      </c>
      <c r="C368" s="8" t="s">
        <v>21</v>
      </c>
      <c r="D368" s="8" t="s">
        <v>2576</v>
      </c>
      <c r="E368" s="8" t="s">
        <v>32</v>
      </c>
      <c r="F368" s="8" t="s">
        <v>70</v>
      </c>
      <c r="G368" s="8" t="s">
        <v>25</v>
      </c>
      <c r="H368" s="8" t="s">
        <v>52</v>
      </c>
      <c r="I368" s="8" t="s">
        <v>83</v>
      </c>
      <c r="J368" s="17">
        <v>16332.0</v>
      </c>
      <c r="K368" s="5">
        <v>45681.0</v>
      </c>
      <c r="L368" s="10">
        <f t="shared" si="1"/>
        <v>45658</v>
      </c>
      <c r="M368" s="10">
        <f t="shared" si="181"/>
        <v>45693</v>
      </c>
      <c r="N368" s="10">
        <f t="shared" si="182"/>
        <v>45694</v>
      </c>
      <c r="O368" s="10"/>
      <c r="P368" s="10"/>
      <c r="Q368" s="10"/>
      <c r="R368" s="10"/>
    </row>
    <row r="369" ht="15.75" customHeight="1">
      <c r="A369" s="8" t="s">
        <v>178</v>
      </c>
      <c r="B369" s="8" t="s">
        <v>179</v>
      </c>
      <c r="C369" s="8" t="s">
        <v>48</v>
      </c>
      <c r="D369" s="8" t="s">
        <v>82</v>
      </c>
      <c r="E369" s="8" t="s">
        <v>32</v>
      </c>
      <c r="F369" s="8" t="s">
        <v>73</v>
      </c>
      <c r="G369" s="8" t="s">
        <v>25</v>
      </c>
      <c r="H369" s="8" t="s">
        <v>26</v>
      </c>
      <c r="I369" s="8" t="s">
        <v>35</v>
      </c>
      <c r="J369" s="17">
        <v>21065.0</v>
      </c>
      <c r="K369" s="5">
        <v>45687.0</v>
      </c>
      <c r="L369" s="10">
        <f t="shared" si="1"/>
        <v>45658</v>
      </c>
      <c r="M369" s="10">
        <f t="shared" si="181"/>
        <v>45703</v>
      </c>
      <c r="N369" s="10"/>
      <c r="O369" s="10"/>
      <c r="P369" s="10"/>
      <c r="Q369" s="10"/>
      <c r="R369" s="10"/>
    </row>
    <row r="370" ht="15.75" customHeight="1">
      <c r="A370" s="8" t="s">
        <v>182</v>
      </c>
      <c r="B370" s="8" t="s">
        <v>183</v>
      </c>
      <c r="C370" s="8" t="s">
        <v>31</v>
      </c>
      <c r="D370" s="8" t="s">
        <v>43</v>
      </c>
      <c r="E370" s="8" t="s">
        <v>33</v>
      </c>
      <c r="F370" s="8" t="s">
        <v>70</v>
      </c>
      <c r="G370" s="8" t="s">
        <v>25</v>
      </c>
      <c r="H370" s="8" t="s">
        <v>40</v>
      </c>
      <c r="I370" s="8" t="s">
        <v>27</v>
      </c>
      <c r="J370" s="17">
        <v>3444.0</v>
      </c>
      <c r="K370" s="5">
        <v>45683.0</v>
      </c>
      <c r="L370" s="10">
        <f t="shared" si="1"/>
        <v>45658</v>
      </c>
      <c r="M370" s="10">
        <f t="shared" si="181"/>
        <v>45704</v>
      </c>
      <c r="N370" s="10">
        <f t="shared" ref="N370:N371" si="184">if(M370+21&gt;today(),RANDBETWEEN(M370,today()),RANDBETWEEN(M370,M370+21))</f>
        <v>45723</v>
      </c>
      <c r="O370" s="10"/>
      <c r="P370" s="10"/>
      <c r="Q370" s="10"/>
      <c r="R370" s="10"/>
    </row>
    <row r="371" ht="15.75" customHeight="1">
      <c r="A371" s="8" t="s">
        <v>639</v>
      </c>
      <c r="B371" s="8" t="s">
        <v>640</v>
      </c>
      <c r="C371" s="8" t="s">
        <v>21</v>
      </c>
      <c r="D371" s="8" t="s">
        <v>2576</v>
      </c>
      <c r="E371" s="8" t="s">
        <v>32</v>
      </c>
      <c r="F371" s="11" t="s">
        <v>636</v>
      </c>
      <c r="G371" s="8" t="s">
        <v>25</v>
      </c>
      <c r="H371" s="8" t="s">
        <v>52</v>
      </c>
      <c r="I371" s="8" t="s">
        <v>44</v>
      </c>
      <c r="J371" s="17">
        <v>22617.0</v>
      </c>
      <c r="K371" s="5">
        <v>45672.0</v>
      </c>
      <c r="L371" s="10">
        <f t="shared" si="1"/>
        <v>45658</v>
      </c>
      <c r="M371" s="5">
        <f t="shared" si="181"/>
        <v>45682</v>
      </c>
      <c r="N371" s="5">
        <f t="shared" si="184"/>
        <v>45699</v>
      </c>
      <c r="O371" s="10">
        <f>if(N371="",RANDBETWEEN(M371,M371+20),if(N371+90&gt;today(),RANDBETWEEN(N371,today()),RANDBETWEEN(N371,N371+90)))</f>
        <v>45744</v>
      </c>
      <c r="P371" s="10"/>
      <c r="Q371" s="10"/>
      <c r="R371" s="10"/>
      <c r="S371" s="8" t="s">
        <v>45</v>
      </c>
    </row>
    <row r="372" ht="15.75" customHeight="1">
      <c r="A372" s="8" t="s">
        <v>190</v>
      </c>
      <c r="B372" s="8" t="s">
        <v>191</v>
      </c>
      <c r="C372" s="8" t="s">
        <v>31</v>
      </c>
      <c r="D372" s="8" t="s">
        <v>43</v>
      </c>
      <c r="E372" s="8" t="s">
        <v>23</v>
      </c>
      <c r="F372" s="8" t="s">
        <v>73</v>
      </c>
      <c r="G372" s="8" t="s">
        <v>25</v>
      </c>
      <c r="H372" s="8" t="s">
        <v>40</v>
      </c>
      <c r="I372" s="8" t="s">
        <v>27</v>
      </c>
      <c r="J372" s="17">
        <v>10160.0</v>
      </c>
      <c r="K372" s="5">
        <v>45665.0</v>
      </c>
      <c r="L372" s="10">
        <f t="shared" si="1"/>
        <v>45658</v>
      </c>
      <c r="M372" s="10">
        <f t="shared" si="181"/>
        <v>45665</v>
      </c>
      <c r="N372" s="10"/>
      <c r="O372" s="10"/>
      <c r="P372" s="10"/>
      <c r="Q372" s="10"/>
      <c r="R372" s="10"/>
    </row>
    <row r="373" ht="15.75" customHeight="1">
      <c r="A373" s="8" t="s">
        <v>216</v>
      </c>
      <c r="B373" s="8" t="s">
        <v>217</v>
      </c>
      <c r="C373" s="8" t="s">
        <v>31</v>
      </c>
      <c r="D373" s="8" t="s">
        <v>2577</v>
      </c>
      <c r="E373" s="8" t="s">
        <v>23</v>
      </c>
      <c r="F373" s="8" t="s">
        <v>70</v>
      </c>
      <c r="G373" s="8" t="s">
        <v>25</v>
      </c>
      <c r="H373" s="8" t="s">
        <v>34</v>
      </c>
      <c r="I373" s="8" t="s">
        <v>27</v>
      </c>
      <c r="J373" s="17">
        <v>3714.0</v>
      </c>
      <c r="K373" s="5">
        <v>45663.0</v>
      </c>
      <c r="L373" s="10">
        <f t="shared" si="1"/>
        <v>45658</v>
      </c>
      <c r="M373" s="10">
        <f t="shared" si="181"/>
        <v>45676</v>
      </c>
      <c r="N373" s="10">
        <f t="shared" ref="N373:N376" si="185">if(M373+21&gt;today(),RANDBETWEEN(M373,today()),RANDBETWEEN(M373,M373+21))</f>
        <v>45686</v>
      </c>
      <c r="O373" s="9"/>
      <c r="P373" s="10"/>
      <c r="Q373" s="10"/>
      <c r="R373" s="10"/>
    </row>
    <row r="374" ht="15.75" customHeight="1">
      <c r="A374" s="8" t="s">
        <v>641</v>
      </c>
      <c r="B374" s="8" t="s">
        <v>642</v>
      </c>
      <c r="C374" s="8" t="s">
        <v>31</v>
      </c>
      <c r="D374" s="8" t="s">
        <v>2576</v>
      </c>
      <c r="E374" s="8" t="s">
        <v>59</v>
      </c>
      <c r="F374" s="11" t="s">
        <v>636</v>
      </c>
      <c r="G374" s="8" t="s">
        <v>33</v>
      </c>
      <c r="H374" s="8" t="s">
        <v>76</v>
      </c>
      <c r="I374" s="8" t="s">
        <v>35</v>
      </c>
      <c r="J374" s="17">
        <v>9961.0</v>
      </c>
      <c r="K374" s="5">
        <v>45685.0</v>
      </c>
      <c r="L374" s="10">
        <f t="shared" si="1"/>
        <v>45658</v>
      </c>
      <c r="M374" s="5">
        <f t="shared" si="181"/>
        <v>45703</v>
      </c>
      <c r="N374" s="5">
        <f t="shared" si="185"/>
        <v>45716</v>
      </c>
      <c r="O374" s="10">
        <f t="shared" ref="O374:O375" si="186">if(N374="",RANDBETWEEN(M374,M374+20),if(N374+90&gt;today(),RANDBETWEEN(N374,today()),RANDBETWEEN(N374,N374+90)))</f>
        <v>45741</v>
      </c>
      <c r="P374" s="10"/>
      <c r="Q374" s="10"/>
      <c r="R374" s="10"/>
      <c r="S374" s="11" t="s">
        <v>79</v>
      </c>
    </row>
    <row r="375" ht="15.75" customHeight="1">
      <c r="A375" s="8" t="s">
        <v>801</v>
      </c>
      <c r="B375" s="8" t="s">
        <v>802</v>
      </c>
      <c r="C375" s="8" t="s">
        <v>21</v>
      </c>
      <c r="D375" s="8" t="s">
        <v>22</v>
      </c>
      <c r="E375" s="8" t="s">
        <v>32</v>
      </c>
      <c r="F375" s="8" t="s">
        <v>49</v>
      </c>
      <c r="G375" s="8" t="s">
        <v>25</v>
      </c>
      <c r="H375" s="8" t="s">
        <v>26</v>
      </c>
      <c r="I375" s="8" t="s">
        <v>44</v>
      </c>
      <c r="J375" s="17">
        <v>20576.0</v>
      </c>
      <c r="K375" s="5">
        <v>45665.0</v>
      </c>
      <c r="L375" s="10">
        <f t="shared" si="1"/>
        <v>45658</v>
      </c>
      <c r="M375" s="10">
        <f t="shared" si="181"/>
        <v>45666</v>
      </c>
      <c r="N375" s="10">
        <f t="shared" si="185"/>
        <v>45670</v>
      </c>
      <c r="O375" s="10">
        <f t="shared" si="186"/>
        <v>45742</v>
      </c>
      <c r="P375" s="10">
        <f>O375+365</f>
        <v>46107</v>
      </c>
      <c r="Q375" s="10"/>
      <c r="R375" s="10">
        <v>45721.0</v>
      </c>
      <c r="T375" s="8" t="s">
        <v>88</v>
      </c>
    </row>
    <row r="376" ht="15.75" customHeight="1">
      <c r="A376" s="8" t="s">
        <v>232</v>
      </c>
      <c r="B376" s="8" t="s">
        <v>233</v>
      </c>
      <c r="C376" s="8" t="s">
        <v>31</v>
      </c>
      <c r="D376" s="8" t="s">
        <v>43</v>
      </c>
      <c r="E376" s="8" t="s">
        <v>32</v>
      </c>
      <c r="F376" s="8" t="s">
        <v>70</v>
      </c>
      <c r="G376" s="8" t="s">
        <v>25</v>
      </c>
      <c r="H376" s="8" t="s">
        <v>52</v>
      </c>
      <c r="I376" s="8" t="s">
        <v>60</v>
      </c>
      <c r="J376" s="17">
        <v>6251.0</v>
      </c>
      <c r="K376" s="5">
        <v>45685.0</v>
      </c>
      <c r="L376" s="10">
        <f t="shared" si="1"/>
        <v>45658</v>
      </c>
      <c r="M376" s="10">
        <f t="shared" si="181"/>
        <v>45712</v>
      </c>
      <c r="N376" s="10">
        <f t="shared" si="185"/>
        <v>45717</v>
      </c>
      <c r="O376" s="10"/>
      <c r="P376" s="10"/>
      <c r="Q376" s="10"/>
      <c r="R376" s="10"/>
    </row>
    <row r="377" ht="15.75" customHeight="1">
      <c r="A377" s="8" t="s">
        <v>805</v>
      </c>
      <c r="B377" s="8" t="s">
        <v>806</v>
      </c>
      <c r="C377" s="8" t="s">
        <v>31</v>
      </c>
      <c r="D377" s="8" t="s">
        <v>2576</v>
      </c>
      <c r="E377" s="8" t="s">
        <v>32</v>
      </c>
      <c r="F377" s="8" t="s">
        <v>24</v>
      </c>
      <c r="G377" s="8" t="s">
        <v>25</v>
      </c>
      <c r="H377" s="8" t="s">
        <v>34</v>
      </c>
      <c r="I377" s="8" t="s">
        <v>27</v>
      </c>
      <c r="J377" s="17">
        <v>4023.0</v>
      </c>
      <c r="K377" s="5">
        <v>45665.0</v>
      </c>
      <c r="L377" s="10">
        <f t="shared" si="1"/>
        <v>45658</v>
      </c>
      <c r="M377" s="10"/>
      <c r="N377" s="10"/>
      <c r="O377" s="10"/>
      <c r="P377" s="10"/>
      <c r="Q377" s="10">
        <f>if(K377+30&gt;today(),RANDBETWEEN(K377,today()),RANDBETWEEN(K377,K377+30))</f>
        <v>45685</v>
      </c>
      <c r="R377" s="10"/>
      <c r="S377" s="11" t="s">
        <v>163</v>
      </c>
    </row>
    <row r="378" ht="15.75" customHeight="1">
      <c r="A378" s="8" t="s">
        <v>268</v>
      </c>
      <c r="B378" s="8" t="s">
        <v>269</v>
      </c>
      <c r="C378" s="8" t="s">
        <v>48</v>
      </c>
      <c r="D378" s="8" t="s">
        <v>2576</v>
      </c>
      <c r="E378" s="8" t="s">
        <v>32</v>
      </c>
      <c r="F378" s="8" t="s">
        <v>73</v>
      </c>
      <c r="G378" s="8" t="s">
        <v>33</v>
      </c>
      <c r="H378" s="8" t="s">
        <v>76</v>
      </c>
      <c r="I378" s="8" t="s">
        <v>53</v>
      </c>
      <c r="J378" s="17">
        <v>15870.0</v>
      </c>
      <c r="K378" s="5">
        <v>45668.0</v>
      </c>
      <c r="L378" s="10">
        <f t="shared" si="1"/>
        <v>45658</v>
      </c>
      <c r="M378" s="10">
        <f t="shared" ref="M378:M380" si="187">if(K378+30&gt;today(),RANDBETWEEN(K378,today()),RANDBETWEEN(K378,K378+30))</f>
        <v>45677</v>
      </c>
      <c r="N378" s="10"/>
      <c r="O378" s="10"/>
      <c r="P378" s="10"/>
      <c r="Q378" s="10"/>
      <c r="R378" s="10"/>
    </row>
    <row r="379" ht="15.75" customHeight="1">
      <c r="A379" s="8" t="s">
        <v>270</v>
      </c>
      <c r="B379" s="8" t="s">
        <v>271</v>
      </c>
      <c r="C379" s="8" t="s">
        <v>31</v>
      </c>
      <c r="D379" s="8" t="s">
        <v>43</v>
      </c>
      <c r="E379" s="8" t="s">
        <v>33</v>
      </c>
      <c r="F379" s="8" t="s">
        <v>70</v>
      </c>
      <c r="G379" s="8" t="s">
        <v>33</v>
      </c>
      <c r="H379" s="8" t="s">
        <v>26</v>
      </c>
      <c r="I379" s="8" t="s">
        <v>27</v>
      </c>
      <c r="J379" s="17">
        <v>12762.0</v>
      </c>
      <c r="K379" s="5">
        <v>45684.0</v>
      </c>
      <c r="L379" s="10">
        <f t="shared" si="1"/>
        <v>45658</v>
      </c>
      <c r="M379" s="10">
        <f t="shared" si="187"/>
        <v>45690</v>
      </c>
      <c r="N379" s="10">
        <f t="shared" ref="N379:N380" si="188">if(M379+21&gt;today(),RANDBETWEEN(M379,today()),RANDBETWEEN(M379,M379+21))</f>
        <v>45702</v>
      </c>
      <c r="O379" s="10"/>
      <c r="P379" s="10"/>
      <c r="Q379" s="10"/>
      <c r="R379" s="10"/>
    </row>
    <row r="380" ht="15.75" customHeight="1">
      <c r="A380" s="8" t="s">
        <v>643</v>
      </c>
      <c r="B380" s="8" t="s">
        <v>644</v>
      </c>
      <c r="C380" s="8" t="s">
        <v>21</v>
      </c>
      <c r="D380" s="8" t="s">
        <v>43</v>
      </c>
      <c r="E380" s="8" t="s">
        <v>39</v>
      </c>
      <c r="F380" s="11" t="s">
        <v>636</v>
      </c>
      <c r="G380" s="8" t="s">
        <v>25</v>
      </c>
      <c r="H380" s="8" t="s">
        <v>26</v>
      </c>
      <c r="I380" s="8" t="s">
        <v>35</v>
      </c>
      <c r="J380" s="17">
        <v>16012.0</v>
      </c>
      <c r="K380" s="5">
        <v>45683.0</v>
      </c>
      <c r="L380" s="10">
        <f t="shared" si="1"/>
        <v>45658</v>
      </c>
      <c r="M380" s="10">
        <f t="shared" si="187"/>
        <v>45694</v>
      </c>
      <c r="N380" s="10">
        <f t="shared" si="188"/>
        <v>45694</v>
      </c>
      <c r="O380" s="10">
        <f>if(N380="",RANDBETWEEN(M380,M380+20),if(N380+90&gt;today(),RANDBETWEEN(N380,today()),RANDBETWEEN(N380,N380+90)))</f>
        <v>45771</v>
      </c>
      <c r="P380" s="10">
        <f>O380+365</f>
        <v>46136</v>
      </c>
      <c r="Q380" s="10"/>
      <c r="R380" s="10"/>
    </row>
    <row r="381" ht="15.75" customHeight="1">
      <c r="A381" s="8" t="s">
        <v>813</v>
      </c>
      <c r="B381" s="8" t="s">
        <v>814</v>
      </c>
      <c r="C381" s="8" t="s">
        <v>21</v>
      </c>
      <c r="D381" s="8" t="s">
        <v>2577</v>
      </c>
      <c r="E381" s="8" t="s">
        <v>33</v>
      </c>
      <c r="F381" s="8" t="s">
        <v>24</v>
      </c>
      <c r="G381" s="8" t="s">
        <v>25</v>
      </c>
      <c r="H381" s="8" t="s">
        <v>52</v>
      </c>
      <c r="I381" s="8" t="s">
        <v>53</v>
      </c>
      <c r="J381" s="17">
        <v>17357.0</v>
      </c>
      <c r="K381" s="5">
        <v>45670.0</v>
      </c>
      <c r="L381" s="10">
        <f t="shared" si="1"/>
        <v>45658</v>
      </c>
      <c r="M381" s="10"/>
      <c r="N381" s="10"/>
      <c r="O381" s="10"/>
      <c r="P381" s="10"/>
      <c r="Q381" s="10">
        <f>if(K381+30&gt;today(),RANDBETWEEN(K381,today()),RANDBETWEEN(K381,K381+30))</f>
        <v>45697</v>
      </c>
      <c r="R381" s="10"/>
      <c r="S381" s="8" t="s">
        <v>45</v>
      </c>
    </row>
    <row r="382" ht="15.75" customHeight="1">
      <c r="A382" s="8" t="s">
        <v>274</v>
      </c>
      <c r="B382" s="8" t="s">
        <v>275</v>
      </c>
      <c r="C382" s="8" t="s">
        <v>31</v>
      </c>
      <c r="D382" s="8" t="s">
        <v>82</v>
      </c>
      <c r="E382" s="8" t="s">
        <v>33</v>
      </c>
      <c r="F382" s="8" t="s">
        <v>70</v>
      </c>
      <c r="G382" s="8" t="s">
        <v>25</v>
      </c>
      <c r="H382" s="8" t="s">
        <v>34</v>
      </c>
      <c r="I382" s="8" t="s">
        <v>53</v>
      </c>
      <c r="J382" s="17">
        <v>7228.0</v>
      </c>
      <c r="K382" s="5">
        <v>45676.0</v>
      </c>
      <c r="L382" s="10">
        <f t="shared" si="1"/>
        <v>45658</v>
      </c>
      <c r="M382" s="10">
        <f t="shared" ref="M382:M386" si="189">if(K382+30&gt;today(),RANDBETWEEN(K382,today()),RANDBETWEEN(K382,K382+30))</f>
        <v>45684</v>
      </c>
      <c r="N382" s="10">
        <f>if(M382+21&gt;today(),RANDBETWEEN(M382,today()),RANDBETWEEN(M382,M382+21))</f>
        <v>45703</v>
      </c>
      <c r="O382" s="10"/>
      <c r="P382" s="10"/>
      <c r="Q382" s="10"/>
      <c r="R382" s="10"/>
    </row>
    <row r="383" ht="15.75" customHeight="1">
      <c r="A383" s="8" t="s">
        <v>290</v>
      </c>
      <c r="B383" s="8" t="s">
        <v>291</v>
      </c>
      <c r="C383" s="8" t="s">
        <v>21</v>
      </c>
      <c r="D383" s="8" t="s">
        <v>82</v>
      </c>
      <c r="E383" s="8" t="s">
        <v>39</v>
      </c>
      <c r="F383" s="8" t="s">
        <v>73</v>
      </c>
      <c r="G383" s="8" t="s">
        <v>33</v>
      </c>
      <c r="H383" s="8" t="s">
        <v>52</v>
      </c>
      <c r="I383" s="8" t="s">
        <v>27</v>
      </c>
      <c r="J383" s="17">
        <v>15705.0</v>
      </c>
      <c r="K383" s="5">
        <v>45665.0</v>
      </c>
      <c r="L383" s="10">
        <f t="shared" si="1"/>
        <v>45658</v>
      </c>
      <c r="M383" s="10">
        <f t="shared" si="189"/>
        <v>45685</v>
      </c>
      <c r="N383" s="10"/>
      <c r="O383" s="10"/>
      <c r="P383" s="10"/>
      <c r="Q383" s="10"/>
      <c r="R383" s="10"/>
    </row>
    <row r="384" ht="15.75" customHeight="1">
      <c r="A384" s="8" t="s">
        <v>819</v>
      </c>
      <c r="B384" s="8" t="s">
        <v>820</v>
      </c>
      <c r="C384" s="8" t="s">
        <v>21</v>
      </c>
      <c r="D384" s="8" t="s">
        <v>82</v>
      </c>
      <c r="E384" s="8" t="s">
        <v>23</v>
      </c>
      <c r="F384" s="8" t="s">
        <v>24</v>
      </c>
      <c r="G384" s="8" t="s">
        <v>25</v>
      </c>
      <c r="H384" s="8" t="s">
        <v>76</v>
      </c>
      <c r="I384" s="8" t="s">
        <v>83</v>
      </c>
      <c r="J384" s="17">
        <v>24744.0</v>
      </c>
      <c r="K384" s="5">
        <v>45659.0</v>
      </c>
      <c r="L384" s="10">
        <f t="shared" si="1"/>
        <v>45658</v>
      </c>
      <c r="M384" s="10">
        <f t="shared" si="189"/>
        <v>45679</v>
      </c>
      <c r="N384" s="9"/>
      <c r="O384" s="10"/>
      <c r="P384" s="10"/>
      <c r="Q384" s="10">
        <f>if(K384+30&gt;today(),RANDBETWEEN(K384,today()),RANDBETWEEN(K384,K384+30))</f>
        <v>45660</v>
      </c>
      <c r="R384" s="10"/>
      <c r="S384" s="8" t="s">
        <v>36</v>
      </c>
    </row>
    <row r="385" ht="15.75" customHeight="1">
      <c r="A385" s="8" t="s">
        <v>821</v>
      </c>
      <c r="B385" s="8" t="s">
        <v>822</v>
      </c>
      <c r="C385" s="8" t="s">
        <v>21</v>
      </c>
      <c r="D385" s="8" t="s">
        <v>22</v>
      </c>
      <c r="E385" s="8" t="s">
        <v>32</v>
      </c>
      <c r="F385" s="8" t="s">
        <v>24</v>
      </c>
      <c r="G385" s="8" t="s">
        <v>25</v>
      </c>
      <c r="H385" s="8" t="s">
        <v>40</v>
      </c>
      <c r="I385" s="8" t="s">
        <v>60</v>
      </c>
      <c r="J385" s="17">
        <v>18275.0</v>
      </c>
      <c r="K385" s="5">
        <v>45678.0</v>
      </c>
      <c r="L385" s="10">
        <f t="shared" si="1"/>
        <v>45658</v>
      </c>
      <c r="M385" s="10">
        <f t="shared" si="189"/>
        <v>45708</v>
      </c>
      <c r="N385" s="10">
        <f t="shared" ref="N385:N386" si="190">if(M385+21&gt;today(),RANDBETWEEN(M385,today()),RANDBETWEEN(M385,M385+21))</f>
        <v>45721</v>
      </c>
      <c r="O385" s="10">
        <f t="shared" ref="O385:O386" si="191">if(N385="",RANDBETWEEN(M385,M385+20),if(N385+90&gt;today(),RANDBETWEEN(N385,today()),RANDBETWEEN(N385,N385+90)))</f>
        <v>45766</v>
      </c>
      <c r="P385" s="10"/>
      <c r="Q385" s="10"/>
      <c r="R385" s="10"/>
      <c r="S385" s="8" t="s">
        <v>45</v>
      </c>
    </row>
    <row r="386" ht="15.75" customHeight="1">
      <c r="A386" s="8" t="s">
        <v>823</v>
      </c>
      <c r="B386" s="8" t="s">
        <v>824</v>
      </c>
      <c r="C386" s="8" t="s">
        <v>48</v>
      </c>
      <c r="D386" s="8" t="s">
        <v>43</v>
      </c>
      <c r="E386" s="8" t="s">
        <v>33</v>
      </c>
      <c r="F386" s="8" t="s">
        <v>24</v>
      </c>
      <c r="G386" s="8" t="s">
        <v>25</v>
      </c>
      <c r="H386" s="8" t="s">
        <v>52</v>
      </c>
      <c r="I386" s="8" t="s">
        <v>27</v>
      </c>
      <c r="J386" s="17">
        <v>21719.0</v>
      </c>
      <c r="K386" s="5">
        <v>45668.0</v>
      </c>
      <c r="L386" s="10">
        <f t="shared" si="1"/>
        <v>45658</v>
      </c>
      <c r="M386" s="10">
        <f t="shared" si="189"/>
        <v>45678</v>
      </c>
      <c r="N386" s="10">
        <f t="shared" si="190"/>
        <v>45685</v>
      </c>
      <c r="O386" s="10">
        <f t="shared" si="191"/>
        <v>45694</v>
      </c>
      <c r="P386" s="10"/>
      <c r="Q386" s="10"/>
      <c r="R386" s="10"/>
      <c r="S386" s="8" t="s">
        <v>163</v>
      </c>
    </row>
    <row r="387" ht="15.75" customHeight="1">
      <c r="A387" s="8" t="s">
        <v>825</v>
      </c>
      <c r="B387" s="8" t="s">
        <v>826</v>
      </c>
      <c r="C387" s="8" t="s">
        <v>21</v>
      </c>
      <c r="D387" s="8" t="s">
        <v>82</v>
      </c>
      <c r="E387" s="8" t="s">
        <v>59</v>
      </c>
      <c r="F387" s="8" t="s">
        <v>24</v>
      </c>
      <c r="G387" s="8" t="s">
        <v>33</v>
      </c>
      <c r="H387" s="8" t="s">
        <v>26</v>
      </c>
      <c r="I387" s="8" t="s">
        <v>27</v>
      </c>
      <c r="J387" s="17">
        <v>24680.0</v>
      </c>
      <c r="K387" s="5">
        <v>45663.0</v>
      </c>
      <c r="L387" s="10">
        <f t="shared" si="1"/>
        <v>45658</v>
      </c>
      <c r="M387" s="10"/>
      <c r="N387" s="10"/>
      <c r="O387" s="10"/>
      <c r="P387" s="10"/>
      <c r="Q387" s="10">
        <f>if(K387+30&gt;today(),RANDBETWEEN(K387,today()),RANDBETWEEN(K387,K387+30))</f>
        <v>45664</v>
      </c>
      <c r="R387" s="10"/>
      <c r="S387" s="11" t="s">
        <v>79</v>
      </c>
    </row>
    <row r="388" ht="15.75" customHeight="1">
      <c r="A388" s="8" t="s">
        <v>318</v>
      </c>
      <c r="B388" s="8" t="s">
        <v>319</v>
      </c>
      <c r="C388" s="8" t="s">
        <v>48</v>
      </c>
      <c r="D388" s="8" t="s">
        <v>2577</v>
      </c>
      <c r="E388" s="8" t="s">
        <v>23</v>
      </c>
      <c r="F388" s="11" t="s">
        <v>73</v>
      </c>
      <c r="G388" s="8" t="s">
        <v>25</v>
      </c>
      <c r="H388" s="8" t="s">
        <v>76</v>
      </c>
      <c r="I388" s="8" t="s">
        <v>35</v>
      </c>
      <c r="J388" s="17">
        <v>22739.0</v>
      </c>
      <c r="K388" s="5">
        <v>45666.0</v>
      </c>
      <c r="L388" s="10">
        <f t="shared" si="1"/>
        <v>45658</v>
      </c>
      <c r="M388" s="10">
        <f>if(K388+30&gt;today(),RANDBETWEEN(K388,today()),RANDBETWEEN(K388,K388+30))</f>
        <v>45676</v>
      </c>
      <c r="N388" s="9"/>
      <c r="O388" s="9"/>
      <c r="P388" s="10"/>
      <c r="Q388" s="10"/>
      <c r="R388" s="10"/>
    </row>
    <row r="389" ht="15.75" customHeight="1">
      <c r="A389" s="8" t="s">
        <v>829</v>
      </c>
      <c r="B389" s="8" t="s">
        <v>830</v>
      </c>
      <c r="C389" s="8" t="s">
        <v>31</v>
      </c>
      <c r="D389" s="8" t="s">
        <v>2577</v>
      </c>
      <c r="E389" s="8" t="s">
        <v>33</v>
      </c>
      <c r="F389" s="8" t="s">
        <v>24</v>
      </c>
      <c r="G389" s="8" t="s">
        <v>25</v>
      </c>
      <c r="H389" s="8" t="s">
        <v>52</v>
      </c>
      <c r="I389" s="8" t="s">
        <v>53</v>
      </c>
      <c r="J389" s="17">
        <v>2417.0</v>
      </c>
      <c r="K389" s="5">
        <v>45680.0</v>
      </c>
      <c r="L389" s="10">
        <f t="shared" si="1"/>
        <v>45658</v>
      </c>
      <c r="M389" s="9"/>
      <c r="N389" s="9"/>
      <c r="O389" s="10"/>
      <c r="P389" s="10"/>
      <c r="Q389" s="10">
        <f>if(K389+30&gt;today(),RANDBETWEEN(K389,today()),RANDBETWEEN(K389,K389+30))</f>
        <v>45707</v>
      </c>
      <c r="R389" s="10"/>
      <c r="S389" s="11" t="s">
        <v>79</v>
      </c>
    </row>
    <row r="390" ht="15.75" customHeight="1">
      <c r="A390" s="8" t="s">
        <v>358</v>
      </c>
      <c r="B390" s="8" t="s">
        <v>359</v>
      </c>
      <c r="C390" s="8" t="s">
        <v>48</v>
      </c>
      <c r="D390" s="8" t="s">
        <v>43</v>
      </c>
      <c r="E390" s="8" t="s">
        <v>23</v>
      </c>
      <c r="F390" s="8" t="s">
        <v>73</v>
      </c>
      <c r="G390" s="8" t="s">
        <v>25</v>
      </c>
      <c r="H390" s="8" t="s">
        <v>34</v>
      </c>
      <c r="I390" s="8" t="s">
        <v>35</v>
      </c>
      <c r="J390" s="17">
        <v>21804.0</v>
      </c>
      <c r="K390" s="5">
        <v>45670.0</v>
      </c>
      <c r="L390" s="10">
        <f t="shared" si="1"/>
        <v>45658</v>
      </c>
      <c r="M390" s="10">
        <f t="shared" ref="M390:M394" si="192">if(K390+30&gt;today(),RANDBETWEEN(K390,today()),RANDBETWEEN(K390,K390+30))</f>
        <v>45688</v>
      </c>
      <c r="N390" s="10"/>
      <c r="O390" s="10"/>
      <c r="P390" s="10"/>
      <c r="Q390" s="10"/>
      <c r="R390" s="10"/>
    </row>
    <row r="391" ht="15.75" customHeight="1">
      <c r="A391" s="8" t="s">
        <v>645</v>
      </c>
      <c r="B391" s="8" t="s">
        <v>646</v>
      </c>
      <c r="C391" s="8" t="s">
        <v>31</v>
      </c>
      <c r="D391" s="8" t="s">
        <v>2577</v>
      </c>
      <c r="E391" s="8" t="s">
        <v>23</v>
      </c>
      <c r="F391" s="11" t="s">
        <v>636</v>
      </c>
      <c r="G391" s="8" t="s">
        <v>25</v>
      </c>
      <c r="H391" s="8" t="s">
        <v>52</v>
      </c>
      <c r="I391" s="8" t="s">
        <v>44</v>
      </c>
      <c r="J391" s="17">
        <v>8984.0</v>
      </c>
      <c r="K391" s="5">
        <v>45686.0</v>
      </c>
      <c r="L391" s="10">
        <f t="shared" si="1"/>
        <v>45658</v>
      </c>
      <c r="M391" s="10">
        <f t="shared" si="192"/>
        <v>45715</v>
      </c>
      <c r="N391" s="10">
        <f t="shared" ref="N391:N392" si="193">if(M391+21&gt;today(),RANDBETWEEN(M391,today()),RANDBETWEEN(M391,M391+21))</f>
        <v>45721</v>
      </c>
      <c r="O391" s="10">
        <f>if(N391="",RANDBETWEEN(M391,M391+20),if(N391+90&gt;today(),RANDBETWEEN(N391,today()),RANDBETWEEN(N391,N391+90)))</f>
        <v>45729</v>
      </c>
      <c r="P391" s="10">
        <f>O391+365</f>
        <v>46094</v>
      </c>
      <c r="Q391" s="10"/>
      <c r="R391" s="10"/>
    </row>
    <row r="392" ht="15.75" customHeight="1">
      <c r="A392" s="8" t="s">
        <v>360</v>
      </c>
      <c r="B392" s="8" t="s">
        <v>361</v>
      </c>
      <c r="C392" s="8" t="s">
        <v>31</v>
      </c>
      <c r="D392" s="8" t="s">
        <v>2577</v>
      </c>
      <c r="E392" s="8" t="s">
        <v>33</v>
      </c>
      <c r="F392" s="8" t="s">
        <v>70</v>
      </c>
      <c r="G392" s="8" t="s">
        <v>33</v>
      </c>
      <c r="H392" s="8" t="s">
        <v>26</v>
      </c>
      <c r="I392" s="8" t="s">
        <v>44</v>
      </c>
      <c r="J392" s="17">
        <v>1501.0</v>
      </c>
      <c r="K392" s="5">
        <v>45686.0</v>
      </c>
      <c r="L392" s="10">
        <f t="shared" si="1"/>
        <v>45658</v>
      </c>
      <c r="M392" s="10">
        <f t="shared" si="192"/>
        <v>45705</v>
      </c>
      <c r="N392" s="10">
        <f t="shared" si="193"/>
        <v>45705</v>
      </c>
      <c r="O392" s="10"/>
      <c r="P392" s="10"/>
      <c r="Q392" s="10"/>
      <c r="R392" s="10"/>
    </row>
    <row r="393" ht="15.75" customHeight="1">
      <c r="A393" s="8" t="s">
        <v>837</v>
      </c>
      <c r="B393" s="8" t="s">
        <v>838</v>
      </c>
      <c r="C393" s="8" t="s">
        <v>21</v>
      </c>
      <c r="D393" s="8" t="s">
        <v>2577</v>
      </c>
      <c r="E393" s="8" t="s">
        <v>32</v>
      </c>
      <c r="F393" s="8" t="s">
        <v>24</v>
      </c>
      <c r="G393" s="8" t="s">
        <v>25</v>
      </c>
      <c r="H393" s="8" t="s">
        <v>76</v>
      </c>
      <c r="I393" s="8" t="s">
        <v>27</v>
      </c>
      <c r="J393" s="17">
        <v>19811.0</v>
      </c>
      <c r="K393" s="5">
        <v>45666.0</v>
      </c>
      <c r="L393" s="10">
        <f t="shared" si="1"/>
        <v>45658</v>
      </c>
      <c r="M393" s="10">
        <f t="shared" si="192"/>
        <v>45669</v>
      </c>
      <c r="N393" s="9"/>
      <c r="O393" s="10"/>
      <c r="P393" s="10"/>
      <c r="Q393" s="10">
        <f>if(K393+30&gt;today(),RANDBETWEEN(K393,today()),RANDBETWEEN(K393,K393+30))</f>
        <v>45671</v>
      </c>
      <c r="R393" s="10"/>
      <c r="S393" s="8" t="s">
        <v>45</v>
      </c>
    </row>
    <row r="394" ht="15.75" customHeight="1">
      <c r="A394" s="8" t="s">
        <v>647</v>
      </c>
      <c r="B394" s="8" t="s">
        <v>648</v>
      </c>
      <c r="C394" s="8" t="s">
        <v>21</v>
      </c>
      <c r="D394" s="8" t="s">
        <v>2576</v>
      </c>
      <c r="E394" s="8" t="s">
        <v>32</v>
      </c>
      <c r="F394" s="11" t="s">
        <v>636</v>
      </c>
      <c r="G394" s="8" t="s">
        <v>25</v>
      </c>
      <c r="H394" s="8" t="s">
        <v>40</v>
      </c>
      <c r="I394" s="8" t="s">
        <v>44</v>
      </c>
      <c r="J394" s="17">
        <v>15637.0</v>
      </c>
      <c r="K394" s="5">
        <v>45708.0</v>
      </c>
      <c r="L394" s="10">
        <f t="shared" si="1"/>
        <v>45689</v>
      </c>
      <c r="M394" s="10">
        <f t="shared" si="192"/>
        <v>45708</v>
      </c>
      <c r="N394" s="10">
        <f>if(M394+21&gt;today(),RANDBETWEEN(M394,today()),RANDBETWEEN(M394,M394+21))</f>
        <v>45714</v>
      </c>
      <c r="O394" s="10">
        <f>if(N394="",RANDBETWEEN(M394,M394+20),if(N394+90&gt;today(),RANDBETWEEN(N394,today()),RANDBETWEEN(N394,N394+90)))</f>
        <v>45738</v>
      </c>
      <c r="P394" s="10">
        <f>O394+365</f>
        <v>46103</v>
      </c>
      <c r="Q394" s="10"/>
      <c r="R394" s="10"/>
    </row>
    <row r="395" ht="15.75" customHeight="1">
      <c r="A395" s="8" t="s">
        <v>841</v>
      </c>
      <c r="B395" s="8" t="s">
        <v>842</v>
      </c>
      <c r="C395" s="8" t="s">
        <v>48</v>
      </c>
      <c r="D395" s="8" t="s">
        <v>43</v>
      </c>
      <c r="E395" s="8" t="s">
        <v>39</v>
      </c>
      <c r="F395" s="8" t="s">
        <v>24</v>
      </c>
      <c r="G395" s="8" t="s">
        <v>25</v>
      </c>
      <c r="H395" s="8" t="s">
        <v>76</v>
      </c>
      <c r="I395" s="8" t="s">
        <v>27</v>
      </c>
      <c r="J395" s="17">
        <v>23601.0</v>
      </c>
      <c r="K395" s="5">
        <v>45699.0</v>
      </c>
      <c r="L395" s="10">
        <f t="shared" si="1"/>
        <v>45689</v>
      </c>
      <c r="M395" s="10"/>
      <c r="N395" s="10"/>
      <c r="O395" s="10"/>
      <c r="P395" s="10"/>
      <c r="Q395" s="10">
        <f t="shared" ref="Q395:Q396" si="194">if(K395+30&gt;today(),RANDBETWEEN(K395,today()),RANDBETWEEN(K395,K395+30))</f>
        <v>45725</v>
      </c>
      <c r="R395" s="10"/>
      <c r="S395" s="11" t="s">
        <v>79</v>
      </c>
    </row>
    <row r="396" ht="15.75" customHeight="1">
      <c r="A396" s="8" t="s">
        <v>843</v>
      </c>
      <c r="B396" s="8" t="s">
        <v>844</v>
      </c>
      <c r="C396" s="8" t="s">
        <v>31</v>
      </c>
      <c r="D396" s="8" t="s">
        <v>82</v>
      </c>
      <c r="E396" s="8" t="s">
        <v>33</v>
      </c>
      <c r="F396" s="8" t="s">
        <v>24</v>
      </c>
      <c r="G396" s="8" t="s">
        <v>33</v>
      </c>
      <c r="H396" s="8" t="s">
        <v>26</v>
      </c>
      <c r="I396" s="8" t="s">
        <v>60</v>
      </c>
      <c r="J396" s="17">
        <v>12030.0</v>
      </c>
      <c r="K396" s="5">
        <v>45705.0</v>
      </c>
      <c r="L396" s="10">
        <f t="shared" si="1"/>
        <v>45689</v>
      </c>
      <c r="M396" s="10"/>
      <c r="N396" s="10"/>
      <c r="O396" s="10"/>
      <c r="P396" s="10"/>
      <c r="Q396" s="10">
        <f t="shared" si="194"/>
        <v>45731</v>
      </c>
      <c r="R396" s="10"/>
      <c r="S396" s="11" t="s">
        <v>79</v>
      </c>
    </row>
    <row r="397" ht="15.75" customHeight="1">
      <c r="A397" s="8" t="s">
        <v>655</v>
      </c>
      <c r="B397" s="8" t="s">
        <v>656</v>
      </c>
      <c r="C397" s="8" t="s">
        <v>31</v>
      </c>
      <c r="D397" s="8" t="s">
        <v>2576</v>
      </c>
      <c r="E397" s="8" t="s">
        <v>32</v>
      </c>
      <c r="F397" s="11" t="s">
        <v>636</v>
      </c>
      <c r="G397" s="8" t="s">
        <v>25</v>
      </c>
      <c r="H397" s="8" t="s">
        <v>76</v>
      </c>
      <c r="I397" s="8" t="s">
        <v>44</v>
      </c>
      <c r="J397" s="17">
        <v>12222.0</v>
      </c>
      <c r="K397" s="5">
        <v>45690.0</v>
      </c>
      <c r="L397" s="10">
        <f t="shared" si="1"/>
        <v>45689</v>
      </c>
      <c r="M397" s="10">
        <f t="shared" ref="M397:M400" si="195">if(K397+30&gt;today(),RANDBETWEEN(K397,today()),RANDBETWEEN(K397,K397+30))</f>
        <v>45702</v>
      </c>
      <c r="N397" s="10">
        <f t="shared" ref="N397:N398" si="196">if(M397+21&gt;today(),RANDBETWEEN(M397,today()),RANDBETWEEN(M397,M397+21))</f>
        <v>45713</v>
      </c>
      <c r="O397" s="10">
        <f>if(N397="",RANDBETWEEN(M397,M397+20),if(N397+90&gt;today(),RANDBETWEEN(N397,today()),RANDBETWEEN(N397,N397+90)))</f>
        <v>45737</v>
      </c>
      <c r="P397" s="10">
        <f>O397+365</f>
        <v>46102</v>
      </c>
      <c r="Q397" s="10"/>
      <c r="R397" s="10"/>
    </row>
    <row r="398" ht="15.75" customHeight="1">
      <c r="A398" s="8" t="s">
        <v>364</v>
      </c>
      <c r="B398" s="8" t="s">
        <v>365</v>
      </c>
      <c r="C398" s="8" t="s">
        <v>31</v>
      </c>
      <c r="D398" s="8" t="s">
        <v>2577</v>
      </c>
      <c r="E398" s="8" t="s">
        <v>59</v>
      </c>
      <c r="F398" s="8" t="s">
        <v>70</v>
      </c>
      <c r="G398" s="8" t="s">
        <v>25</v>
      </c>
      <c r="H398" s="8" t="s">
        <v>26</v>
      </c>
      <c r="I398" s="8" t="s">
        <v>27</v>
      </c>
      <c r="J398" s="17">
        <v>11246.0</v>
      </c>
      <c r="K398" s="5">
        <v>45706.0</v>
      </c>
      <c r="L398" s="10">
        <f t="shared" si="1"/>
        <v>45689</v>
      </c>
      <c r="M398" s="10">
        <f t="shared" si="195"/>
        <v>45732</v>
      </c>
      <c r="N398" s="10">
        <f t="shared" si="196"/>
        <v>45739</v>
      </c>
      <c r="O398" s="10"/>
      <c r="P398" s="10"/>
      <c r="Q398" s="10"/>
      <c r="R398" s="10"/>
    </row>
    <row r="399" ht="15.75" customHeight="1">
      <c r="A399" s="8" t="s">
        <v>849</v>
      </c>
      <c r="B399" s="8" t="s">
        <v>850</v>
      </c>
      <c r="C399" s="8" t="s">
        <v>21</v>
      </c>
      <c r="D399" s="8" t="s">
        <v>43</v>
      </c>
      <c r="E399" s="8" t="s">
        <v>33</v>
      </c>
      <c r="F399" s="8" t="s">
        <v>24</v>
      </c>
      <c r="G399" s="8" t="s">
        <v>25</v>
      </c>
      <c r="H399" s="8" t="s">
        <v>76</v>
      </c>
      <c r="I399" s="8" t="s">
        <v>44</v>
      </c>
      <c r="J399" s="17">
        <v>16509.0</v>
      </c>
      <c r="K399" s="5">
        <v>45693.0</v>
      </c>
      <c r="L399" s="10">
        <f t="shared" si="1"/>
        <v>45689</v>
      </c>
      <c r="M399" s="10">
        <f t="shared" si="195"/>
        <v>45706</v>
      </c>
      <c r="N399" s="9"/>
      <c r="O399" s="10"/>
      <c r="P399" s="10"/>
      <c r="Q399" s="10">
        <f t="shared" ref="Q399:Q400" si="197">if(K399+30&gt;today(),RANDBETWEEN(K399,today()),RANDBETWEEN(K399,K399+30))</f>
        <v>45699</v>
      </c>
      <c r="R399" s="10"/>
      <c r="S399" s="8" t="s">
        <v>163</v>
      </c>
    </row>
    <row r="400" ht="15.75" customHeight="1">
      <c r="A400" s="8" t="s">
        <v>851</v>
      </c>
      <c r="B400" s="8" t="s">
        <v>852</v>
      </c>
      <c r="C400" s="8" t="s">
        <v>48</v>
      </c>
      <c r="D400" s="8" t="s">
        <v>43</v>
      </c>
      <c r="E400" s="8" t="s">
        <v>33</v>
      </c>
      <c r="F400" s="8" t="s">
        <v>24</v>
      </c>
      <c r="G400" s="8" t="s">
        <v>33</v>
      </c>
      <c r="H400" s="8" t="s">
        <v>40</v>
      </c>
      <c r="I400" s="8" t="s">
        <v>35</v>
      </c>
      <c r="J400" s="17">
        <v>18079.0</v>
      </c>
      <c r="K400" s="5">
        <v>45708.0</v>
      </c>
      <c r="L400" s="10">
        <f t="shared" si="1"/>
        <v>45689</v>
      </c>
      <c r="M400" s="10">
        <f t="shared" si="195"/>
        <v>45718</v>
      </c>
      <c r="N400" s="9"/>
      <c r="O400" s="10"/>
      <c r="P400" s="10"/>
      <c r="Q400" s="10">
        <f t="shared" si="197"/>
        <v>45720</v>
      </c>
      <c r="R400" s="10"/>
      <c r="S400" s="8" t="s">
        <v>163</v>
      </c>
    </row>
    <row r="401" ht="15.75" customHeight="1">
      <c r="A401" s="8" t="s">
        <v>374</v>
      </c>
      <c r="B401" s="8" t="s">
        <v>375</v>
      </c>
      <c r="C401" s="8" t="s">
        <v>21</v>
      </c>
      <c r="D401" s="8" t="s">
        <v>2577</v>
      </c>
      <c r="E401" s="8" t="s">
        <v>23</v>
      </c>
      <c r="F401" s="8" t="s">
        <v>376</v>
      </c>
      <c r="G401" s="8" t="s">
        <v>25</v>
      </c>
      <c r="H401" s="8" t="s">
        <v>26</v>
      </c>
      <c r="I401" s="8" t="s">
        <v>27</v>
      </c>
      <c r="J401" s="17">
        <v>19170.0</v>
      </c>
      <c r="K401" s="5">
        <v>45715.0</v>
      </c>
      <c r="L401" s="10">
        <f t="shared" si="1"/>
        <v>45689</v>
      </c>
      <c r="M401" s="9"/>
      <c r="N401" s="9"/>
      <c r="O401" s="9"/>
      <c r="P401" s="10"/>
      <c r="Q401" s="10"/>
      <c r="R401" s="10"/>
    </row>
    <row r="402" ht="15.75" customHeight="1">
      <c r="A402" s="8" t="s">
        <v>385</v>
      </c>
      <c r="B402" s="8" t="s">
        <v>386</v>
      </c>
      <c r="C402" s="8" t="s">
        <v>48</v>
      </c>
      <c r="D402" s="8" t="s">
        <v>2576</v>
      </c>
      <c r="E402" s="8" t="s">
        <v>59</v>
      </c>
      <c r="F402" s="8" t="s">
        <v>70</v>
      </c>
      <c r="G402" s="8" t="s">
        <v>25</v>
      </c>
      <c r="H402" s="8" t="s">
        <v>76</v>
      </c>
      <c r="I402" s="8" t="s">
        <v>44</v>
      </c>
      <c r="J402" s="17">
        <v>20881.0</v>
      </c>
      <c r="K402" s="5">
        <v>45714.0</v>
      </c>
      <c r="L402" s="10">
        <f t="shared" si="1"/>
        <v>45689</v>
      </c>
      <c r="M402" s="10">
        <f t="shared" ref="M402:M411" si="198">if(K402+30&gt;today(),RANDBETWEEN(K402,today()),RANDBETWEEN(K402,K402+30))</f>
        <v>45727</v>
      </c>
      <c r="N402" s="10">
        <f>if(M402+21&gt;today(),RANDBETWEEN(M402,today()),RANDBETWEEN(M402,M402+21))</f>
        <v>45729</v>
      </c>
      <c r="O402" s="9"/>
      <c r="P402" s="10"/>
      <c r="Q402" s="10"/>
      <c r="R402" s="10"/>
    </row>
    <row r="403" ht="15.75" customHeight="1">
      <c r="A403" s="8" t="s">
        <v>391</v>
      </c>
      <c r="B403" s="8" t="s">
        <v>392</v>
      </c>
      <c r="C403" s="8" t="s">
        <v>31</v>
      </c>
      <c r="D403" s="8" t="s">
        <v>22</v>
      </c>
      <c r="E403" s="8" t="s">
        <v>32</v>
      </c>
      <c r="F403" s="8" t="s">
        <v>73</v>
      </c>
      <c r="G403" s="8" t="s">
        <v>25</v>
      </c>
      <c r="H403" s="8" t="s">
        <v>34</v>
      </c>
      <c r="I403" s="8" t="s">
        <v>27</v>
      </c>
      <c r="J403" s="17">
        <v>1237.0</v>
      </c>
      <c r="K403" s="5">
        <v>45708.0</v>
      </c>
      <c r="L403" s="10">
        <f t="shared" si="1"/>
        <v>45689</v>
      </c>
      <c r="M403" s="10">
        <f t="shared" si="198"/>
        <v>45727</v>
      </c>
      <c r="N403" s="10"/>
      <c r="O403" s="10"/>
      <c r="P403" s="10"/>
      <c r="Q403" s="10"/>
      <c r="R403" s="10"/>
    </row>
    <row r="404" ht="15.75" customHeight="1">
      <c r="A404" s="8" t="s">
        <v>393</v>
      </c>
      <c r="B404" s="8" t="s">
        <v>394</v>
      </c>
      <c r="C404" s="8" t="s">
        <v>21</v>
      </c>
      <c r="D404" s="8" t="s">
        <v>82</v>
      </c>
      <c r="E404" s="8" t="s">
        <v>23</v>
      </c>
      <c r="F404" s="8" t="s">
        <v>73</v>
      </c>
      <c r="G404" s="8" t="s">
        <v>25</v>
      </c>
      <c r="H404" s="8" t="s">
        <v>26</v>
      </c>
      <c r="I404" s="8" t="s">
        <v>44</v>
      </c>
      <c r="J404" s="17">
        <v>20527.0</v>
      </c>
      <c r="K404" s="5">
        <v>45699.0</v>
      </c>
      <c r="L404" s="10">
        <f t="shared" si="1"/>
        <v>45689</v>
      </c>
      <c r="M404" s="10">
        <f t="shared" si="198"/>
        <v>45708</v>
      </c>
      <c r="N404" s="10"/>
      <c r="O404" s="10"/>
      <c r="P404" s="10"/>
      <c r="Q404" s="10"/>
      <c r="R404" s="10"/>
    </row>
    <row r="405" ht="15.75" customHeight="1">
      <c r="A405" s="8" t="s">
        <v>415</v>
      </c>
      <c r="B405" s="8" t="s">
        <v>416</v>
      </c>
      <c r="C405" s="8" t="s">
        <v>31</v>
      </c>
      <c r="D405" s="8" t="s">
        <v>2577</v>
      </c>
      <c r="E405" s="8" t="s">
        <v>33</v>
      </c>
      <c r="F405" s="8" t="s">
        <v>73</v>
      </c>
      <c r="G405" s="8" t="s">
        <v>33</v>
      </c>
      <c r="H405" s="8" t="s">
        <v>76</v>
      </c>
      <c r="I405" s="8" t="s">
        <v>44</v>
      </c>
      <c r="J405" s="17">
        <v>8983.0</v>
      </c>
      <c r="K405" s="5">
        <v>45692.0</v>
      </c>
      <c r="L405" s="10">
        <f t="shared" si="1"/>
        <v>45689</v>
      </c>
      <c r="M405" s="10">
        <f t="shared" si="198"/>
        <v>45694</v>
      </c>
      <c r="N405" s="10"/>
      <c r="O405" s="10"/>
      <c r="P405" s="10"/>
      <c r="Q405" s="10"/>
      <c r="R405" s="10"/>
    </row>
    <row r="406" ht="15.75" customHeight="1">
      <c r="A406" s="8" t="s">
        <v>425</v>
      </c>
      <c r="B406" s="8" t="s">
        <v>426</v>
      </c>
      <c r="C406" s="8" t="s">
        <v>48</v>
      </c>
      <c r="D406" s="8" t="s">
        <v>2576</v>
      </c>
      <c r="E406" s="8" t="s">
        <v>32</v>
      </c>
      <c r="F406" s="8" t="s">
        <v>73</v>
      </c>
      <c r="G406" s="8" t="s">
        <v>25</v>
      </c>
      <c r="H406" s="8" t="s">
        <v>40</v>
      </c>
      <c r="I406" s="8" t="s">
        <v>60</v>
      </c>
      <c r="J406" s="17">
        <v>18962.0</v>
      </c>
      <c r="K406" s="5">
        <v>45702.0</v>
      </c>
      <c r="L406" s="10">
        <f t="shared" si="1"/>
        <v>45689</v>
      </c>
      <c r="M406" s="10">
        <f t="shared" si="198"/>
        <v>45727</v>
      </c>
      <c r="N406" s="10"/>
      <c r="O406" s="10"/>
      <c r="P406" s="10"/>
      <c r="Q406" s="10"/>
      <c r="R406" s="10"/>
    </row>
    <row r="407" ht="15.75" customHeight="1">
      <c r="A407" s="8" t="s">
        <v>675</v>
      </c>
      <c r="B407" s="8" t="s">
        <v>676</v>
      </c>
      <c r="C407" s="8" t="s">
        <v>31</v>
      </c>
      <c r="D407" s="8" t="s">
        <v>82</v>
      </c>
      <c r="E407" s="8" t="s">
        <v>59</v>
      </c>
      <c r="F407" s="11" t="s">
        <v>636</v>
      </c>
      <c r="G407" s="8" t="s">
        <v>33</v>
      </c>
      <c r="H407" s="8" t="s">
        <v>26</v>
      </c>
      <c r="I407" s="8" t="s">
        <v>44</v>
      </c>
      <c r="J407" s="17">
        <v>12768.0</v>
      </c>
      <c r="K407" s="5">
        <v>45704.0</v>
      </c>
      <c r="L407" s="10">
        <f t="shared" si="1"/>
        <v>45689</v>
      </c>
      <c r="M407" s="10">
        <f t="shared" si="198"/>
        <v>45711</v>
      </c>
      <c r="N407" s="10">
        <f t="shared" ref="N407:N411" si="199">if(M407+21&gt;today(),RANDBETWEEN(M407,today()),RANDBETWEEN(M407,M407+21))</f>
        <v>45724</v>
      </c>
      <c r="O407" s="10">
        <f>if(N407="",RANDBETWEEN(M407,M407+20),if(N407+90&gt;today(),RANDBETWEEN(N407,today()),RANDBETWEEN(N407,N407+90)))</f>
        <v>45758</v>
      </c>
      <c r="P407" s="10">
        <f>O407+365</f>
        <v>46123</v>
      </c>
      <c r="Q407" s="10"/>
      <c r="R407" s="10"/>
    </row>
    <row r="408" ht="15.75" customHeight="1">
      <c r="A408" s="8" t="s">
        <v>431</v>
      </c>
      <c r="B408" s="8" t="s">
        <v>432</v>
      </c>
      <c r="C408" s="8" t="s">
        <v>48</v>
      </c>
      <c r="D408" s="8" t="s">
        <v>2577</v>
      </c>
      <c r="E408" s="8" t="s">
        <v>32</v>
      </c>
      <c r="F408" s="8" t="s">
        <v>70</v>
      </c>
      <c r="G408" s="8" t="s">
        <v>33</v>
      </c>
      <c r="H408" s="8" t="s">
        <v>76</v>
      </c>
      <c r="I408" s="8" t="s">
        <v>27</v>
      </c>
      <c r="J408" s="17">
        <v>19830.0</v>
      </c>
      <c r="K408" s="5">
        <v>45700.0</v>
      </c>
      <c r="L408" s="10">
        <f t="shared" si="1"/>
        <v>45689</v>
      </c>
      <c r="M408" s="10">
        <f t="shared" si="198"/>
        <v>45707</v>
      </c>
      <c r="N408" s="10">
        <f t="shared" si="199"/>
        <v>45714</v>
      </c>
      <c r="O408" s="10"/>
      <c r="P408" s="10"/>
      <c r="Q408" s="10"/>
      <c r="R408" s="10"/>
    </row>
    <row r="409" ht="15.75" customHeight="1">
      <c r="A409" s="8" t="s">
        <v>869</v>
      </c>
      <c r="B409" s="8" t="s">
        <v>870</v>
      </c>
      <c r="C409" s="8" t="s">
        <v>21</v>
      </c>
      <c r="D409" s="8" t="s">
        <v>2576</v>
      </c>
      <c r="E409" s="8" t="s">
        <v>33</v>
      </c>
      <c r="F409" s="8" t="s">
        <v>49</v>
      </c>
      <c r="G409" s="8" t="s">
        <v>33</v>
      </c>
      <c r="H409" s="8" t="s">
        <v>52</v>
      </c>
      <c r="I409" s="8" t="s">
        <v>44</v>
      </c>
      <c r="J409" s="17">
        <v>24034.0</v>
      </c>
      <c r="K409" s="5">
        <v>45695.0</v>
      </c>
      <c r="L409" s="10">
        <f t="shared" si="1"/>
        <v>45689</v>
      </c>
      <c r="M409" s="10">
        <f t="shared" si="198"/>
        <v>45702</v>
      </c>
      <c r="N409" s="10">
        <f t="shared" si="199"/>
        <v>45719</v>
      </c>
      <c r="O409" s="10">
        <f t="shared" ref="O409:O411" si="200">if(N409="",RANDBETWEEN(M409,M409+20),if(N409+90&gt;today(),RANDBETWEEN(N409,today()),RANDBETWEEN(N409,N409+90)))</f>
        <v>45719</v>
      </c>
      <c r="P409" s="10">
        <f t="shared" ref="P409:P411" si="201">O409+365</f>
        <v>46084</v>
      </c>
      <c r="Q409" s="10"/>
      <c r="R409" s="10">
        <v>45692.0</v>
      </c>
      <c r="T409" s="8" t="s">
        <v>88</v>
      </c>
    </row>
    <row r="410" ht="15.75" customHeight="1">
      <c r="A410" s="8" t="s">
        <v>677</v>
      </c>
      <c r="B410" s="8" t="s">
        <v>678</v>
      </c>
      <c r="C410" s="8" t="s">
        <v>31</v>
      </c>
      <c r="D410" s="8" t="s">
        <v>22</v>
      </c>
      <c r="E410" s="8" t="s">
        <v>23</v>
      </c>
      <c r="F410" s="11" t="s">
        <v>636</v>
      </c>
      <c r="G410" s="8" t="s">
        <v>25</v>
      </c>
      <c r="H410" s="8" t="s">
        <v>26</v>
      </c>
      <c r="I410" s="8" t="s">
        <v>83</v>
      </c>
      <c r="J410" s="17">
        <v>6998.0</v>
      </c>
      <c r="K410" s="5">
        <v>45697.0</v>
      </c>
      <c r="L410" s="10">
        <f t="shared" si="1"/>
        <v>45689</v>
      </c>
      <c r="M410" s="10">
        <f t="shared" si="198"/>
        <v>45722</v>
      </c>
      <c r="N410" s="10">
        <f t="shared" si="199"/>
        <v>45732</v>
      </c>
      <c r="O410" s="10">
        <f t="shared" si="200"/>
        <v>45752</v>
      </c>
      <c r="P410" s="10">
        <f t="shared" si="201"/>
        <v>46117</v>
      </c>
      <c r="Q410" s="10"/>
      <c r="R410" s="10"/>
    </row>
    <row r="411" ht="15.75" customHeight="1">
      <c r="A411" s="8" t="s">
        <v>873</v>
      </c>
      <c r="B411" s="8" t="s">
        <v>874</v>
      </c>
      <c r="C411" s="8" t="s">
        <v>48</v>
      </c>
      <c r="D411" s="8" t="s">
        <v>2577</v>
      </c>
      <c r="E411" s="8" t="s">
        <v>33</v>
      </c>
      <c r="F411" s="8" t="s">
        <v>49</v>
      </c>
      <c r="G411" s="8" t="s">
        <v>33</v>
      </c>
      <c r="H411" s="8" t="s">
        <v>26</v>
      </c>
      <c r="I411" s="8" t="s">
        <v>35</v>
      </c>
      <c r="J411" s="17">
        <v>23917.0</v>
      </c>
      <c r="K411" s="5">
        <v>45690.0</v>
      </c>
      <c r="L411" s="10">
        <f t="shared" si="1"/>
        <v>45689</v>
      </c>
      <c r="M411" s="10">
        <f t="shared" si="198"/>
        <v>45692</v>
      </c>
      <c r="N411" s="10">
        <f t="shared" si="199"/>
        <v>45710</v>
      </c>
      <c r="O411" s="10">
        <f t="shared" si="200"/>
        <v>45721</v>
      </c>
      <c r="P411" s="10">
        <f t="shared" si="201"/>
        <v>46086</v>
      </c>
      <c r="Q411" s="10"/>
      <c r="R411" s="10">
        <v>45711.0</v>
      </c>
      <c r="T411" s="8" t="s">
        <v>79</v>
      </c>
    </row>
    <row r="412" ht="15.75" customHeight="1">
      <c r="A412" s="8" t="s">
        <v>441</v>
      </c>
      <c r="B412" s="8" t="s">
        <v>442</v>
      </c>
      <c r="C412" s="8" t="s">
        <v>21</v>
      </c>
      <c r="D412" s="8" t="s">
        <v>43</v>
      </c>
      <c r="E412" s="8" t="s">
        <v>32</v>
      </c>
      <c r="F412" s="8" t="s">
        <v>376</v>
      </c>
      <c r="G412" s="8" t="s">
        <v>25</v>
      </c>
      <c r="H412" s="8" t="s">
        <v>26</v>
      </c>
      <c r="I412" s="8" t="s">
        <v>27</v>
      </c>
      <c r="J412" s="17">
        <v>23270.0</v>
      </c>
      <c r="K412" s="5">
        <v>45712.0</v>
      </c>
      <c r="L412" s="10">
        <f t="shared" si="1"/>
        <v>45689</v>
      </c>
      <c r="M412" s="9"/>
      <c r="N412" s="9"/>
      <c r="O412" s="9"/>
      <c r="P412" s="10"/>
      <c r="Q412" s="10"/>
      <c r="R412" s="10"/>
    </row>
    <row r="413" ht="15.75" customHeight="1">
      <c r="A413" s="8" t="s">
        <v>705</v>
      </c>
      <c r="B413" s="8" t="s">
        <v>706</v>
      </c>
      <c r="C413" s="8" t="s">
        <v>48</v>
      </c>
      <c r="D413" s="8" t="s">
        <v>43</v>
      </c>
      <c r="E413" s="8" t="s">
        <v>59</v>
      </c>
      <c r="F413" s="11" t="s">
        <v>636</v>
      </c>
      <c r="G413" s="8" t="s">
        <v>33</v>
      </c>
      <c r="H413" s="8" t="s">
        <v>52</v>
      </c>
      <c r="I413" s="8" t="s">
        <v>27</v>
      </c>
      <c r="J413" s="17">
        <v>20199.0</v>
      </c>
      <c r="K413" s="5">
        <v>45714.0</v>
      </c>
      <c r="L413" s="10">
        <f t="shared" si="1"/>
        <v>45689</v>
      </c>
      <c r="M413" s="10">
        <f t="shared" ref="M413:M418" si="202">if(K413+30&gt;today(),RANDBETWEEN(K413,today()),RANDBETWEEN(K413,K413+30))</f>
        <v>45720</v>
      </c>
      <c r="N413" s="10">
        <f t="shared" ref="N413:N414" si="203">if(M413+21&gt;today(),RANDBETWEEN(M413,today()),RANDBETWEEN(M413,M413+21))</f>
        <v>45727</v>
      </c>
      <c r="O413" s="10">
        <f t="shared" ref="O413:O414" si="204">if(N413="",RANDBETWEEN(M413,M413+20),if(N413+90&gt;today(),RANDBETWEEN(N413,today()),RANDBETWEEN(N413,N413+90)))</f>
        <v>45734</v>
      </c>
      <c r="P413" s="10">
        <f t="shared" ref="P413:P414" si="205">O413+365</f>
        <v>46099</v>
      </c>
      <c r="Q413" s="10"/>
      <c r="R413" s="10"/>
    </row>
    <row r="414" ht="15.75" customHeight="1">
      <c r="A414" s="8" t="s">
        <v>729</v>
      </c>
      <c r="B414" s="8" t="s">
        <v>730</v>
      </c>
      <c r="C414" s="8" t="s">
        <v>21</v>
      </c>
      <c r="D414" s="8" t="s">
        <v>82</v>
      </c>
      <c r="E414" s="8" t="s">
        <v>23</v>
      </c>
      <c r="F414" s="11" t="s">
        <v>636</v>
      </c>
      <c r="G414" s="8" t="s">
        <v>33</v>
      </c>
      <c r="H414" s="8" t="s">
        <v>34</v>
      </c>
      <c r="I414" s="8" t="s">
        <v>60</v>
      </c>
      <c r="J414" s="17">
        <v>16587.0</v>
      </c>
      <c r="K414" s="5">
        <v>45701.0</v>
      </c>
      <c r="L414" s="10">
        <f t="shared" si="1"/>
        <v>45689</v>
      </c>
      <c r="M414" s="10">
        <f t="shared" si="202"/>
        <v>45723</v>
      </c>
      <c r="N414" s="10">
        <f t="shared" si="203"/>
        <v>45730</v>
      </c>
      <c r="O414" s="10">
        <f t="shared" si="204"/>
        <v>45733</v>
      </c>
      <c r="P414" s="10">
        <f t="shared" si="205"/>
        <v>46098</v>
      </c>
      <c r="Q414" s="10"/>
      <c r="R414" s="10"/>
    </row>
    <row r="415" ht="15.75" customHeight="1">
      <c r="A415" s="8" t="s">
        <v>881</v>
      </c>
      <c r="B415" s="8" t="s">
        <v>882</v>
      </c>
      <c r="C415" s="8" t="s">
        <v>31</v>
      </c>
      <c r="D415" s="8" t="s">
        <v>43</v>
      </c>
      <c r="E415" s="8" t="s">
        <v>32</v>
      </c>
      <c r="F415" s="8" t="s">
        <v>24</v>
      </c>
      <c r="G415" s="8" t="s">
        <v>33</v>
      </c>
      <c r="H415" s="8" t="s">
        <v>34</v>
      </c>
      <c r="I415" s="8" t="s">
        <v>27</v>
      </c>
      <c r="J415" s="17">
        <v>7549.0</v>
      </c>
      <c r="K415" s="5">
        <v>45703.0</v>
      </c>
      <c r="L415" s="10">
        <f t="shared" si="1"/>
        <v>45689</v>
      </c>
      <c r="M415" s="10">
        <f t="shared" si="202"/>
        <v>45730</v>
      </c>
      <c r="N415" s="9"/>
      <c r="O415" s="10"/>
      <c r="P415" s="10"/>
      <c r="Q415" s="10">
        <f>if(K415+30&gt;today(),RANDBETWEEN(K415,today()),RANDBETWEEN(K415,K415+30))</f>
        <v>45707</v>
      </c>
      <c r="R415" s="10"/>
      <c r="S415" s="8" t="s">
        <v>36</v>
      </c>
    </row>
    <row r="416" ht="15.75" customHeight="1">
      <c r="A416" s="8" t="s">
        <v>465</v>
      </c>
      <c r="B416" s="8" t="s">
        <v>466</v>
      </c>
      <c r="C416" s="8" t="s">
        <v>31</v>
      </c>
      <c r="D416" s="8" t="s">
        <v>2577</v>
      </c>
      <c r="E416" s="8" t="s">
        <v>39</v>
      </c>
      <c r="F416" s="8" t="s">
        <v>73</v>
      </c>
      <c r="G416" s="8" t="s">
        <v>25</v>
      </c>
      <c r="H416" s="8" t="s">
        <v>76</v>
      </c>
      <c r="I416" s="8" t="s">
        <v>35</v>
      </c>
      <c r="J416" s="17">
        <v>9257.0</v>
      </c>
      <c r="K416" s="5">
        <v>45692.0</v>
      </c>
      <c r="L416" s="10">
        <f t="shared" si="1"/>
        <v>45689</v>
      </c>
      <c r="M416" s="10">
        <f t="shared" si="202"/>
        <v>45692</v>
      </c>
      <c r="N416" s="10"/>
      <c r="O416" s="10"/>
      <c r="P416" s="10"/>
      <c r="Q416" s="10"/>
      <c r="R416" s="10"/>
    </row>
    <row r="417" ht="15.75" customHeight="1">
      <c r="A417" s="8" t="s">
        <v>469</v>
      </c>
      <c r="B417" s="8" t="s">
        <v>470</v>
      </c>
      <c r="C417" s="8" t="s">
        <v>48</v>
      </c>
      <c r="D417" s="8" t="s">
        <v>43</v>
      </c>
      <c r="E417" s="8" t="s">
        <v>39</v>
      </c>
      <c r="F417" s="8" t="s">
        <v>73</v>
      </c>
      <c r="G417" s="8" t="s">
        <v>25</v>
      </c>
      <c r="H417" s="8" t="s">
        <v>76</v>
      </c>
      <c r="I417" s="8" t="s">
        <v>53</v>
      </c>
      <c r="J417" s="17">
        <v>12485.0</v>
      </c>
      <c r="K417" s="5">
        <v>45691.0</v>
      </c>
      <c r="L417" s="10">
        <f t="shared" si="1"/>
        <v>45689</v>
      </c>
      <c r="M417" s="10">
        <f t="shared" si="202"/>
        <v>45696</v>
      </c>
      <c r="N417" s="10"/>
      <c r="O417" s="10"/>
      <c r="P417" s="10"/>
      <c r="Q417" s="10"/>
      <c r="R417" s="10"/>
    </row>
    <row r="418" ht="15.75" customHeight="1">
      <c r="A418" s="8" t="s">
        <v>485</v>
      </c>
      <c r="B418" s="8" t="s">
        <v>486</v>
      </c>
      <c r="C418" s="8" t="s">
        <v>21</v>
      </c>
      <c r="D418" s="8" t="s">
        <v>43</v>
      </c>
      <c r="E418" s="8" t="s">
        <v>23</v>
      </c>
      <c r="F418" s="8" t="s">
        <v>73</v>
      </c>
      <c r="G418" s="8" t="s">
        <v>25</v>
      </c>
      <c r="H418" s="8" t="s">
        <v>40</v>
      </c>
      <c r="I418" s="8" t="s">
        <v>53</v>
      </c>
      <c r="J418" s="17">
        <v>17183.0</v>
      </c>
      <c r="K418" s="5">
        <v>45711.0</v>
      </c>
      <c r="L418" s="10">
        <f t="shared" si="1"/>
        <v>45689</v>
      </c>
      <c r="M418" s="10">
        <f t="shared" si="202"/>
        <v>45720</v>
      </c>
      <c r="N418" s="10"/>
      <c r="O418" s="10"/>
      <c r="P418" s="10"/>
      <c r="Q418" s="10"/>
      <c r="R418" s="10"/>
    </row>
    <row r="419" ht="15.75" customHeight="1">
      <c r="A419" s="8" t="s">
        <v>491</v>
      </c>
      <c r="B419" s="8" t="s">
        <v>492</v>
      </c>
      <c r="C419" s="8" t="s">
        <v>48</v>
      </c>
      <c r="D419" s="8" t="s">
        <v>82</v>
      </c>
      <c r="E419" s="8" t="s">
        <v>59</v>
      </c>
      <c r="F419" s="8" t="s">
        <v>493</v>
      </c>
      <c r="G419" s="8" t="s">
        <v>25</v>
      </c>
      <c r="H419" s="8" t="s">
        <v>52</v>
      </c>
      <c r="I419" s="8" t="s">
        <v>27</v>
      </c>
      <c r="J419" s="17">
        <v>20836.0</v>
      </c>
      <c r="K419" s="5">
        <v>45690.0</v>
      </c>
      <c r="L419" s="10">
        <f t="shared" si="1"/>
        <v>45689</v>
      </c>
      <c r="M419" s="10"/>
      <c r="N419" s="10"/>
      <c r="O419" s="10"/>
      <c r="P419" s="10"/>
      <c r="Q419" s="10"/>
      <c r="R419" s="10"/>
    </row>
    <row r="420" ht="15.75" customHeight="1">
      <c r="A420" s="8" t="s">
        <v>494</v>
      </c>
      <c r="B420" s="8" t="s">
        <v>495</v>
      </c>
      <c r="C420" s="8" t="s">
        <v>21</v>
      </c>
      <c r="D420" s="8" t="s">
        <v>43</v>
      </c>
      <c r="E420" s="8" t="s">
        <v>33</v>
      </c>
      <c r="F420" s="8" t="s">
        <v>376</v>
      </c>
      <c r="G420" s="8" t="s">
        <v>25</v>
      </c>
      <c r="H420" s="8" t="s">
        <v>34</v>
      </c>
      <c r="I420" s="8" t="s">
        <v>60</v>
      </c>
      <c r="J420" s="17">
        <v>13471.0</v>
      </c>
      <c r="K420" s="5">
        <v>45696.0</v>
      </c>
      <c r="L420" s="10">
        <f t="shared" si="1"/>
        <v>45689</v>
      </c>
      <c r="M420" s="10"/>
      <c r="N420" s="10"/>
      <c r="O420" s="10"/>
      <c r="P420" s="10"/>
      <c r="Q420" s="10"/>
      <c r="R420" s="10"/>
    </row>
    <row r="421" ht="15.75" customHeight="1">
      <c r="A421" s="8" t="s">
        <v>731</v>
      </c>
      <c r="B421" s="8" t="s">
        <v>732</v>
      </c>
      <c r="C421" s="8" t="s">
        <v>21</v>
      </c>
      <c r="D421" s="8" t="s">
        <v>43</v>
      </c>
      <c r="E421" s="8" t="s">
        <v>33</v>
      </c>
      <c r="F421" s="11" t="s">
        <v>636</v>
      </c>
      <c r="G421" s="8" t="s">
        <v>25</v>
      </c>
      <c r="H421" s="8" t="s">
        <v>26</v>
      </c>
      <c r="I421" s="8" t="s">
        <v>27</v>
      </c>
      <c r="J421" s="17">
        <v>21771.0</v>
      </c>
      <c r="K421" s="5">
        <v>45709.0</v>
      </c>
      <c r="L421" s="10">
        <f t="shared" si="1"/>
        <v>45689</v>
      </c>
      <c r="M421" s="10">
        <f>if(K421+30&gt;today(),RANDBETWEEN(K421,today()),RANDBETWEEN(K421,K421+30))</f>
        <v>45712</v>
      </c>
      <c r="N421" s="10">
        <f>if(M421+21&gt;today(),RANDBETWEEN(M421,today()),RANDBETWEEN(M421,M421+21))</f>
        <v>45727</v>
      </c>
      <c r="O421" s="10">
        <f>if(N421="",RANDBETWEEN(M421,M421+20),if(N421+90&gt;today(),RANDBETWEEN(N421,today()),RANDBETWEEN(N421,N421+90)))</f>
        <v>45730</v>
      </c>
      <c r="P421" s="10">
        <f>O421+365</f>
        <v>46095</v>
      </c>
      <c r="Q421" s="10"/>
      <c r="R421" s="10"/>
    </row>
    <row r="422" ht="15.75" customHeight="1">
      <c r="A422" s="8" t="s">
        <v>527</v>
      </c>
      <c r="B422" s="8" t="s">
        <v>528</v>
      </c>
      <c r="C422" s="8" t="s">
        <v>21</v>
      </c>
      <c r="D422" s="8" t="s">
        <v>22</v>
      </c>
      <c r="E422" s="8" t="s">
        <v>59</v>
      </c>
      <c r="F422" s="8" t="s">
        <v>493</v>
      </c>
      <c r="G422" s="8" t="s">
        <v>25</v>
      </c>
      <c r="H422" s="8" t="s">
        <v>52</v>
      </c>
      <c r="I422" s="8" t="s">
        <v>27</v>
      </c>
      <c r="J422" s="17">
        <v>24153.0</v>
      </c>
      <c r="K422" s="5">
        <v>45708.0</v>
      </c>
      <c r="L422" s="10">
        <f t="shared" si="1"/>
        <v>45689</v>
      </c>
      <c r="M422" s="9"/>
      <c r="N422" s="9"/>
      <c r="O422" s="9"/>
      <c r="P422" s="10"/>
      <c r="Q422" s="10"/>
      <c r="R422" s="10"/>
    </row>
    <row r="423" ht="15.75" customHeight="1">
      <c r="A423" s="8" t="s">
        <v>529</v>
      </c>
      <c r="B423" s="8" t="s">
        <v>530</v>
      </c>
      <c r="C423" s="8" t="s">
        <v>48</v>
      </c>
      <c r="D423" s="8" t="s">
        <v>43</v>
      </c>
      <c r="E423" s="8" t="s">
        <v>23</v>
      </c>
      <c r="F423" s="8" t="s">
        <v>70</v>
      </c>
      <c r="G423" s="8" t="s">
        <v>33</v>
      </c>
      <c r="H423" s="8" t="s">
        <v>52</v>
      </c>
      <c r="I423" s="8" t="s">
        <v>44</v>
      </c>
      <c r="J423" s="17">
        <v>23833.0</v>
      </c>
      <c r="K423" s="5">
        <v>45703.0</v>
      </c>
      <c r="L423" s="10">
        <f t="shared" si="1"/>
        <v>45689</v>
      </c>
      <c r="M423" s="10">
        <f t="shared" ref="M423:M424" si="206">if(K423+30&gt;today(),RANDBETWEEN(K423,today()),RANDBETWEEN(K423,K423+30))</f>
        <v>45726</v>
      </c>
      <c r="N423" s="10">
        <f t="shared" ref="N423:N424" si="207">if(M423+21&gt;today(),RANDBETWEEN(M423,today()),RANDBETWEEN(M423,M423+21))</f>
        <v>45739</v>
      </c>
      <c r="O423" s="9"/>
      <c r="P423" s="10"/>
      <c r="Q423" s="10"/>
      <c r="R423" s="10"/>
    </row>
    <row r="424" ht="15.75" customHeight="1">
      <c r="A424" s="8" t="s">
        <v>733</v>
      </c>
      <c r="B424" s="8" t="s">
        <v>734</v>
      </c>
      <c r="C424" s="8" t="s">
        <v>21</v>
      </c>
      <c r="D424" s="8" t="s">
        <v>2577</v>
      </c>
      <c r="E424" s="8" t="s">
        <v>39</v>
      </c>
      <c r="F424" s="11" t="s">
        <v>636</v>
      </c>
      <c r="G424" s="8" t="s">
        <v>33</v>
      </c>
      <c r="H424" s="8" t="s">
        <v>52</v>
      </c>
      <c r="I424" s="8" t="s">
        <v>44</v>
      </c>
      <c r="J424" s="17">
        <v>19605.0</v>
      </c>
      <c r="K424" s="5">
        <v>45696.0</v>
      </c>
      <c r="L424" s="10">
        <f t="shared" si="1"/>
        <v>45689</v>
      </c>
      <c r="M424" s="10">
        <f t="shared" si="206"/>
        <v>45701</v>
      </c>
      <c r="N424" s="10">
        <f t="shared" si="207"/>
        <v>45720</v>
      </c>
      <c r="O424" s="10">
        <f>if(N424="",RANDBETWEEN(M424,M424+20),if(N424+90&gt;today(),RANDBETWEEN(N424,today()),RANDBETWEEN(N424,N424+90)))</f>
        <v>45756</v>
      </c>
      <c r="P424" s="10">
        <f>O424+365</f>
        <v>46121</v>
      </c>
      <c r="Q424" s="10"/>
      <c r="R424" s="10"/>
    </row>
    <row r="425" ht="15.75" customHeight="1">
      <c r="A425" s="8" t="s">
        <v>531</v>
      </c>
      <c r="B425" s="8" t="s">
        <v>532</v>
      </c>
      <c r="C425" s="8" t="s">
        <v>48</v>
      </c>
      <c r="D425" s="8" t="s">
        <v>22</v>
      </c>
      <c r="E425" s="8" t="s">
        <v>33</v>
      </c>
      <c r="F425" s="11" t="s">
        <v>493</v>
      </c>
      <c r="G425" s="8" t="s">
        <v>25</v>
      </c>
      <c r="H425" s="8" t="s">
        <v>52</v>
      </c>
      <c r="I425" s="8" t="s">
        <v>27</v>
      </c>
      <c r="J425" s="17">
        <v>18443.0</v>
      </c>
      <c r="K425" s="5">
        <v>45709.0</v>
      </c>
      <c r="L425" s="10">
        <f t="shared" si="1"/>
        <v>45689</v>
      </c>
      <c r="M425" s="9"/>
      <c r="N425" s="9"/>
      <c r="O425" s="9"/>
      <c r="P425" s="10"/>
      <c r="Q425" s="10"/>
      <c r="R425" s="10"/>
    </row>
    <row r="426" ht="15.75" customHeight="1">
      <c r="A426" s="8" t="s">
        <v>533</v>
      </c>
      <c r="B426" s="8" t="s">
        <v>534</v>
      </c>
      <c r="C426" s="8" t="s">
        <v>21</v>
      </c>
      <c r="D426" s="8" t="s">
        <v>43</v>
      </c>
      <c r="E426" s="8" t="s">
        <v>33</v>
      </c>
      <c r="F426" s="8" t="s">
        <v>376</v>
      </c>
      <c r="G426" s="8" t="s">
        <v>25</v>
      </c>
      <c r="H426" s="8" t="s">
        <v>52</v>
      </c>
      <c r="I426" s="8" t="s">
        <v>44</v>
      </c>
      <c r="J426" s="17">
        <v>15054.0</v>
      </c>
      <c r="K426" s="5">
        <v>45724.0</v>
      </c>
      <c r="L426" s="10">
        <f t="shared" si="1"/>
        <v>45717</v>
      </c>
      <c r="M426" s="10"/>
      <c r="N426" s="10"/>
      <c r="O426" s="10"/>
      <c r="P426" s="10"/>
      <c r="Q426" s="10"/>
      <c r="R426" s="10"/>
    </row>
    <row r="427" ht="15.75" customHeight="1">
      <c r="A427" s="8" t="s">
        <v>905</v>
      </c>
      <c r="B427" s="8" t="s">
        <v>906</v>
      </c>
      <c r="C427" s="8" t="s">
        <v>31</v>
      </c>
      <c r="D427" s="8" t="s">
        <v>2577</v>
      </c>
      <c r="E427" s="8" t="s">
        <v>32</v>
      </c>
      <c r="F427" s="8" t="s">
        <v>24</v>
      </c>
      <c r="G427" s="8" t="s">
        <v>25</v>
      </c>
      <c r="H427" s="8" t="s">
        <v>26</v>
      </c>
      <c r="I427" s="8" t="s">
        <v>44</v>
      </c>
      <c r="J427" s="17">
        <v>14339.0</v>
      </c>
      <c r="K427" s="5">
        <v>45719.0</v>
      </c>
      <c r="L427" s="10">
        <f t="shared" si="1"/>
        <v>45717</v>
      </c>
      <c r="M427" s="10">
        <f t="shared" ref="M427:M428" si="208">if(K427+30&gt;today(),RANDBETWEEN(K427,today()),RANDBETWEEN(K427,K427+30))</f>
        <v>45744</v>
      </c>
      <c r="N427" s="10">
        <f>if(M427+21&gt;today(),RANDBETWEEN(M427,today()),RANDBETWEEN(M427,M427+21))</f>
        <v>45759</v>
      </c>
      <c r="O427" s="10">
        <f>if(N427="",RANDBETWEEN(M427,M427+20),if(N427+90&gt;today(),RANDBETWEEN(N427,today()),RANDBETWEEN(N427,N427+90)))</f>
        <v>45769</v>
      </c>
      <c r="P427" s="10"/>
      <c r="Q427" s="10"/>
      <c r="R427" s="10"/>
      <c r="S427" s="8" t="s">
        <v>163</v>
      </c>
    </row>
    <row r="428" ht="15.75" customHeight="1">
      <c r="A428" s="8" t="s">
        <v>535</v>
      </c>
      <c r="B428" s="8" t="s">
        <v>536</v>
      </c>
      <c r="C428" s="8" t="s">
        <v>31</v>
      </c>
      <c r="D428" s="8" t="s">
        <v>43</v>
      </c>
      <c r="E428" s="8" t="s">
        <v>23</v>
      </c>
      <c r="F428" s="8" t="s">
        <v>73</v>
      </c>
      <c r="G428" s="8" t="s">
        <v>25</v>
      </c>
      <c r="H428" s="8" t="s">
        <v>76</v>
      </c>
      <c r="I428" s="8" t="s">
        <v>60</v>
      </c>
      <c r="J428" s="17">
        <v>6802.0</v>
      </c>
      <c r="K428" s="5">
        <v>45717.0</v>
      </c>
      <c r="L428" s="10">
        <f t="shared" si="1"/>
        <v>45717</v>
      </c>
      <c r="M428" s="10">
        <f t="shared" si="208"/>
        <v>45744</v>
      </c>
      <c r="N428" s="9"/>
      <c r="O428" s="9"/>
      <c r="P428" s="10"/>
      <c r="Q428" s="10"/>
      <c r="R428" s="10"/>
    </row>
    <row r="429" ht="15.75" customHeight="1">
      <c r="A429" s="8" t="s">
        <v>547</v>
      </c>
      <c r="B429" s="8" t="s">
        <v>548</v>
      </c>
      <c r="C429" s="8" t="s">
        <v>21</v>
      </c>
      <c r="D429" s="8" t="s">
        <v>82</v>
      </c>
      <c r="E429" s="8" t="s">
        <v>33</v>
      </c>
      <c r="F429" s="8" t="s">
        <v>376</v>
      </c>
      <c r="G429" s="8" t="s">
        <v>33</v>
      </c>
      <c r="H429" s="8" t="s">
        <v>76</v>
      </c>
      <c r="I429" s="8" t="s">
        <v>27</v>
      </c>
      <c r="J429" s="17">
        <v>13950.0</v>
      </c>
      <c r="K429" s="5">
        <v>45737.0</v>
      </c>
      <c r="L429" s="10">
        <f t="shared" si="1"/>
        <v>45717</v>
      </c>
      <c r="M429" s="10"/>
      <c r="N429" s="10"/>
      <c r="O429" s="10"/>
      <c r="P429" s="10"/>
      <c r="Q429" s="10"/>
      <c r="R429" s="10"/>
    </row>
    <row r="430" ht="15.75" customHeight="1">
      <c r="A430" s="8" t="s">
        <v>559</v>
      </c>
      <c r="B430" s="8" t="s">
        <v>560</v>
      </c>
      <c r="C430" s="8" t="s">
        <v>21</v>
      </c>
      <c r="D430" s="8" t="s">
        <v>22</v>
      </c>
      <c r="E430" s="8" t="s">
        <v>33</v>
      </c>
      <c r="F430" s="8" t="s">
        <v>376</v>
      </c>
      <c r="G430" s="8" t="s">
        <v>25</v>
      </c>
      <c r="H430" s="8" t="s">
        <v>52</v>
      </c>
      <c r="I430" s="8" t="s">
        <v>83</v>
      </c>
      <c r="J430" s="17">
        <v>12557.0</v>
      </c>
      <c r="K430" s="5">
        <v>45742.0</v>
      </c>
      <c r="L430" s="10">
        <f t="shared" si="1"/>
        <v>45717</v>
      </c>
      <c r="M430" s="9"/>
      <c r="N430" s="9"/>
      <c r="O430" s="9"/>
      <c r="P430" s="10"/>
      <c r="Q430" s="10"/>
      <c r="R430" s="10"/>
    </row>
    <row r="431" ht="15.75" customHeight="1">
      <c r="A431" s="8" t="s">
        <v>569</v>
      </c>
      <c r="B431" s="8" t="s">
        <v>570</v>
      </c>
      <c r="C431" s="8" t="s">
        <v>31</v>
      </c>
      <c r="D431" s="8" t="s">
        <v>82</v>
      </c>
      <c r="E431" s="8" t="s">
        <v>33</v>
      </c>
      <c r="F431" s="8" t="s">
        <v>493</v>
      </c>
      <c r="G431" s="8" t="s">
        <v>33</v>
      </c>
      <c r="H431" s="8" t="s">
        <v>76</v>
      </c>
      <c r="I431" s="8" t="s">
        <v>27</v>
      </c>
      <c r="J431" s="17">
        <v>2318.0</v>
      </c>
      <c r="K431" s="5">
        <v>45732.0</v>
      </c>
      <c r="L431" s="10">
        <f t="shared" si="1"/>
        <v>45717</v>
      </c>
      <c r="M431" s="10"/>
      <c r="N431" s="10"/>
      <c r="O431" s="10"/>
      <c r="P431" s="10"/>
      <c r="Q431" s="10"/>
      <c r="R431" s="10"/>
    </row>
    <row r="432" ht="15.75" customHeight="1">
      <c r="A432" s="8" t="s">
        <v>574</v>
      </c>
      <c r="B432" s="8" t="s">
        <v>575</v>
      </c>
      <c r="C432" s="8" t="s">
        <v>31</v>
      </c>
      <c r="D432" s="8" t="s">
        <v>43</v>
      </c>
      <c r="E432" s="8" t="s">
        <v>59</v>
      </c>
      <c r="F432" s="8" t="s">
        <v>70</v>
      </c>
      <c r="G432" s="8" t="s">
        <v>25</v>
      </c>
      <c r="H432" s="8" t="s">
        <v>76</v>
      </c>
      <c r="I432" s="8" t="s">
        <v>27</v>
      </c>
      <c r="J432" s="17">
        <v>3737.0</v>
      </c>
      <c r="K432" s="5">
        <v>45739.0</v>
      </c>
      <c r="L432" s="10">
        <f t="shared" si="1"/>
        <v>45717</v>
      </c>
      <c r="M432" s="10">
        <f t="shared" ref="M432:M435" si="209">if(K432+30&gt;today(),RANDBETWEEN(K432,today()),RANDBETWEEN(K432,K432+30))</f>
        <v>45763</v>
      </c>
      <c r="N432" s="10">
        <f t="shared" ref="N432:N433" si="210">if(M432+21&gt;today(),RANDBETWEEN(M432,today()),RANDBETWEEN(M432,M432+21))</f>
        <v>45771</v>
      </c>
      <c r="O432" s="9"/>
      <c r="P432" s="10"/>
      <c r="Q432" s="10"/>
      <c r="R432" s="10"/>
    </row>
    <row r="433" ht="15.75" customHeight="1">
      <c r="A433" s="8" t="s">
        <v>735</v>
      </c>
      <c r="B433" s="8" t="s">
        <v>736</v>
      </c>
      <c r="C433" s="8" t="s">
        <v>48</v>
      </c>
      <c r="D433" s="8" t="s">
        <v>2576</v>
      </c>
      <c r="E433" s="8" t="s">
        <v>23</v>
      </c>
      <c r="F433" s="11" t="s">
        <v>636</v>
      </c>
      <c r="G433" s="8" t="s">
        <v>33</v>
      </c>
      <c r="H433" s="8" t="s">
        <v>26</v>
      </c>
      <c r="I433" s="8" t="s">
        <v>53</v>
      </c>
      <c r="J433" s="17">
        <v>14278.0</v>
      </c>
      <c r="K433" s="5">
        <v>45726.0</v>
      </c>
      <c r="L433" s="10">
        <f t="shared" si="1"/>
        <v>45717</v>
      </c>
      <c r="M433" s="10">
        <f t="shared" si="209"/>
        <v>45755</v>
      </c>
      <c r="N433" s="10">
        <f t="shared" si="210"/>
        <v>45771</v>
      </c>
      <c r="O433" s="10">
        <f>if(N433="",RANDBETWEEN(M433,M433+20),if(N433+90&gt;today(),RANDBETWEEN(N433,today()),RANDBETWEEN(N433,N433+90)))</f>
        <v>45771</v>
      </c>
      <c r="P433" s="10">
        <f>O433+365</f>
        <v>46136</v>
      </c>
      <c r="Q433" s="10"/>
      <c r="R433" s="10"/>
    </row>
    <row r="434" ht="15.75" customHeight="1">
      <c r="A434" s="8" t="s">
        <v>582</v>
      </c>
      <c r="B434" s="8" t="s">
        <v>583</v>
      </c>
      <c r="C434" s="8" t="s">
        <v>48</v>
      </c>
      <c r="D434" s="8" t="s">
        <v>2576</v>
      </c>
      <c r="E434" s="8" t="s">
        <v>32</v>
      </c>
      <c r="F434" s="8" t="s">
        <v>73</v>
      </c>
      <c r="G434" s="8" t="s">
        <v>33</v>
      </c>
      <c r="H434" s="8" t="s">
        <v>26</v>
      </c>
      <c r="I434" s="8" t="s">
        <v>27</v>
      </c>
      <c r="J434" s="17">
        <v>24913.0</v>
      </c>
      <c r="K434" s="5">
        <v>45731.0</v>
      </c>
      <c r="L434" s="10">
        <f t="shared" si="1"/>
        <v>45717</v>
      </c>
      <c r="M434" s="10">
        <f t="shared" si="209"/>
        <v>45745</v>
      </c>
      <c r="N434" s="9"/>
      <c r="O434" s="9"/>
      <c r="P434" s="10"/>
      <c r="Q434" s="10"/>
      <c r="R434" s="10"/>
    </row>
    <row r="435" ht="15.75" customHeight="1">
      <c r="A435" s="8" t="s">
        <v>919</v>
      </c>
      <c r="B435" s="8" t="s">
        <v>920</v>
      </c>
      <c r="C435" s="8" t="s">
        <v>31</v>
      </c>
      <c r="D435" s="8" t="s">
        <v>43</v>
      </c>
      <c r="E435" s="8" t="s">
        <v>23</v>
      </c>
      <c r="F435" s="8" t="s">
        <v>24</v>
      </c>
      <c r="G435" s="8" t="s">
        <v>25</v>
      </c>
      <c r="H435" s="8" t="s">
        <v>76</v>
      </c>
      <c r="I435" s="8" t="s">
        <v>27</v>
      </c>
      <c r="J435" s="17">
        <v>12489.0</v>
      </c>
      <c r="K435" s="5">
        <v>45727.0</v>
      </c>
      <c r="L435" s="10">
        <f t="shared" si="1"/>
        <v>45717</v>
      </c>
      <c r="M435" s="10">
        <f t="shared" si="209"/>
        <v>45745</v>
      </c>
      <c r="N435" s="9"/>
      <c r="O435" s="10"/>
      <c r="P435" s="10"/>
      <c r="Q435" s="10">
        <f>if(K435+30&gt;today(),RANDBETWEEN(K435,today()),RANDBETWEEN(K435,K435+30))</f>
        <v>45736</v>
      </c>
      <c r="R435" s="10"/>
      <c r="S435" s="8" t="s">
        <v>45</v>
      </c>
    </row>
    <row r="436" ht="15.75" customHeight="1">
      <c r="A436" s="8" t="s">
        <v>584</v>
      </c>
      <c r="B436" s="8" t="s">
        <v>585</v>
      </c>
      <c r="C436" s="8" t="s">
        <v>48</v>
      </c>
      <c r="D436" s="8" t="s">
        <v>2576</v>
      </c>
      <c r="E436" s="8" t="s">
        <v>33</v>
      </c>
      <c r="F436" s="8" t="s">
        <v>376</v>
      </c>
      <c r="G436" s="8" t="s">
        <v>33</v>
      </c>
      <c r="H436" s="8" t="s">
        <v>34</v>
      </c>
      <c r="I436" s="8" t="s">
        <v>35</v>
      </c>
      <c r="J436" s="17">
        <v>14796.0</v>
      </c>
      <c r="K436" s="5">
        <v>45745.0</v>
      </c>
      <c r="L436" s="10">
        <f t="shared" si="1"/>
        <v>45717</v>
      </c>
      <c r="M436" s="10"/>
      <c r="N436" s="10"/>
      <c r="O436" s="10"/>
      <c r="P436" s="10"/>
      <c r="Q436" s="10"/>
      <c r="R436" s="10"/>
    </row>
    <row r="437" ht="15.75" customHeight="1">
      <c r="A437" s="8" t="s">
        <v>737</v>
      </c>
      <c r="B437" s="8" t="s">
        <v>738</v>
      </c>
      <c r="C437" s="8" t="s">
        <v>31</v>
      </c>
      <c r="D437" s="8" t="s">
        <v>43</v>
      </c>
      <c r="E437" s="8" t="s">
        <v>39</v>
      </c>
      <c r="F437" s="11" t="s">
        <v>636</v>
      </c>
      <c r="G437" s="8" t="s">
        <v>25</v>
      </c>
      <c r="H437" s="8" t="s">
        <v>40</v>
      </c>
      <c r="I437" s="8" t="s">
        <v>53</v>
      </c>
      <c r="J437" s="17">
        <v>11541.0</v>
      </c>
      <c r="K437" s="5">
        <v>45717.0</v>
      </c>
      <c r="L437" s="10">
        <f t="shared" si="1"/>
        <v>45717</v>
      </c>
      <c r="M437" s="10">
        <f>if(K437+30&gt;today(),RANDBETWEEN(K437,today()),RANDBETWEEN(K437,K437+30))</f>
        <v>45736</v>
      </c>
      <c r="N437" s="10">
        <f>if(M437+21&gt;today(),RANDBETWEEN(M437,today()),RANDBETWEEN(M437,M437+21))</f>
        <v>45757</v>
      </c>
      <c r="O437" s="10">
        <f>if(N437="",RANDBETWEEN(M437,M437+20),if(N437+90&gt;today(),RANDBETWEEN(N437,today()),RANDBETWEEN(N437,N437+90)))</f>
        <v>45760</v>
      </c>
      <c r="P437" s="10">
        <f>O437+365</f>
        <v>46125</v>
      </c>
      <c r="Q437" s="10"/>
      <c r="R437" s="10"/>
    </row>
    <row r="438" ht="15.75" customHeight="1">
      <c r="A438" s="8" t="s">
        <v>586</v>
      </c>
      <c r="B438" s="8" t="s">
        <v>587</v>
      </c>
      <c r="C438" s="8" t="s">
        <v>31</v>
      </c>
      <c r="D438" s="8" t="s">
        <v>43</v>
      </c>
      <c r="E438" s="8" t="s">
        <v>33</v>
      </c>
      <c r="F438" s="8" t="s">
        <v>376</v>
      </c>
      <c r="G438" s="8" t="s">
        <v>33</v>
      </c>
      <c r="H438" s="8" t="s">
        <v>34</v>
      </c>
      <c r="I438" s="8" t="s">
        <v>27</v>
      </c>
      <c r="J438" s="17">
        <v>5100.0</v>
      </c>
      <c r="K438" s="5">
        <v>45720.0</v>
      </c>
      <c r="L438" s="10">
        <f t="shared" si="1"/>
        <v>45717</v>
      </c>
      <c r="M438" s="9"/>
      <c r="N438" s="9"/>
      <c r="O438" s="9"/>
      <c r="P438" s="10"/>
      <c r="Q438" s="10"/>
      <c r="R438" s="10"/>
    </row>
    <row r="439" ht="15.75" customHeight="1">
      <c r="A439" s="8" t="s">
        <v>739</v>
      </c>
      <c r="B439" s="8" t="s">
        <v>740</v>
      </c>
      <c r="C439" s="8" t="s">
        <v>21</v>
      </c>
      <c r="D439" s="8" t="s">
        <v>2576</v>
      </c>
      <c r="E439" s="8" t="s">
        <v>33</v>
      </c>
      <c r="F439" s="11" t="s">
        <v>636</v>
      </c>
      <c r="G439" s="8" t="s">
        <v>33</v>
      </c>
      <c r="H439" s="8" t="s">
        <v>76</v>
      </c>
      <c r="I439" s="8" t="s">
        <v>27</v>
      </c>
      <c r="J439" s="17">
        <v>12842.0</v>
      </c>
      <c r="K439" s="5">
        <v>45738.0</v>
      </c>
      <c r="L439" s="10">
        <f t="shared" si="1"/>
        <v>45717</v>
      </c>
      <c r="M439" s="10">
        <f t="shared" ref="M439:M440" si="211">if(K439+30&gt;today(),RANDBETWEEN(K439,today()),RANDBETWEEN(K439,K439+30))</f>
        <v>45746</v>
      </c>
      <c r="N439" s="10">
        <f>if(M439+21&gt;today(),RANDBETWEEN(M439,today()),RANDBETWEEN(M439,M439+21))</f>
        <v>45748</v>
      </c>
      <c r="O439" s="10">
        <f>if(N439="",RANDBETWEEN(M439,M439+20),if(N439+90&gt;today(),RANDBETWEEN(N439,today()),RANDBETWEEN(N439,N439+90)))</f>
        <v>45752</v>
      </c>
      <c r="P439" s="10">
        <f>O439+365</f>
        <v>46117</v>
      </c>
      <c r="Q439" s="10"/>
      <c r="R439" s="10"/>
    </row>
    <row r="440" ht="15.75" customHeight="1">
      <c r="A440" s="8" t="s">
        <v>588</v>
      </c>
      <c r="B440" s="8" t="s">
        <v>589</v>
      </c>
      <c r="C440" s="8" t="s">
        <v>48</v>
      </c>
      <c r="D440" s="8" t="s">
        <v>82</v>
      </c>
      <c r="E440" s="8" t="s">
        <v>59</v>
      </c>
      <c r="F440" s="8" t="s">
        <v>73</v>
      </c>
      <c r="G440" s="8" t="s">
        <v>25</v>
      </c>
      <c r="H440" s="8" t="s">
        <v>76</v>
      </c>
      <c r="I440" s="8" t="s">
        <v>27</v>
      </c>
      <c r="J440" s="17">
        <v>15482.0</v>
      </c>
      <c r="K440" s="5">
        <v>45721.0</v>
      </c>
      <c r="L440" s="10">
        <f t="shared" si="1"/>
        <v>45717</v>
      </c>
      <c r="M440" s="10">
        <f t="shared" si="211"/>
        <v>45726</v>
      </c>
      <c r="N440" s="9"/>
      <c r="O440" s="9"/>
      <c r="P440" s="10"/>
      <c r="Q440" s="10"/>
      <c r="R440" s="10"/>
    </row>
    <row r="441" ht="15.75" customHeight="1">
      <c r="A441" s="8" t="s">
        <v>590</v>
      </c>
      <c r="B441" s="8" t="s">
        <v>591</v>
      </c>
      <c r="C441" s="8" t="s">
        <v>31</v>
      </c>
      <c r="D441" s="8" t="s">
        <v>82</v>
      </c>
      <c r="E441" s="8" t="s">
        <v>59</v>
      </c>
      <c r="F441" s="8" t="s">
        <v>493</v>
      </c>
      <c r="G441" s="8" t="s">
        <v>25</v>
      </c>
      <c r="H441" s="8" t="s">
        <v>52</v>
      </c>
      <c r="I441" s="8" t="s">
        <v>44</v>
      </c>
      <c r="J441" s="17">
        <v>8582.0</v>
      </c>
      <c r="K441" s="5">
        <v>45726.0</v>
      </c>
      <c r="L441" s="10">
        <f t="shared" si="1"/>
        <v>45717</v>
      </c>
      <c r="M441" s="9"/>
      <c r="N441" s="9"/>
      <c r="O441" s="9"/>
      <c r="P441" s="10"/>
      <c r="Q441" s="10"/>
      <c r="R441" s="10"/>
    </row>
    <row r="442" ht="15.75" customHeight="1">
      <c r="A442" s="8" t="s">
        <v>592</v>
      </c>
      <c r="B442" s="8" t="s">
        <v>593</v>
      </c>
      <c r="C442" s="8" t="s">
        <v>48</v>
      </c>
      <c r="D442" s="8" t="s">
        <v>2577</v>
      </c>
      <c r="E442" s="8" t="s">
        <v>32</v>
      </c>
      <c r="F442" s="8" t="s">
        <v>376</v>
      </c>
      <c r="G442" s="8" t="s">
        <v>25</v>
      </c>
      <c r="H442" s="8" t="s">
        <v>52</v>
      </c>
      <c r="I442" s="8" t="s">
        <v>44</v>
      </c>
      <c r="J442" s="17">
        <v>21450.0</v>
      </c>
      <c r="K442" s="5">
        <v>45718.0</v>
      </c>
      <c r="L442" s="10">
        <f t="shared" si="1"/>
        <v>45717</v>
      </c>
      <c r="M442" s="9"/>
      <c r="N442" s="9"/>
      <c r="O442" s="9"/>
      <c r="P442" s="10"/>
      <c r="Q442" s="10"/>
      <c r="R442" s="10"/>
    </row>
    <row r="443" ht="15.75" customHeight="1">
      <c r="A443" s="8" t="s">
        <v>622</v>
      </c>
      <c r="B443" s="8" t="s">
        <v>623</v>
      </c>
      <c r="C443" s="8" t="s">
        <v>48</v>
      </c>
      <c r="D443" s="8" t="s">
        <v>2576</v>
      </c>
      <c r="E443" s="8" t="s">
        <v>33</v>
      </c>
      <c r="F443" s="8" t="s">
        <v>73</v>
      </c>
      <c r="G443" s="8" t="s">
        <v>33</v>
      </c>
      <c r="H443" s="8" t="s">
        <v>76</v>
      </c>
      <c r="I443" s="8" t="s">
        <v>44</v>
      </c>
      <c r="J443" s="17">
        <v>12057.0</v>
      </c>
      <c r="K443" s="5">
        <v>45732.0</v>
      </c>
      <c r="L443" s="10">
        <f t="shared" si="1"/>
        <v>45717</v>
      </c>
      <c r="M443" s="10">
        <f t="shared" ref="M443:M444" si="212">if(K443+30&gt;today(),RANDBETWEEN(K443,today()),RANDBETWEEN(K443,K443+30))</f>
        <v>45743</v>
      </c>
      <c r="N443" s="9"/>
      <c r="O443" s="9"/>
      <c r="P443" s="10"/>
      <c r="Q443" s="10"/>
      <c r="R443" s="10"/>
    </row>
    <row r="444" ht="15.75" customHeight="1">
      <c r="A444" s="8" t="s">
        <v>624</v>
      </c>
      <c r="B444" s="8" t="s">
        <v>625</v>
      </c>
      <c r="C444" s="8" t="s">
        <v>31</v>
      </c>
      <c r="D444" s="8" t="s">
        <v>43</v>
      </c>
      <c r="E444" s="8" t="s">
        <v>23</v>
      </c>
      <c r="F444" s="8" t="s">
        <v>70</v>
      </c>
      <c r="G444" s="8" t="s">
        <v>25</v>
      </c>
      <c r="H444" s="8" t="s">
        <v>26</v>
      </c>
      <c r="I444" s="8" t="s">
        <v>27</v>
      </c>
      <c r="J444" s="17">
        <v>2695.0</v>
      </c>
      <c r="K444" s="5">
        <v>45737.0</v>
      </c>
      <c r="L444" s="10">
        <f t="shared" si="1"/>
        <v>45717</v>
      </c>
      <c r="M444" s="10">
        <f t="shared" si="212"/>
        <v>45746</v>
      </c>
      <c r="N444" s="10">
        <f>if(M444+21&gt;today(),RANDBETWEEN(M444,today()),RANDBETWEEN(M444,M444+21))</f>
        <v>45765</v>
      </c>
      <c r="O444" s="9"/>
      <c r="P444" s="10"/>
      <c r="Q444" s="10"/>
      <c r="R444" s="10"/>
    </row>
    <row r="445" ht="15.75" customHeight="1">
      <c r="A445" s="8" t="s">
        <v>626</v>
      </c>
      <c r="B445" s="8" t="s">
        <v>627</v>
      </c>
      <c r="C445" s="8" t="s">
        <v>31</v>
      </c>
      <c r="D445" s="8" t="s">
        <v>43</v>
      </c>
      <c r="E445" s="8" t="s">
        <v>39</v>
      </c>
      <c r="F445" s="8" t="s">
        <v>376</v>
      </c>
      <c r="G445" s="8" t="s">
        <v>25</v>
      </c>
      <c r="H445" s="8" t="s">
        <v>76</v>
      </c>
      <c r="I445" s="8" t="s">
        <v>60</v>
      </c>
      <c r="J445" s="17">
        <v>8831.0</v>
      </c>
      <c r="K445" s="5">
        <v>45719.0</v>
      </c>
      <c r="L445" s="10">
        <f t="shared" si="1"/>
        <v>45717</v>
      </c>
      <c r="M445" s="10"/>
      <c r="N445" s="10"/>
      <c r="O445" s="10"/>
      <c r="P445" s="10"/>
      <c r="Q445" s="10"/>
      <c r="R445" s="10"/>
    </row>
    <row r="446" ht="15.75" customHeight="1">
      <c r="A446" s="8" t="s">
        <v>741</v>
      </c>
      <c r="B446" s="8" t="s">
        <v>742</v>
      </c>
      <c r="C446" s="8" t="s">
        <v>48</v>
      </c>
      <c r="D446" s="8" t="s">
        <v>22</v>
      </c>
      <c r="E446" s="8" t="s">
        <v>59</v>
      </c>
      <c r="F446" s="11" t="s">
        <v>636</v>
      </c>
      <c r="G446" s="8" t="s">
        <v>25</v>
      </c>
      <c r="H446" s="8" t="s">
        <v>40</v>
      </c>
      <c r="I446" s="8" t="s">
        <v>44</v>
      </c>
      <c r="J446" s="17">
        <v>13740.0</v>
      </c>
      <c r="K446" s="5">
        <v>45730.0</v>
      </c>
      <c r="L446" s="10">
        <f t="shared" si="1"/>
        <v>45717</v>
      </c>
      <c r="M446" s="10">
        <f t="shared" ref="M446:M449" si="213">if(K446+30&gt;today(),RANDBETWEEN(K446,today()),RANDBETWEEN(K446,K446+30))</f>
        <v>45746</v>
      </c>
      <c r="N446" s="10">
        <f>if(M446+21&gt;today(),RANDBETWEEN(M446,today()),RANDBETWEEN(M446,M446+21))</f>
        <v>45757</v>
      </c>
      <c r="O446" s="10">
        <f>if(N446="",RANDBETWEEN(M446,M446+20),if(N446+90&gt;today(),RANDBETWEEN(N446,today()),RANDBETWEEN(N446,N446+90)))</f>
        <v>45766</v>
      </c>
      <c r="P446" s="10">
        <f>O446+365</f>
        <v>46131</v>
      </c>
      <c r="Q446" s="10"/>
      <c r="R446" s="10"/>
    </row>
    <row r="447" ht="15.75" customHeight="1">
      <c r="A447" s="8" t="s">
        <v>943</v>
      </c>
      <c r="B447" s="8" t="s">
        <v>944</v>
      </c>
      <c r="C447" s="8" t="s">
        <v>48</v>
      </c>
      <c r="D447" s="8" t="s">
        <v>43</v>
      </c>
      <c r="E447" s="8" t="s">
        <v>59</v>
      </c>
      <c r="F447" s="8" t="s">
        <v>24</v>
      </c>
      <c r="G447" s="8" t="s">
        <v>25</v>
      </c>
      <c r="H447" s="8" t="s">
        <v>34</v>
      </c>
      <c r="I447" s="8" t="s">
        <v>27</v>
      </c>
      <c r="J447" s="17">
        <v>24633.0</v>
      </c>
      <c r="K447" s="5">
        <v>45739.0</v>
      </c>
      <c r="L447" s="10">
        <f t="shared" si="1"/>
        <v>45717</v>
      </c>
      <c r="M447" s="10">
        <f t="shared" si="213"/>
        <v>45743</v>
      </c>
      <c r="N447" s="9"/>
      <c r="O447" s="10"/>
      <c r="P447" s="10"/>
      <c r="Q447" s="10">
        <f t="shared" ref="Q447:Q448" si="214">if(K447+30&gt;today(),RANDBETWEEN(K447,today()),RANDBETWEEN(K447,K447+30))</f>
        <v>45766</v>
      </c>
      <c r="R447" s="10"/>
      <c r="S447" s="8" t="s">
        <v>36</v>
      </c>
    </row>
    <row r="448" ht="15.75" customHeight="1">
      <c r="A448" s="8" t="s">
        <v>945</v>
      </c>
      <c r="B448" s="8" t="s">
        <v>946</v>
      </c>
      <c r="C448" s="8" t="s">
        <v>21</v>
      </c>
      <c r="D448" s="8" t="s">
        <v>43</v>
      </c>
      <c r="E448" s="8" t="s">
        <v>23</v>
      </c>
      <c r="F448" s="8" t="s">
        <v>24</v>
      </c>
      <c r="G448" s="8" t="s">
        <v>33</v>
      </c>
      <c r="H448" s="8" t="s">
        <v>52</v>
      </c>
      <c r="I448" s="8" t="s">
        <v>27</v>
      </c>
      <c r="J448" s="17">
        <v>19835.0</v>
      </c>
      <c r="K448" s="5">
        <v>45741.0</v>
      </c>
      <c r="L448" s="10">
        <f t="shared" si="1"/>
        <v>45717</v>
      </c>
      <c r="M448" s="10">
        <f t="shared" si="213"/>
        <v>45768</v>
      </c>
      <c r="N448" s="9"/>
      <c r="O448" s="10"/>
      <c r="P448" s="10"/>
      <c r="Q448" s="10">
        <f t="shared" si="214"/>
        <v>45757</v>
      </c>
      <c r="R448" s="10"/>
      <c r="S448" s="8" t="s">
        <v>45</v>
      </c>
    </row>
    <row r="449" ht="15.75" customHeight="1">
      <c r="A449" s="8" t="s">
        <v>628</v>
      </c>
      <c r="B449" s="8" t="s">
        <v>629</v>
      </c>
      <c r="C449" s="8" t="s">
        <v>21</v>
      </c>
      <c r="D449" s="8" t="s">
        <v>43</v>
      </c>
      <c r="E449" s="8" t="s">
        <v>33</v>
      </c>
      <c r="F449" s="8" t="s">
        <v>73</v>
      </c>
      <c r="G449" s="8" t="s">
        <v>33</v>
      </c>
      <c r="H449" s="8" t="s">
        <v>52</v>
      </c>
      <c r="I449" s="8" t="s">
        <v>27</v>
      </c>
      <c r="J449" s="17">
        <v>13355.0</v>
      </c>
      <c r="K449" s="5">
        <v>45741.0</v>
      </c>
      <c r="L449" s="10">
        <f t="shared" si="1"/>
        <v>45717</v>
      </c>
      <c r="M449" s="10">
        <f t="shared" si="213"/>
        <v>45742</v>
      </c>
      <c r="N449" s="10"/>
      <c r="O449" s="10"/>
      <c r="P449" s="10"/>
      <c r="Q449" s="10"/>
      <c r="R449" s="10"/>
    </row>
    <row r="450" ht="15.75" customHeight="1">
      <c r="A450" s="8" t="s">
        <v>630</v>
      </c>
      <c r="B450" s="8" t="s">
        <v>631</v>
      </c>
      <c r="C450" s="8" t="s">
        <v>31</v>
      </c>
      <c r="D450" s="8" t="s">
        <v>43</v>
      </c>
      <c r="E450" s="8" t="s">
        <v>39</v>
      </c>
      <c r="F450" s="8" t="s">
        <v>376</v>
      </c>
      <c r="G450" s="8" t="s">
        <v>25</v>
      </c>
      <c r="H450" s="8" t="s">
        <v>76</v>
      </c>
      <c r="I450" s="8" t="s">
        <v>27</v>
      </c>
      <c r="J450" s="17">
        <v>8384.0</v>
      </c>
      <c r="K450" s="5">
        <v>45734.0</v>
      </c>
      <c r="L450" s="10">
        <f t="shared" si="1"/>
        <v>45717</v>
      </c>
      <c r="M450" s="10"/>
      <c r="N450" s="10"/>
      <c r="O450" s="10"/>
      <c r="P450" s="10"/>
      <c r="Q450" s="10"/>
      <c r="R450" s="10"/>
    </row>
    <row r="451" ht="15.75" customHeight="1">
      <c r="A451" s="8" t="s">
        <v>632</v>
      </c>
      <c r="B451" s="8" t="s">
        <v>633</v>
      </c>
      <c r="C451" s="8" t="s">
        <v>31</v>
      </c>
      <c r="D451" s="8" t="s">
        <v>22</v>
      </c>
      <c r="E451" s="8" t="s">
        <v>23</v>
      </c>
      <c r="F451" s="8" t="s">
        <v>493</v>
      </c>
      <c r="G451" s="8" t="s">
        <v>33</v>
      </c>
      <c r="H451" s="8" t="s">
        <v>26</v>
      </c>
      <c r="I451" s="8" t="s">
        <v>44</v>
      </c>
      <c r="J451" s="17">
        <v>14708.0</v>
      </c>
      <c r="K451" s="5">
        <v>45734.0</v>
      </c>
      <c r="L451" s="10">
        <f t="shared" si="1"/>
        <v>45717</v>
      </c>
      <c r="M451" s="10"/>
      <c r="N451" s="10"/>
      <c r="O451" s="10"/>
      <c r="P451" s="10"/>
      <c r="Q451" s="10"/>
      <c r="R451" s="10"/>
    </row>
  </sheetData>
  <autoFilter ref="$A$1:$T$451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4.43" defaultRowHeight="15.0"/>
  <cols>
    <col customWidth="1" min="3" max="3" width="23.57"/>
    <col customWidth="1" min="4" max="4" width="21.86"/>
    <col customWidth="1" min="5" max="5" width="22.29"/>
  </cols>
  <sheetData>
    <row r="2"/>
    <row r="3"/>
    <row r="4"/>
    <row r="5">
      <c r="H5" s="11">
        <v>13.0</v>
      </c>
      <c r="I5" s="11">
        <v>15383.0</v>
      </c>
      <c r="J5" s="17">
        <f t="shared" ref="J5:J7" si="1">H5*I5</f>
        <v>199979</v>
      </c>
    </row>
    <row r="6">
      <c r="H6" s="11">
        <v>8.0</v>
      </c>
      <c r="I6" s="11">
        <v>15049.0</v>
      </c>
      <c r="J6" s="17">
        <f t="shared" si="1"/>
        <v>120392</v>
      </c>
    </row>
    <row r="7">
      <c r="H7" s="11">
        <v>10.0</v>
      </c>
      <c r="I7" s="11">
        <v>15570.0</v>
      </c>
      <c r="J7" s="17">
        <f t="shared" si="1"/>
        <v>155700</v>
      </c>
    </row>
    <row r="8">
      <c r="H8" s="8">
        <f>sum(H5:H7)</f>
        <v>31</v>
      </c>
      <c r="J8" s="17">
        <f>sum(J5:J7)</f>
        <v>476071</v>
      </c>
      <c r="K8" s="17">
        <f>J8/H8</f>
        <v>15357.12903</v>
      </c>
    </row>
    <row r="9"/>
    <row r="10"/>
    <row r="11">
      <c r="H11" s="11">
        <v>9.0</v>
      </c>
      <c r="I11" s="11">
        <v>15023.0</v>
      </c>
      <c r="J11" s="17">
        <f t="shared" ref="J11:J13" si="2">H11*I11</f>
        <v>135207</v>
      </c>
    </row>
    <row r="12">
      <c r="H12" s="11">
        <v>6.0</v>
      </c>
      <c r="I12" s="11">
        <v>15803.0</v>
      </c>
      <c r="J12" s="17">
        <f t="shared" si="2"/>
        <v>94818</v>
      </c>
    </row>
    <row r="13">
      <c r="H13" s="11">
        <v>9.0</v>
      </c>
      <c r="I13" s="11">
        <v>15747.0</v>
      </c>
      <c r="J13" s="17">
        <f t="shared" si="2"/>
        <v>141723</v>
      </c>
    </row>
    <row r="14">
      <c r="H14" s="8">
        <f>sum(H11:H13)</f>
        <v>24</v>
      </c>
      <c r="J14" s="17">
        <f>sum(J11:J13)</f>
        <v>371748</v>
      </c>
    </row>
    <row r="15"/>
    <row r="16"/>
    <row r="17"/>
    <row r="18"/>
    <row r="19"/>
    <row r="20"/>
    <row r="21"/>
    <row r="22"/>
  </sheetData>
  <drawing r:id="rId2"/>
</worksheet>
</file>