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15e9f40dc8bb03d0/Desktop/Coding/nutshell/public/"/>
    </mc:Choice>
  </mc:AlternateContent>
  <xr:revisionPtr revIDLastSave="314" documentId="8_{6DFB3500-FF67-4C02-9FC0-F7E676614DB0}" xr6:coauthVersionLast="47" xr6:coauthVersionMax="47" xr10:uidLastSave="{61E10A9E-CCC7-4D0E-9445-6ABB94F41E47}"/>
  <bookViews>
    <workbookView xWindow="-93" yWindow="-93" windowWidth="25786" windowHeight="13866" xr2:uid="{B0248BE2-C687-4A91-9B47-30F5FCAC0282}"/>
  </bookViews>
  <sheets>
    <sheet name="Sheet1" sheetId="5" r:id="rId1"/>
    <sheet name="contentold" sheetId="1" state="hidden" r:id="rId2"/>
  </sheets>
  <definedNames>
    <definedName name="_xlnm._FilterDatabase" localSheetId="1" hidden="1">contentold!$A$1:$O$54</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N2" i="5"/>
  <c r="F3" i="5"/>
  <c r="N3" i="5"/>
  <c r="F4" i="5"/>
  <c r="N4" i="5"/>
  <c r="F5" i="5"/>
  <c r="N5" i="5"/>
  <c r="F6" i="5"/>
  <c r="N6" i="5"/>
  <c r="F7" i="5"/>
  <c r="N7" i="5"/>
  <c r="F8" i="5"/>
  <c r="N8" i="5"/>
  <c r="F9" i="5"/>
  <c r="N9" i="5"/>
  <c r="F10" i="5"/>
  <c r="N10" i="5"/>
  <c r="F11" i="5"/>
  <c r="N11" i="5"/>
  <c r="F12" i="5"/>
  <c r="N12" i="5"/>
  <c r="F13" i="5"/>
  <c r="N13" i="5"/>
  <c r="F14" i="5"/>
  <c r="N14" i="5"/>
  <c r="F15" i="5"/>
  <c r="N15" i="5"/>
  <c r="F16" i="5"/>
  <c r="N16" i="5"/>
  <c r="F17" i="5"/>
  <c r="N17" i="5"/>
  <c r="F18" i="5"/>
  <c r="N18" i="5"/>
  <c r="F19" i="5"/>
  <c r="N19" i="5"/>
  <c r="F20" i="5"/>
  <c r="N20" i="5"/>
  <c r="F21" i="5"/>
  <c r="N21" i="5"/>
  <c r="F22" i="5"/>
  <c r="N22" i="5"/>
  <c r="F23" i="5"/>
  <c r="N23" i="5"/>
  <c r="F24" i="5"/>
  <c r="N24" i="5"/>
  <c r="F25" i="5"/>
  <c r="N25" i="5"/>
  <c r="F26" i="5"/>
  <c r="N26" i="5"/>
  <c r="F27" i="5"/>
  <c r="N27" i="5"/>
  <c r="F28" i="5"/>
  <c r="N28" i="5"/>
  <c r="F29" i="5"/>
  <c r="N29" i="5"/>
  <c r="F30" i="5"/>
  <c r="N30" i="5"/>
  <c r="F31" i="5"/>
  <c r="N31" i="5"/>
  <c r="F32" i="5"/>
  <c r="N32" i="5"/>
  <c r="F33" i="5"/>
  <c r="N33" i="5"/>
  <c r="F34" i="5"/>
  <c r="N34" i="5"/>
  <c r="F35" i="5"/>
  <c r="N35" i="5"/>
  <c r="F36" i="5"/>
  <c r="N36" i="5"/>
  <c r="F37" i="5"/>
  <c r="N37" i="5"/>
  <c r="F38" i="5"/>
  <c r="N38" i="5"/>
  <c r="F39" i="5"/>
  <c r="N39" i="5"/>
  <c r="F40" i="5"/>
  <c r="N40" i="5"/>
  <c r="F41" i="5"/>
  <c r="N41" i="5"/>
  <c r="F42" i="5"/>
  <c r="N42" i="5"/>
  <c r="F43" i="5"/>
  <c r="N43" i="5"/>
  <c r="F44" i="5"/>
  <c r="N44" i="5"/>
  <c r="F45" i="5"/>
  <c r="N45" i="5"/>
  <c r="F46" i="5"/>
  <c r="N46" i="5"/>
  <c r="F47" i="5"/>
  <c r="N47" i="5"/>
  <c r="F48" i="5"/>
  <c r="N48" i="5"/>
  <c r="F49" i="5"/>
  <c r="N49" i="5"/>
  <c r="F50" i="5"/>
  <c r="N50" i="5"/>
  <c r="F51" i="5"/>
  <c r="N51" i="5"/>
  <c r="F52" i="5"/>
  <c r="N52" i="5"/>
  <c r="F53" i="5"/>
  <c r="N53" i="5"/>
  <c r="F54" i="5"/>
  <c r="N54" i="5"/>
  <c r="F55" i="5"/>
  <c r="N55" i="5"/>
  <c r="F56" i="5"/>
  <c r="N56" i="5"/>
  <c r="F57" i="5"/>
  <c r="N57" i="5"/>
  <c r="F58" i="5"/>
  <c r="N58" i="5"/>
  <c r="F59" i="5"/>
  <c r="N59" i="5"/>
  <c r="F60" i="5"/>
  <c r="N60" i="5"/>
  <c r="F55"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F54" i="1"/>
  <c r="F53" i="1"/>
  <c r="F52" i="1"/>
  <c r="F50" i="1"/>
  <c r="F51"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<sst xmlns="http://schemas.openxmlformats.org/spreadsheetml/2006/main" count="811" uniqueCount="218">
  <si>
    <t>Section</t>
  </si>
  <si>
    <t>Category</t>
  </si>
  <si>
    <t>PostName</t>
  </si>
  <si>
    <t>BulletPriority</t>
  </si>
  <si>
    <t>BulletText</t>
  </si>
  <si>
    <t>BulletCite</t>
  </si>
  <si>
    <t>BulletLink</t>
  </si>
  <si>
    <t>News</t>
  </si>
  <si>
    <t>Ongoing News</t>
  </si>
  <si>
    <t>Hurricane</t>
  </si>
  <si>
    <t>How big is it?</t>
  </si>
  <si>
    <t>Hurricane Ida is expected to land as a Category 4 this afternoon in Louisiana.</t>
  </si>
  <si>
    <t>NYT</t>
  </si>
  <si>
    <t>www.nytimes.com</t>
  </si>
  <si>
    <t>Life</t>
  </si>
  <si>
    <t>Professional Development</t>
  </si>
  <si>
    <t>Data Science</t>
  </si>
  <si>
    <t>Skills by Salary Range</t>
  </si>
  <si>
    <t>For an entry level, no skills may be necessary, but the most basic skills you can get include Excel and then SQL as the most basic coding language.  Excel is considered a minimum for any data role, and having some experience with SQL should help you land one of the better entry-level roles at around 50-65k.</t>
  </si>
  <si>
    <t>GlassDoor</t>
  </si>
  <si>
    <t>www.glassdoor.com</t>
  </si>
  <si>
    <t>Academic</t>
  </si>
  <si>
    <t>Space</t>
  </si>
  <si>
    <t>Hubble Telescope</t>
  </si>
  <si>
    <t>Maintenance</t>
  </si>
  <si>
    <t>Entered safe mode again</t>
  </si>
  <si>
    <t>NASA</t>
  </si>
  <si>
    <t>www.nasa.gov</t>
  </si>
  <si>
    <t>How to Vote</t>
  </si>
  <si>
    <t>Introduction</t>
  </si>
  <si>
    <t>This article is intended to highlight the typical responsibilities and powers of elected representatives at different levels of government.  From there, you can determine who you want in what position.</t>
  </si>
  <si>
    <t>Congress</t>
  </si>
  <si>
    <t xml:space="preserve">The House of Representatives has the right to impeach government officials (prosecutor), while the Senate conducts the trials (judge and jury).  </t>
  </si>
  <si>
    <t>Senate.gov</t>
  </si>
  <si>
    <t>https://www.senate.gov/history/powers.htm</t>
  </si>
  <si>
    <t>The Senate "advises and consents" to the President's choices for "Ambassadors, other public Ministers and Consuls, Judges of the Supreme Court, and all other Officers of the United States", like the Attorney General and other important bureaucratic roles.</t>
  </si>
  <si>
    <t>While the President has the power to enter into certain agreements without Congressional approval, the Senate does have the power to ratify and amend treaties with a 2/3 majority.</t>
  </si>
  <si>
    <t>Each house of Congress has the power to investigate a wide array of issues and to introduce legislation. Both houses must pass the same bill to send the bill to the President to be signed into law.</t>
  </si>
  <si>
    <t>https://www.senate.gov/artandhistory/history/common/briefing/Investigations.htm</t>
  </si>
  <si>
    <t>The House initiates revenue bills, including talks about the annual budget for the country.  The House also has the authority to elect a President in the case of an electoral tie.</t>
  </si>
  <si>
    <t>Whitehouse.gov</t>
  </si>
  <si>
    <t>https://www.whitehouse.gov/about-the-white-house/the-legislative-branch/</t>
  </si>
  <si>
    <t>Executive Branch agencies issue regulations with the full force of law, but these are only under the authority of laws enacted by Congress. The President may veto bills Congress passes, but Congress may also override a veto by a two-thirds vote in both the Senate and the House of Representatives.</t>
  </si>
  <si>
    <t>Part of Congress’s exercise of legislative authority is the establishment of an annual budget for the government. To this end, Congress levies taxes and tariffs to provide funding for essential government services or borrows.</t>
  </si>
  <si>
    <t>The House Committee on Oversight and Government Reform and the Senate Committee on Homeland Security and Government Affairs are both devoted to overseeing and reforming government operations, and each committee conducts oversight in its policy area.  Congress also maintains an investigative organization, the Government Accountability Office (GAO).</t>
  </si>
  <si>
    <t xml:space="preserve">The House tends to bring bills through relevant committees whereas the Senate has more open and broad debates.  </t>
  </si>
  <si>
    <t>VoteSmart</t>
  </si>
  <si>
    <t>https://votesmart.org/education/congress</t>
  </si>
  <si>
    <t>Current Events</t>
  </si>
  <si>
    <t>Domestic News</t>
  </si>
  <si>
    <t>National Teachers union announces support for teachers striking in districts without proper safety measures in place.  The union wants to wait to re-open schools until the community transmission rate runs under 1% and the average daily rates stay under 5%.</t>
  </si>
  <si>
    <t>https://www.nytimes.com/2020/07/28/world/coronavirus-covid-19.html?action=click&amp;module=Top%20Stories&amp;pgtype=Homepage</t>
  </si>
  <si>
    <t>Attoney General William Barr set to testify in Congress.</t>
  </si>
  <si>
    <t>https://www.nytimes.com/2020/07/28/us/politics/william-barr-house-judiciary-hearing.html?action=click&amp;module=Top%20Stories&amp;pgtype=Homepage</t>
  </si>
  <si>
    <t>Biden unveils plans to boost finances for blacks and latinos.</t>
  </si>
  <si>
    <t>WaPo</t>
  </si>
  <si>
    <t>https://www.washingtonpost.com/</t>
  </si>
  <si>
    <t>President Trump tweets support of drug Hydroxychloroquine despite FDA statements that the drug is not effective as a Coronavirus treatment.</t>
  </si>
  <si>
    <t>AP</t>
  </si>
  <si>
    <t>https://apnews.com/80130998284858a7b73c997e76677137</t>
  </si>
  <si>
    <t>Pharmacy chain Rite-Aid has installed facial recognition montoring in their stores for roughly 8 years now, though say they have since turned the cameras off.</t>
  </si>
  <si>
    <t>Reuters</t>
  </si>
  <si>
    <t>https://www.reuters.com/investigates/special-report/usa-riteaid-software/</t>
  </si>
  <si>
    <t>How countries are re-opening schools</t>
  </si>
  <si>
    <t>CFR</t>
  </si>
  <si>
    <t>https://www.cfr.org/backgrounder/how-countries-are-reopening-schools-during-pandemic</t>
  </si>
  <si>
    <t>Chinese ambassador struggles to explain photos of blindfolded prisoners being loaded on trains.  The photos have been verified by intelligence agencies.</t>
  </si>
  <si>
    <t>Axios</t>
  </si>
  <si>
    <t>https://www.axios.com/chinese-ambassador-xinjiang-blindfolded-prisoners-27403813-0677-4abd-bfe6-f61516f13fbc.html</t>
  </si>
  <si>
    <t>Coronavirus-linked hunger tied to 10,000 child deaths each month.  An additional 550,000 are likely being struck by "wasting", which over the course of the year would increase the total to 53 million who are severaly malunutritioned globally.</t>
  </si>
  <si>
    <t>https://apnews.com/5cbee9693c52728a3808f4e7b4965cbd</t>
  </si>
  <si>
    <t>Group of Brazilian medical unions request the International Criminal Courts invesitigate President Jair Bolsanaro's response to the Coronavirus.</t>
  </si>
  <si>
    <t>Al-Jazeera</t>
  </si>
  <si>
    <t>https://www.aljazeera.com/news/2020/07/brazil-medics-seek-icc-probe-bolsonaro-gov-covid-19-response-200728070931384.html</t>
  </si>
  <si>
    <t>Malaysia's former Prime Minister convicted of 7 counts of financial crimes, sentenced to 12 years.</t>
  </si>
  <si>
    <t>Economist</t>
  </si>
  <si>
    <t>https://www.economist.com/asia/2020/07/28/najib-razak-is-convicted-on-seven-charges-in-the-1mdb-scandal</t>
  </si>
  <si>
    <t>Business</t>
  </si>
  <si>
    <t>US consumer confidence drops more than forecasted.  Consumer confidence is a key metric for economic health and recovery prospects.</t>
  </si>
  <si>
    <t>Bloomberg</t>
  </si>
  <si>
    <t>https://www.bloomberg.com/news/articles/2020-07-28/u-s-consumer-confidence-fell-in-july-as-expectations-slumped?srnd=premium</t>
  </si>
  <si>
    <t>STEM</t>
  </si>
  <si>
    <t>Quantum tunneling is not instantaneous.</t>
  </si>
  <si>
    <t>Scientific American</t>
  </si>
  <si>
    <t>https://www.scientificamerican.com/article/quantum-tunneling-is-not-instantaneous-physicists-show/</t>
  </si>
  <si>
    <t>Experimental blood test looking for stomach, esophogeal, colorectal, lung and liver cancers can detect the disease up to 4 years before symptoms appear.</t>
  </si>
  <si>
    <t>https://www.scientificamerican.com/article/experimental-blood-test-detects-cancer-up-to-four-years-before-symptoms-appear/</t>
  </si>
  <si>
    <t>Scientistis publish first-ever images of multiple planets around a sunlike star.</t>
  </si>
  <si>
    <t>https://www.scientificamerican.com/article/scientists-unveil-first-ever-pictures-of-multiple-planets-around-a-sunlike-star/</t>
  </si>
  <si>
    <t>China successfully launches their own Mars mission.</t>
  </si>
  <si>
    <t>Nature</t>
  </si>
  <si>
    <t>https://www.nature.com/articles/d41586-020-02187-7</t>
  </si>
  <si>
    <t>Many large retailers are not enforcing mask policies despite claims of concern for employee safety and medical research supporting the use of masks.</t>
  </si>
  <si>
    <t>https://www.nytimes.com/2020/07/29/world/coronavirus-covid-19.html?action=click&amp;module=Top%20Stories&amp;pgtype=Homepage</t>
  </si>
  <si>
    <t>President Trump did not raise the issue of Russia placing bounties on US soldiers when he spoke with Russian President Vladimir Putin last week.  According to Trump, "many people said that's fake news."</t>
  </si>
  <si>
    <t>Politico</t>
  </si>
  <si>
    <t>https://www.politico.com/news/2020/07/29/trump-russian-bounties-putin-call-385925</t>
  </si>
  <si>
    <t>In California, retail and office real estate expected to experience price drops but the tight housing market will likely remain about the same.</t>
  </si>
  <si>
    <t>LA Times</t>
  </si>
  <si>
    <t>https://www.latimes.com/business/story/2020-07-29/office-rents-california-apartment-rent-prices-real-estate</t>
  </si>
  <si>
    <t>There is some concern that North Korea may use the Coronavirus as an opportunity to acquire equipment for biological warfare, converting legitimate vaccine machines after the virus is controlled.</t>
  </si>
  <si>
    <t>https://www.politico.com/news/magazine/2020/07/28/north-korea-coronavirus-vaccine-385096</t>
  </si>
  <si>
    <t>The EU has decided to limit exports to China of certain equipment that could be used for surveillance.  The move is a response to the "extensive erosion of rights and [fundamental] freedoms" in Hong Kong.</t>
  </si>
  <si>
    <t>https://www.politico.com/news/2020/07/28/eu-to-limit-export-of-sensitive-tech-in-response-to-hong-kong-security-law-384978</t>
  </si>
  <si>
    <t>North Korea is expanding their state hacking apparatus.</t>
  </si>
  <si>
    <t>ArsTechnica</t>
  </si>
  <si>
    <t>https://arstechnica.com/information-technology/2020/07/north-korea-backed-hackers-dip-their-toes-into-the-ransomware-pool/</t>
  </si>
  <si>
    <t>The US Housing market looks relatively healthy as borrowing costs fall, pending home sales exceed forecast.</t>
  </si>
  <si>
    <t>https://www.bloomberg.com/news/articles/2020-07-29/u-s-pending-home-sales-exceed-forecast-as-mortgage-rates-fall?srnd=premium</t>
  </si>
  <si>
    <t xml:space="preserve">Universal Studios is shortening the time it takes for their movies to go from theaters to online, from 75 days to 17. </t>
  </si>
  <si>
    <t>WSJ</t>
  </si>
  <si>
    <t>https://www.wsj.com/articles/amc-universal-agree-to-trim-theatrical-window-before-movies-go-online-11595968517?mod=business_lead_pos5</t>
  </si>
  <si>
    <t>The U.S. Food and Drug Administration continues to warn consumers and health care professionals not to use certain alcohol-based hand sanitizers due to the dangerous presence of methanol, or wood alcohol – a substance often used to create fuel and antifreeze that can be toxic when absorbed through the skin as well as life-threatening when ingested.</t>
  </si>
  <si>
    <t>FDA</t>
  </si>
  <si>
    <t>https://www.fda.gov/news-events/press-announcements/coronavirus-covid-19-update-fda-reiterates-warning-about-dangerous-alcohol-based-hand-sanitizers</t>
  </si>
  <si>
    <t>A German startup unveils a modular electric vehicle.</t>
  </si>
  <si>
    <t>https://www.axios.com/ebussy-electric-brands-modular-b206e900-62a1-44a4-9a5f-916c57318426.html</t>
  </si>
  <si>
    <t>Former FDA head says "we can definitively say hydroxychloroquine doesn't work."  The drug has been promoted by the Trump family.</t>
  </si>
  <si>
    <t>https://www.axios.com/hydroxychloroquine-coronavirus-scott-gottlieb-trump-a7b60575-91db-4239-8c86-59b993c55358.html</t>
  </si>
  <si>
    <t>Pluto is 10 times smaller than we thought.</t>
  </si>
  <si>
    <t>https://www.scientificamerican.com/article/poor-pluto-is-ten-times-smaller-than-thought/</t>
  </si>
  <si>
    <t>Policy Issues</t>
  </si>
  <si>
    <t>The National Debt</t>
  </si>
  <si>
    <t>What is the National Debt</t>
  </si>
  <si>
    <t>In simple terms, the National Debt is the debt our country incurs when annual tax revenue is less than annual expenses.</t>
  </si>
  <si>
    <t>The Balance</t>
  </si>
  <si>
    <t>https://www.thebalance.com/interest-on-the-national-debt-4119024</t>
  </si>
  <si>
    <t>One way the debt grows is by the government issuing new debt, called government bonds.  These are ways that foreign governments and companies can invest in American growth without having to invest directly in the US stock market, which is higher risk.  The government takes cash from these investors and uses it to fund government programs, paying it back with interest in the future.  Ideally, the programs the money gets spent on create more GDP growth (productivity) and quality of life than the interest is worth.</t>
  </si>
  <si>
    <t>https://www.thebalance.com/what-is-the-public-debt-3306294</t>
  </si>
  <si>
    <t>In theory, the government could print more money to fund projects, but that causes inflation, where because there are more dollars to go around, prices go up. This is why governments sell debt to raise money, there’s more price control.</t>
  </si>
  <si>
    <t>NPR</t>
  </si>
  <si>
    <t>Why People are Concerned</t>
  </si>
  <si>
    <t>When the interest rates on the National Debt increases, the interest rates also rise for private borrowers. This is why many companies want the National Debt to remain in a reasonable range, as over-borrowing could hurt the US’s credit rating and result in higher interest rates.</t>
  </si>
  <si>
    <t>https://www.npr.org/templates/story/story.php?storyId=99927343</t>
  </si>
  <si>
    <t>Debt can also become unsustainable.  If the US defaults on any obligations Possible reasons for default include Congress failing to pass a budget, or interest rates get raised causing us to lose access to cheap (low-interest) cash, meaning everything for everyone gets a little more expensive and austerity measures may be required.</t>
  </si>
  <si>
    <t>The national debt has been increasing for decades, mostly driven by tax cuts (which reduce revenue and are politically popular) with no reduction in spending (because cutting programs to pay for tax cuts is not popular).</t>
  </si>
  <si>
    <t>Wikipedia</t>
  </si>
  <si>
    <t>https://en.wikipedia.org/wiki/History_of_the_United_States_public_debt</t>
  </si>
  <si>
    <t xml:space="preserve">That said, there is not really an agreed upon point where debt becomes too much or why more debt is bad if its return (in terms of productivity / GDP) is higher than the cost (interest). </t>
  </si>
  <si>
    <t>Carnegie Endowment</t>
  </si>
  <si>
    <t>https://carnegieendowment.org/chinafinancialmarkets/78304</t>
  </si>
  <si>
    <t>Pros &amp; Cons of Running a Deficit</t>
  </si>
  <si>
    <t>The biggest pro of keeping debt is having more cash to spend.  Ideally, our government is spending that cash in ways that increase the quality of life and economic output in America creating more wealth than the interest on the loans take away.  Debt used to fund consumption helps the current generation, while debt used to fund economic expansion help current and future generations.</t>
  </si>
  <si>
    <t>Investopedia</t>
  </si>
  <si>
    <t>https://www.investopedia.com/updates/usa-national-debt/</t>
  </si>
  <si>
    <t>The con is primarily that excessive debt will harm our credit rating and raise interest rates, potentially causing a spiral where we have less money to spend (which means less investment/growth) which eventually could lead to defaults and a worse rating and a downward economic spiral.</t>
  </si>
  <si>
    <t>These reasons are why debt is often measured against GDP, because it’s benefits and risks are so closely tied to productivity.</t>
  </si>
  <si>
    <t>https://www.investopedia.com/terms/g/gdp.asp</t>
  </si>
  <si>
    <t>Current State of the Deficit</t>
  </si>
  <si>
    <t>The National Debt is currently over $22 trillion.  That’s more than our annual GDP of ~$20 trillion.  This gives us a debt-to-GDP ratio of about 1.1 to 1.</t>
  </si>
  <si>
    <t>The Hill</t>
  </si>
  <si>
    <t>https://thehill.com/opinion/finance/431493-the-good-the-bad-and-the-ugly-of-22-trillion-in-debt</t>
  </si>
  <si>
    <t>If our debt ratio was 1 to 1 (better than current), our interest was 3% (probably worse) and GDP grew at 2% (2.9% in 2018) then we would need a budget surplus of 1% to maintain debt levels.  If our debt ratio was 3 to 1 (much worse, $60 trillion to $20 trillion), we would need a surplus of 3% of GDP to maintain debt levels.</t>
  </si>
  <si>
    <t xml:space="preserve">If interest rates went up instead of the debt level, say to 12% instead of 3%, it would require a 10% budget surplus. </t>
  </si>
  <si>
    <t>PostDate</t>
  </si>
  <si>
    <t>PostPriority</t>
  </si>
  <si>
    <t>SubheaderPriority</t>
  </si>
  <si>
    <t>BulletPostDate</t>
  </si>
  <si>
    <t>BulletUpDate</t>
  </si>
  <si>
    <t>SubheaderName</t>
  </si>
  <si>
    <t>CategoryPriority</t>
  </si>
  <si>
    <t>PostUpDate</t>
  </si>
  <si>
    <t>International</t>
  </si>
  <si>
    <t>7-28-2020</t>
  </si>
  <si>
    <t>7-29-2020</t>
  </si>
  <si>
    <t>Consumer Products</t>
  </si>
  <si>
    <t>Current Recalls</t>
  </si>
  <si>
    <t>Introduction text</t>
  </si>
  <si>
    <t>3-28-2022</t>
  </si>
  <si>
    <t>Government</t>
  </si>
  <si>
    <t>Headlines</t>
  </si>
  <si>
    <t>https://home.treasury.gov/news/press-releases/jy0692</t>
  </si>
  <si>
    <t>Treasury</t>
  </si>
  <si>
    <t>Treasury Targets Sanctions Evasion Networks and Russian Technology Companies Enabling Putin’s War</t>
  </si>
  <si>
    <t>Energy</t>
  </si>
  <si>
    <t>DOE Will Assist 22 Communities With Locally Tailored Pathways to Clean Energy</t>
  </si>
  <si>
    <t>https://www.energy.gov/articles/doe-will-assist-22-communities-locally-tailored-pathways-clean-energy</t>
  </si>
  <si>
    <t>HHS to Provide $110 Million to Strengthen Safety Net for Seniors and People with Disabilities</t>
  </si>
  <si>
    <t>https://www.hhs.gov/about/news/2022/03/31/hhs-provide-110-million-strengthen-safety-net-for-seniors-people-with-disabilities.html</t>
  </si>
  <si>
    <t>HHS</t>
  </si>
  <si>
    <t>Nine Defendants Indicted on Federal Civil Rights Conspiracy and Freedom of Access to Clinic Entrances Act (FACE Act) Offenses for Obstructing Patients and Providers of a Reproductive Health Services Facility</t>
  </si>
  <si>
    <t>https://www.justice.gov/opa/pr/nine-defendants-indicted-federal-civil-rights-conspiracy-and-freedom-access-clinic-entrances</t>
  </si>
  <si>
    <t>Justice</t>
  </si>
  <si>
    <t>Man Charged with Transnational Repression Campaign While Acting as an Illegal Agent of the Chinese Government in the United States</t>
  </si>
  <si>
    <t>https://www.justice.gov/opa/pr/man-charged-transnational-repression-campaign-while-acting-illegal-agent-chinese-government</t>
  </si>
  <si>
    <t>As demand for summer workers grows, US Department of Labor  reminds Salt Lake City-area employers to comply with child labor laws</t>
  </si>
  <si>
    <t xml:space="preserve">https://www.dol.gov/newsroom/releases/whd/whd20220329
</t>
  </si>
  <si>
    <t>Labor</t>
  </si>
  <si>
    <t>Five ways to access VA care virtually during and after COVID-19 pandemic</t>
  </si>
  <si>
    <t>VA</t>
  </si>
  <si>
    <t>https://blogs.va.gov/VAntage/101792/five-ways-to-access-va-care-virtually-during-and-after-covid-19-pandemic/</t>
  </si>
  <si>
    <t>Pence unveils Republican policy agenda for midterm elections</t>
  </si>
  <si>
    <t>https://www.apnews.com/article/2022-midterm-elections-immigration-business-campaigns-presidential-elections-f6e52e26f6a164b2f9299bbaced7e79e</t>
  </si>
  <si>
    <t>AP News</t>
  </si>
  <si>
    <t>Biden taps oil reserve for 6 months to control gas prices</t>
  </si>
  <si>
    <t>https://www.apnews.com/article/russia-ukraine-biden-business-europe-3e1808077371b88ae043c86584763afd</t>
  </si>
  <si>
    <t>PSAs</t>
  </si>
  <si>
    <t>Melting Pot</t>
  </si>
  <si>
    <t>Explainers</t>
  </si>
  <si>
    <t>Crypto</t>
  </si>
  <si>
    <t>Growing Inequality</t>
  </si>
  <si>
    <t>Background</t>
  </si>
  <si>
    <t xml:space="preserve">Bullet text bullet text Bullet text bullet text Bullet text bullet text Bullet text bullet text Bullet text bullet text Bullet text bullet text Bullet text bullet text </t>
  </si>
  <si>
    <t>Test</t>
  </si>
  <si>
    <t>https://nutshell.news</t>
  </si>
  <si>
    <t>Impact</t>
  </si>
  <si>
    <t>Contributing Factors</t>
  </si>
  <si>
    <t>Why it Matters</t>
  </si>
  <si>
    <t>Money in Politics</t>
  </si>
  <si>
    <t>How it's Enabled</t>
  </si>
  <si>
    <t xml:space="preserve">Bullet2 text bullet text Bullet text bullet text Bullet text bullet text Bullet text bullet text Bullet text bullet text Bullet text bullet text Bullet text bullet text </t>
  </si>
  <si>
    <t>Vaccines</t>
  </si>
  <si>
    <t>History</t>
  </si>
  <si>
    <t>Covid Vaccine Development</t>
  </si>
  <si>
    <t>Public Commentary</t>
  </si>
  <si>
    <t>Statistics</t>
  </si>
  <si>
    <t>3-29-2022</t>
  </si>
  <si>
    <t>Declining Effects of Antibiotics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</si>
</sst>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9">
    <xf numFmtId="0" fontId="0" fillId="0" borderId="0" xfId="0"/>
    <xf numFmtId="0" fontId="2" fillId="0" borderId="0" xfId="0" applyFont="1"/>
    <xf numFmtId="14" fontId="0" fillId="0" borderId="0" xfId="0" applyNumberFormat="1"/>
    <xf numFmtId="164" fontId="0" fillId="0" borderId="0" xfId="1" applyNumberFormat="1" applyFont="1"/>
    <xf numFmtId="0" fontId="2" fillId="0" borderId="0" xfId="0" applyNumberFormat="1" applyFont="1"/>
    <xf numFmtId="0" fontId="0" fillId="0" borderId="0" xfId="0" applyNumberFormat="1"/>
    <xf numFmtId="0" fontId="3" fillId="0" borderId="0" xfId="2" applyNumberFormat="1"/>
    <xf numFmtId="0" fontId="0" fillId="0" borderId="0" xfId="0" quotePrefix="1" applyNumberFormat="1"/>
    <xf numFmtId="14" fontId="0" fillId="0" borderId="0" xfId="0" quotePrefix="1" applyNumberFormat="1"/>
    <xf numFmtId="49" fontId="0" fillId="0" borderId="0" xfId="0" quotePrefix="1" applyNumberFormat="1"/>
    <xf numFmtId="49" fontId="0" fillId="0" borderId="0" xfId="0" applyNumberFormat="1"/>
    <xf numFmtId="0" fontId="3" fillId="0" borderId="0" xfId="2"/>
    <xf numFmtId="0" fontId="0" fillId="0" borderId="0" xfId="0" applyFill="1"/>
    <xf numFmtId="49" fontId="0" fillId="0" borderId="0" xfId="0" quotePrefix="1" applyNumberFormat="1" applyFill="1"/>
    <xf numFmtId="0" fontId="3" fillId="0" borderId="0" xfId="2" applyNumberFormat="1" applyFill="1"/>
    <xf numFmtId="14" fontId="0" fillId="0" borderId="0" xfId="0" quotePrefix="1" applyNumberFormat="1" applyFill="1"/>
    <xf numFmtId="14" fontId="0" fillId="0" borderId="0" xfId="0" applyNumberFormat="1" applyFill="1"/>
    <xf numFmtId="164" fontId="0" fillId="0" borderId="0" xfId="1" applyNumberFormat="1" applyFont="1" applyFill="1"/>
    <xf numFmtId="0" fontId="0" fillId="0" borderId="0" xfId="0" applyFill="1" applyAlignme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utshell.news/" TargetMode="External"/><Relationship Id="rId3" Type="http://schemas.openxmlformats.org/officeDocument/2006/relationships/hyperlink" Target="https://nutshell.news/" TargetMode="External"/><Relationship Id="rId7" Type="http://schemas.openxmlformats.org/officeDocument/2006/relationships/hyperlink" Target="https://nutshell.news/" TargetMode="External"/><Relationship Id="rId12" Type="http://schemas.openxmlformats.org/officeDocument/2006/relationships/hyperlink" Target="https://nutshell.news/" TargetMode="External"/><Relationship Id="rId2" Type="http://schemas.openxmlformats.org/officeDocument/2006/relationships/hyperlink" Target="https://nutshell.news/" TargetMode="External"/><Relationship Id="rId1" Type="http://schemas.openxmlformats.org/officeDocument/2006/relationships/hyperlink" Target="https://nutshell.news/" TargetMode="External"/><Relationship Id="rId6" Type="http://schemas.openxmlformats.org/officeDocument/2006/relationships/hyperlink" Target="https://nutshell.news/" TargetMode="External"/><Relationship Id="rId11" Type="http://schemas.openxmlformats.org/officeDocument/2006/relationships/hyperlink" Target="https://nutshell.news/" TargetMode="External"/><Relationship Id="rId5" Type="http://schemas.openxmlformats.org/officeDocument/2006/relationships/hyperlink" Target="https://nutshell.news/" TargetMode="External"/><Relationship Id="rId10" Type="http://schemas.openxmlformats.org/officeDocument/2006/relationships/hyperlink" Target="https://nutshell.news/" TargetMode="External"/><Relationship Id="rId4" Type="http://schemas.openxmlformats.org/officeDocument/2006/relationships/hyperlink" Target="https://nutshell.news/" TargetMode="External"/><Relationship Id="rId9" Type="http://schemas.openxmlformats.org/officeDocument/2006/relationships/hyperlink" Target="https://nutshell.ne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8E864-8511-4F07-AE18-06739D3DBA09}">
  <dimension ref="A1:O60"/>
  <sheetViews>
    <sheetView tabSelected="1" workbookViewId="0">
      <selection activeCell="A5" sqref="A5"/>
    </sheetView>
  </sheetViews>
  <sheetFormatPr defaultRowHeight="14.35" x14ac:dyDescent="0.5"/>
  <cols>
    <col min="2" max="2" width="21.52734375" bestFit="1" customWidth="1"/>
    <col min="4" max="4" width="24.76171875" bestFit="1" customWidth="1"/>
  </cols>
  <sheetData>
    <row r="1" spans="1:15" x14ac:dyDescent="0.5">
      <c r="A1" s="1" t="s">
        <v>0</v>
      </c>
      <c r="B1" s="1" t="s">
        <v>1</v>
      </c>
      <c r="C1" s="1" t="s">
        <v>160</v>
      </c>
      <c r="D1" s="4" t="s">
        <v>2</v>
      </c>
      <c r="E1" s="1" t="s">
        <v>155</v>
      </c>
      <c r="F1" s="1" t="s">
        <v>154</v>
      </c>
      <c r="G1" s="1" t="s">
        <v>161</v>
      </c>
      <c r="H1" s="1" t="s">
        <v>159</v>
      </c>
      <c r="I1" s="1" t="s">
        <v>156</v>
      </c>
      <c r="J1" s="1" t="s">
        <v>4</v>
      </c>
      <c r="K1" s="1" t="s">
        <v>3</v>
      </c>
      <c r="L1" s="1" t="s">
        <v>5</v>
      </c>
      <c r="M1" s="1" t="s">
        <v>6</v>
      </c>
      <c r="N1" s="1" t="s">
        <v>157</v>
      </c>
      <c r="O1" s="1" t="s">
        <v>158</v>
      </c>
    </row>
    <row r="2" spans="1:15" x14ac:dyDescent="0.5">
      <c r="A2" t="s">
        <v>21</v>
      </c>
      <c r="B2" t="s">
        <v>22</v>
      </c>
      <c r="C2">
        <v>2</v>
      </c>
      <c r="D2" s="5" t="s">
        <v>23</v>
      </c>
      <c r="E2" s="6">
        <v>1</v>
      </c>
      <c r="F2" s="2" t="str">
        <f>"11/3/2021"</f>
        <v>11/3/2021</v>
      </c>
      <c r="G2" s="2"/>
      <c r="H2" t="s">
        <v>24</v>
      </c>
      <c r="I2">
        <v>1</v>
      </c>
      <c r="J2" t="s">
        <v>25</v>
      </c>
      <c r="K2" s="3">
        <v>1</v>
      </c>
      <c r="L2" t="s">
        <v>26</v>
      </c>
      <c r="M2" t="s">
        <v>27</v>
      </c>
      <c r="N2" t="str">
        <f>"1/1/2021"</f>
        <v>1/1/2021</v>
      </c>
    </row>
    <row r="3" spans="1:15" x14ac:dyDescent="0.5">
      <c r="A3" t="s">
        <v>21</v>
      </c>
      <c r="B3" t="s">
        <v>198</v>
      </c>
      <c r="C3">
        <v>1</v>
      </c>
      <c r="D3" s="5" t="s">
        <v>199</v>
      </c>
      <c r="E3" s="6">
        <v>1</v>
      </c>
      <c r="F3" s="2" t="str">
        <f>"11/3/2021"</f>
        <v>11/3/2021</v>
      </c>
      <c r="G3" s="2"/>
      <c r="H3" t="s">
        <v>29</v>
      </c>
      <c r="I3">
        <v>0</v>
      </c>
      <c r="J3" t="s">
        <v>167</v>
      </c>
      <c r="K3" s="3">
        <v>1</v>
      </c>
      <c r="N3" s="2" t="str">
        <f>"3/5/2022"</f>
        <v>3/5/2022</v>
      </c>
    </row>
    <row r="4" spans="1:15" x14ac:dyDescent="0.5">
      <c r="A4" t="s">
        <v>14</v>
      </c>
      <c r="B4" t="s">
        <v>15</v>
      </c>
      <c r="C4">
        <v>1</v>
      </c>
      <c r="D4" s="5" t="s">
        <v>16</v>
      </c>
      <c r="E4" s="6">
        <v>1</v>
      </c>
      <c r="F4" s="2" t="str">
        <f>"11/3/2021"</f>
        <v>11/3/2021</v>
      </c>
      <c r="G4" s="2"/>
      <c r="H4" t="s">
        <v>17</v>
      </c>
      <c r="I4">
        <v>1</v>
      </c>
      <c r="J4" t="s">
        <v>18</v>
      </c>
      <c r="K4" s="3">
        <v>1</v>
      </c>
      <c r="L4" t="s">
        <v>19</v>
      </c>
      <c r="M4" t="s">
        <v>20</v>
      </c>
      <c r="N4" t="str">
        <f>"1/1/2021"</f>
        <v>1/1/2021</v>
      </c>
    </row>
    <row r="5" spans="1:15" x14ac:dyDescent="0.5">
      <c r="A5" t="s">
        <v>7</v>
      </c>
      <c r="B5" t="s">
        <v>196</v>
      </c>
      <c r="C5">
        <v>4</v>
      </c>
      <c r="D5" s="5" t="s">
        <v>166</v>
      </c>
      <c r="E5" s="6">
        <v>1</v>
      </c>
      <c r="F5" s="2" t="str">
        <f>"3/5/2022"</f>
        <v>3/5/2022</v>
      </c>
      <c r="H5" t="s">
        <v>29</v>
      </c>
      <c r="I5">
        <v>0</v>
      </c>
      <c r="J5" t="s">
        <v>167</v>
      </c>
      <c r="K5" s="3">
        <v>1</v>
      </c>
      <c r="N5" s="2" t="str">
        <f>"3/5/2022"</f>
        <v>3/5/2022</v>
      </c>
    </row>
    <row r="6" spans="1:15" x14ac:dyDescent="0.5">
      <c r="A6" t="s">
        <v>7</v>
      </c>
      <c r="B6" t="s">
        <v>48</v>
      </c>
      <c r="C6">
        <v>1</v>
      </c>
      <c r="D6" s="9" t="s">
        <v>168</v>
      </c>
      <c r="E6" s="6">
        <v>1</v>
      </c>
      <c r="F6" s="8" t="str">
        <f t="shared" ref="F6:F20" si="0">"3/28/2022"</f>
        <v>3/28/2022</v>
      </c>
      <c r="G6" s="2"/>
      <c r="H6" t="s">
        <v>49</v>
      </c>
      <c r="I6">
        <v>1</v>
      </c>
      <c r="J6" t="s">
        <v>50</v>
      </c>
      <c r="K6" s="3">
        <v>1</v>
      </c>
      <c r="L6" t="s">
        <v>12</v>
      </c>
      <c r="M6" t="s">
        <v>51</v>
      </c>
      <c r="N6" s="8" t="str">
        <f t="shared" ref="N6:N20" si="1">"3/28/2022"</f>
        <v>3/28/2022</v>
      </c>
    </row>
    <row r="7" spans="1:15" x14ac:dyDescent="0.5">
      <c r="A7" t="s">
        <v>7</v>
      </c>
      <c r="B7" t="s">
        <v>48</v>
      </c>
      <c r="C7">
        <v>1</v>
      </c>
      <c r="D7" s="9" t="s">
        <v>168</v>
      </c>
      <c r="E7" s="6">
        <v>1</v>
      </c>
      <c r="F7" s="8" t="str">
        <f t="shared" si="0"/>
        <v>3/28/2022</v>
      </c>
      <c r="G7" s="2"/>
      <c r="H7" t="s">
        <v>49</v>
      </c>
      <c r="I7">
        <v>1</v>
      </c>
      <c r="J7" t="s">
        <v>52</v>
      </c>
      <c r="K7" s="3">
        <v>2</v>
      </c>
      <c r="L7" t="s">
        <v>12</v>
      </c>
      <c r="M7" t="s">
        <v>53</v>
      </c>
      <c r="N7" s="8" t="str">
        <f t="shared" si="1"/>
        <v>3/28/2022</v>
      </c>
    </row>
    <row r="8" spans="1:15" x14ac:dyDescent="0.5">
      <c r="A8" t="s">
        <v>7</v>
      </c>
      <c r="B8" t="s">
        <v>48</v>
      </c>
      <c r="C8">
        <v>1</v>
      </c>
      <c r="D8" s="9" t="s">
        <v>168</v>
      </c>
      <c r="E8" s="6">
        <v>1</v>
      </c>
      <c r="F8" s="8" t="str">
        <f t="shared" si="0"/>
        <v>3/28/2022</v>
      </c>
      <c r="G8" s="2"/>
      <c r="H8" t="s">
        <v>49</v>
      </c>
      <c r="I8">
        <v>1</v>
      </c>
      <c r="J8" t="s">
        <v>54</v>
      </c>
      <c r="K8" s="3">
        <v>3</v>
      </c>
      <c r="L8" t="s">
        <v>55</v>
      </c>
      <c r="M8" t="s">
        <v>56</v>
      </c>
      <c r="N8" s="8" t="str">
        <f t="shared" si="1"/>
        <v>3/28/2022</v>
      </c>
    </row>
    <row r="9" spans="1:15" x14ac:dyDescent="0.5">
      <c r="A9" t="s">
        <v>7</v>
      </c>
      <c r="B9" t="s">
        <v>48</v>
      </c>
      <c r="C9">
        <v>1</v>
      </c>
      <c r="D9" s="9" t="s">
        <v>168</v>
      </c>
      <c r="E9" s="6">
        <v>1</v>
      </c>
      <c r="F9" s="8" t="str">
        <f t="shared" si="0"/>
        <v>3/28/2022</v>
      </c>
      <c r="G9" s="2"/>
      <c r="H9" t="s">
        <v>49</v>
      </c>
      <c r="I9">
        <v>1</v>
      </c>
      <c r="J9" t="s">
        <v>57</v>
      </c>
      <c r="K9" s="3">
        <v>4</v>
      </c>
      <c r="L9" t="s">
        <v>58</v>
      </c>
      <c r="M9" t="s">
        <v>59</v>
      </c>
      <c r="N9" s="8" t="str">
        <f t="shared" si="1"/>
        <v>3/28/2022</v>
      </c>
    </row>
    <row r="10" spans="1:15" x14ac:dyDescent="0.5">
      <c r="A10" t="s">
        <v>7</v>
      </c>
      <c r="B10" t="s">
        <v>48</v>
      </c>
      <c r="C10">
        <v>1</v>
      </c>
      <c r="D10" s="9" t="s">
        <v>168</v>
      </c>
      <c r="E10" s="6">
        <v>1</v>
      </c>
      <c r="F10" s="8" t="str">
        <f t="shared" si="0"/>
        <v>3/28/2022</v>
      </c>
      <c r="G10" s="2"/>
      <c r="H10" t="s">
        <v>49</v>
      </c>
      <c r="I10">
        <v>1</v>
      </c>
      <c r="J10" t="s">
        <v>60</v>
      </c>
      <c r="K10" s="3">
        <v>5</v>
      </c>
      <c r="L10" t="s">
        <v>61</v>
      </c>
      <c r="M10" t="s">
        <v>62</v>
      </c>
      <c r="N10" s="8" t="str">
        <f t="shared" si="1"/>
        <v>3/28/2022</v>
      </c>
    </row>
    <row r="11" spans="1:15" x14ac:dyDescent="0.5">
      <c r="A11" t="s">
        <v>7</v>
      </c>
      <c r="B11" t="s">
        <v>48</v>
      </c>
      <c r="C11">
        <v>1</v>
      </c>
      <c r="D11" s="9" t="s">
        <v>168</v>
      </c>
      <c r="E11" s="6">
        <v>1</v>
      </c>
      <c r="F11" s="8" t="str">
        <f t="shared" si="0"/>
        <v>3/28/2022</v>
      </c>
      <c r="G11" s="2"/>
      <c r="H11" t="s">
        <v>162</v>
      </c>
      <c r="I11">
        <v>2</v>
      </c>
      <c r="J11" t="s">
        <v>63</v>
      </c>
      <c r="K11" s="3">
        <v>1</v>
      </c>
      <c r="L11" t="s">
        <v>64</v>
      </c>
      <c r="M11" t="s">
        <v>65</v>
      </c>
      <c r="N11" s="8" t="str">
        <f t="shared" si="1"/>
        <v>3/28/2022</v>
      </c>
    </row>
    <row r="12" spans="1:15" x14ac:dyDescent="0.5">
      <c r="A12" t="s">
        <v>7</v>
      </c>
      <c r="B12" t="s">
        <v>48</v>
      </c>
      <c r="C12">
        <v>1</v>
      </c>
      <c r="D12" s="9" t="s">
        <v>168</v>
      </c>
      <c r="E12" s="6">
        <v>1</v>
      </c>
      <c r="F12" s="8" t="str">
        <f t="shared" si="0"/>
        <v>3/28/2022</v>
      </c>
      <c r="G12" s="2"/>
      <c r="H12" t="s">
        <v>162</v>
      </c>
      <c r="I12">
        <v>2</v>
      </c>
      <c r="J12" t="s">
        <v>66</v>
      </c>
      <c r="K12" s="3">
        <v>2</v>
      </c>
      <c r="L12" t="s">
        <v>67</v>
      </c>
      <c r="M12" t="s">
        <v>68</v>
      </c>
      <c r="N12" s="8" t="str">
        <f t="shared" si="1"/>
        <v>3/28/2022</v>
      </c>
    </row>
    <row r="13" spans="1:15" x14ac:dyDescent="0.5">
      <c r="A13" t="s">
        <v>7</v>
      </c>
      <c r="B13" t="s">
        <v>48</v>
      </c>
      <c r="C13">
        <v>1</v>
      </c>
      <c r="D13" s="9" t="s">
        <v>168</v>
      </c>
      <c r="E13" s="6">
        <v>1</v>
      </c>
      <c r="F13" s="8" t="str">
        <f t="shared" si="0"/>
        <v>3/28/2022</v>
      </c>
      <c r="G13" s="2"/>
      <c r="H13" t="s">
        <v>162</v>
      </c>
      <c r="I13">
        <v>2</v>
      </c>
      <c r="J13" t="s">
        <v>69</v>
      </c>
      <c r="K13" s="3">
        <v>3</v>
      </c>
      <c r="L13" t="s">
        <v>58</v>
      </c>
      <c r="M13" t="s">
        <v>70</v>
      </c>
      <c r="N13" s="8" t="str">
        <f t="shared" si="1"/>
        <v>3/28/2022</v>
      </c>
    </row>
    <row r="14" spans="1:15" x14ac:dyDescent="0.5">
      <c r="A14" t="s">
        <v>7</v>
      </c>
      <c r="B14" t="s">
        <v>48</v>
      </c>
      <c r="C14">
        <v>1</v>
      </c>
      <c r="D14" s="9" t="s">
        <v>168</v>
      </c>
      <c r="E14" s="6">
        <v>1</v>
      </c>
      <c r="F14" s="8" t="str">
        <f t="shared" si="0"/>
        <v>3/28/2022</v>
      </c>
      <c r="G14" s="2"/>
      <c r="H14" t="s">
        <v>162</v>
      </c>
      <c r="I14">
        <v>2</v>
      </c>
      <c r="J14" t="s">
        <v>71</v>
      </c>
      <c r="K14" s="3">
        <v>4</v>
      </c>
      <c r="L14" t="s">
        <v>72</v>
      </c>
      <c r="M14" t="s">
        <v>73</v>
      </c>
      <c r="N14" s="8" t="str">
        <f t="shared" si="1"/>
        <v>3/28/2022</v>
      </c>
    </row>
    <row r="15" spans="1:15" x14ac:dyDescent="0.5">
      <c r="A15" t="s">
        <v>7</v>
      </c>
      <c r="B15" t="s">
        <v>48</v>
      </c>
      <c r="C15">
        <v>1</v>
      </c>
      <c r="D15" s="9" t="s">
        <v>168</v>
      </c>
      <c r="E15" s="6">
        <v>1</v>
      </c>
      <c r="F15" s="8" t="str">
        <f t="shared" si="0"/>
        <v>3/28/2022</v>
      </c>
      <c r="G15" s="2"/>
      <c r="H15" t="s">
        <v>162</v>
      </c>
      <c r="I15">
        <v>2</v>
      </c>
      <c r="J15" t="s">
        <v>74</v>
      </c>
      <c r="K15" s="3">
        <v>5</v>
      </c>
      <c r="L15" t="s">
        <v>75</v>
      </c>
      <c r="M15" t="s">
        <v>76</v>
      </c>
      <c r="N15" s="8" t="str">
        <f t="shared" si="1"/>
        <v>3/28/2022</v>
      </c>
    </row>
    <row r="16" spans="1:15" x14ac:dyDescent="0.5">
      <c r="A16" t="s">
        <v>7</v>
      </c>
      <c r="B16" t="s">
        <v>48</v>
      </c>
      <c r="C16">
        <v>1</v>
      </c>
      <c r="D16" s="9" t="s">
        <v>168</v>
      </c>
      <c r="E16" s="6">
        <v>1</v>
      </c>
      <c r="F16" s="8" t="str">
        <f t="shared" si="0"/>
        <v>3/28/2022</v>
      </c>
      <c r="G16" s="2"/>
      <c r="H16" t="s">
        <v>77</v>
      </c>
      <c r="I16">
        <v>3</v>
      </c>
      <c r="J16" t="s">
        <v>78</v>
      </c>
      <c r="K16" s="3">
        <v>1</v>
      </c>
      <c r="L16" t="s">
        <v>79</v>
      </c>
      <c r="M16" t="s">
        <v>80</v>
      </c>
      <c r="N16" s="8" t="str">
        <f t="shared" si="1"/>
        <v>3/28/2022</v>
      </c>
    </row>
    <row r="17" spans="1:15" x14ac:dyDescent="0.5">
      <c r="A17" t="s">
        <v>7</v>
      </c>
      <c r="B17" t="s">
        <v>48</v>
      </c>
      <c r="C17">
        <v>1</v>
      </c>
      <c r="D17" s="9" t="s">
        <v>168</v>
      </c>
      <c r="E17" s="6">
        <v>1</v>
      </c>
      <c r="F17" s="8" t="str">
        <f t="shared" si="0"/>
        <v>3/28/2022</v>
      </c>
      <c r="G17" s="2"/>
      <c r="H17" t="s">
        <v>81</v>
      </c>
      <c r="I17">
        <v>4</v>
      </c>
      <c r="J17" t="s">
        <v>82</v>
      </c>
      <c r="K17" s="3">
        <v>1</v>
      </c>
      <c r="L17" t="s">
        <v>83</v>
      </c>
      <c r="M17" t="s">
        <v>84</v>
      </c>
      <c r="N17" s="8" t="str">
        <f t="shared" si="1"/>
        <v>3/28/2022</v>
      </c>
    </row>
    <row r="18" spans="1:15" x14ac:dyDescent="0.5">
      <c r="A18" t="s">
        <v>7</v>
      </c>
      <c r="B18" t="s">
        <v>48</v>
      </c>
      <c r="C18">
        <v>1</v>
      </c>
      <c r="D18" s="9" t="s">
        <v>168</v>
      </c>
      <c r="E18" s="6">
        <v>1</v>
      </c>
      <c r="F18" s="8" t="str">
        <f t="shared" si="0"/>
        <v>3/28/2022</v>
      </c>
      <c r="G18" s="2"/>
      <c r="H18" t="s">
        <v>81</v>
      </c>
      <c r="I18">
        <v>4</v>
      </c>
      <c r="J18" t="s">
        <v>85</v>
      </c>
      <c r="K18" s="3">
        <v>2</v>
      </c>
      <c r="L18" t="s">
        <v>83</v>
      </c>
      <c r="M18" t="s">
        <v>86</v>
      </c>
      <c r="N18" s="8" t="str">
        <f t="shared" si="1"/>
        <v>3/28/2022</v>
      </c>
    </row>
    <row r="19" spans="1:15" x14ac:dyDescent="0.5">
      <c r="A19" t="s">
        <v>7</v>
      </c>
      <c r="B19" t="s">
        <v>48</v>
      </c>
      <c r="C19">
        <v>1</v>
      </c>
      <c r="D19" s="9" t="s">
        <v>168</v>
      </c>
      <c r="E19" s="6">
        <v>1</v>
      </c>
      <c r="F19" s="8" t="str">
        <f t="shared" si="0"/>
        <v>3/28/2022</v>
      </c>
      <c r="G19" s="2"/>
      <c r="H19" t="s">
        <v>81</v>
      </c>
      <c r="I19">
        <v>4</v>
      </c>
      <c r="J19" t="s">
        <v>87</v>
      </c>
      <c r="K19" s="3">
        <v>3</v>
      </c>
      <c r="L19" t="s">
        <v>83</v>
      </c>
      <c r="M19" t="s">
        <v>88</v>
      </c>
      <c r="N19" s="8" t="str">
        <f t="shared" si="1"/>
        <v>3/28/2022</v>
      </c>
    </row>
    <row r="20" spans="1:15" x14ac:dyDescent="0.5">
      <c r="A20" t="s">
        <v>7</v>
      </c>
      <c r="B20" t="s">
        <v>48</v>
      </c>
      <c r="C20">
        <v>1</v>
      </c>
      <c r="D20" s="9" t="s">
        <v>168</v>
      </c>
      <c r="E20" s="6">
        <v>1</v>
      </c>
      <c r="F20" s="8" t="str">
        <f t="shared" si="0"/>
        <v>3/28/2022</v>
      </c>
      <c r="G20" s="2"/>
      <c r="H20" t="s">
        <v>81</v>
      </c>
      <c r="I20">
        <v>4</v>
      </c>
      <c r="J20" t="s">
        <v>89</v>
      </c>
      <c r="K20" s="3">
        <v>4</v>
      </c>
      <c r="L20" t="s">
        <v>90</v>
      </c>
      <c r="M20" t="s">
        <v>91</v>
      </c>
      <c r="N20" s="8" t="str">
        <f t="shared" si="1"/>
        <v>3/28/2022</v>
      </c>
    </row>
    <row r="21" spans="1:15" x14ac:dyDescent="0.5">
      <c r="A21" s="12" t="s">
        <v>7</v>
      </c>
      <c r="B21" s="12" t="s">
        <v>48</v>
      </c>
      <c r="C21" s="12">
        <v>1</v>
      </c>
      <c r="D21" s="13" t="s">
        <v>216</v>
      </c>
      <c r="E21" s="14">
        <v>2</v>
      </c>
      <c r="F21" s="15" t="str">
        <f t="shared" ref="F21:F37" si="2">"3/29/2022"</f>
        <v>3/29/2022</v>
      </c>
      <c r="G21" s="16"/>
      <c r="H21" s="12" t="s">
        <v>169</v>
      </c>
      <c r="I21" s="12">
        <v>1</v>
      </c>
      <c r="J21" s="12" t="s">
        <v>173</v>
      </c>
      <c r="K21" s="17">
        <v>1</v>
      </c>
      <c r="L21" s="12" t="s">
        <v>172</v>
      </c>
      <c r="M21" s="12" t="s">
        <v>171</v>
      </c>
      <c r="N21" s="15" t="str">
        <f t="shared" ref="N21:N37" si="3">"3/29/2022"</f>
        <v>3/29/2022</v>
      </c>
      <c r="O21" s="12"/>
    </row>
    <row r="22" spans="1:15" x14ac:dyDescent="0.5">
      <c r="A22" s="12" t="s">
        <v>7</v>
      </c>
      <c r="B22" s="12" t="s">
        <v>48</v>
      </c>
      <c r="C22" s="12">
        <v>1</v>
      </c>
      <c r="D22" s="13" t="s">
        <v>216</v>
      </c>
      <c r="E22" s="14">
        <v>2</v>
      </c>
      <c r="F22" s="15" t="str">
        <f t="shared" si="2"/>
        <v>3/29/2022</v>
      </c>
      <c r="G22" s="16"/>
      <c r="H22" s="12" t="s">
        <v>169</v>
      </c>
      <c r="I22" s="12">
        <v>1</v>
      </c>
      <c r="J22" s="12" t="s">
        <v>175</v>
      </c>
      <c r="K22" s="17">
        <v>2</v>
      </c>
      <c r="L22" s="12" t="s">
        <v>174</v>
      </c>
      <c r="M22" s="12" t="s">
        <v>176</v>
      </c>
      <c r="N22" s="15" t="str">
        <f t="shared" si="3"/>
        <v>3/29/2022</v>
      </c>
      <c r="O22" s="12"/>
    </row>
    <row r="23" spans="1:15" x14ac:dyDescent="0.5">
      <c r="A23" s="12" t="s">
        <v>7</v>
      </c>
      <c r="B23" s="12" t="s">
        <v>48</v>
      </c>
      <c r="C23" s="12">
        <v>1</v>
      </c>
      <c r="D23" s="13" t="s">
        <v>216</v>
      </c>
      <c r="E23" s="14">
        <v>2</v>
      </c>
      <c r="F23" s="15" t="str">
        <f t="shared" si="2"/>
        <v>3/29/2022</v>
      </c>
      <c r="G23" s="16"/>
      <c r="H23" s="12" t="s">
        <v>169</v>
      </c>
      <c r="I23" s="12">
        <v>1</v>
      </c>
      <c r="J23" s="12" t="s">
        <v>177</v>
      </c>
      <c r="K23" s="17">
        <v>3</v>
      </c>
      <c r="L23" s="12" t="s">
        <v>179</v>
      </c>
      <c r="M23" s="12" t="s">
        <v>178</v>
      </c>
      <c r="N23" s="15" t="str">
        <f t="shared" si="3"/>
        <v>3/29/2022</v>
      </c>
      <c r="O23" s="12"/>
    </row>
    <row r="24" spans="1:15" x14ac:dyDescent="0.5">
      <c r="A24" s="12" t="s">
        <v>7</v>
      </c>
      <c r="B24" s="12" t="s">
        <v>48</v>
      </c>
      <c r="C24" s="12">
        <v>1</v>
      </c>
      <c r="D24" s="13" t="s">
        <v>216</v>
      </c>
      <c r="E24" s="14">
        <v>2</v>
      </c>
      <c r="F24" s="15" t="str">
        <f t="shared" si="2"/>
        <v>3/29/2022</v>
      </c>
      <c r="G24" s="16"/>
      <c r="H24" s="12" t="s">
        <v>169</v>
      </c>
      <c r="I24" s="12">
        <v>1</v>
      </c>
      <c r="J24" s="12" t="s">
        <v>180</v>
      </c>
      <c r="K24" s="17">
        <v>4</v>
      </c>
      <c r="L24" s="12" t="s">
        <v>182</v>
      </c>
      <c r="M24" s="12" t="s">
        <v>181</v>
      </c>
      <c r="N24" s="15" t="str">
        <f t="shared" si="3"/>
        <v>3/29/2022</v>
      </c>
      <c r="O24" s="12"/>
    </row>
    <row r="25" spans="1:15" x14ac:dyDescent="0.5">
      <c r="A25" s="12" t="s">
        <v>7</v>
      </c>
      <c r="B25" s="12" t="s">
        <v>48</v>
      </c>
      <c r="C25" s="12">
        <v>1</v>
      </c>
      <c r="D25" s="13" t="s">
        <v>216</v>
      </c>
      <c r="E25" s="14">
        <v>2</v>
      </c>
      <c r="F25" s="15" t="str">
        <f t="shared" si="2"/>
        <v>3/29/2022</v>
      </c>
      <c r="G25" s="16"/>
      <c r="H25" s="12" t="s">
        <v>169</v>
      </c>
      <c r="I25" s="12">
        <v>1</v>
      </c>
      <c r="J25" s="12" t="s">
        <v>183</v>
      </c>
      <c r="K25" s="17">
        <v>5</v>
      </c>
      <c r="L25" s="12" t="s">
        <v>182</v>
      </c>
      <c r="M25" s="12" t="s">
        <v>184</v>
      </c>
      <c r="N25" s="15" t="str">
        <f t="shared" si="3"/>
        <v>3/29/2022</v>
      </c>
      <c r="O25" s="12"/>
    </row>
    <row r="26" spans="1:15" x14ac:dyDescent="0.5">
      <c r="A26" s="12" t="s">
        <v>7</v>
      </c>
      <c r="B26" s="12" t="s">
        <v>48</v>
      </c>
      <c r="C26" s="12">
        <v>1</v>
      </c>
      <c r="D26" s="13" t="s">
        <v>216</v>
      </c>
      <c r="E26" s="14">
        <v>2</v>
      </c>
      <c r="F26" s="15" t="str">
        <f t="shared" si="2"/>
        <v>3/29/2022</v>
      </c>
      <c r="G26" s="16"/>
      <c r="H26" s="12" t="s">
        <v>169</v>
      </c>
      <c r="I26" s="12">
        <v>1</v>
      </c>
      <c r="J26" s="12" t="s">
        <v>185</v>
      </c>
      <c r="K26" s="17">
        <v>6</v>
      </c>
      <c r="L26" s="12" t="s">
        <v>187</v>
      </c>
      <c r="M26" s="18" t="s">
        <v>186</v>
      </c>
      <c r="N26" s="15" t="str">
        <f t="shared" si="3"/>
        <v>3/29/2022</v>
      </c>
      <c r="O26" s="12"/>
    </row>
    <row r="27" spans="1:15" x14ac:dyDescent="0.5">
      <c r="A27" s="12" t="s">
        <v>7</v>
      </c>
      <c r="B27" s="12" t="s">
        <v>48</v>
      </c>
      <c r="C27" s="12">
        <v>1</v>
      </c>
      <c r="D27" s="13" t="s">
        <v>216</v>
      </c>
      <c r="E27" s="14">
        <v>2</v>
      </c>
      <c r="F27" s="15" t="str">
        <f t="shared" si="2"/>
        <v>3/29/2022</v>
      </c>
      <c r="G27" s="16"/>
      <c r="H27" s="12" t="s">
        <v>169</v>
      </c>
      <c r="I27" s="12">
        <v>1</v>
      </c>
      <c r="J27" s="12" t="s">
        <v>188</v>
      </c>
      <c r="K27" s="17">
        <v>7</v>
      </c>
      <c r="L27" s="12" t="s">
        <v>189</v>
      </c>
      <c r="M27" s="12" t="s">
        <v>190</v>
      </c>
      <c r="N27" s="15" t="str">
        <f t="shared" si="3"/>
        <v>3/29/2022</v>
      </c>
      <c r="O27" s="12"/>
    </row>
    <row r="28" spans="1:15" x14ac:dyDescent="0.5">
      <c r="A28" s="12" t="s">
        <v>7</v>
      </c>
      <c r="B28" s="12" t="s">
        <v>48</v>
      </c>
      <c r="C28" s="12">
        <v>1</v>
      </c>
      <c r="D28" s="13" t="s">
        <v>216</v>
      </c>
      <c r="E28" s="14">
        <v>2</v>
      </c>
      <c r="F28" s="15" t="str">
        <f t="shared" si="2"/>
        <v>3/29/2022</v>
      </c>
      <c r="G28" s="16"/>
      <c r="H28" s="12" t="s">
        <v>169</v>
      </c>
      <c r="I28" s="12">
        <v>1</v>
      </c>
      <c r="J28" s="12" t="s">
        <v>194</v>
      </c>
      <c r="K28" s="17">
        <v>8</v>
      </c>
      <c r="L28" s="12" t="s">
        <v>193</v>
      </c>
      <c r="M28" s="12" t="s">
        <v>195</v>
      </c>
      <c r="N28" s="15" t="str">
        <f t="shared" si="3"/>
        <v>3/29/2022</v>
      </c>
      <c r="O28" s="12"/>
    </row>
    <row r="29" spans="1:15" x14ac:dyDescent="0.5">
      <c r="A29" s="12" t="s">
        <v>7</v>
      </c>
      <c r="B29" s="12" t="s">
        <v>48</v>
      </c>
      <c r="C29" s="12">
        <v>1</v>
      </c>
      <c r="D29" s="13" t="s">
        <v>216</v>
      </c>
      <c r="E29" s="14">
        <v>2</v>
      </c>
      <c r="F29" s="15" t="str">
        <f t="shared" si="2"/>
        <v>3/29/2022</v>
      </c>
      <c r="G29" s="16"/>
      <c r="H29" s="12" t="s">
        <v>170</v>
      </c>
      <c r="I29" s="12">
        <v>2</v>
      </c>
      <c r="J29" s="12" t="s">
        <v>191</v>
      </c>
      <c r="K29" s="17">
        <v>1</v>
      </c>
      <c r="L29" s="12" t="s">
        <v>193</v>
      </c>
      <c r="M29" s="12" t="s">
        <v>192</v>
      </c>
      <c r="N29" s="15" t="str">
        <f t="shared" si="3"/>
        <v>3/29/2022</v>
      </c>
      <c r="O29" s="12"/>
    </row>
    <row r="30" spans="1:15" x14ac:dyDescent="0.5">
      <c r="A30" t="s">
        <v>7</v>
      </c>
      <c r="B30" t="s">
        <v>48</v>
      </c>
      <c r="C30">
        <v>1</v>
      </c>
      <c r="D30" s="13" t="s">
        <v>216</v>
      </c>
      <c r="E30" s="6">
        <v>2</v>
      </c>
      <c r="F30" s="8" t="str">
        <f t="shared" si="2"/>
        <v>3/29/2022</v>
      </c>
      <c r="G30" s="2"/>
      <c r="H30" t="s">
        <v>170</v>
      </c>
      <c r="I30">
        <v>2</v>
      </c>
      <c r="J30" t="s">
        <v>102</v>
      </c>
      <c r="K30" s="3">
        <v>2</v>
      </c>
      <c r="L30" t="s">
        <v>95</v>
      </c>
      <c r="M30" t="s">
        <v>103</v>
      </c>
      <c r="N30" s="8" t="str">
        <f t="shared" si="3"/>
        <v>3/29/2022</v>
      </c>
    </row>
    <row r="31" spans="1:15" x14ac:dyDescent="0.5">
      <c r="A31" t="s">
        <v>7</v>
      </c>
      <c r="B31" t="s">
        <v>48</v>
      </c>
      <c r="C31">
        <v>1</v>
      </c>
      <c r="D31" s="13" t="s">
        <v>216</v>
      </c>
      <c r="E31" s="6">
        <v>2</v>
      </c>
      <c r="F31" s="8" t="str">
        <f t="shared" si="2"/>
        <v>3/29/2022</v>
      </c>
      <c r="G31" s="2"/>
      <c r="H31" t="s">
        <v>170</v>
      </c>
      <c r="I31">
        <v>2</v>
      </c>
      <c r="J31" t="s">
        <v>104</v>
      </c>
      <c r="K31" s="3">
        <v>3</v>
      </c>
      <c r="L31" t="s">
        <v>105</v>
      </c>
      <c r="M31" t="s">
        <v>106</v>
      </c>
      <c r="N31" s="8" t="str">
        <f t="shared" si="3"/>
        <v>3/29/2022</v>
      </c>
    </row>
    <row r="32" spans="1:15" x14ac:dyDescent="0.5">
      <c r="A32" t="s">
        <v>7</v>
      </c>
      <c r="B32" t="s">
        <v>48</v>
      </c>
      <c r="C32">
        <v>1</v>
      </c>
      <c r="D32" s="13" t="s">
        <v>216</v>
      </c>
      <c r="E32" s="6">
        <v>2</v>
      </c>
      <c r="F32" s="8" t="str">
        <f t="shared" si="2"/>
        <v>3/29/2022</v>
      </c>
      <c r="G32" s="2"/>
      <c r="H32" t="s">
        <v>77</v>
      </c>
      <c r="I32">
        <v>3</v>
      </c>
      <c r="J32" t="s">
        <v>107</v>
      </c>
      <c r="K32" s="3">
        <v>1</v>
      </c>
      <c r="L32" t="s">
        <v>79</v>
      </c>
      <c r="M32" t="s">
        <v>108</v>
      </c>
      <c r="N32" s="8" t="str">
        <f t="shared" si="3"/>
        <v>3/29/2022</v>
      </c>
    </row>
    <row r="33" spans="1:14" x14ac:dyDescent="0.5">
      <c r="A33" t="s">
        <v>7</v>
      </c>
      <c r="B33" t="s">
        <v>48</v>
      </c>
      <c r="C33">
        <v>1</v>
      </c>
      <c r="D33" s="13" t="s">
        <v>216</v>
      </c>
      <c r="E33" s="6">
        <v>2</v>
      </c>
      <c r="F33" s="8" t="str">
        <f t="shared" si="2"/>
        <v>3/29/2022</v>
      </c>
      <c r="G33" s="2"/>
      <c r="H33" t="s">
        <v>77</v>
      </c>
      <c r="I33">
        <v>3</v>
      </c>
      <c r="J33" t="s">
        <v>109</v>
      </c>
      <c r="K33" s="3">
        <v>2</v>
      </c>
      <c r="L33" t="s">
        <v>110</v>
      </c>
      <c r="M33" t="s">
        <v>111</v>
      </c>
      <c r="N33" s="8" t="str">
        <f t="shared" si="3"/>
        <v>3/29/2022</v>
      </c>
    </row>
    <row r="34" spans="1:14" x14ac:dyDescent="0.5">
      <c r="A34" t="s">
        <v>7</v>
      </c>
      <c r="B34" t="s">
        <v>48</v>
      </c>
      <c r="C34">
        <v>1</v>
      </c>
      <c r="D34" s="13" t="s">
        <v>216</v>
      </c>
      <c r="E34" s="6">
        <v>2</v>
      </c>
      <c r="F34" s="8" t="str">
        <f t="shared" si="2"/>
        <v>3/29/2022</v>
      </c>
      <c r="G34" s="2"/>
      <c r="H34" t="s">
        <v>81</v>
      </c>
      <c r="I34">
        <v>4</v>
      </c>
      <c r="J34" t="s">
        <v>112</v>
      </c>
      <c r="K34" s="3">
        <v>1</v>
      </c>
      <c r="L34" t="s">
        <v>113</v>
      </c>
      <c r="M34" t="s">
        <v>114</v>
      </c>
      <c r="N34" s="8" t="str">
        <f t="shared" si="3"/>
        <v>3/29/2022</v>
      </c>
    </row>
    <row r="35" spans="1:14" x14ac:dyDescent="0.5">
      <c r="A35" t="s">
        <v>7</v>
      </c>
      <c r="B35" t="s">
        <v>48</v>
      </c>
      <c r="C35">
        <v>1</v>
      </c>
      <c r="D35" s="13" t="s">
        <v>216</v>
      </c>
      <c r="E35" s="6">
        <v>2</v>
      </c>
      <c r="F35" s="8" t="str">
        <f t="shared" si="2"/>
        <v>3/29/2022</v>
      </c>
      <c r="G35" s="2"/>
      <c r="H35" t="s">
        <v>81</v>
      </c>
      <c r="I35">
        <v>4</v>
      </c>
      <c r="J35" t="s">
        <v>115</v>
      </c>
      <c r="K35" s="3">
        <v>2</v>
      </c>
      <c r="L35" t="s">
        <v>67</v>
      </c>
      <c r="M35" t="s">
        <v>116</v>
      </c>
      <c r="N35" s="8" t="str">
        <f t="shared" si="3"/>
        <v>3/29/2022</v>
      </c>
    </row>
    <row r="36" spans="1:14" x14ac:dyDescent="0.5">
      <c r="A36" t="s">
        <v>7</v>
      </c>
      <c r="B36" t="s">
        <v>48</v>
      </c>
      <c r="C36">
        <v>1</v>
      </c>
      <c r="D36" s="13" t="s">
        <v>216</v>
      </c>
      <c r="E36" s="6">
        <v>2</v>
      </c>
      <c r="F36" s="8" t="str">
        <f t="shared" si="2"/>
        <v>3/29/2022</v>
      </c>
      <c r="G36" s="2"/>
      <c r="H36" t="s">
        <v>81</v>
      </c>
      <c r="I36">
        <v>4</v>
      </c>
      <c r="J36" t="s">
        <v>117</v>
      </c>
      <c r="K36" s="3">
        <v>3</v>
      </c>
      <c r="L36" t="s">
        <v>67</v>
      </c>
      <c r="M36" t="s">
        <v>118</v>
      </c>
      <c r="N36" s="8" t="str">
        <f t="shared" si="3"/>
        <v>3/29/2022</v>
      </c>
    </row>
    <row r="37" spans="1:14" x14ac:dyDescent="0.5">
      <c r="A37" t="s">
        <v>7</v>
      </c>
      <c r="B37" t="s">
        <v>48</v>
      </c>
      <c r="C37">
        <v>1</v>
      </c>
      <c r="D37" s="13" t="s">
        <v>216</v>
      </c>
      <c r="E37" s="6">
        <v>2</v>
      </c>
      <c r="F37" s="8" t="str">
        <f t="shared" si="2"/>
        <v>3/29/2022</v>
      </c>
      <c r="G37" s="2"/>
      <c r="H37" t="s">
        <v>81</v>
      </c>
      <c r="I37">
        <v>4</v>
      </c>
      <c r="J37" t="s">
        <v>119</v>
      </c>
      <c r="K37" s="3">
        <v>4</v>
      </c>
      <c r="L37" t="s">
        <v>83</v>
      </c>
      <c r="M37" t="s">
        <v>120</v>
      </c>
      <c r="N37" s="8" t="str">
        <f t="shared" si="3"/>
        <v>3/29/2022</v>
      </c>
    </row>
    <row r="38" spans="1:14" x14ac:dyDescent="0.5">
      <c r="A38" t="s">
        <v>7</v>
      </c>
      <c r="B38" t="s">
        <v>8</v>
      </c>
      <c r="C38">
        <v>2</v>
      </c>
      <c r="D38" s="5" t="s">
        <v>9</v>
      </c>
      <c r="E38" s="6">
        <v>1</v>
      </c>
      <c r="F38" s="2" t="str">
        <f>"11/4/2021"</f>
        <v>11/4/2021</v>
      </c>
      <c r="G38" s="2"/>
      <c r="H38" t="s">
        <v>10</v>
      </c>
      <c r="I38">
        <v>1</v>
      </c>
      <c r="J38" t="s">
        <v>11</v>
      </c>
      <c r="K38" s="3">
        <v>1</v>
      </c>
      <c r="L38" t="s">
        <v>12</v>
      </c>
      <c r="M38" t="s">
        <v>13</v>
      </c>
      <c r="N38" t="str">
        <f>"1/1/2021"</f>
        <v>1/1/2021</v>
      </c>
    </row>
    <row r="39" spans="1:14" x14ac:dyDescent="0.5">
      <c r="A39" t="s">
        <v>7</v>
      </c>
      <c r="B39" t="s">
        <v>8</v>
      </c>
      <c r="C39">
        <v>2</v>
      </c>
      <c r="D39" s="10" t="s">
        <v>200</v>
      </c>
      <c r="E39" s="6">
        <v>2</v>
      </c>
      <c r="F39" s="8" t="str">
        <f t="shared" ref="F39:F50" si="4">"3/31/2022"</f>
        <v>3/31/2022</v>
      </c>
      <c r="G39" s="2"/>
      <c r="H39" t="s">
        <v>201</v>
      </c>
      <c r="I39">
        <v>1</v>
      </c>
      <c r="J39" t="s">
        <v>202</v>
      </c>
      <c r="K39" s="3">
        <v>1</v>
      </c>
      <c r="L39" t="s">
        <v>203</v>
      </c>
      <c r="M39" s="11" t="s">
        <v>204</v>
      </c>
      <c r="N39" s="8" t="str">
        <f t="shared" ref="N39:N50" si="5">"3/31/2022"</f>
        <v>3/31/2022</v>
      </c>
    </row>
    <row r="40" spans="1:14" x14ac:dyDescent="0.5">
      <c r="A40" t="s">
        <v>7</v>
      </c>
      <c r="B40" t="s">
        <v>8</v>
      </c>
      <c r="C40">
        <v>2</v>
      </c>
      <c r="D40" s="10" t="s">
        <v>200</v>
      </c>
      <c r="E40" s="6">
        <v>2</v>
      </c>
      <c r="F40" s="8" t="str">
        <f t="shared" si="4"/>
        <v>3/31/2022</v>
      </c>
      <c r="G40" s="2"/>
      <c r="H40" t="s">
        <v>205</v>
      </c>
      <c r="I40">
        <v>2</v>
      </c>
      <c r="J40" t="s">
        <v>202</v>
      </c>
      <c r="K40" s="3">
        <v>1</v>
      </c>
      <c r="L40" t="s">
        <v>203</v>
      </c>
      <c r="M40" s="11" t="s">
        <v>204</v>
      </c>
      <c r="N40" s="8" t="str">
        <f t="shared" si="5"/>
        <v>3/31/2022</v>
      </c>
    </row>
    <row r="41" spans="1:14" x14ac:dyDescent="0.5">
      <c r="A41" t="s">
        <v>7</v>
      </c>
      <c r="B41" t="s">
        <v>8</v>
      </c>
      <c r="C41">
        <v>2</v>
      </c>
      <c r="D41" s="10" t="s">
        <v>200</v>
      </c>
      <c r="E41" s="6">
        <v>2</v>
      </c>
      <c r="F41" s="8" t="str">
        <f t="shared" si="4"/>
        <v>3/31/2022</v>
      </c>
      <c r="G41" s="2"/>
      <c r="H41" t="s">
        <v>206</v>
      </c>
      <c r="I41">
        <v>3</v>
      </c>
      <c r="J41" t="s">
        <v>202</v>
      </c>
      <c r="K41" s="3">
        <v>1</v>
      </c>
      <c r="L41" t="s">
        <v>203</v>
      </c>
      <c r="M41" s="11" t="s">
        <v>204</v>
      </c>
      <c r="N41" s="8" t="str">
        <f t="shared" si="5"/>
        <v>3/31/2022</v>
      </c>
    </row>
    <row r="42" spans="1:14" x14ac:dyDescent="0.5">
      <c r="A42" t="s">
        <v>7</v>
      </c>
      <c r="B42" t="s">
        <v>8</v>
      </c>
      <c r="C42">
        <v>2</v>
      </c>
      <c r="D42" s="10" t="s">
        <v>217</v>
      </c>
      <c r="E42" s="6">
        <v>3</v>
      </c>
      <c r="F42" s="8" t="str">
        <f t="shared" si="4"/>
        <v>3/31/2022</v>
      </c>
      <c r="G42" s="2"/>
      <c r="H42" t="s">
        <v>207</v>
      </c>
      <c r="I42">
        <v>1</v>
      </c>
      <c r="J42" t="s">
        <v>202</v>
      </c>
      <c r="K42" s="3">
        <v>1</v>
      </c>
      <c r="L42" t="s">
        <v>203</v>
      </c>
      <c r="M42" s="11" t="s">
        <v>204</v>
      </c>
      <c r="N42" s="8" t="str">
        <f t="shared" si="5"/>
        <v>3/31/2022</v>
      </c>
    </row>
    <row r="43" spans="1:14" x14ac:dyDescent="0.5">
      <c r="A43" t="s">
        <v>7</v>
      </c>
      <c r="B43" t="s">
        <v>8</v>
      </c>
      <c r="C43">
        <v>2</v>
      </c>
      <c r="D43" s="10" t="s">
        <v>208</v>
      </c>
      <c r="E43" s="6">
        <v>4</v>
      </c>
      <c r="F43" s="8" t="str">
        <f t="shared" si="4"/>
        <v>3/31/2022</v>
      </c>
      <c r="G43" s="2"/>
      <c r="H43" t="s">
        <v>201</v>
      </c>
      <c r="I43">
        <v>1</v>
      </c>
      <c r="J43" t="s">
        <v>202</v>
      </c>
      <c r="K43" s="3">
        <v>1</v>
      </c>
      <c r="L43" t="s">
        <v>203</v>
      </c>
      <c r="M43" s="11" t="s">
        <v>204</v>
      </c>
      <c r="N43" s="8" t="str">
        <f t="shared" si="5"/>
        <v>3/31/2022</v>
      </c>
    </row>
    <row r="44" spans="1:14" x14ac:dyDescent="0.5">
      <c r="A44" t="s">
        <v>7</v>
      </c>
      <c r="B44" t="s">
        <v>8</v>
      </c>
      <c r="C44">
        <v>2</v>
      </c>
      <c r="D44" s="10" t="s">
        <v>208</v>
      </c>
      <c r="E44" s="6">
        <v>4</v>
      </c>
      <c r="F44" s="8" t="str">
        <f t="shared" si="4"/>
        <v>3/31/2022</v>
      </c>
      <c r="G44" s="2"/>
      <c r="H44" t="s">
        <v>205</v>
      </c>
      <c r="I44">
        <v>2</v>
      </c>
      <c r="J44" t="s">
        <v>202</v>
      </c>
      <c r="K44" s="3">
        <v>1</v>
      </c>
      <c r="L44" t="s">
        <v>203</v>
      </c>
      <c r="M44" s="11" t="s">
        <v>204</v>
      </c>
      <c r="N44" s="8" t="str">
        <f t="shared" si="5"/>
        <v>3/31/2022</v>
      </c>
    </row>
    <row r="45" spans="1:14" x14ac:dyDescent="0.5">
      <c r="A45" t="s">
        <v>7</v>
      </c>
      <c r="B45" t="s">
        <v>8</v>
      </c>
      <c r="C45">
        <v>2</v>
      </c>
      <c r="D45" s="10" t="s">
        <v>208</v>
      </c>
      <c r="E45" s="6">
        <v>4</v>
      </c>
      <c r="F45" s="8" t="str">
        <f t="shared" si="4"/>
        <v>3/31/2022</v>
      </c>
      <c r="G45" s="2"/>
      <c r="H45" t="s">
        <v>209</v>
      </c>
      <c r="I45">
        <v>3</v>
      </c>
      <c r="J45" t="s">
        <v>202</v>
      </c>
      <c r="K45" s="3">
        <v>1</v>
      </c>
      <c r="L45" t="s">
        <v>203</v>
      </c>
      <c r="M45" s="11" t="s">
        <v>204</v>
      </c>
      <c r="N45" s="8" t="str">
        <f t="shared" si="5"/>
        <v>3/31/2022</v>
      </c>
    </row>
    <row r="46" spans="1:14" x14ac:dyDescent="0.5">
      <c r="A46" t="s">
        <v>7</v>
      </c>
      <c r="B46" t="s">
        <v>8</v>
      </c>
      <c r="C46">
        <v>2</v>
      </c>
      <c r="D46" s="10" t="s">
        <v>208</v>
      </c>
      <c r="E46" s="6">
        <v>4</v>
      </c>
      <c r="F46" s="8" t="str">
        <f t="shared" si="4"/>
        <v>3/31/2022</v>
      </c>
      <c r="G46" s="2"/>
      <c r="H46" t="s">
        <v>209</v>
      </c>
      <c r="I46">
        <v>3</v>
      </c>
      <c r="J46" t="s">
        <v>210</v>
      </c>
      <c r="K46" s="3">
        <v>2</v>
      </c>
      <c r="L46" t="s">
        <v>203</v>
      </c>
      <c r="M46" s="11" t="s">
        <v>204</v>
      </c>
      <c r="N46" s="8" t="str">
        <f t="shared" si="5"/>
        <v>3/31/2022</v>
      </c>
    </row>
    <row r="47" spans="1:14" x14ac:dyDescent="0.5">
      <c r="A47" t="s">
        <v>7</v>
      </c>
      <c r="B47" t="s">
        <v>197</v>
      </c>
      <c r="C47">
        <v>3</v>
      </c>
      <c r="D47" s="10" t="s">
        <v>211</v>
      </c>
      <c r="E47" s="6">
        <v>1</v>
      </c>
      <c r="F47" s="8" t="str">
        <f t="shared" si="4"/>
        <v>3/31/2022</v>
      </c>
      <c r="G47" s="2"/>
      <c r="H47" t="s">
        <v>212</v>
      </c>
      <c r="I47">
        <v>1</v>
      </c>
      <c r="J47" t="s">
        <v>202</v>
      </c>
      <c r="K47" s="3">
        <v>1</v>
      </c>
      <c r="L47" t="s">
        <v>203</v>
      </c>
      <c r="M47" s="11" t="s">
        <v>204</v>
      </c>
      <c r="N47" s="8" t="str">
        <f t="shared" si="5"/>
        <v>3/31/2022</v>
      </c>
    </row>
    <row r="48" spans="1:14" x14ac:dyDescent="0.5">
      <c r="A48" t="s">
        <v>7</v>
      </c>
      <c r="B48" t="s">
        <v>197</v>
      </c>
      <c r="C48">
        <v>3</v>
      </c>
      <c r="D48" s="10" t="s">
        <v>211</v>
      </c>
      <c r="E48" s="6">
        <v>1</v>
      </c>
      <c r="F48" s="8" t="str">
        <f t="shared" si="4"/>
        <v>3/31/2022</v>
      </c>
      <c r="G48" s="2"/>
      <c r="H48" t="s">
        <v>213</v>
      </c>
      <c r="I48">
        <v>2</v>
      </c>
      <c r="J48" t="s">
        <v>202</v>
      </c>
      <c r="K48" s="3">
        <v>1</v>
      </c>
      <c r="L48" t="s">
        <v>203</v>
      </c>
      <c r="M48" s="11" t="s">
        <v>204</v>
      </c>
      <c r="N48" s="8" t="str">
        <f t="shared" si="5"/>
        <v>3/31/2022</v>
      </c>
    </row>
    <row r="49" spans="1:14" x14ac:dyDescent="0.5">
      <c r="A49" t="s">
        <v>7</v>
      </c>
      <c r="B49" t="s">
        <v>197</v>
      </c>
      <c r="C49">
        <v>3</v>
      </c>
      <c r="D49" s="10" t="s">
        <v>211</v>
      </c>
      <c r="E49" s="6">
        <v>1</v>
      </c>
      <c r="F49" s="8" t="str">
        <f t="shared" si="4"/>
        <v>3/31/2022</v>
      </c>
      <c r="G49" s="2"/>
      <c r="H49" t="s">
        <v>214</v>
      </c>
      <c r="I49">
        <v>3</v>
      </c>
      <c r="J49" t="s">
        <v>202</v>
      </c>
      <c r="K49" s="3">
        <v>1</v>
      </c>
      <c r="L49" t="s">
        <v>203</v>
      </c>
      <c r="M49" s="11" t="s">
        <v>204</v>
      </c>
      <c r="N49" s="8" t="str">
        <f t="shared" si="5"/>
        <v>3/31/2022</v>
      </c>
    </row>
    <row r="50" spans="1:14" x14ac:dyDescent="0.5">
      <c r="A50" t="s">
        <v>7</v>
      </c>
      <c r="B50" t="s">
        <v>197</v>
      </c>
      <c r="C50">
        <v>3</v>
      </c>
      <c r="D50" s="10" t="s">
        <v>211</v>
      </c>
      <c r="E50" s="6">
        <v>1</v>
      </c>
      <c r="F50" s="8" t="str">
        <f t="shared" si="4"/>
        <v>3/31/2022</v>
      </c>
      <c r="G50" s="2"/>
      <c r="H50" t="s">
        <v>215</v>
      </c>
      <c r="I50">
        <v>4</v>
      </c>
      <c r="J50" t="s">
        <v>202</v>
      </c>
      <c r="K50" s="3">
        <v>1</v>
      </c>
      <c r="L50" t="s">
        <v>203</v>
      </c>
      <c r="M50" s="11" t="s">
        <v>204</v>
      </c>
      <c r="N50" s="8" t="str">
        <f t="shared" si="5"/>
        <v>3/31/2022</v>
      </c>
    </row>
    <row r="51" spans="1:14" x14ac:dyDescent="0.5">
      <c r="A51" t="s">
        <v>7</v>
      </c>
      <c r="B51" t="s">
        <v>196</v>
      </c>
      <c r="C51">
        <v>4</v>
      </c>
      <c r="D51" s="5" t="s">
        <v>28</v>
      </c>
      <c r="E51" s="6">
        <v>2</v>
      </c>
      <c r="F51" s="2" t="str">
        <f t="shared" ref="F51:F60" si="6">"11/3/2021"</f>
        <v>11/3/2021</v>
      </c>
      <c r="G51" s="2"/>
      <c r="H51" t="s">
        <v>29</v>
      </c>
      <c r="I51">
        <v>0</v>
      </c>
      <c r="J51" t="s">
        <v>30</v>
      </c>
      <c r="K51" s="3">
        <v>1</v>
      </c>
      <c r="N51" t="str">
        <f t="shared" ref="N51:N60" si="7">"1/1/2021"</f>
        <v>1/1/2021</v>
      </c>
    </row>
    <row r="52" spans="1:14" x14ac:dyDescent="0.5">
      <c r="A52" t="s">
        <v>7</v>
      </c>
      <c r="B52" t="s">
        <v>196</v>
      </c>
      <c r="C52">
        <v>4</v>
      </c>
      <c r="D52" s="5" t="s">
        <v>28</v>
      </c>
      <c r="E52" s="6">
        <v>2</v>
      </c>
      <c r="F52" s="2" t="str">
        <f t="shared" si="6"/>
        <v>11/3/2021</v>
      </c>
      <c r="G52" s="2"/>
      <c r="H52" t="s">
        <v>31</v>
      </c>
      <c r="I52">
        <v>1</v>
      </c>
      <c r="J52" t="s">
        <v>32</v>
      </c>
      <c r="K52" s="3">
        <v>1</v>
      </c>
      <c r="L52" t="s">
        <v>33</v>
      </c>
      <c r="M52" t="s">
        <v>34</v>
      </c>
      <c r="N52" t="str">
        <f t="shared" si="7"/>
        <v>1/1/2021</v>
      </c>
    </row>
    <row r="53" spans="1:14" x14ac:dyDescent="0.5">
      <c r="A53" t="s">
        <v>7</v>
      </c>
      <c r="B53" t="s">
        <v>196</v>
      </c>
      <c r="C53">
        <v>4</v>
      </c>
      <c r="D53" s="5" t="s">
        <v>28</v>
      </c>
      <c r="E53" s="6">
        <v>2</v>
      </c>
      <c r="F53" s="2" t="str">
        <f t="shared" si="6"/>
        <v>11/3/2021</v>
      </c>
      <c r="G53" s="2"/>
      <c r="H53" t="s">
        <v>31</v>
      </c>
      <c r="I53">
        <v>1</v>
      </c>
      <c r="J53" t="s">
        <v>35</v>
      </c>
      <c r="K53" s="3">
        <v>2</v>
      </c>
      <c r="L53" t="s">
        <v>33</v>
      </c>
      <c r="M53" t="s">
        <v>34</v>
      </c>
      <c r="N53" t="str">
        <f t="shared" si="7"/>
        <v>1/1/2021</v>
      </c>
    </row>
    <row r="54" spans="1:14" x14ac:dyDescent="0.5">
      <c r="A54" t="s">
        <v>7</v>
      </c>
      <c r="B54" t="s">
        <v>196</v>
      </c>
      <c r="C54">
        <v>4</v>
      </c>
      <c r="D54" s="5" t="s">
        <v>28</v>
      </c>
      <c r="E54" s="6">
        <v>2</v>
      </c>
      <c r="F54" s="2" t="str">
        <f t="shared" si="6"/>
        <v>11/3/2021</v>
      </c>
      <c r="G54" s="2"/>
      <c r="H54" t="s">
        <v>31</v>
      </c>
      <c r="I54">
        <v>1</v>
      </c>
      <c r="J54" t="s">
        <v>36</v>
      </c>
      <c r="K54" s="3">
        <v>3</v>
      </c>
      <c r="L54" t="s">
        <v>33</v>
      </c>
      <c r="M54" t="s">
        <v>34</v>
      </c>
      <c r="N54" t="str">
        <f t="shared" si="7"/>
        <v>1/1/2021</v>
      </c>
    </row>
    <row r="55" spans="1:14" x14ac:dyDescent="0.5">
      <c r="A55" t="s">
        <v>7</v>
      </c>
      <c r="B55" t="s">
        <v>196</v>
      </c>
      <c r="C55">
        <v>4</v>
      </c>
      <c r="D55" s="5" t="s">
        <v>28</v>
      </c>
      <c r="E55" s="6">
        <v>2</v>
      </c>
      <c r="F55" s="2" t="str">
        <f t="shared" si="6"/>
        <v>11/3/2021</v>
      </c>
      <c r="G55" s="2"/>
      <c r="H55" t="s">
        <v>31</v>
      </c>
      <c r="I55">
        <v>1</v>
      </c>
      <c r="J55" t="s">
        <v>37</v>
      </c>
      <c r="K55" s="3">
        <v>4</v>
      </c>
      <c r="L55" t="s">
        <v>33</v>
      </c>
      <c r="M55" t="s">
        <v>38</v>
      </c>
      <c r="N55" t="str">
        <f t="shared" si="7"/>
        <v>1/1/2021</v>
      </c>
    </row>
    <row r="56" spans="1:14" x14ac:dyDescent="0.5">
      <c r="A56" t="s">
        <v>7</v>
      </c>
      <c r="B56" t="s">
        <v>196</v>
      </c>
      <c r="C56">
        <v>4</v>
      </c>
      <c r="D56" s="5" t="s">
        <v>28</v>
      </c>
      <c r="E56" s="6">
        <v>2</v>
      </c>
      <c r="F56" s="2" t="str">
        <f t="shared" si="6"/>
        <v>11/3/2021</v>
      </c>
      <c r="G56" s="2"/>
      <c r="H56" t="s">
        <v>31</v>
      </c>
      <c r="I56">
        <v>1</v>
      </c>
      <c r="J56" t="s">
        <v>39</v>
      </c>
      <c r="K56" s="3">
        <v>5</v>
      </c>
      <c r="L56" t="s">
        <v>40</v>
      </c>
      <c r="M56" t="s">
        <v>41</v>
      </c>
      <c r="N56" t="str">
        <f t="shared" si="7"/>
        <v>1/1/2021</v>
      </c>
    </row>
    <row r="57" spans="1:14" x14ac:dyDescent="0.5">
      <c r="A57" t="s">
        <v>7</v>
      </c>
      <c r="B57" t="s">
        <v>196</v>
      </c>
      <c r="C57">
        <v>4</v>
      </c>
      <c r="D57" s="5" t="s">
        <v>28</v>
      </c>
      <c r="E57" s="6">
        <v>2</v>
      </c>
      <c r="F57" s="2" t="str">
        <f t="shared" si="6"/>
        <v>11/3/2021</v>
      </c>
      <c r="G57" s="2"/>
      <c r="H57" t="s">
        <v>31</v>
      </c>
      <c r="I57">
        <v>1</v>
      </c>
      <c r="J57" t="s">
        <v>42</v>
      </c>
      <c r="K57" s="3">
        <v>6</v>
      </c>
      <c r="L57" t="s">
        <v>40</v>
      </c>
      <c r="M57" t="s">
        <v>41</v>
      </c>
      <c r="N57" t="str">
        <f t="shared" si="7"/>
        <v>1/1/2021</v>
      </c>
    </row>
    <row r="58" spans="1:14" x14ac:dyDescent="0.5">
      <c r="A58" t="s">
        <v>7</v>
      </c>
      <c r="B58" t="s">
        <v>196</v>
      </c>
      <c r="C58">
        <v>4</v>
      </c>
      <c r="D58" s="5" t="s">
        <v>28</v>
      </c>
      <c r="E58" s="6">
        <v>2</v>
      </c>
      <c r="F58" s="2" t="str">
        <f t="shared" si="6"/>
        <v>11/3/2021</v>
      </c>
      <c r="G58" s="2"/>
      <c r="H58" t="s">
        <v>31</v>
      </c>
      <c r="I58">
        <v>1</v>
      </c>
      <c r="J58" t="s">
        <v>43</v>
      </c>
      <c r="K58" s="3">
        <v>7</v>
      </c>
      <c r="L58" t="s">
        <v>40</v>
      </c>
      <c r="M58" t="s">
        <v>41</v>
      </c>
      <c r="N58" t="str">
        <f t="shared" si="7"/>
        <v>1/1/2021</v>
      </c>
    </row>
    <row r="59" spans="1:14" x14ac:dyDescent="0.5">
      <c r="A59" t="s">
        <v>7</v>
      </c>
      <c r="B59" t="s">
        <v>196</v>
      </c>
      <c r="C59">
        <v>4</v>
      </c>
      <c r="D59" s="5" t="s">
        <v>28</v>
      </c>
      <c r="E59" s="6">
        <v>2</v>
      </c>
      <c r="F59" s="2" t="str">
        <f t="shared" si="6"/>
        <v>11/3/2021</v>
      </c>
      <c r="G59" s="2"/>
      <c r="H59" t="s">
        <v>31</v>
      </c>
      <c r="I59">
        <v>1</v>
      </c>
      <c r="J59" t="s">
        <v>44</v>
      </c>
      <c r="K59" s="3">
        <v>8</v>
      </c>
      <c r="L59" t="s">
        <v>40</v>
      </c>
      <c r="M59" t="s">
        <v>41</v>
      </c>
      <c r="N59" t="str">
        <f t="shared" si="7"/>
        <v>1/1/2021</v>
      </c>
    </row>
    <row r="60" spans="1:14" x14ac:dyDescent="0.5">
      <c r="A60" t="s">
        <v>7</v>
      </c>
      <c r="B60" t="s">
        <v>196</v>
      </c>
      <c r="C60">
        <v>4</v>
      </c>
      <c r="D60" s="5" t="s">
        <v>28</v>
      </c>
      <c r="E60" s="6">
        <v>2</v>
      </c>
      <c r="F60" s="2" t="str">
        <f t="shared" si="6"/>
        <v>11/3/2021</v>
      </c>
      <c r="G60" s="2"/>
      <c r="H60" t="s">
        <v>31</v>
      </c>
      <c r="I60">
        <v>1</v>
      </c>
      <c r="J60" t="s">
        <v>45</v>
      </c>
      <c r="K60" s="3">
        <v>9</v>
      </c>
      <c r="L60" t="s">
        <v>46</v>
      </c>
      <c r="M60" t="s">
        <v>47</v>
      </c>
      <c r="N60" t="str">
        <f t="shared" si="7"/>
        <v>1/1/2021</v>
      </c>
    </row>
  </sheetData>
  <hyperlinks>
    <hyperlink ref="M39" r:id="rId1" xr:uid="{95963FB9-DE97-40BB-8FC1-F94880373602}"/>
    <hyperlink ref="M40" r:id="rId2" xr:uid="{5C2D7CEA-370C-4416-A5E6-03ADC781BC45}"/>
    <hyperlink ref="M41" r:id="rId3" xr:uid="{E2102EFE-6C56-41A6-9BC4-D2ABCEAFC40F}"/>
    <hyperlink ref="M42" r:id="rId4" xr:uid="{CEE2BEF1-0C04-4835-9C72-541B00039A9D}"/>
    <hyperlink ref="M43" r:id="rId5" xr:uid="{77F31F9C-6DAB-4226-B575-2F2E823562F9}"/>
    <hyperlink ref="M44" r:id="rId6" xr:uid="{60290A46-365A-4468-8401-93950D36A2D6}"/>
    <hyperlink ref="M45" r:id="rId7" xr:uid="{D689419C-82A9-4018-BE4A-4A599DB79B1B}"/>
    <hyperlink ref="M46" r:id="rId8" xr:uid="{FCBD44C2-C2A3-4F6B-B185-1DCD83287BC5}"/>
    <hyperlink ref="M47" r:id="rId9" xr:uid="{BBF14F9D-CF0B-4EFD-AD4C-07609D79E573}"/>
    <hyperlink ref="M48" r:id="rId10" xr:uid="{82D41BA5-0230-41C5-B699-5E765A112E34}"/>
    <hyperlink ref="M49" r:id="rId11" xr:uid="{BD69F0DF-256B-4E9E-87E8-5E6836C54FDE}"/>
    <hyperlink ref="M50" r:id="rId12" xr:uid="{6437B404-CEDD-4A7E-833D-3C89F5D2411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B8B5B-D1A7-4A58-8BE3-62771EFB98B5}">
  <dimension ref="A1:O55"/>
  <sheetViews>
    <sheetView topLeftCell="A20" workbookViewId="0">
      <selection activeCell="A55" sqref="A55"/>
    </sheetView>
  </sheetViews>
  <sheetFormatPr defaultRowHeight="14.35" x14ac:dyDescent="0.5"/>
  <cols>
    <col min="1" max="3" width="17.29296875" customWidth="1"/>
    <col min="4" max="4" width="17.29296875" style="5" customWidth="1"/>
    <col min="5" max="14" width="17.29296875" customWidth="1"/>
    <col min="15" max="15" width="13.1171875" bestFit="1" customWidth="1"/>
  </cols>
  <sheetData>
    <row r="1" spans="1:15" x14ac:dyDescent="0.5">
      <c r="A1" s="1" t="s">
        <v>0</v>
      </c>
      <c r="B1" s="1" t="s">
        <v>1</v>
      </c>
      <c r="C1" s="1" t="s">
        <v>160</v>
      </c>
      <c r="D1" s="4" t="s">
        <v>2</v>
      </c>
      <c r="E1" s="1" t="s">
        <v>155</v>
      </c>
      <c r="F1" s="1" t="s">
        <v>154</v>
      </c>
      <c r="G1" s="1" t="s">
        <v>161</v>
      </c>
      <c r="H1" s="1" t="s">
        <v>159</v>
      </c>
      <c r="I1" s="1" t="s">
        <v>156</v>
      </c>
      <c r="J1" s="1" t="s">
        <v>4</v>
      </c>
      <c r="K1" s="1" t="s">
        <v>3</v>
      </c>
      <c r="L1" s="1" t="s">
        <v>5</v>
      </c>
      <c r="M1" s="1" t="s">
        <v>6</v>
      </c>
      <c r="N1" s="1" t="s">
        <v>157</v>
      </c>
      <c r="O1" s="1" t="s">
        <v>158</v>
      </c>
    </row>
    <row r="2" spans="1:15" x14ac:dyDescent="0.5">
      <c r="A2" t="s">
        <v>7</v>
      </c>
      <c r="B2" t="s">
        <v>8</v>
      </c>
      <c r="C2">
        <v>2</v>
      </c>
      <c r="D2" s="5" t="s">
        <v>9</v>
      </c>
      <c r="E2" s="6">
        <v>2</v>
      </c>
      <c r="F2" s="2" t="str">
        <f>"11/4/2021"</f>
        <v>11/4/2021</v>
      </c>
      <c r="G2" s="2"/>
      <c r="H2" t="s">
        <v>10</v>
      </c>
      <c r="I2">
        <v>1</v>
      </c>
      <c r="J2" t="s">
        <v>11</v>
      </c>
      <c r="K2" s="3">
        <v>1</v>
      </c>
      <c r="L2" t="s">
        <v>12</v>
      </c>
      <c r="M2" t="s">
        <v>13</v>
      </c>
      <c r="N2" t="str">
        <f>"1/1/2021"</f>
        <v>1/1/2021</v>
      </c>
    </row>
    <row r="3" spans="1:15" x14ac:dyDescent="0.5">
      <c r="A3" t="s">
        <v>14</v>
      </c>
      <c r="B3" t="s">
        <v>15</v>
      </c>
      <c r="C3">
        <v>1</v>
      </c>
      <c r="D3" s="5" t="s">
        <v>16</v>
      </c>
      <c r="E3" s="6">
        <v>1</v>
      </c>
      <c r="F3" s="2" t="str">
        <f>"11/3/2021"</f>
        <v>11/3/2021</v>
      </c>
      <c r="G3" s="2"/>
      <c r="H3" t="s">
        <v>17</v>
      </c>
      <c r="I3">
        <v>1</v>
      </c>
      <c r="J3" t="s">
        <v>18</v>
      </c>
      <c r="K3" s="3">
        <v>1</v>
      </c>
      <c r="L3" t="s">
        <v>19</v>
      </c>
      <c r="M3" t="s">
        <v>20</v>
      </c>
      <c r="N3" t="str">
        <f t="shared" ref="N3:N54" si="0">"1/1/2021"</f>
        <v>1/1/2021</v>
      </c>
    </row>
    <row r="4" spans="1:15" x14ac:dyDescent="0.5">
      <c r="A4" t="s">
        <v>21</v>
      </c>
      <c r="B4" t="s">
        <v>22</v>
      </c>
      <c r="C4">
        <v>1</v>
      </c>
      <c r="D4" s="5" t="s">
        <v>23</v>
      </c>
      <c r="E4" s="6">
        <v>1</v>
      </c>
      <c r="F4" s="2" t="str">
        <f t="shared" ref="F4:F14" si="1">"11/3/2021"</f>
        <v>11/3/2021</v>
      </c>
      <c r="G4" s="2"/>
      <c r="H4" t="s">
        <v>24</v>
      </c>
      <c r="I4">
        <v>1</v>
      </c>
      <c r="J4" t="s">
        <v>25</v>
      </c>
      <c r="K4" s="3">
        <v>1</v>
      </c>
      <c r="L4" t="s">
        <v>26</v>
      </c>
      <c r="M4" t="s">
        <v>27</v>
      </c>
      <c r="N4" t="str">
        <f t="shared" si="0"/>
        <v>1/1/2021</v>
      </c>
    </row>
    <row r="5" spans="1:15" x14ac:dyDescent="0.5">
      <c r="A5" t="s">
        <v>7</v>
      </c>
      <c r="B5" t="s">
        <v>8</v>
      </c>
      <c r="C5">
        <v>2</v>
      </c>
      <c r="D5" s="5" t="s">
        <v>28</v>
      </c>
      <c r="E5" s="6">
        <v>1</v>
      </c>
      <c r="F5" s="2" t="str">
        <f t="shared" si="1"/>
        <v>11/3/2021</v>
      </c>
      <c r="G5" s="2"/>
      <c r="H5" t="s">
        <v>29</v>
      </c>
      <c r="I5">
        <v>0</v>
      </c>
      <c r="J5" t="s">
        <v>30</v>
      </c>
      <c r="K5" s="3">
        <v>1</v>
      </c>
      <c r="N5" t="str">
        <f t="shared" si="0"/>
        <v>1/1/2021</v>
      </c>
    </row>
    <row r="6" spans="1:15" x14ac:dyDescent="0.5">
      <c r="A6" t="s">
        <v>7</v>
      </c>
      <c r="B6" t="s">
        <v>8</v>
      </c>
      <c r="C6">
        <v>2</v>
      </c>
      <c r="D6" s="5" t="s">
        <v>28</v>
      </c>
      <c r="E6" s="6">
        <v>1</v>
      </c>
      <c r="F6" s="2" t="str">
        <f t="shared" si="1"/>
        <v>11/3/2021</v>
      </c>
      <c r="G6" s="2"/>
      <c r="H6" t="s">
        <v>31</v>
      </c>
      <c r="I6">
        <v>1</v>
      </c>
      <c r="J6" t="s">
        <v>32</v>
      </c>
      <c r="K6" s="3">
        <v>1</v>
      </c>
      <c r="L6" t="s">
        <v>33</v>
      </c>
      <c r="M6" t="s">
        <v>34</v>
      </c>
      <c r="N6" t="str">
        <f t="shared" si="0"/>
        <v>1/1/2021</v>
      </c>
    </row>
    <row r="7" spans="1:15" x14ac:dyDescent="0.5">
      <c r="A7" t="s">
        <v>7</v>
      </c>
      <c r="B7" t="s">
        <v>8</v>
      </c>
      <c r="C7">
        <v>2</v>
      </c>
      <c r="D7" s="5" t="s">
        <v>28</v>
      </c>
      <c r="E7" s="6">
        <v>1</v>
      </c>
      <c r="F7" s="2" t="str">
        <f t="shared" si="1"/>
        <v>11/3/2021</v>
      </c>
      <c r="G7" s="2"/>
      <c r="H7" t="s">
        <v>31</v>
      </c>
      <c r="I7">
        <v>1</v>
      </c>
      <c r="J7" t="s">
        <v>35</v>
      </c>
      <c r="K7" s="3">
        <v>2</v>
      </c>
      <c r="L7" t="s">
        <v>33</v>
      </c>
      <c r="M7" t="s">
        <v>34</v>
      </c>
      <c r="N7" t="str">
        <f t="shared" si="0"/>
        <v>1/1/2021</v>
      </c>
    </row>
    <row r="8" spans="1:15" x14ac:dyDescent="0.5">
      <c r="A8" t="s">
        <v>7</v>
      </c>
      <c r="B8" t="s">
        <v>8</v>
      </c>
      <c r="C8">
        <v>2</v>
      </c>
      <c r="D8" s="5" t="s">
        <v>28</v>
      </c>
      <c r="E8" s="6">
        <v>1</v>
      </c>
      <c r="F8" s="2" t="str">
        <f t="shared" si="1"/>
        <v>11/3/2021</v>
      </c>
      <c r="G8" s="2"/>
      <c r="H8" t="s">
        <v>31</v>
      </c>
      <c r="I8">
        <v>1</v>
      </c>
      <c r="J8" t="s">
        <v>36</v>
      </c>
      <c r="K8" s="3">
        <v>3</v>
      </c>
      <c r="L8" t="s">
        <v>33</v>
      </c>
      <c r="M8" t="s">
        <v>34</v>
      </c>
      <c r="N8" t="str">
        <f t="shared" si="0"/>
        <v>1/1/2021</v>
      </c>
    </row>
    <row r="9" spans="1:15" x14ac:dyDescent="0.5">
      <c r="A9" t="s">
        <v>7</v>
      </c>
      <c r="B9" t="s">
        <v>8</v>
      </c>
      <c r="C9">
        <v>2</v>
      </c>
      <c r="D9" s="5" t="s">
        <v>28</v>
      </c>
      <c r="E9" s="6">
        <v>1</v>
      </c>
      <c r="F9" s="2" t="str">
        <f t="shared" si="1"/>
        <v>11/3/2021</v>
      </c>
      <c r="G9" s="2"/>
      <c r="H9" t="s">
        <v>31</v>
      </c>
      <c r="I9">
        <v>1</v>
      </c>
      <c r="J9" t="s">
        <v>37</v>
      </c>
      <c r="K9" s="3">
        <v>4</v>
      </c>
      <c r="L9" t="s">
        <v>33</v>
      </c>
      <c r="M9" t="s">
        <v>38</v>
      </c>
      <c r="N9" t="str">
        <f t="shared" si="0"/>
        <v>1/1/2021</v>
      </c>
    </row>
    <row r="10" spans="1:15" x14ac:dyDescent="0.5">
      <c r="A10" t="s">
        <v>7</v>
      </c>
      <c r="B10" t="s">
        <v>8</v>
      </c>
      <c r="C10">
        <v>2</v>
      </c>
      <c r="D10" s="5" t="s">
        <v>28</v>
      </c>
      <c r="E10" s="6">
        <v>1</v>
      </c>
      <c r="F10" s="2" t="str">
        <f t="shared" si="1"/>
        <v>11/3/2021</v>
      </c>
      <c r="G10" s="2"/>
      <c r="H10" t="s">
        <v>31</v>
      </c>
      <c r="I10">
        <v>1</v>
      </c>
      <c r="J10" t="s">
        <v>39</v>
      </c>
      <c r="K10" s="3">
        <v>5</v>
      </c>
      <c r="L10" t="s">
        <v>40</v>
      </c>
      <c r="M10" t="s">
        <v>41</v>
      </c>
      <c r="N10" t="str">
        <f t="shared" si="0"/>
        <v>1/1/2021</v>
      </c>
    </row>
    <row r="11" spans="1:15" x14ac:dyDescent="0.5">
      <c r="A11" t="s">
        <v>7</v>
      </c>
      <c r="B11" t="s">
        <v>8</v>
      </c>
      <c r="C11">
        <v>2</v>
      </c>
      <c r="D11" s="5" t="s">
        <v>28</v>
      </c>
      <c r="E11" s="6">
        <v>1</v>
      </c>
      <c r="F11" s="2" t="str">
        <f t="shared" si="1"/>
        <v>11/3/2021</v>
      </c>
      <c r="G11" s="2"/>
      <c r="H11" t="s">
        <v>31</v>
      </c>
      <c r="I11">
        <v>1</v>
      </c>
      <c r="J11" t="s">
        <v>42</v>
      </c>
      <c r="K11" s="3">
        <v>6</v>
      </c>
      <c r="L11" t="s">
        <v>40</v>
      </c>
      <c r="M11" t="s">
        <v>41</v>
      </c>
      <c r="N11" t="str">
        <f t="shared" si="0"/>
        <v>1/1/2021</v>
      </c>
    </row>
    <row r="12" spans="1:15" x14ac:dyDescent="0.5">
      <c r="A12" t="s">
        <v>7</v>
      </c>
      <c r="B12" t="s">
        <v>8</v>
      </c>
      <c r="C12">
        <v>2</v>
      </c>
      <c r="D12" s="5" t="s">
        <v>28</v>
      </c>
      <c r="E12" s="6">
        <v>1</v>
      </c>
      <c r="F12" s="2" t="str">
        <f t="shared" si="1"/>
        <v>11/3/2021</v>
      </c>
      <c r="G12" s="2"/>
      <c r="H12" t="s">
        <v>31</v>
      </c>
      <c r="I12">
        <v>1</v>
      </c>
      <c r="J12" t="s">
        <v>43</v>
      </c>
      <c r="K12" s="3">
        <v>7</v>
      </c>
      <c r="L12" t="s">
        <v>40</v>
      </c>
      <c r="M12" t="s">
        <v>41</v>
      </c>
      <c r="N12" t="str">
        <f t="shared" si="0"/>
        <v>1/1/2021</v>
      </c>
    </row>
    <row r="13" spans="1:15" x14ac:dyDescent="0.5">
      <c r="A13" t="s">
        <v>7</v>
      </c>
      <c r="B13" t="s">
        <v>8</v>
      </c>
      <c r="C13">
        <v>2</v>
      </c>
      <c r="D13" s="5" t="s">
        <v>28</v>
      </c>
      <c r="E13" s="6">
        <v>1</v>
      </c>
      <c r="F13" s="2" t="str">
        <f t="shared" si="1"/>
        <v>11/3/2021</v>
      </c>
      <c r="G13" s="2"/>
      <c r="H13" t="s">
        <v>31</v>
      </c>
      <c r="I13">
        <v>1</v>
      </c>
      <c r="J13" t="s">
        <v>44</v>
      </c>
      <c r="K13" s="3">
        <v>8</v>
      </c>
      <c r="L13" t="s">
        <v>40</v>
      </c>
      <c r="M13" t="s">
        <v>41</v>
      </c>
      <c r="N13" t="str">
        <f t="shared" si="0"/>
        <v>1/1/2021</v>
      </c>
    </row>
    <row r="14" spans="1:15" x14ac:dyDescent="0.5">
      <c r="A14" t="s">
        <v>7</v>
      </c>
      <c r="B14" t="s">
        <v>8</v>
      </c>
      <c r="C14">
        <v>2</v>
      </c>
      <c r="D14" s="5" t="s">
        <v>28</v>
      </c>
      <c r="E14" s="6">
        <v>1</v>
      </c>
      <c r="F14" s="2" t="str">
        <f t="shared" si="1"/>
        <v>11/3/2021</v>
      </c>
      <c r="G14" s="2"/>
      <c r="H14" t="s">
        <v>31</v>
      </c>
      <c r="I14">
        <v>1</v>
      </c>
      <c r="J14" t="s">
        <v>45</v>
      </c>
      <c r="K14" s="3">
        <v>9</v>
      </c>
      <c r="L14" t="s">
        <v>46</v>
      </c>
      <c r="M14" t="s">
        <v>47</v>
      </c>
      <c r="N14" t="str">
        <f t="shared" si="0"/>
        <v>1/1/2021</v>
      </c>
    </row>
    <row r="15" spans="1:15" x14ac:dyDescent="0.5">
      <c r="A15" t="s">
        <v>7</v>
      </c>
      <c r="B15" t="s">
        <v>48</v>
      </c>
      <c r="C15">
        <v>1</v>
      </c>
      <c r="D15" s="7" t="s">
        <v>163</v>
      </c>
      <c r="E15" s="6">
        <v>1</v>
      </c>
      <c r="F15" s="2" t="str">
        <f>"7/28/2020"</f>
        <v>7/28/2020</v>
      </c>
      <c r="G15" s="2"/>
      <c r="H15" t="s">
        <v>49</v>
      </c>
      <c r="I15">
        <v>1</v>
      </c>
      <c r="J15" t="s">
        <v>50</v>
      </c>
      <c r="K15" s="3">
        <v>1</v>
      </c>
      <c r="L15" t="s">
        <v>12</v>
      </c>
      <c r="M15" t="s">
        <v>51</v>
      </c>
      <c r="N15" t="str">
        <f t="shared" si="0"/>
        <v>1/1/2021</v>
      </c>
    </row>
    <row r="16" spans="1:15" x14ac:dyDescent="0.5">
      <c r="A16" t="s">
        <v>7</v>
      </c>
      <c r="B16" t="s">
        <v>48</v>
      </c>
      <c r="C16">
        <v>1</v>
      </c>
      <c r="D16" s="7" t="s">
        <v>163</v>
      </c>
      <c r="E16" s="6">
        <v>1</v>
      </c>
      <c r="F16" s="2" t="str">
        <f t="shared" ref="F16:F29" si="2">"7/28/2020"</f>
        <v>7/28/2020</v>
      </c>
      <c r="G16" s="2"/>
      <c r="H16" t="s">
        <v>49</v>
      </c>
      <c r="I16">
        <v>1</v>
      </c>
      <c r="J16" t="s">
        <v>52</v>
      </c>
      <c r="K16" s="3">
        <v>2</v>
      </c>
      <c r="L16" t="s">
        <v>12</v>
      </c>
      <c r="M16" t="s">
        <v>53</v>
      </c>
      <c r="N16" t="str">
        <f t="shared" si="0"/>
        <v>1/1/2021</v>
      </c>
    </row>
    <row r="17" spans="1:14" x14ac:dyDescent="0.5">
      <c r="A17" t="s">
        <v>7</v>
      </c>
      <c r="B17" t="s">
        <v>48</v>
      </c>
      <c r="C17">
        <v>1</v>
      </c>
      <c r="D17" s="7" t="s">
        <v>163</v>
      </c>
      <c r="E17" s="6">
        <v>1</v>
      </c>
      <c r="F17" s="2" t="str">
        <f t="shared" si="2"/>
        <v>7/28/2020</v>
      </c>
      <c r="G17" s="2"/>
      <c r="H17" t="s">
        <v>49</v>
      </c>
      <c r="I17">
        <v>1</v>
      </c>
      <c r="J17" t="s">
        <v>54</v>
      </c>
      <c r="K17" s="3">
        <v>3</v>
      </c>
      <c r="L17" t="s">
        <v>55</v>
      </c>
      <c r="M17" t="s">
        <v>56</v>
      </c>
      <c r="N17" t="str">
        <f t="shared" si="0"/>
        <v>1/1/2021</v>
      </c>
    </row>
    <row r="18" spans="1:14" x14ac:dyDescent="0.5">
      <c r="A18" t="s">
        <v>7</v>
      </c>
      <c r="B18" t="s">
        <v>48</v>
      </c>
      <c r="C18">
        <v>1</v>
      </c>
      <c r="D18" s="7" t="s">
        <v>163</v>
      </c>
      <c r="E18" s="6">
        <v>1</v>
      </c>
      <c r="F18" s="2" t="str">
        <f t="shared" si="2"/>
        <v>7/28/2020</v>
      </c>
      <c r="G18" s="2"/>
      <c r="H18" t="s">
        <v>49</v>
      </c>
      <c r="I18">
        <v>1</v>
      </c>
      <c r="J18" t="s">
        <v>57</v>
      </c>
      <c r="K18" s="3">
        <v>4</v>
      </c>
      <c r="L18" t="s">
        <v>58</v>
      </c>
      <c r="M18" t="s">
        <v>59</v>
      </c>
      <c r="N18" t="str">
        <f t="shared" si="0"/>
        <v>1/1/2021</v>
      </c>
    </row>
    <row r="19" spans="1:14" x14ac:dyDescent="0.5">
      <c r="A19" t="s">
        <v>7</v>
      </c>
      <c r="B19" t="s">
        <v>48</v>
      </c>
      <c r="C19">
        <v>1</v>
      </c>
      <c r="D19" s="7" t="s">
        <v>163</v>
      </c>
      <c r="E19" s="6">
        <v>1</v>
      </c>
      <c r="F19" s="2" t="str">
        <f t="shared" si="2"/>
        <v>7/28/2020</v>
      </c>
      <c r="G19" s="2"/>
      <c r="H19" t="s">
        <v>49</v>
      </c>
      <c r="I19">
        <v>1</v>
      </c>
      <c r="J19" t="s">
        <v>60</v>
      </c>
      <c r="K19" s="3">
        <v>5</v>
      </c>
      <c r="L19" t="s">
        <v>61</v>
      </c>
      <c r="M19" t="s">
        <v>62</v>
      </c>
      <c r="N19" t="str">
        <f t="shared" si="0"/>
        <v>1/1/2021</v>
      </c>
    </row>
    <row r="20" spans="1:14" x14ac:dyDescent="0.5">
      <c r="A20" t="s">
        <v>7</v>
      </c>
      <c r="B20" t="s">
        <v>48</v>
      </c>
      <c r="C20">
        <v>1</v>
      </c>
      <c r="D20" s="7" t="s">
        <v>163</v>
      </c>
      <c r="E20" s="6">
        <v>1</v>
      </c>
      <c r="F20" s="2" t="str">
        <f t="shared" si="2"/>
        <v>7/28/2020</v>
      </c>
      <c r="G20" s="2"/>
      <c r="H20" t="s">
        <v>162</v>
      </c>
      <c r="I20">
        <v>2</v>
      </c>
      <c r="J20" t="s">
        <v>63</v>
      </c>
      <c r="K20" s="3">
        <v>1</v>
      </c>
      <c r="L20" t="s">
        <v>64</v>
      </c>
      <c r="M20" t="s">
        <v>65</v>
      </c>
      <c r="N20" t="str">
        <f t="shared" si="0"/>
        <v>1/1/2021</v>
      </c>
    </row>
    <row r="21" spans="1:14" x14ac:dyDescent="0.5">
      <c r="A21" t="s">
        <v>7</v>
      </c>
      <c r="B21" t="s">
        <v>48</v>
      </c>
      <c r="C21">
        <v>1</v>
      </c>
      <c r="D21" s="7" t="s">
        <v>163</v>
      </c>
      <c r="E21" s="6">
        <v>1</v>
      </c>
      <c r="F21" s="2" t="str">
        <f t="shared" si="2"/>
        <v>7/28/2020</v>
      </c>
      <c r="G21" s="2"/>
      <c r="H21" t="s">
        <v>162</v>
      </c>
      <c r="I21">
        <v>2</v>
      </c>
      <c r="J21" t="s">
        <v>66</v>
      </c>
      <c r="K21" s="3">
        <v>2</v>
      </c>
      <c r="L21" t="s">
        <v>67</v>
      </c>
      <c r="M21" t="s">
        <v>68</v>
      </c>
      <c r="N21" t="str">
        <f t="shared" si="0"/>
        <v>1/1/2021</v>
      </c>
    </row>
    <row r="22" spans="1:14" x14ac:dyDescent="0.5">
      <c r="A22" t="s">
        <v>7</v>
      </c>
      <c r="B22" t="s">
        <v>48</v>
      </c>
      <c r="C22">
        <v>1</v>
      </c>
      <c r="D22" s="7" t="s">
        <v>163</v>
      </c>
      <c r="E22" s="6">
        <v>1</v>
      </c>
      <c r="F22" s="2" t="str">
        <f t="shared" si="2"/>
        <v>7/28/2020</v>
      </c>
      <c r="G22" s="2"/>
      <c r="H22" t="s">
        <v>162</v>
      </c>
      <c r="I22">
        <v>2</v>
      </c>
      <c r="J22" t="s">
        <v>69</v>
      </c>
      <c r="K22" s="3">
        <v>3</v>
      </c>
      <c r="L22" t="s">
        <v>58</v>
      </c>
      <c r="M22" t="s">
        <v>70</v>
      </c>
      <c r="N22" t="str">
        <f t="shared" si="0"/>
        <v>1/1/2021</v>
      </c>
    </row>
    <row r="23" spans="1:14" x14ac:dyDescent="0.5">
      <c r="A23" t="s">
        <v>7</v>
      </c>
      <c r="B23" t="s">
        <v>48</v>
      </c>
      <c r="C23">
        <v>1</v>
      </c>
      <c r="D23" s="7" t="s">
        <v>163</v>
      </c>
      <c r="E23" s="6">
        <v>1</v>
      </c>
      <c r="F23" s="2" t="str">
        <f t="shared" si="2"/>
        <v>7/28/2020</v>
      </c>
      <c r="G23" s="2"/>
      <c r="H23" t="s">
        <v>162</v>
      </c>
      <c r="I23">
        <v>2</v>
      </c>
      <c r="J23" t="s">
        <v>71</v>
      </c>
      <c r="K23" s="3">
        <v>4</v>
      </c>
      <c r="L23" t="s">
        <v>72</v>
      </c>
      <c r="M23" t="s">
        <v>73</v>
      </c>
      <c r="N23" t="str">
        <f t="shared" si="0"/>
        <v>1/1/2021</v>
      </c>
    </row>
    <row r="24" spans="1:14" x14ac:dyDescent="0.5">
      <c r="A24" t="s">
        <v>7</v>
      </c>
      <c r="B24" t="s">
        <v>48</v>
      </c>
      <c r="C24">
        <v>1</v>
      </c>
      <c r="D24" s="7" t="s">
        <v>163</v>
      </c>
      <c r="E24" s="6">
        <v>1</v>
      </c>
      <c r="F24" s="2" t="str">
        <f t="shared" si="2"/>
        <v>7/28/2020</v>
      </c>
      <c r="G24" s="2"/>
      <c r="H24" t="s">
        <v>162</v>
      </c>
      <c r="I24">
        <v>2</v>
      </c>
      <c r="J24" t="s">
        <v>74</v>
      </c>
      <c r="K24" s="3">
        <v>5</v>
      </c>
      <c r="L24" t="s">
        <v>75</v>
      </c>
      <c r="M24" t="s">
        <v>76</v>
      </c>
      <c r="N24" t="str">
        <f t="shared" si="0"/>
        <v>1/1/2021</v>
      </c>
    </row>
    <row r="25" spans="1:14" x14ac:dyDescent="0.5">
      <c r="A25" t="s">
        <v>7</v>
      </c>
      <c r="B25" t="s">
        <v>48</v>
      </c>
      <c r="C25">
        <v>1</v>
      </c>
      <c r="D25" s="7" t="s">
        <v>163</v>
      </c>
      <c r="E25" s="6">
        <v>1</v>
      </c>
      <c r="F25" s="2" t="str">
        <f t="shared" si="2"/>
        <v>7/28/2020</v>
      </c>
      <c r="G25" s="2"/>
      <c r="H25" t="s">
        <v>77</v>
      </c>
      <c r="I25">
        <v>3</v>
      </c>
      <c r="J25" t="s">
        <v>78</v>
      </c>
      <c r="K25" s="3">
        <v>1</v>
      </c>
      <c r="L25" t="s">
        <v>79</v>
      </c>
      <c r="M25" t="s">
        <v>80</v>
      </c>
      <c r="N25" t="str">
        <f t="shared" si="0"/>
        <v>1/1/2021</v>
      </c>
    </row>
    <row r="26" spans="1:14" x14ac:dyDescent="0.5">
      <c r="A26" t="s">
        <v>7</v>
      </c>
      <c r="B26" t="s">
        <v>48</v>
      </c>
      <c r="C26">
        <v>1</v>
      </c>
      <c r="D26" s="7" t="s">
        <v>163</v>
      </c>
      <c r="E26" s="6">
        <v>1</v>
      </c>
      <c r="F26" s="2" t="str">
        <f t="shared" si="2"/>
        <v>7/28/2020</v>
      </c>
      <c r="G26" s="2"/>
      <c r="H26" t="s">
        <v>81</v>
      </c>
      <c r="I26">
        <v>4</v>
      </c>
      <c r="J26" t="s">
        <v>82</v>
      </c>
      <c r="K26" s="3">
        <v>1</v>
      </c>
      <c r="L26" t="s">
        <v>83</v>
      </c>
      <c r="M26" t="s">
        <v>84</v>
      </c>
      <c r="N26" t="str">
        <f t="shared" si="0"/>
        <v>1/1/2021</v>
      </c>
    </row>
    <row r="27" spans="1:14" x14ac:dyDescent="0.5">
      <c r="A27" t="s">
        <v>7</v>
      </c>
      <c r="B27" t="s">
        <v>48</v>
      </c>
      <c r="C27">
        <v>1</v>
      </c>
      <c r="D27" s="7" t="s">
        <v>163</v>
      </c>
      <c r="E27" s="6">
        <v>1</v>
      </c>
      <c r="F27" s="2" t="str">
        <f t="shared" si="2"/>
        <v>7/28/2020</v>
      </c>
      <c r="G27" s="2"/>
      <c r="H27" t="s">
        <v>81</v>
      </c>
      <c r="I27">
        <v>4</v>
      </c>
      <c r="J27" t="s">
        <v>85</v>
      </c>
      <c r="K27" s="3">
        <v>2</v>
      </c>
      <c r="L27" t="s">
        <v>83</v>
      </c>
      <c r="M27" t="s">
        <v>86</v>
      </c>
      <c r="N27" t="str">
        <f t="shared" si="0"/>
        <v>1/1/2021</v>
      </c>
    </row>
    <row r="28" spans="1:14" x14ac:dyDescent="0.5">
      <c r="A28" t="s">
        <v>7</v>
      </c>
      <c r="B28" t="s">
        <v>48</v>
      </c>
      <c r="C28">
        <v>1</v>
      </c>
      <c r="D28" s="7" t="s">
        <v>163</v>
      </c>
      <c r="E28" s="6">
        <v>1</v>
      </c>
      <c r="F28" s="2" t="str">
        <f t="shared" si="2"/>
        <v>7/28/2020</v>
      </c>
      <c r="G28" s="2"/>
      <c r="H28" t="s">
        <v>81</v>
      </c>
      <c r="I28">
        <v>4</v>
      </c>
      <c r="J28" t="s">
        <v>87</v>
      </c>
      <c r="K28" s="3">
        <v>3</v>
      </c>
      <c r="L28" t="s">
        <v>83</v>
      </c>
      <c r="M28" t="s">
        <v>88</v>
      </c>
      <c r="N28" t="str">
        <f t="shared" si="0"/>
        <v>1/1/2021</v>
      </c>
    </row>
    <row r="29" spans="1:14" x14ac:dyDescent="0.5">
      <c r="A29" t="s">
        <v>7</v>
      </c>
      <c r="B29" t="s">
        <v>48</v>
      </c>
      <c r="C29">
        <v>1</v>
      </c>
      <c r="D29" s="7" t="s">
        <v>163</v>
      </c>
      <c r="E29" s="6">
        <v>1</v>
      </c>
      <c r="F29" s="2" t="str">
        <f t="shared" si="2"/>
        <v>7/28/2020</v>
      </c>
      <c r="G29" s="2"/>
      <c r="H29" t="s">
        <v>81</v>
      </c>
      <c r="I29">
        <v>4</v>
      </c>
      <c r="J29" t="s">
        <v>89</v>
      </c>
      <c r="K29" s="3">
        <v>4</v>
      </c>
      <c r="L29" t="s">
        <v>90</v>
      </c>
      <c r="M29" t="s">
        <v>91</v>
      </c>
      <c r="N29" t="str">
        <f t="shared" si="0"/>
        <v>1/1/2021</v>
      </c>
    </row>
    <row r="30" spans="1:14" x14ac:dyDescent="0.5">
      <c r="A30" t="s">
        <v>7</v>
      </c>
      <c r="B30" t="s">
        <v>48</v>
      </c>
      <c r="C30">
        <v>1</v>
      </c>
      <c r="D30" s="7" t="s">
        <v>164</v>
      </c>
      <c r="E30" s="6">
        <v>2</v>
      </c>
      <c r="F30" s="2" t="str">
        <f>"7/29/2020"</f>
        <v>7/29/2020</v>
      </c>
      <c r="G30" s="2"/>
      <c r="H30" t="s">
        <v>49</v>
      </c>
      <c r="I30">
        <v>1</v>
      </c>
      <c r="J30" t="s">
        <v>92</v>
      </c>
      <c r="K30" s="3">
        <v>1</v>
      </c>
      <c r="L30" t="s">
        <v>12</v>
      </c>
      <c r="M30" t="s">
        <v>93</v>
      </c>
      <c r="N30" t="str">
        <f t="shared" si="0"/>
        <v>1/1/2021</v>
      </c>
    </row>
    <row r="31" spans="1:14" x14ac:dyDescent="0.5">
      <c r="A31" t="s">
        <v>7</v>
      </c>
      <c r="B31" t="s">
        <v>48</v>
      </c>
      <c r="C31">
        <v>1</v>
      </c>
      <c r="D31" s="7" t="s">
        <v>164</v>
      </c>
      <c r="E31" s="6">
        <v>2</v>
      </c>
      <c r="F31" s="2" t="str">
        <f t="shared" ref="F31:F41" si="3">"7/29/2020"</f>
        <v>7/29/2020</v>
      </c>
      <c r="G31" s="2"/>
      <c r="H31" t="s">
        <v>49</v>
      </c>
      <c r="I31">
        <v>1</v>
      </c>
      <c r="J31" t="s">
        <v>94</v>
      </c>
      <c r="K31" s="3">
        <v>2</v>
      </c>
      <c r="L31" t="s">
        <v>95</v>
      </c>
      <c r="M31" t="s">
        <v>96</v>
      </c>
      <c r="N31" t="str">
        <f t="shared" si="0"/>
        <v>1/1/2021</v>
      </c>
    </row>
    <row r="32" spans="1:14" x14ac:dyDescent="0.5">
      <c r="A32" t="s">
        <v>7</v>
      </c>
      <c r="B32" t="s">
        <v>48</v>
      </c>
      <c r="C32">
        <v>1</v>
      </c>
      <c r="D32" s="7" t="s">
        <v>164</v>
      </c>
      <c r="E32" s="6">
        <v>2</v>
      </c>
      <c r="F32" s="2" t="str">
        <f t="shared" si="3"/>
        <v>7/29/2020</v>
      </c>
      <c r="G32" s="2"/>
      <c r="H32" t="s">
        <v>49</v>
      </c>
      <c r="I32">
        <v>1</v>
      </c>
      <c r="J32" t="s">
        <v>97</v>
      </c>
      <c r="K32" s="3">
        <v>3</v>
      </c>
      <c r="L32" t="s">
        <v>98</v>
      </c>
      <c r="M32" t="s">
        <v>99</v>
      </c>
      <c r="N32" t="str">
        <f t="shared" si="0"/>
        <v>1/1/2021</v>
      </c>
    </row>
    <row r="33" spans="1:14" x14ac:dyDescent="0.5">
      <c r="A33" t="s">
        <v>7</v>
      </c>
      <c r="B33" t="s">
        <v>48</v>
      </c>
      <c r="C33">
        <v>1</v>
      </c>
      <c r="D33" s="7" t="s">
        <v>164</v>
      </c>
      <c r="E33" s="6">
        <v>2</v>
      </c>
      <c r="F33" s="2" t="str">
        <f t="shared" si="3"/>
        <v>7/29/2020</v>
      </c>
      <c r="G33" s="2"/>
      <c r="H33" t="s">
        <v>162</v>
      </c>
      <c r="I33">
        <v>2</v>
      </c>
      <c r="J33" t="s">
        <v>100</v>
      </c>
      <c r="K33" s="3">
        <v>1</v>
      </c>
      <c r="L33" t="s">
        <v>95</v>
      </c>
      <c r="M33" t="s">
        <v>101</v>
      </c>
      <c r="N33" t="str">
        <f t="shared" si="0"/>
        <v>1/1/2021</v>
      </c>
    </row>
    <row r="34" spans="1:14" x14ac:dyDescent="0.5">
      <c r="A34" t="s">
        <v>7</v>
      </c>
      <c r="B34" t="s">
        <v>48</v>
      </c>
      <c r="C34">
        <v>1</v>
      </c>
      <c r="D34" s="7" t="s">
        <v>164</v>
      </c>
      <c r="E34" s="6">
        <v>2</v>
      </c>
      <c r="F34" s="2" t="str">
        <f t="shared" si="3"/>
        <v>7/29/2020</v>
      </c>
      <c r="G34" s="2"/>
      <c r="H34" t="s">
        <v>162</v>
      </c>
      <c r="I34">
        <v>2</v>
      </c>
      <c r="J34" t="s">
        <v>102</v>
      </c>
      <c r="K34" s="3">
        <v>2</v>
      </c>
      <c r="L34" t="s">
        <v>95</v>
      </c>
      <c r="M34" t="s">
        <v>103</v>
      </c>
      <c r="N34" t="str">
        <f t="shared" si="0"/>
        <v>1/1/2021</v>
      </c>
    </row>
    <row r="35" spans="1:14" x14ac:dyDescent="0.5">
      <c r="A35" t="s">
        <v>7</v>
      </c>
      <c r="B35" t="s">
        <v>48</v>
      </c>
      <c r="C35">
        <v>1</v>
      </c>
      <c r="D35" s="7" t="s">
        <v>164</v>
      </c>
      <c r="E35" s="6">
        <v>2</v>
      </c>
      <c r="F35" s="2" t="str">
        <f t="shared" si="3"/>
        <v>7/29/2020</v>
      </c>
      <c r="G35" s="2"/>
      <c r="H35" t="s">
        <v>162</v>
      </c>
      <c r="I35">
        <v>2</v>
      </c>
      <c r="J35" t="s">
        <v>104</v>
      </c>
      <c r="K35" s="3">
        <v>3</v>
      </c>
      <c r="L35" t="s">
        <v>105</v>
      </c>
      <c r="M35" t="s">
        <v>106</v>
      </c>
      <c r="N35" t="str">
        <f t="shared" si="0"/>
        <v>1/1/2021</v>
      </c>
    </row>
    <row r="36" spans="1:14" x14ac:dyDescent="0.5">
      <c r="A36" t="s">
        <v>7</v>
      </c>
      <c r="B36" t="s">
        <v>48</v>
      </c>
      <c r="C36">
        <v>1</v>
      </c>
      <c r="D36" s="7" t="s">
        <v>164</v>
      </c>
      <c r="E36" s="6">
        <v>2</v>
      </c>
      <c r="F36" s="2" t="str">
        <f t="shared" si="3"/>
        <v>7/29/2020</v>
      </c>
      <c r="G36" s="2"/>
      <c r="H36" t="s">
        <v>77</v>
      </c>
      <c r="I36">
        <v>3</v>
      </c>
      <c r="J36" t="s">
        <v>107</v>
      </c>
      <c r="K36" s="3">
        <v>1</v>
      </c>
      <c r="L36" t="s">
        <v>79</v>
      </c>
      <c r="M36" t="s">
        <v>108</v>
      </c>
      <c r="N36" t="str">
        <f t="shared" si="0"/>
        <v>1/1/2021</v>
      </c>
    </row>
    <row r="37" spans="1:14" x14ac:dyDescent="0.5">
      <c r="A37" t="s">
        <v>7</v>
      </c>
      <c r="B37" t="s">
        <v>48</v>
      </c>
      <c r="C37">
        <v>1</v>
      </c>
      <c r="D37" s="7" t="s">
        <v>164</v>
      </c>
      <c r="E37" s="6">
        <v>2</v>
      </c>
      <c r="F37" s="2" t="str">
        <f t="shared" si="3"/>
        <v>7/29/2020</v>
      </c>
      <c r="G37" s="2"/>
      <c r="H37" t="s">
        <v>77</v>
      </c>
      <c r="I37">
        <v>3</v>
      </c>
      <c r="J37" t="s">
        <v>109</v>
      </c>
      <c r="K37" s="3">
        <v>2</v>
      </c>
      <c r="L37" t="s">
        <v>110</v>
      </c>
      <c r="M37" t="s">
        <v>111</v>
      </c>
      <c r="N37" t="str">
        <f t="shared" si="0"/>
        <v>1/1/2021</v>
      </c>
    </row>
    <row r="38" spans="1:14" x14ac:dyDescent="0.5">
      <c r="A38" t="s">
        <v>7</v>
      </c>
      <c r="B38" t="s">
        <v>48</v>
      </c>
      <c r="C38">
        <v>1</v>
      </c>
      <c r="D38" s="7" t="s">
        <v>164</v>
      </c>
      <c r="E38" s="6">
        <v>2</v>
      </c>
      <c r="F38" s="2" t="str">
        <f t="shared" si="3"/>
        <v>7/29/2020</v>
      </c>
      <c r="G38" s="2"/>
      <c r="H38" t="s">
        <v>81</v>
      </c>
      <c r="I38">
        <v>4</v>
      </c>
      <c r="J38" t="s">
        <v>112</v>
      </c>
      <c r="K38" s="3">
        <v>1</v>
      </c>
      <c r="L38" t="s">
        <v>113</v>
      </c>
      <c r="M38" t="s">
        <v>114</v>
      </c>
      <c r="N38" t="str">
        <f t="shared" si="0"/>
        <v>1/1/2021</v>
      </c>
    </row>
    <row r="39" spans="1:14" x14ac:dyDescent="0.5">
      <c r="A39" t="s">
        <v>7</v>
      </c>
      <c r="B39" t="s">
        <v>48</v>
      </c>
      <c r="C39">
        <v>1</v>
      </c>
      <c r="D39" s="7" t="s">
        <v>164</v>
      </c>
      <c r="E39" s="6">
        <v>2</v>
      </c>
      <c r="F39" s="2" t="str">
        <f t="shared" si="3"/>
        <v>7/29/2020</v>
      </c>
      <c r="G39" s="2"/>
      <c r="H39" t="s">
        <v>81</v>
      </c>
      <c r="I39">
        <v>4</v>
      </c>
      <c r="J39" t="s">
        <v>115</v>
      </c>
      <c r="K39" s="3">
        <v>2</v>
      </c>
      <c r="L39" t="s">
        <v>67</v>
      </c>
      <c r="M39" t="s">
        <v>116</v>
      </c>
      <c r="N39" t="str">
        <f t="shared" si="0"/>
        <v>1/1/2021</v>
      </c>
    </row>
    <row r="40" spans="1:14" x14ac:dyDescent="0.5">
      <c r="A40" t="s">
        <v>7</v>
      </c>
      <c r="B40" t="s">
        <v>48</v>
      </c>
      <c r="C40">
        <v>1</v>
      </c>
      <c r="D40" s="7" t="s">
        <v>164</v>
      </c>
      <c r="E40" s="6">
        <v>2</v>
      </c>
      <c r="F40" s="2" t="str">
        <f t="shared" si="3"/>
        <v>7/29/2020</v>
      </c>
      <c r="G40" s="2"/>
      <c r="H40" t="s">
        <v>81</v>
      </c>
      <c r="I40">
        <v>4</v>
      </c>
      <c r="J40" t="s">
        <v>117</v>
      </c>
      <c r="K40" s="3">
        <v>3</v>
      </c>
      <c r="L40" t="s">
        <v>67</v>
      </c>
      <c r="M40" t="s">
        <v>118</v>
      </c>
      <c r="N40" t="str">
        <f t="shared" si="0"/>
        <v>1/1/2021</v>
      </c>
    </row>
    <row r="41" spans="1:14" x14ac:dyDescent="0.5">
      <c r="A41" t="s">
        <v>7</v>
      </c>
      <c r="B41" t="s">
        <v>48</v>
      </c>
      <c r="C41">
        <v>1</v>
      </c>
      <c r="D41" s="7" t="s">
        <v>164</v>
      </c>
      <c r="E41" s="6">
        <v>2</v>
      </c>
      <c r="F41" s="2" t="str">
        <f t="shared" si="3"/>
        <v>7/29/2020</v>
      </c>
      <c r="G41" s="2"/>
      <c r="H41" t="s">
        <v>81</v>
      </c>
      <c r="I41">
        <v>4</v>
      </c>
      <c r="J41" t="s">
        <v>119</v>
      </c>
      <c r="K41" s="3">
        <v>4</v>
      </c>
      <c r="L41" t="s">
        <v>83</v>
      </c>
      <c r="M41" t="s">
        <v>120</v>
      </c>
      <c r="N41" t="str">
        <f t="shared" si="0"/>
        <v>1/1/2021</v>
      </c>
    </row>
    <row r="42" spans="1:14" x14ac:dyDescent="0.5">
      <c r="A42" t="s">
        <v>7</v>
      </c>
      <c r="B42" t="s">
        <v>121</v>
      </c>
      <c r="C42">
        <v>3</v>
      </c>
      <c r="D42" s="5" t="s">
        <v>122</v>
      </c>
      <c r="E42" s="6">
        <v>1</v>
      </c>
      <c r="F42" s="2" t="str">
        <f>"10/21/2021"</f>
        <v>10/21/2021</v>
      </c>
      <c r="G42" s="2"/>
      <c r="H42" t="s">
        <v>123</v>
      </c>
      <c r="I42">
        <v>1</v>
      </c>
      <c r="J42" t="s">
        <v>124</v>
      </c>
      <c r="K42" s="3">
        <v>1</v>
      </c>
      <c r="L42" t="s">
        <v>125</v>
      </c>
      <c r="M42" t="s">
        <v>126</v>
      </c>
      <c r="N42" t="str">
        <f t="shared" si="0"/>
        <v>1/1/2021</v>
      </c>
    </row>
    <row r="43" spans="1:14" x14ac:dyDescent="0.5">
      <c r="A43" t="s">
        <v>7</v>
      </c>
      <c r="B43" t="s">
        <v>121</v>
      </c>
      <c r="C43">
        <v>3</v>
      </c>
      <c r="D43" s="5" t="s">
        <v>122</v>
      </c>
      <c r="E43" s="6">
        <v>1</v>
      </c>
      <c r="F43" s="2" t="str">
        <f t="shared" ref="F43:F46" si="4">"10/21/2021"</f>
        <v>10/21/2021</v>
      </c>
      <c r="G43" s="2"/>
      <c r="H43" t="s">
        <v>123</v>
      </c>
      <c r="I43">
        <v>1</v>
      </c>
      <c r="J43" t="s">
        <v>127</v>
      </c>
      <c r="K43" s="3">
        <v>2</v>
      </c>
      <c r="L43" t="s">
        <v>125</v>
      </c>
      <c r="M43" t="s">
        <v>128</v>
      </c>
      <c r="N43" t="str">
        <f t="shared" si="0"/>
        <v>1/1/2021</v>
      </c>
    </row>
    <row r="44" spans="1:14" x14ac:dyDescent="0.5">
      <c r="A44" t="s">
        <v>7</v>
      </c>
      <c r="B44" t="s">
        <v>121</v>
      </c>
      <c r="C44">
        <v>3</v>
      </c>
      <c r="D44" s="5" t="s">
        <v>122</v>
      </c>
      <c r="E44" s="6">
        <v>1</v>
      </c>
      <c r="F44" s="2" t="str">
        <f t="shared" si="4"/>
        <v>10/21/2021</v>
      </c>
      <c r="G44" s="2"/>
      <c r="H44" t="s">
        <v>123</v>
      </c>
      <c r="I44">
        <v>1</v>
      </c>
      <c r="J44" t="s">
        <v>129</v>
      </c>
      <c r="K44" s="3">
        <v>3</v>
      </c>
      <c r="L44" t="s">
        <v>130</v>
      </c>
      <c r="M44" t="s">
        <v>128</v>
      </c>
      <c r="N44" t="str">
        <f t="shared" si="0"/>
        <v>1/1/2021</v>
      </c>
    </row>
    <row r="45" spans="1:14" x14ac:dyDescent="0.5">
      <c r="A45" t="s">
        <v>7</v>
      </c>
      <c r="B45" t="s">
        <v>121</v>
      </c>
      <c r="C45">
        <v>3</v>
      </c>
      <c r="D45" s="5" t="s">
        <v>122</v>
      </c>
      <c r="E45" s="6">
        <v>1</v>
      </c>
      <c r="F45" s="2" t="str">
        <f t="shared" si="4"/>
        <v>10/21/2021</v>
      </c>
      <c r="G45" s="2"/>
      <c r="H45" t="s">
        <v>131</v>
      </c>
      <c r="I45">
        <v>2</v>
      </c>
      <c r="J45" t="s">
        <v>132</v>
      </c>
      <c r="K45" s="3">
        <v>1</v>
      </c>
      <c r="L45" t="s">
        <v>125</v>
      </c>
      <c r="M45" t="s">
        <v>133</v>
      </c>
      <c r="N45" t="str">
        <f t="shared" si="0"/>
        <v>1/1/2021</v>
      </c>
    </row>
    <row r="46" spans="1:14" x14ac:dyDescent="0.5">
      <c r="A46" t="s">
        <v>7</v>
      </c>
      <c r="B46" t="s">
        <v>121</v>
      </c>
      <c r="C46">
        <v>3</v>
      </c>
      <c r="D46" s="5" t="s">
        <v>122</v>
      </c>
      <c r="E46" s="6">
        <v>1</v>
      </c>
      <c r="F46" s="2" t="str">
        <f t="shared" si="4"/>
        <v>10/21/2021</v>
      </c>
      <c r="G46" s="2"/>
      <c r="H46" t="s">
        <v>131</v>
      </c>
      <c r="I46">
        <v>2</v>
      </c>
      <c r="J46" t="s">
        <v>134</v>
      </c>
      <c r="K46" s="3">
        <v>2</v>
      </c>
      <c r="L46" t="s">
        <v>125</v>
      </c>
      <c r="M46" t="s">
        <v>128</v>
      </c>
      <c r="N46" t="str">
        <f t="shared" si="0"/>
        <v>1/1/2021</v>
      </c>
    </row>
    <row r="47" spans="1:14" x14ac:dyDescent="0.5">
      <c r="A47" t="s">
        <v>7</v>
      </c>
      <c r="B47" t="s">
        <v>121</v>
      </c>
      <c r="C47">
        <v>3</v>
      </c>
      <c r="D47" s="5" t="s">
        <v>122</v>
      </c>
      <c r="E47" s="6">
        <v>1</v>
      </c>
      <c r="F47" s="2" t="str">
        <f>"10/24/2021"</f>
        <v>10/24/2021</v>
      </c>
      <c r="G47" s="2"/>
      <c r="H47" t="s">
        <v>131</v>
      </c>
      <c r="I47">
        <v>2</v>
      </c>
      <c r="J47" t="s">
        <v>135</v>
      </c>
      <c r="K47" s="3">
        <v>3</v>
      </c>
      <c r="L47" t="s">
        <v>136</v>
      </c>
      <c r="M47" t="s">
        <v>137</v>
      </c>
      <c r="N47" t="str">
        <f t="shared" si="0"/>
        <v>1/1/2021</v>
      </c>
    </row>
    <row r="48" spans="1:14" x14ac:dyDescent="0.5">
      <c r="A48" t="s">
        <v>7</v>
      </c>
      <c r="B48" t="s">
        <v>121</v>
      </c>
      <c r="C48">
        <v>3</v>
      </c>
      <c r="D48" s="5" t="s">
        <v>122</v>
      </c>
      <c r="E48" s="6">
        <v>1</v>
      </c>
      <c r="F48" s="2" t="str">
        <f>"10/24/2021"</f>
        <v>10/24/2021</v>
      </c>
      <c r="G48" s="2"/>
      <c r="H48" t="s">
        <v>131</v>
      </c>
      <c r="I48">
        <v>2</v>
      </c>
      <c r="J48" t="s">
        <v>138</v>
      </c>
      <c r="K48" s="3">
        <v>4</v>
      </c>
      <c r="L48" t="s">
        <v>139</v>
      </c>
      <c r="M48" t="s">
        <v>140</v>
      </c>
      <c r="N48" t="str">
        <f t="shared" si="0"/>
        <v>1/1/2021</v>
      </c>
    </row>
    <row r="49" spans="1:14" x14ac:dyDescent="0.5">
      <c r="A49" t="s">
        <v>7</v>
      </c>
      <c r="B49" t="s">
        <v>121</v>
      </c>
      <c r="C49">
        <v>3</v>
      </c>
      <c r="D49" s="5" t="s">
        <v>122</v>
      </c>
      <c r="E49" s="6">
        <v>1</v>
      </c>
      <c r="F49" s="2" t="str">
        <f>"10/24/2021"</f>
        <v>10/24/2021</v>
      </c>
      <c r="G49" s="2"/>
      <c r="H49" t="s">
        <v>141</v>
      </c>
      <c r="I49">
        <v>3</v>
      </c>
      <c r="J49" t="s">
        <v>142</v>
      </c>
      <c r="K49" s="3">
        <v>1</v>
      </c>
      <c r="L49" t="s">
        <v>143</v>
      </c>
      <c r="M49" t="s">
        <v>144</v>
      </c>
      <c r="N49" t="str">
        <f t="shared" si="0"/>
        <v>1/1/2021</v>
      </c>
    </row>
    <row r="50" spans="1:14" x14ac:dyDescent="0.5">
      <c r="A50" t="s">
        <v>7</v>
      </c>
      <c r="B50" t="s">
        <v>121</v>
      </c>
      <c r="C50">
        <v>3</v>
      </c>
      <c r="D50" s="5" t="s">
        <v>122</v>
      </c>
      <c r="E50" s="6">
        <v>1</v>
      </c>
      <c r="F50" s="2" t="str">
        <f t="shared" ref="F50" si="5">"10/21/2021"</f>
        <v>10/21/2021</v>
      </c>
      <c r="G50" s="2"/>
      <c r="H50" t="s">
        <v>141</v>
      </c>
      <c r="I50">
        <v>3</v>
      </c>
      <c r="J50" t="s">
        <v>145</v>
      </c>
      <c r="K50" s="3">
        <v>2</v>
      </c>
      <c r="L50" t="s">
        <v>139</v>
      </c>
      <c r="M50" t="s">
        <v>140</v>
      </c>
      <c r="N50" t="str">
        <f t="shared" si="0"/>
        <v>1/1/2021</v>
      </c>
    </row>
    <row r="51" spans="1:14" x14ac:dyDescent="0.5">
      <c r="A51" t="s">
        <v>7</v>
      </c>
      <c r="B51" t="s">
        <v>121</v>
      </c>
      <c r="C51">
        <v>3</v>
      </c>
      <c r="D51" s="5" t="s">
        <v>122</v>
      </c>
      <c r="E51" s="6">
        <v>1</v>
      </c>
      <c r="F51" s="2" t="str">
        <f t="shared" ref="F51" si="6">"10/21/2021"</f>
        <v>10/21/2021</v>
      </c>
      <c r="G51" s="2"/>
      <c r="H51" t="s">
        <v>141</v>
      </c>
      <c r="I51">
        <v>3</v>
      </c>
      <c r="J51" t="s">
        <v>146</v>
      </c>
      <c r="K51" s="3">
        <v>3</v>
      </c>
      <c r="L51" t="s">
        <v>143</v>
      </c>
      <c r="M51" t="s">
        <v>147</v>
      </c>
      <c r="N51" t="str">
        <f t="shared" si="0"/>
        <v>1/1/2021</v>
      </c>
    </row>
    <row r="52" spans="1:14" x14ac:dyDescent="0.5">
      <c r="A52" t="s">
        <v>7</v>
      </c>
      <c r="B52" t="s">
        <v>121</v>
      </c>
      <c r="C52">
        <v>3</v>
      </c>
      <c r="D52" s="5" t="s">
        <v>122</v>
      </c>
      <c r="E52" s="6">
        <v>1</v>
      </c>
      <c r="F52" s="2" t="str">
        <f>"10/24/2021"</f>
        <v>10/24/2021</v>
      </c>
      <c r="G52" s="2"/>
      <c r="H52" t="s">
        <v>148</v>
      </c>
      <c r="I52">
        <v>4</v>
      </c>
      <c r="J52" t="s">
        <v>149</v>
      </c>
      <c r="K52" s="3">
        <v>1</v>
      </c>
      <c r="L52" t="s">
        <v>150</v>
      </c>
      <c r="M52" t="s">
        <v>151</v>
      </c>
      <c r="N52" t="str">
        <f t="shared" si="0"/>
        <v>1/1/2021</v>
      </c>
    </row>
    <row r="53" spans="1:14" x14ac:dyDescent="0.5">
      <c r="A53" t="s">
        <v>7</v>
      </c>
      <c r="B53" t="s">
        <v>121</v>
      </c>
      <c r="C53">
        <v>3</v>
      </c>
      <c r="D53" s="5" t="s">
        <v>122</v>
      </c>
      <c r="E53" s="6">
        <v>1</v>
      </c>
      <c r="F53" s="2" t="str">
        <f>"10/24/2021"</f>
        <v>10/24/2021</v>
      </c>
      <c r="G53" s="2"/>
      <c r="H53" t="s">
        <v>148</v>
      </c>
      <c r="I53">
        <v>4</v>
      </c>
      <c r="J53" t="s">
        <v>152</v>
      </c>
      <c r="K53" s="3">
        <v>2</v>
      </c>
      <c r="L53" t="s">
        <v>150</v>
      </c>
      <c r="M53" t="s">
        <v>151</v>
      </c>
      <c r="N53" t="str">
        <f t="shared" si="0"/>
        <v>1/1/2021</v>
      </c>
    </row>
    <row r="54" spans="1:14" x14ac:dyDescent="0.5">
      <c r="A54" t="s">
        <v>7</v>
      </c>
      <c r="B54" t="s">
        <v>121</v>
      </c>
      <c r="C54">
        <v>3</v>
      </c>
      <c r="D54" s="5" t="s">
        <v>122</v>
      </c>
      <c r="E54" s="6">
        <v>1</v>
      </c>
      <c r="F54" s="2" t="str">
        <f>"10/24/2021"</f>
        <v>10/24/2021</v>
      </c>
      <c r="G54" s="2"/>
      <c r="H54" t="s">
        <v>148</v>
      </c>
      <c r="I54">
        <v>4</v>
      </c>
      <c r="J54" t="s">
        <v>153</v>
      </c>
      <c r="K54" s="3">
        <v>3</v>
      </c>
      <c r="L54" t="s">
        <v>150</v>
      </c>
      <c r="M54" t="s">
        <v>151</v>
      </c>
      <c r="N54" t="str">
        <f t="shared" si="0"/>
        <v>1/1/2021</v>
      </c>
    </row>
    <row r="55" spans="1:14" x14ac:dyDescent="0.5">
      <c r="A55" t="s">
        <v>14</v>
      </c>
      <c r="B55" t="s">
        <v>165</v>
      </c>
      <c r="C55">
        <v>2</v>
      </c>
      <c r="D55" s="5" t="s">
        <v>166</v>
      </c>
      <c r="E55" s="6">
        <v>1</v>
      </c>
      <c r="F55" s="2" t="str">
        <f>"3/5/2022"</f>
        <v>3/5/2022</v>
      </c>
      <c r="H55" t="s">
        <v>29</v>
      </c>
      <c r="I55">
        <v>0</v>
      </c>
      <c r="J55" t="s">
        <v>167</v>
      </c>
      <c r="K55" s="3">
        <v>1</v>
      </c>
      <c r="N55" s="2" t="str">
        <f>"3/5/2022"</f>
        <v>3/5/2022</v>
      </c>
    </row>
  </sheetData>
  <autoFilter ref="A1:O54" xr:uid="{B62B8B5B-D1A7-4A58-8BE3-62771EFB98B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contentold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Ward</dc:creator>
  <cp:lastModifiedBy>Joe Ward</cp:lastModifiedBy>
  <dcterms:created xsi:type="dcterms:W3CDTF">2021-12-09T16:46:17Z</dcterms:created>
  <dcterms:modified xsi:type="dcterms:W3CDTF">2022-04-01T00:43:51Z</dcterms:modified>
</cp:coreProperties>
</file>